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filterPrivacy="1" autoCompressPictures="0"/>
  <bookViews>
    <workbookView xWindow="0" yWindow="0" windowWidth="33600" windowHeight="19480" tabRatio="628" firstSheet="6" activeTab="14"/>
  </bookViews>
  <sheets>
    <sheet name="Questionnaires CrossTab" sheetId="16" r:id="rId1"/>
    <sheet name="Questionnaire" sheetId="28" r:id="rId2"/>
    <sheet name="Dimension" sheetId="27" r:id="rId3"/>
    <sheet name="QuestionnaireDimension" sheetId="30" r:id="rId4"/>
    <sheet name="Section" sheetId="3" r:id="rId5"/>
    <sheet name="Question" sheetId="4" r:id="rId6"/>
    <sheet name="QuestionType" sheetId="5" r:id="rId7"/>
    <sheet name="Answer" sheetId="6" r:id="rId8"/>
    <sheet name="Response" sheetId="26" r:id="rId9"/>
    <sheet name="Original responses Jun18" sheetId="1" r:id="rId10"/>
    <sheet name="Original responses translated" sheetId="17" r:id="rId11"/>
    <sheet name="Questions Scoring" sheetId="2" r:id="rId12"/>
    <sheet name="TranslationQuestion" sheetId="29" r:id="rId13"/>
    <sheet name="Sheet1" sheetId="31" r:id="rId14"/>
    <sheet name="Sheet2" sheetId="32" r:id="rId15"/>
  </sheets>
  <definedNames>
    <definedName name="_xlnm._FilterDatabase" localSheetId="11" hidden="1">'Questions Scoring'!$A$2:$Y$70</definedName>
    <definedName name="_xlnm._FilterDatabase" localSheetId="8" hidden="1">Response!$A$1:$F$4271</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R17" i="16" l="1"/>
  <c r="D3" i="3"/>
  <c r="D2" i="3"/>
  <c r="H2" i="26"/>
  <c r="I2" i="26"/>
  <c r="H3" i="26"/>
  <c r="I3" i="26"/>
  <c r="H4" i="26"/>
  <c r="I4" i="26"/>
  <c r="H5" i="26"/>
  <c r="I5" i="26"/>
  <c r="G2" i="26"/>
  <c r="G3" i="26"/>
  <c r="G4" i="26"/>
  <c r="G5" i="26"/>
  <c r="G6" i="26"/>
  <c r="G7" i="26"/>
  <c r="G8" i="26"/>
  <c r="G9" i="26"/>
  <c r="G10" i="26"/>
  <c r="G11" i="26"/>
  <c r="G12"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98" i="26"/>
  <c r="G99" i="26"/>
  <c r="G100" i="26"/>
  <c r="G101" i="26"/>
  <c r="G102" i="26"/>
  <c r="G103" i="26"/>
  <c r="G104" i="26"/>
  <c r="G105" i="26"/>
  <c r="G106" i="26"/>
  <c r="G107" i="26"/>
  <c r="G108" i="26"/>
  <c r="G109" i="26"/>
  <c r="G110" i="26"/>
  <c r="G111" i="26"/>
  <c r="G112" i="26"/>
  <c r="G113" i="26"/>
  <c r="G114" i="26"/>
  <c r="G115" i="26"/>
  <c r="G116" i="26"/>
  <c r="G117" i="26"/>
  <c r="G118" i="26"/>
  <c r="G119" i="26"/>
  <c r="G120" i="26"/>
  <c r="G121" i="26"/>
  <c r="G122" i="26"/>
  <c r="G123" i="26"/>
  <c r="G124" i="26"/>
  <c r="G125" i="26"/>
  <c r="G126" i="26"/>
  <c r="G127" i="26"/>
  <c r="G128" i="26"/>
  <c r="G129" i="26"/>
  <c r="G130" i="26"/>
  <c r="G131" i="26"/>
  <c r="G132" i="26"/>
  <c r="G133" i="26"/>
  <c r="G134" i="26"/>
  <c r="G135" i="26"/>
  <c r="G136" i="26"/>
  <c r="G137" i="26"/>
  <c r="G138" i="26"/>
  <c r="G139" i="26"/>
  <c r="G140" i="26"/>
  <c r="G141" i="26"/>
  <c r="G142" i="26"/>
  <c r="G143" i="26"/>
  <c r="G144" i="26"/>
  <c r="G145" i="26"/>
  <c r="G146" i="26"/>
  <c r="G147" i="26"/>
  <c r="G148" i="26"/>
  <c r="G149" i="26"/>
  <c r="G150" i="26"/>
  <c r="G151" i="26"/>
  <c r="G152" i="26"/>
  <c r="G153" i="26"/>
  <c r="G154" i="26"/>
  <c r="G155" i="26"/>
  <c r="G156" i="26"/>
  <c r="G157" i="26"/>
  <c r="G158" i="26"/>
  <c r="G159" i="26"/>
  <c r="G160" i="26"/>
  <c r="G161" i="26"/>
  <c r="G162" i="26"/>
  <c r="G163" i="26"/>
  <c r="G164" i="26"/>
  <c r="G165" i="26"/>
  <c r="G166" i="26"/>
  <c r="G167" i="26"/>
  <c r="G168" i="26"/>
  <c r="G169" i="26"/>
  <c r="G170" i="26"/>
  <c r="G171" i="26"/>
  <c r="G172" i="26"/>
  <c r="G173" i="26"/>
  <c r="G174" i="26"/>
  <c r="G175" i="26"/>
  <c r="G176" i="26"/>
  <c r="G177" i="26"/>
  <c r="G178" i="26"/>
  <c r="G179" i="26"/>
  <c r="G180" i="26"/>
  <c r="G181" i="26"/>
  <c r="G182" i="26"/>
  <c r="G183" i="26"/>
  <c r="G184" i="26"/>
  <c r="G185" i="26"/>
  <c r="G186" i="26"/>
  <c r="G187" i="26"/>
  <c r="G188" i="26"/>
  <c r="G189" i="26"/>
  <c r="G190" i="26"/>
  <c r="G191" i="26"/>
  <c r="G192" i="26"/>
  <c r="G193" i="26"/>
  <c r="G194" i="26"/>
  <c r="G195" i="26"/>
  <c r="G196" i="26"/>
  <c r="G197" i="26"/>
  <c r="G198" i="26"/>
  <c r="G199" i="26"/>
  <c r="G200" i="26"/>
  <c r="G201" i="26"/>
  <c r="G202" i="26"/>
  <c r="G203" i="26"/>
  <c r="G204" i="26"/>
  <c r="G205" i="26"/>
  <c r="G206" i="26"/>
  <c r="G207" i="26"/>
  <c r="G208" i="26"/>
  <c r="G209" i="26"/>
  <c r="G210" i="26"/>
  <c r="G211" i="26"/>
  <c r="G212" i="26"/>
  <c r="G213" i="26"/>
  <c r="G214" i="26"/>
  <c r="G215" i="26"/>
  <c r="G216" i="26"/>
  <c r="G217" i="26"/>
  <c r="G218" i="26"/>
  <c r="G219" i="26"/>
  <c r="G220" i="26"/>
  <c r="G221" i="26"/>
  <c r="G222" i="26"/>
  <c r="G223" i="26"/>
  <c r="G224" i="26"/>
  <c r="G225" i="26"/>
  <c r="G226" i="26"/>
  <c r="G227" i="26"/>
  <c r="G228" i="26"/>
  <c r="G229" i="26"/>
  <c r="G230" i="26"/>
  <c r="G231" i="26"/>
  <c r="G232" i="26"/>
  <c r="G233" i="26"/>
  <c r="G234" i="26"/>
  <c r="G235" i="26"/>
  <c r="G236" i="26"/>
  <c r="G237" i="26"/>
  <c r="G238" i="26"/>
  <c r="G239" i="26"/>
  <c r="G240" i="26"/>
  <c r="G241" i="26"/>
  <c r="G242" i="26"/>
  <c r="G243" i="26"/>
  <c r="G244" i="26"/>
  <c r="G245" i="26"/>
  <c r="G246" i="26"/>
  <c r="G247" i="26"/>
  <c r="G248" i="26"/>
  <c r="G249" i="26"/>
  <c r="G250" i="26"/>
  <c r="G251" i="26"/>
  <c r="G252" i="26"/>
  <c r="G253" i="26"/>
  <c r="G254" i="26"/>
  <c r="G255" i="26"/>
  <c r="G256" i="26"/>
  <c r="G257" i="26"/>
  <c r="G258" i="26"/>
  <c r="G259" i="26"/>
  <c r="G260" i="26"/>
  <c r="G261" i="26"/>
  <c r="G262" i="26"/>
  <c r="G263" i="26"/>
  <c r="G264" i="26"/>
  <c r="G265" i="26"/>
  <c r="G266" i="26"/>
  <c r="G267" i="26"/>
  <c r="G268" i="26"/>
  <c r="G269" i="26"/>
  <c r="G270" i="26"/>
  <c r="G271" i="26"/>
  <c r="G272" i="26"/>
  <c r="G273" i="26"/>
  <c r="G274" i="26"/>
  <c r="G275" i="26"/>
  <c r="G276" i="26"/>
  <c r="G277" i="26"/>
  <c r="G278" i="26"/>
  <c r="G279" i="26"/>
  <c r="G280" i="26"/>
  <c r="G281" i="26"/>
  <c r="G282" i="26"/>
  <c r="G283" i="26"/>
  <c r="G284" i="26"/>
  <c r="G285" i="26"/>
  <c r="G286" i="26"/>
  <c r="G287" i="26"/>
  <c r="G288" i="26"/>
  <c r="G289" i="26"/>
  <c r="G290" i="26"/>
  <c r="G291" i="26"/>
  <c r="G292" i="26"/>
  <c r="G293" i="26"/>
  <c r="G294" i="26"/>
  <c r="G295" i="26"/>
  <c r="G296" i="26"/>
  <c r="G297" i="26"/>
  <c r="G298" i="26"/>
  <c r="G299" i="26"/>
  <c r="G300" i="26"/>
  <c r="G301" i="26"/>
  <c r="G302" i="26"/>
  <c r="G303" i="26"/>
  <c r="G304" i="26"/>
  <c r="G305" i="26"/>
  <c r="G306" i="26"/>
  <c r="G307" i="26"/>
  <c r="G308" i="26"/>
  <c r="G309" i="26"/>
  <c r="G310" i="26"/>
  <c r="G311" i="26"/>
  <c r="G312" i="26"/>
  <c r="G313" i="26"/>
  <c r="G314" i="26"/>
  <c r="G315" i="26"/>
  <c r="G316" i="26"/>
  <c r="G317" i="26"/>
  <c r="G318" i="26"/>
  <c r="G319" i="26"/>
  <c r="G320" i="26"/>
  <c r="G321" i="26"/>
  <c r="G322" i="26"/>
  <c r="G323" i="26"/>
  <c r="G324" i="26"/>
  <c r="G325" i="26"/>
  <c r="G326" i="26"/>
  <c r="G327" i="26"/>
  <c r="G328" i="26"/>
  <c r="G329" i="26"/>
  <c r="G330" i="26"/>
  <c r="G331" i="26"/>
  <c r="G332" i="26"/>
  <c r="G333" i="26"/>
  <c r="G334" i="26"/>
  <c r="G335" i="26"/>
  <c r="G336" i="26"/>
  <c r="G337" i="26"/>
  <c r="G338" i="26"/>
  <c r="G339" i="26"/>
  <c r="G340" i="26"/>
  <c r="G341" i="26"/>
  <c r="G342" i="26"/>
  <c r="G343" i="26"/>
  <c r="G344" i="26"/>
  <c r="G345" i="26"/>
  <c r="G346" i="26"/>
  <c r="G347" i="26"/>
  <c r="G348" i="26"/>
  <c r="G349" i="26"/>
  <c r="G350" i="26"/>
  <c r="G351" i="26"/>
  <c r="G352" i="26"/>
  <c r="G353" i="26"/>
  <c r="G354" i="26"/>
  <c r="G355" i="26"/>
  <c r="G356" i="26"/>
  <c r="G357" i="26"/>
  <c r="G358" i="26"/>
  <c r="G359" i="26"/>
  <c r="G360" i="26"/>
  <c r="G361" i="26"/>
  <c r="G362" i="26"/>
  <c r="G363" i="26"/>
  <c r="G364" i="26"/>
  <c r="G365" i="26"/>
  <c r="G366" i="26"/>
  <c r="G367" i="26"/>
  <c r="G368" i="26"/>
  <c r="G369" i="26"/>
  <c r="G370" i="26"/>
  <c r="G371" i="26"/>
  <c r="G372" i="26"/>
  <c r="G373" i="26"/>
  <c r="G374" i="26"/>
  <c r="G375" i="26"/>
  <c r="G376" i="26"/>
  <c r="G377" i="26"/>
  <c r="G378" i="26"/>
  <c r="G379" i="26"/>
  <c r="G380" i="26"/>
  <c r="G381" i="26"/>
  <c r="G382" i="26"/>
  <c r="G383" i="26"/>
  <c r="G384" i="26"/>
  <c r="G385" i="26"/>
  <c r="G386" i="26"/>
  <c r="G387" i="26"/>
  <c r="G388" i="26"/>
  <c r="G389" i="26"/>
  <c r="G390" i="26"/>
  <c r="G391" i="26"/>
  <c r="G392" i="26"/>
  <c r="G393" i="26"/>
  <c r="G394" i="26"/>
  <c r="G395" i="26"/>
  <c r="G396" i="26"/>
  <c r="G397" i="26"/>
  <c r="G398" i="26"/>
  <c r="G399" i="26"/>
  <c r="G400" i="26"/>
  <c r="G401" i="26"/>
  <c r="G402" i="26"/>
  <c r="G403" i="26"/>
  <c r="G404" i="26"/>
  <c r="G405" i="26"/>
  <c r="G406" i="26"/>
  <c r="G407" i="26"/>
  <c r="G408" i="26"/>
  <c r="G409" i="26"/>
  <c r="G410" i="26"/>
  <c r="G411" i="26"/>
  <c r="G412" i="26"/>
  <c r="G413" i="26"/>
  <c r="G414" i="26"/>
  <c r="G415" i="26"/>
  <c r="G416" i="26"/>
  <c r="G417" i="26"/>
  <c r="G418" i="26"/>
  <c r="G419" i="26"/>
  <c r="G420" i="26"/>
  <c r="G421" i="26"/>
  <c r="G422" i="26"/>
  <c r="G423" i="26"/>
  <c r="G424" i="26"/>
  <c r="G425" i="26"/>
  <c r="G426" i="26"/>
  <c r="G427" i="26"/>
  <c r="G428" i="26"/>
  <c r="G429" i="26"/>
  <c r="G430" i="26"/>
  <c r="G431" i="26"/>
  <c r="G432" i="26"/>
  <c r="G433" i="26"/>
  <c r="G434" i="26"/>
  <c r="G435" i="26"/>
  <c r="G436" i="26"/>
  <c r="G437" i="26"/>
  <c r="G438" i="26"/>
  <c r="G439" i="26"/>
  <c r="G440" i="26"/>
  <c r="G441" i="26"/>
  <c r="G442" i="26"/>
  <c r="G443" i="26"/>
  <c r="G444" i="26"/>
  <c r="G445" i="26"/>
  <c r="G446" i="26"/>
  <c r="G447" i="26"/>
  <c r="G448" i="26"/>
  <c r="G449" i="26"/>
  <c r="G450" i="26"/>
  <c r="G451" i="26"/>
  <c r="G452" i="26"/>
  <c r="G453" i="26"/>
  <c r="G454" i="26"/>
  <c r="G455" i="26"/>
  <c r="G456" i="26"/>
  <c r="G457" i="26"/>
  <c r="G458" i="26"/>
  <c r="G459" i="26"/>
  <c r="G460" i="26"/>
  <c r="G461" i="26"/>
  <c r="G462" i="26"/>
  <c r="G463" i="26"/>
  <c r="G464" i="26"/>
  <c r="G465" i="26"/>
  <c r="G466" i="26"/>
  <c r="G467" i="26"/>
  <c r="G468" i="26"/>
  <c r="G469" i="26"/>
  <c r="G470" i="26"/>
  <c r="G471" i="26"/>
  <c r="G472" i="26"/>
  <c r="G473" i="26"/>
  <c r="G474" i="26"/>
  <c r="G475" i="26"/>
  <c r="G476" i="26"/>
  <c r="G477" i="26"/>
  <c r="G478" i="26"/>
  <c r="G479" i="26"/>
  <c r="G480" i="26"/>
  <c r="G481" i="26"/>
  <c r="G482" i="26"/>
  <c r="G483" i="26"/>
  <c r="G484" i="26"/>
  <c r="G485" i="26"/>
  <c r="G486" i="26"/>
  <c r="G487" i="26"/>
  <c r="G488" i="26"/>
  <c r="G489" i="26"/>
  <c r="G490" i="26"/>
  <c r="G491" i="26"/>
  <c r="G492" i="26"/>
  <c r="G493" i="26"/>
  <c r="G494" i="26"/>
  <c r="G495" i="26"/>
  <c r="G496" i="26"/>
  <c r="G497" i="26"/>
  <c r="G498" i="26"/>
  <c r="G499" i="26"/>
  <c r="G500" i="26"/>
  <c r="G501" i="26"/>
  <c r="G502" i="26"/>
  <c r="G503" i="26"/>
  <c r="G504" i="26"/>
  <c r="G505" i="26"/>
  <c r="G506" i="26"/>
  <c r="G507" i="26"/>
  <c r="G508" i="26"/>
  <c r="G509" i="26"/>
  <c r="G510" i="26"/>
  <c r="G511" i="26"/>
  <c r="G512" i="26"/>
  <c r="G513" i="26"/>
  <c r="G514" i="26"/>
  <c r="G515" i="26"/>
  <c r="G516" i="26"/>
  <c r="G517" i="26"/>
  <c r="G518" i="26"/>
  <c r="G519" i="26"/>
  <c r="G520" i="26"/>
  <c r="G521" i="26"/>
  <c r="G522" i="26"/>
  <c r="G523" i="26"/>
  <c r="G524" i="26"/>
  <c r="G525" i="26"/>
  <c r="G526" i="26"/>
  <c r="G527" i="26"/>
  <c r="G528" i="26"/>
  <c r="G529" i="26"/>
  <c r="G530" i="26"/>
  <c r="G531" i="26"/>
  <c r="G532" i="26"/>
  <c r="G533" i="26"/>
  <c r="G534" i="26"/>
  <c r="G535" i="26"/>
  <c r="G536" i="26"/>
  <c r="G537" i="26"/>
  <c r="G538" i="26"/>
  <c r="G539" i="26"/>
  <c r="G540" i="26"/>
  <c r="G541" i="26"/>
  <c r="G542" i="26"/>
  <c r="G543" i="26"/>
  <c r="G544" i="26"/>
  <c r="G545" i="26"/>
  <c r="G546" i="26"/>
  <c r="G547" i="26"/>
  <c r="G548" i="26"/>
  <c r="G549" i="26"/>
  <c r="G550" i="26"/>
  <c r="G551" i="26"/>
  <c r="G552" i="26"/>
  <c r="G553" i="26"/>
  <c r="G554" i="26"/>
  <c r="G555" i="26"/>
  <c r="G556" i="26"/>
  <c r="G557" i="26"/>
  <c r="G558" i="26"/>
  <c r="G559" i="26"/>
  <c r="G560" i="26"/>
  <c r="G561" i="26"/>
  <c r="G562" i="26"/>
  <c r="G563" i="26"/>
  <c r="G564" i="26"/>
  <c r="G565" i="26"/>
  <c r="G566" i="26"/>
  <c r="G567" i="26"/>
  <c r="G568" i="26"/>
  <c r="G569" i="26"/>
  <c r="G570" i="26"/>
  <c r="G571" i="26"/>
  <c r="G572" i="26"/>
  <c r="G573" i="26"/>
  <c r="G574" i="26"/>
  <c r="G575" i="26"/>
  <c r="G576" i="26"/>
  <c r="G577" i="26"/>
  <c r="G578" i="26"/>
  <c r="G579" i="26"/>
  <c r="G580" i="26"/>
  <c r="G581" i="26"/>
  <c r="G582" i="26"/>
  <c r="G583" i="26"/>
  <c r="G584" i="26"/>
  <c r="G585" i="26"/>
  <c r="G586" i="26"/>
  <c r="G587" i="26"/>
  <c r="G588" i="26"/>
  <c r="G589" i="26"/>
  <c r="G590" i="26"/>
  <c r="G591" i="26"/>
  <c r="G592" i="26"/>
  <c r="G593" i="26"/>
  <c r="G594" i="26"/>
  <c r="G595" i="26"/>
  <c r="G596" i="26"/>
  <c r="G597" i="26"/>
  <c r="G598" i="26"/>
  <c r="G599" i="26"/>
  <c r="G600" i="26"/>
  <c r="G601" i="26"/>
  <c r="G602" i="26"/>
  <c r="G603" i="26"/>
  <c r="G604" i="26"/>
  <c r="G605" i="26"/>
  <c r="G606" i="26"/>
  <c r="G607" i="26"/>
  <c r="G608" i="26"/>
  <c r="G609" i="26"/>
  <c r="G610" i="26"/>
  <c r="G611" i="26"/>
  <c r="G612" i="26"/>
  <c r="G613" i="26"/>
  <c r="G614" i="26"/>
  <c r="G615" i="26"/>
  <c r="G616" i="26"/>
  <c r="G617" i="26"/>
  <c r="G618" i="26"/>
  <c r="G619" i="26"/>
  <c r="G620" i="26"/>
  <c r="G621" i="26"/>
  <c r="G622" i="26"/>
  <c r="G623" i="26"/>
  <c r="G624" i="26"/>
  <c r="G625" i="26"/>
  <c r="G626" i="26"/>
  <c r="G627" i="26"/>
  <c r="G628" i="26"/>
  <c r="G629" i="26"/>
  <c r="G630" i="26"/>
  <c r="G631" i="26"/>
  <c r="G632" i="26"/>
  <c r="G633" i="26"/>
  <c r="G634" i="26"/>
  <c r="G635" i="26"/>
  <c r="G636" i="26"/>
  <c r="G637" i="26"/>
  <c r="G638" i="26"/>
  <c r="G639" i="26"/>
  <c r="G640" i="26"/>
  <c r="G641" i="26"/>
  <c r="G642" i="26"/>
  <c r="G643" i="26"/>
  <c r="G644" i="26"/>
  <c r="G645" i="26"/>
  <c r="G646" i="26"/>
  <c r="G647" i="26"/>
  <c r="G648" i="26"/>
  <c r="G649" i="26"/>
  <c r="G650" i="26"/>
  <c r="G651" i="26"/>
  <c r="G652" i="26"/>
  <c r="G653" i="26"/>
  <c r="G654" i="26"/>
  <c r="G655" i="26"/>
  <c r="G656" i="26"/>
  <c r="G657" i="26"/>
  <c r="G658" i="26"/>
  <c r="G659" i="26"/>
  <c r="G660" i="26"/>
  <c r="G661" i="26"/>
  <c r="G662" i="26"/>
  <c r="G663" i="26"/>
  <c r="G664" i="26"/>
  <c r="G665" i="26"/>
  <c r="G666" i="26"/>
  <c r="G667" i="26"/>
  <c r="G668" i="26"/>
  <c r="G669" i="26"/>
  <c r="G670" i="26"/>
  <c r="G671" i="26"/>
  <c r="G672" i="26"/>
  <c r="G673" i="26"/>
  <c r="G674" i="26"/>
  <c r="G675" i="26"/>
  <c r="G676" i="26"/>
  <c r="G677" i="26"/>
  <c r="G678" i="26"/>
  <c r="G679" i="26"/>
  <c r="G680" i="26"/>
  <c r="G681" i="26"/>
  <c r="G682" i="26"/>
  <c r="G683" i="26"/>
  <c r="G684" i="26"/>
  <c r="G685" i="26"/>
  <c r="G686" i="26"/>
  <c r="G687" i="26"/>
  <c r="G688" i="26"/>
  <c r="G689" i="26"/>
  <c r="G690" i="26"/>
  <c r="G691" i="26"/>
  <c r="G692" i="26"/>
  <c r="G693" i="26"/>
  <c r="G694" i="26"/>
  <c r="G695" i="26"/>
  <c r="G696" i="26"/>
  <c r="G697" i="26"/>
  <c r="G698" i="26"/>
  <c r="G699" i="26"/>
  <c r="G700" i="26"/>
  <c r="G701" i="26"/>
  <c r="G702" i="26"/>
  <c r="G703" i="26"/>
  <c r="G704" i="26"/>
  <c r="G705" i="26"/>
  <c r="G706" i="26"/>
  <c r="G707" i="26"/>
  <c r="G708" i="26"/>
  <c r="G709" i="26"/>
  <c r="G710" i="26"/>
  <c r="G711" i="26"/>
  <c r="G712" i="26"/>
  <c r="G713" i="26"/>
  <c r="G714" i="26"/>
  <c r="G715" i="26"/>
  <c r="G716" i="26"/>
  <c r="G717" i="26"/>
  <c r="G718" i="26"/>
  <c r="G719" i="26"/>
  <c r="G720" i="26"/>
  <c r="G721" i="26"/>
  <c r="G722" i="26"/>
  <c r="G723" i="26"/>
  <c r="G724" i="26"/>
  <c r="G725" i="26"/>
  <c r="G726" i="26"/>
  <c r="G727" i="26"/>
  <c r="G728" i="26"/>
  <c r="G729" i="26"/>
  <c r="G730" i="26"/>
  <c r="G731" i="26"/>
  <c r="G732" i="26"/>
  <c r="G733" i="26"/>
  <c r="G734" i="26"/>
  <c r="G735" i="26"/>
  <c r="G736" i="26"/>
  <c r="G737" i="26"/>
  <c r="G738" i="26"/>
  <c r="G739" i="26"/>
  <c r="G740" i="26"/>
  <c r="G741" i="26"/>
  <c r="G742" i="26"/>
  <c r="G743" i="26"/>
  <c r="G744" i="26"/>
  <c r="G745" i="26"/>
  <c r="G746" i="26"/>
  <c r="G747" i="26"/>
  <c r="G748" i="26"/>
  <c r="G749" i="26"/>
  <c r="G750" i="26"/>
  <c r="G751" i="26"/>
  <c r="G752" i="26"/>
  <c r="G753" i="26"/>
  <c r="G754" i="26"/>
  <c r="G755" i="26"/>
  <c r="G756" i="26"/>
  <c r="G757" i="26"/>
  <c r="G758" i="26"/>
  <c r="G759" i="26"/>
  <c r="G760" i="26"/>
  <c r="G761" i="26"/>
  <c r="G762" i="26"/>
  <c r="G763" i="26"/>
  <c r="G764" i="26"/>
  <c r="G765" i="26"/>
  <c r="G766" i="26"/>
  <c r="G767" i="26"/>
  <c r="G768" i="26"/>
  <c r="G769" i="26"/>
  <c r="G770" i="26"/>
  <c r="G771" i="26"/>
  <c r="G772" i="26"/>
  <c r="G773" i="26"/>
  <c r="G774" i="26"/>
  <c r="G775" i="26"/>
  <c r="G776" i="26"/>
  <c r="G777" i="26"/>
  <c r="G778" i="26"/>
  <c r="G779" i="26"/>
  <c r="G780" i="26"/>
  <c r="G781" i="26"/>
  <c r="G782" i="26"/>
  <c r="G783" i="26"/>
  <c r="G784" i="26"/>
  <c r="G785" i="26"/>
  <c r="G786" i="26"/>
  <c r="G787" i="26"/>
  <c r="G788" i="26"/>
  <c r="G789" i="26"/>
  <c r="G790" i="26"/>
  <c r="G791" i="26"/>
  <c r="G792" i="26"/>
  <c r="G793" i="26"/>
  <c r="G794" i="26"/>
  <c r="G795" i="26"/>
  <c r="G796" i="26"/>
  <c r="G797" i="26"/>
  <c r="G798" i="26"/>
  <c r="G799" i="26"/>
  <c r="G800" i="26"/>
  <c r="G801" i="26"/>
  <c r="G802" i="26"/>
  <c r="G803" i="26"/>
  <c r="G804" i="26"/>
  <c r="G805" i="26"/>
  <c r="G806" i="26"/>
  <c r="G807" i="26"/>
  <c r="G808" i="26"/>
  <c r="G809" i="26"/>
  <c r="G810" i="26"/>
  <c r="G811" i="26"/>
  <c r="G812" i="26"/>
  <c r="G813" i="26"/>
  <c r="G814" i="26"/>
  <c r="G815" i="26"/>
  <c r="G816" i="26"/>
  <c r="G817" i="26"/>
  <c r="G818" i="26"/>
  <c r="G819" i="26"/>
  <c r="G820" i="26"/>
  <c r="G821" i="26"/>
  <c r="G822" i="26"/>
  <c r="G823" i="26"/>
  <c r="G824" i="26"/>
  <c r="G825" i="26"/>
  <c r="G826" i="26"/>
  <c r="G827" i="26"/>
  <c r="G828" i="26"/>
  <c r="G829" i="26"/>
  <c r="G830" i="26"/>
  <c r="G831" i="26"/>
  <c r="G832" i="26"/>
  <c r="G833" i="26"/>
  <c r="G834" i="26"/>
  <c r="G835" i="26"/>
  <c r="G836" i="26"/>
  <c r="G837" i="26"/>
  <c r="G838" i="26"/>
  <c r="G839" i="26"/>
  <c r="G840" i="26"/>
  <c r="G841" i="26"/>
  <c r="G842" i="26"/>
  <c r="G843" i="26"/>
  <c r="G844" i="26"/>
  <c r="G845" i="26"/>
  <c r="G846" i="26"/>
  <c r="G847" i="26"/>
  <c r="G848" i="26"/>
  <c r="G849" i="26"/>
  <c r="G850" i="26"/>
  <c r="G851" i="26"/>
  <c r="G852" i="26"/>
  <c r="G853" i="26"/>
  <c r="G854" i="26"/>
  <c r="G855" i="26"/>
  <c r="G856" i="26"/>
  <c r="G857" i="26"/>
  <c r="G858" i="26"/>
  <c r="G859" i="26"/>
  <c r="G860" i="26"/>
  <c r="G861" i="26"/>
  <c r="G862" i="26"/>
  <c r="G863" i="26"/>
  <c r="G864" i="26"/>
  <c r="G865" i="26"/>
  <c r="G866" i="26"/>
  <c r="G867" i="26"/>
  <c r="G868" i="26"/>
  <c r="G869" i="26"/>
  <c r="G870" i="26"/>
  <c r="G871" i="26"/>
  <c r="G872" i="26"/>
  <c r="G873" i="26"/>
  <c r="G874" i="26"/>
  <c r="G875" i="26"/>
  <c r="G876" i="26"/>
  <c r="G877" i="26"/>
  <c r="G878" i="26"/>
  <c r="G879" i="26"/>
  <c r="G880" i="26"/>
  <c r="G881" i="26"/>
  <c r="G882" i="26"/>
  <c r="G883" i="26"/>
  <c r="G884" i="26"/>
  <c r="G885" i="26"/>
  <c r="G886" i="26"/>
  <c r="G887" i="26"/>
  <c r="G888" i="26"/>
  <c r="G889" i="26"/>
  <c r="G890" i="26"/>
  <c r="G891" i="26"/>
  <c r="G892" i="26"/>
  <c r="G893" i="26"/>
  <c r="G894" i="26"/>
  <c r="G895" i="26"/>
  <c r="G896" i="26"/>
  <c r="G897" i="26"/>
  <c r="G898" i="26"/>
  <c r="G899" i="26"/>
  <c r="G900" i="26"/>
  <c r="G901" i="26"/>
  <c r="G902" i="26"/>
  <c r="G903" i="26"/>
  <c r="G904" i="26"/>
  <c r="G905" i="26"/>
  <c r="G906" i="26"/>
  <c r="G907" i="26"/>
  <c r="G908" i="26"/>
  <c r="G909" i="26"/>
  <c r="G910" i="26"/>
  <c r="G911" i="26"/>
  <c r="G912" i="26"/>
  <c r="G913" i="26"/>
  <c r="G914" i="26"/>
  <c r="G915" i="26"/>
  <c r="G916" i="26"/>
  <c r="G917" i="26"/>
  <c r="G918" i="26"/>
  <c r="G919" i="26"/>
  <c r="G920" i="26"/>
  <c r="G921" i="26"/>
  <c r="G922" i="26"/>
  <c r="G923" i="26"/>
  <c r="G924" i="26"/>
  <c r="G925" i="26"/>
  <c r="G926" i="26"/>
  <c r="G927" i="26"/>
  <c r="G928" i="26"/>
  <c r="G929" i="26"/>
  <c r="G930" i="26"/>
  <c r="G931" i="26"/>
  <c r="G932" i="26"/>
  <c r="G933" i="26"/>
  <c r="G934" i="26"/>
  <c r="G935" i="26"/>
  <c r="G936" i="26"/>
  <c r="G937" i="26"/>
  <c r="G938" i="26"/>
  <c r="G939" i="26"/>
  <c r="G940" i="26"/>
  <c r="G941" i="26"/>
  <c r="G942" i="26"/>
  <c r="G943" i="26"/>
  <c r="G944" i="26"/>
  <c r="G945" i="26"/>
  <c r="G946" i="26"/>
  <c r="G947" i="26"/>
  <c r="G948" i="26"/>
  <c r="G949" i="26"/>
  <c r="G950" i="26"/>
  <c r="G951" i="26"/>
  <c r="G952" i="26"/>
  <c r="G953" i="26"/>
  <c r="G954" i="26"/>
  <c r="G955" i="26"/>
  <c r="G956" i="26"/>
  <c r="G957" i="26"/>
  <c r="G958" i="26"/>
  <c r="G959" i="26"/>
  <c r="G960" i="26"/>
  <c r="G961" i="26"/>
  <c r="G962" i="26"/>
  <c r="G963" i="26"/>
  <c r="G964" i="26"/>
  <c r="G965" i="26"/>
  <c r="G966" i="26"/>
  <c r="G967" i="26"/>
  <c r="G968" i="26"/>
  <c r="G969" i="26"/>
  <c r="G970" i="26"/>
  <c r="G971" i="26"/>
  <c r="G972" i="26"/>
  <c r="G973" i="26"/>
  <c r="G974" i="26"/>
  <c r="G975" i="26"/>
  <c r="G976" i="26"/>
  <c r="G977" i="26"/>
  <c r="G978" i="26"/>
  <c r="G979" i="26"/>
  <c r="G980" i="26"/>
  <c r="G981" i="26"/>
  <c r="G982" i="26"/>
  <c r="G983" i="26"/>
  <c r="G984" i="26"/>
  <c r="G985" i="26"/>
  <c r="G986" i="26"/>
  <c r="G987" i="26"/>
  <c r="G988" i="26"/>
  <c r="G989" i="26"/>
  <c r="G990" i="26"/>
  <c r="G991" i="26"/>
  <c r="G992" i="26"/>
  <c r="G993" i="26"/>
  <c r="G994" i="26"/>
  <c r="G995" i="26"/>
  <c r="G996" i="26"/>
  <c r="G997" i="26"/>
  <c r="G998" i="26"/>
  <c r="G999" i="26"/>
  <c r="G1000" i="26"/>
  <c r="G1001" i="26"/>
  <c r="G1002" i="26"/>
  <c r="G1003" i="26"/>
  <c r="G1004" i="26"/>
  <c r="G1005" i="26"/>
  <c r="G1006" i="26"/>
  <c r="G1007" i="26"/>
  <c r="G1008" i="26"/>
  <c r="G1009" i="26"/>
  <c r="G1010" i="26"/>
  <c r="G1011" i="26"/>
  <c r="G1012" i="26"/>
  <c r="G1013" i="26"/>
  <c r="G1014" i="26"/>
  <c r="G1015" i="26"/>
  <c r="G1016" i="26"/>
  <c r="G1017" i="26"/>
  <c r="G1018" i="26"/>
  <c r="G1019" i="26"/>
  <c r="G1020" i="26"/>
  <c r="G1021" i="26"/>
  <c r="G1022" i="26"/>
  <c r="G1023" i="26"/>
  <c r="G1024" i="26"/>
  <c r="G1025" i="26"/>
  <c r="G1026" i="26"/>
  <c r="G1027" i="26"/>
  <c r="G1028" i="26"/>
  <c r="G1029" i="26"/>
  <c r="G1030" i="26"/>
  <c r="G1031" i="26"/>
  <c r="G1032" i="26"/>
  <c r="G1033" i="26"/>
  <c r="G1034" i="26"/>
  <c r="G1035" i="26"/>
  <c r="G1036" i="26"/>
  <c r="G1037" i="26"/>
  <c r="G1038" i="26"/>
  <c r="G1039" i="26"/>
  <c r="G1040" i="26"/>
  <c r="G1041" i="26"/>
  <c r="G1042" i="26"/>
  <c r="G1043" i="26"/>
  <c r="G1044" i="26"/>
  <c r="G1045" i="26"/>
  <c r="G1046" i="26"/>
  <c r="G1047" i="26"/>
  <c r="G1048" i="26"/>
  <c r="G1049" i="26"/>
  <c r="G1050" i="26"/>
  <c r="G1051" i="26"/>
  <c r="G1052" i="26"/>
  <c r="G1053" i="26"/>
  <c r="G1054" i="26"/>
  <c r="G1055" i="26"/>
  <c r="G1056" i="26"/>
  <c r="G1057" i="26"/>
  <c r="G1058" i="26"/>
  <c r="G1059" i="26"/>
  <c r="G1060" i="26"/>
  <c r="G1061" i="26"/>
  <c r="G1062" i="26"/>
  <c r="G1063" i="26"/>
  <c r="G1064" i="26"/>
  <c r="G1065" i="26"/>
  <c r="G1066" i="26"/>
  <c r="G1067" i="26"/>
  <c r="G1068" i="26"/>
  <c r="G1069" i="26"/>
  <c r="G1070" i="26"/>
  <c r="G1071" i="26"/>
  <c r="G1072" i="26"/>
  <c r="G1073" i="26"/>
  <c r="G1074" i="26"/>
  <c r="G1075" i="26"/>
  <c r="G1076" i="26"/>
  <c r="G1077" i="26"/>
  <c r="G1078" i="26"/>
  <c r="G1079" i="26"/>
  <c r="G1080" i="26"/>
  <c r="G1081" i="26"/>
  <c r="G1082" i="26"/>
  <c r="G1083" i="26"/>
  <c r="G1084" i="26"/>
  <c r="G1085" i="26"/>
  <c r="G1086" i="26"/>
  <c r="G1087" i="26"/>
  <c r="G1088" i="26"/>
  <c r="G1089" i="26"/>
  <c r="G1090" i="26"/>
  <c r="G1091" i="26"/>
  <c r="G1092" i="26"/>
  <c r="G1093" i="26"/>
  <c r="G1094" i="26"/>
  <c r="G1095" i="26"/>
  <c r="G1096" i="26"/>
  <c r="G1097" i="26"/>
  <c r="G1098" i="26"/>
  <c r="G1099" i="26"/>
  <c r="G1100" i="26"/>
  <c r="G1101" i="26"/>
  <c r="G1102" i="26"/>
  <c r="G1103" i="26"/>
  <c r="G1104" i="26"/>
  <c r="G1105" i="26"/>
  <c r="G1106" i="26"/>
  <c r="G1107" i="26"/>
  <c r="G1108" i="26"/>
  <c r="G1109" i="26"/>
  <c r="G1110" i="26"/>
  <c r="G1111" i="26"/>
  <c r="G1112" i="26"/>
  <c r="G1113" i="26"/>
  <c r="G1114" i="26"/>
  <c r="G1115" i="26"/>
  <c r="G1116" i="26"/>
  <c r="G1117" i="26"/>
  <c r="G1118" i="26"/>
  <c r="G1119" i="26"/>
  <c r="G1120" i="26"/>
  <c r="G1121" i="26"/>
  <c r="G1122" i="26"/>
  <c r="G1123" i="26"/>
  <c r="G1124" i="26"/>
  <c r="G1125" i="26"/>
  <c r="G1126" i="26"/>
  <c r="G1127" i="26"/>
  <c r="G1128" i="26"/>
  <c r="G1129" i="26"/>
  <c r="G1130" i="26"/>
  <c r="G1131" i="26"/>
  <c r="G1132" i="26"/>
  <c r="G1133" i="26"/>
  <c r="G1134" i="26"/>
  <c r="G1135" i="26"/>
  <c r="G1136" i="26"/>
  <c r="G1137" i="26"/>
  <c r="G1138" i="26"/>
  <c r="G1139" i="26"/>
  <c r="G1140" i="26"/>
  <c r="G1141" i="26"/>
  <c r="G1142" i="26"/>
  <c r="G1143" i="26"/>
  <c r="G1144" i="26"/>
  <c r="G1145" i="26"/>
  <c r="G1146" i="26"/>
  <c r="G1147" i="26"/>
  <c r="G1148" i="26"/>
  <c r="G1149" i="26"/>
  <c r="G1150" i="26"/>
  <c r="G1151" i="26"/>
  <c r="G1152" i="26"/>
  <c r="G1153" i="26"/>
  <c r="G1154" i="26"/>
  <c r="G1155" i="26"/>
  <c r="G1156" i="26"/>
  <c r="G1157" i="26"/>
  <c r="G1158" i="26"/>
  <c r="G1159" i="26"/>
  <c r="G1160" i="26"/>
  <c r="G1161" i="26"/>
  <c r="G1162" i="26"/>
  <c r="G1163" i="26"/>
  <c r="G1164" i="26"/>
  <c r="G1165" i="26"/>
  <c r="G1166" i="26"/>
  <c r="G1167" i="26"/>
  <c r="G1168" i="26"/>
  <c r="G1169" i="26"/>
  <c r="G1170" i="26"/>
  <c r="G1171" i="26"/>
  <c r="G1172" i="26"/>
  <c r="G1173" i="26"/>
  <c r="G1174" i="26"/>
  <c r="G1175" i="26"/>
  <c r="G1176" i="26"/>
  <c r="G1177" i="26"/>
  <c r="G1178" i="26"/>
  <c r="G1179" i="26"/>
  <c r="G1180" i="26"/>
  <c r="G1181" i="26"/>
  <c r="G1182" i="26"/>
  <c r="G1183" i="26"/>
  <c r="G1184" i="26"/>
  <c r="G1185" i="26"/>
  <c r="G1186" i="26"/>
  <c r="G1187" i="26"/>
  <c r="G1188" i="26"/>
  <c r="G1189" i="26"/>
  <c r="G1190" i="26"/>
  <c r="G1191" i="26"/>
  <c r="G1192" i="26"/>
  <c r="G1193" i="26"/>
  <c r="G1194" i="26"/>
  <c r="G1195" i="26"/>
  <c r="G1196" i="26"/>
  <c r="G1197" i="26"/>
  <c r="G1198" i="26"/>
  <c r="G1199" i="26"/>
  <c r="G1200" i="26"/>
  <c r="G1201" i="26"/>
  <c r="G1202" i="26"/>
  <c r="G1203" i="26"/>
  <c r="G1204" i="26"/>
  <c r="G1205" i="26"/>
  <c r="G1206" i="26"/>
  <c r="G1207" i="26"/>
  <c r="G1208" i="26"/>
  <c r="G1209" i="26"/>
  <c r="G1210" i="26"/>
  <c r="G1211" i="26"/>
  <c r="G1212" i="26"/>
  <c r="G1213" i="26"/>
  <c r="G1214" i="26"/>
  <c r="G1215" i="26"/>
  <c r="G1216" i="26"/>
  <c r="G1217" i="26"/>
  <c r="G1218" i="26"/>
  <c r="G1219" i="26"/>
  <c r="G1220" i="26"/>
  <c r="G1221" i="26"/>
  <c r="G1222" i="26"/>
  <c r="G1223" i="26"/>
  <c r="G1224" i="26"/>
  <c r="G1225" i="26"/>
  <c r="G1226" i="26"/>
  <c r="G1227" i="26"/>
  <c r="G1228" i="26"/>
  <c r="G1229" i="26"/>
  <c r="G1230" i="26"/>
  <c r="G1231" i="26"/>
  <c r="G1232" i="26"/>
  <c r="G1233" i="26"/>
  <c r="G1234" i="26"/>
  <c r="G1235" i="26"/>
  <c r="G1236" i="26"/>
  <c r="G1237" i="26"/>
  <c r="G1238" i="26"/>
  <c r="G1239" i="26"/>
  <c r="G1240" i="26"/>
  <c r="G1241" i="26"/>
  <c r="G1242" i="26"/>
  <c r="G1243" i="26"/>
  <c r="G1244" i="26"/>
  <c r="G1245" i="26"/>
  <c r="G1246" i="26"/>
  <c r="G1247" i="26"/>
  <c r="G1248" i="26"/>
  <c r="G1249" i="26"/>
  <c r="G1250" i="26"/>
  <c r="G1251" i="26"/>
  <c r="G1252" i="26"/>
  <c r="G1253" i="26"/>
  <c r="G1254" i="26"/>
  <c r="G1255" i="26"/>
  <c r="G1256" i="26"/>
  <c r="G1257" i="26"/>
  <c r="G1258" i="26"/>
  <c r="G1259" i="26"/>
  <c r="G1260" i="26"/>
  <c r="G1261" i="26"/>
  <c r="G1262" i="26"/>
  <c r="G1263" i="26"/>
  <c r="G1264" i="26"/>
  <c r="G1265" i="26"/>
  <c r="G1266" i="26"/>
  <c r="G1267" i="26"/>
  <c r="G1268" i="26"/>
  <c r="G1269" i="26"/>
  <c r="G1270" i="26"/>
  <c r="G1271" i="26"/>
  <c r="G1272" i="26"/>
  <c r="G1273" i="26"/>
  <c r="G1274" i="26"/>
  <c r="G1275" i="26"/>
  <c r="G1276" i="26"/>
  <c r="G1277" i="26"/>
  <c r="G1278" i="26"/>
  <c r="G1279" i="26"/>
  <c r="G1280" i="26"/>
  <c r="G1281" i="26"/>
  <c r="G1282" i="26"/>
  <c r="G1283" i="26"/>
  <c r="G1284" i="26"/>
  <c r="G1285" i="26"/>
  <c r="G1286" i="26"/>
  <c r="G1287" i="26"/>
  <c r="G1288" i="26"/>
  <c r="G1289" i="26"/>
  <c r="G1290" i="26"/>
  <c r="G1291" i="26"/>
  <c r="G1292" i="26"/>
  <c r="G1293" i="26"/>
  <c r="G1294" i="26"/>
  <c r="G1295" i="26"/>
  <c r="G1296" i="26"/>
  <c r="G1297" i="26"/>
  <c r="G1298" i="26"/>
  <c r="G1299" i="26"/>
  <c r="G1300" i="26"/>
  <c r="G1301" i="26"/>
  <c r="G1302" i="26"/>
  <c r="G1303" i="26"/>
  <c r="G1304" i="26"/>
  <c r="G1305" i="26"/>
  <c r="G1306" i="26"/>
  <c r="G1307" i="26"/>
  <c r="G1308" i="26"/>
  <c r="G1309" i="26"/>
  <c r="G1310" i="26"/>
  <c r="G1311" i="26"/>
  <c r="G1312" i="26"/>
  <c r="G1313" i="26"/>
  <c r="G1314" i="26"/>
  <c r="G1315" i="26"/>
  <c r="G1316" i="26"/>
  <c r="G1317" i="26"/>
  <c r="G1318" i="26"/>
  <c r="G1319" i="26"/>
  <c r="G1320" i="26"/>
  <c r="G1321" i="26"/>
  <c r="G1322" i="26"/>
  <c r="G1323" i="26"/>
  <c r="G1324" i="26"/>
  <c r="G1325" i="26"/>
  <c r="G1326" i="26"/>
  <c r="G1327" i="26"/>
  <c r="G1328" i="26"/>
  <c r="G1329" i="26"/>
  <c r="G1330" i="26"/>
  <c r="G1331" i="26"/>
  <c r="G1332" i="26"/>
  <c r="G1333" i="26"/>
  <c r="G1334" i="26"/>
  <c r="G1335" i="26"/>
  <c r="G1336" i="26"/>
  <c r="G1337" i="26"/>
  <c r="G1338" i="26"/>
  <c r="G1339" i="26"/>
  <c r="G1340" i="26"/>
  <c r="G1341" i="26"/>
  <c r="G1342" i="26"/>
  <c r="G1343" i="26"/>
  <c r="G1344" i="26"/>
  <c r="G1345" i="26"/>
  <c r="G1346" i="26"/>
  <c r="G1347" i="26"/>
  <c r="G1348" i="26"/>
  <c r="G1349" i="26"/>
  <c r="G1350" i="26"/>
  <c r="G1351" i="26"/>
  <c r="G1352" i="26"/>
  <c r="G1353" i="26"/>
  <c r="G1354" i="26"/>
  <c r="G1355" i="26"/>
  <c r="G1356" i="26"/>
  <c r="G1357" i="26"/>
  <c r="G1358" i="26"/>
  <c r="G1359" i="26"/>
  <c r="G1360" i="26"/>
  <c r="G1361" i="26"/>
  <c r="G1362" i="26"/>
  <c r="G1363" i="26"/>
  <c r="G1364" i="26"/>
  <c r="G1365" i="26"/>
  <c r="G1366" i="26"/>
  <c r="G1367" i="26"/>
  <c r="G1368" i="26"/>
  <c r="G1369" i="26"/>
  <c r="G1370" i="26"/>
  <c r="G1371" i="26"/>
  <c r="G1372" i="26"/>
  <c r="G1373" i="26"/>
  <c r="G1374" i="26"/>
  <c r="G1375" i="26"/>
  <c r="G1376" i="26"/>
  <c r="G1377" i="26"/>
  <c r="G1378" i="26"/>
  <c r="G1379" i="26"/>
  <c r="G1380" i="26"/>
  <c r="G1381" i="26"/>
  <c r="G1382" i="26"/>
  <c r="G1383" i="26"/>
  <c r="G1384" i="26"/>
  <c r="G1385" i="26"/>
  <c r="G1386" i="26"/>
  <c r="G1387" i="26"/>
  <c r="G1388" i="26"/>
  <c r="G1389" i="26"/>
  <c r="G1390" i="26"/>
  <c r="G1391" i="26"/>
  <c r="G1392" i="26"/>
  <c r="G1393" i="26"/>
  <c r="G1394" i="26"/>
  <c r="G1395" i="26"/>
  <c r="G1396" i="26"/>
  <c r="G1397" i="26"/>
  <c r="G1398" i="26"/>
  <c r="G1399" i="26"/>
  <c r="G1400" i="26"/>
  <c r="G1401" i="26"/>
  <c r="G1402" i="26"/>
  <c r="G1403" i="26"/>
  <c r="G1404" i="26"/>
  <c r="G1405" i="26"/>
  <c r="G1406" i="26"/>
  <c r="G1407" i="26"/>
  <c r="G1408" i="26"/>
  <c r="G1409" i="26"/>
  <c r="G1410" i="26"/>
  <c r="G1411" i="26"/>
  <c r="G1412" i="26"/>
  <c r="G1413" i="26"/>
  <c r="G1414" i="26"/>
  <c r="G1415" i="26"/>
  <c r="G1416" i="26"/>
  <c r="G1417" i="26"/>
  <c r="G1418" i="26"/>
  <c r="G1419" i="26"/>
  <c r="G1420" i="26"/>
  <c r="G1421" i="26"/>
  <c r="G1422" i="26"/>
  <c r="G1423" i="26"/>
  <c r="G1424" i="26"/>
  <c r="G1425" i="26"/>
  <c r="G1426" i="26"/>
  <c r="G1427" i="26"/>
  <c r="G1428" i="26"/>
  <c r="G1429" i="26"/>
  <c r="G1430" i="26"/>
  <c r="G1431" i="26"/>
  <c r="G1432" i="26"/>
  <c r="G1433" i="26"/>
  <c r="G1434" i="26"/>
  <c r="G1435" i="26"/>
  <c r="G1436" i="26"/>
  <c r="G1437" i="26"/>
  <c r="G1438" i="26"/>
  <c r="G1439" i="26"/>
  <c r="G1440" i="26"/>
  <c r="G1441" i="26"/>
  <c r="G1442" i="26"/>
  <c r="G1443" i="26"/>
  <c r="G1444" i="26"/>
  <c r="G1445" i="26"/>
  <c r="G1446" i="26"/>
  <c r="G1447" i="26"/>
  <c r="G1448" i="26"/>
  <c r="G1449" i="26"/>
  <c r="G1450" i="26"/>
  <c r="G1451" i="26"/>
  <c r="G1452" i="26"/>
  <c r="G1453" i="26"/>
  <c r="G1454" i="26"/>
  <c r="G1455" i="26"/>
  <c r="G1456" i="26"/>
  <c r="G1457" i="26"/>
  <c r="G1458" i="26"/>
  <c r="G1459" i="26"/>
  <c r="G1460" i="26"/>
  <c r="G1461" i="26"/>
  <c r="G1462" i="26"/>
  <c r="G1463" i="26"/>
  <c r="G1464" i="26"/>
  <c r="G1465" i="26"/>
  <c r="G1466" i="26"/>
  <c r="G1467" i="26"/>
  <c r="G1468" i="26"/>
  <c r="G1469" i="26"/>
  <c r="G1470" i="26"/>
  <c r="G1471" i="26"/>
  <c r="G1472" i="26"/>
  <c r="G1473" i="26"/>
  <c r="G1474" i="26"/>
  <c r="G1475" i="26"/>
  <c r="G1476" i="26"/>
  <c r="G1477" i="26"/>
  <c r="G1478" i="26"/>
  <c r="G1479" i="26"/>
  <c r="G1480" i="26"/>
  <c r="G1481" i="26"/>
  <c r="G1482" i="26"/>
  <c r="G1483" i="26"/>
  <c r="G1484" i="26"/>
  <c r="G1485" i="26"/>
  <c r="G1486" i="26"/>
  <c r="G1487" i="26"/>
  <c r="G1488" i="26"/>
  <c r="G1489" i="26"/>
  <c r="G1490" i="26"/>
  <c r="G1491" i="26"/>
  <c r="G1492" i="26"/>
  <c r="G1493" i="26"/>
  <c r="G1494" i="26"/>
  <c r="G1495" i="26"/>
  <c r="G1496" i="26"/>
  <c r="G1497" i="26"/>
  <c r="G1498" i="26"/>
  <c r="G1499" i="26"/>
  <c r="G1500" i="26"/>
  <c r="G1501" i="26"/>
  <c r="G1502" i="26"/>
  <c r="G1503" i="26"/>
  <c r="G1504" i="26"/>
  <c r="G1505" i="26"/>
  <c r="G1506" i="26"/>
  <c r="G1507" i="26"/>
  <c r="G1508" i="26"/>
  <c r="G1509" i="26"/>
  <c r="G1510" i="26"/>
  <c r="G1511" i="26"/>
  <c r="G1512" i="26"/>
  <c r="G1513" i="26"/>
  <c r="G1514" i="26"/>
  <c r="G1515" i="26"/>
  <c r="G1516" i="26"/>
  <c r="G1517" i="26"/>
  <c r="G1518" i="26"/>
  <c r="G1519" i="26"/>
  <c r="G1520" i="26"/>
  <c r="G1521" i="26"/>
  <c r="G1522" i="26"/>
  <c r="G1523" i="26"/>
  <c r="G1524" i="26"/>
  <c r="G1525" i="26"/>
  <c r="G1526" i="26"/>
  <c r="G1527" i="26"/>
  <c r="G1528" i="26"/>
  <c r="G1529" i="26"/>
  <c r="G1530" i="26"/>
  <c r="G1531" i="26"/>
  <c r="G1532" i="26"/>
  <c r="G1533" i="26"/>
  <c r="G1534" i="26"/>
  <c r="G1535" i="26"/>
  <c r="G1536" i="26"/>
  <c r="G1537" i="26"/>
  <c r="G1538" i="26"/>
  <c r="G1539" i="26"/>
  <c r="G1540" i="26"/>
  <c r="G1541" i="26"/>
  <c r="G1542" i="26"/>
  <c r="G1543" i="26"/>
  <c r="G1544" i="26"/>
  <c r="G1545" i="26"/>
  <c r="G1546" i="26"/>
  <c r="G1547" i="26"/>
  <c r="G1548" i="26"/>
  <c r="G1549" i="26"/>
  <c r="G1550" i="26"/>
  <c r="G1551" i="26"/>
  <c r="G1552" i="26"/>
  <c r="G1553" i="26"/>
  <c r="G1554" i="26"/>
  <c r="G1555" i="26"/>
  <c r="G1556" i="26"/>
  <c r="G1557" i="26"/>
  <c r="G1558" i="26"/>
  <c r="G1559" i="26"/>
  <c r="G1560" i="26"/>
  <c r="G1561" i="26"/>
  <c r="G1562" i="26"/>
  <c r="G1563" i="26"/>
  <c r="G1564" i="26"/>
  <c r="G1565" i="26"/>
  <c r="G1566" i="26"/>
  <c r="G1567" i="26"/>
  <c r="G1568" i="26"/>
  <c r="G1569" i="26"/>
  <c r="G1570" i="26"/>
  <c r="G1571" i="26"/>
  <c r="G1572" i="26"/>
  <c r="G1573" i="26"/>
  <c r="G1574" i="26"/>
  <c r="G1575" i="26"/>
  <c r="G1576" i="26"/>
  <c r="G1577" i="26"/>
  <c r="G1578" i="26"/>
  <c r="G1579" i="26"/>
  <c r="G1580" i="26"/>
  <c r="G1581" i="26"/>
  <c r="G1582" i="26"/>
  <c r="G1583" i="26"/>
  <c r="G1584" i="26"/>
  <c r="G1585" i="26"/>
  <c r="G1586" i="26"/>
  <c r="G1587" i="26"/>
  <c r="G1588" i="26"/>
  <c r="G1589" i="26"/>
  <c r="G1590" i="26"/>
  <c r="G1591" i="26"/>
  <c r="G1592" i="26"/>
  <c r="G1593" i="26"/>
  <c r="G1594" i="26"/>
  <c r="G1595" i="26"/>
  <c r="G1596" i="26"/>
  <c r="G1597" i="26"/>
  <c r="G1598" i="26"/>
  <c r="G1599" i="26"/>
  <c r="G1600" i="26"/>
  <c r="G1601" i="26"/>
  <c r="G1602" i="26"/>
  <c r="G1603" i="26"/>
  <c r="G1604" i="26"/>
  <c r="G1605" i="26"/>
  <c r="G1606" i="26"/>
  <c r="G1607" i="26"/>
  <c r="G1608" i="26"/>
  <c r="G1609" i="26"/>
  <c r="G1610" i="26"/>
  <c r="G1611" i="26"/>
  <c r="G1612" i="26"/>
  <c r="G1613" i="26"/>
  <c r="G1614" i="26"/>
  <c r="G1615" i="26"/>
  <c r="G1616" i="26"/>
  <c r="G1617" i="26"/>
  <c r="G1618" i="26"/>
  <c r="G1619" i="26"/>
  <c r="G1620" i="26"/>
  <c r="G1621" i="26"/>
  <c r="G1622" i="26"/>
  <c r="G1623" i="26"/>
  <c r="G1624" i="26"/>
  <c r="G1625" i="26"/>
  <c r="G1626" i="26"/>
  <c r="G1627" i="26"/>
  <c r="G1628" i="26"/>
  <c r="G1629" i="26"/>
  <c r="G1630" i="26"/>
  <c r="G1631" i="26"/>
  <c r="G1632" i="26"/>
  <c r="G1633" i="26"/>
  <c r="G1634" i="26"/>
  <c r="G1635" i="26"/>
  <c r="G1636" i="26"/>
  <c r="G1637" i="26"/>
  <c r="G1638" i="26"/>
  <c r="G1639" i="26"/>
  <c r="G1640" i="26"/>
  <c r="G1641" i="26"/>
  <c r="G1642" i="26"/>
  <c r="G1643" i="26"/>
  <c r="G1644" i="26"/>
  <c r="G1645" i="26"/>
  <c r="G1646" i="26"/>
  <c r="G1647" i="26"/>
  <c r="G1648" i="26"/>
  <c r="G1649" i="26"/>
  <c r="G1650" i="26"/>
  <c r="G1651" i="26"/>
  <c r="G1652" i="26"/>
  <c r="G1653" i="26"/>
  <c r="G1654" i="26"/>
  <c r="G1655" i="26"/>
  <c r="G1656" i="26"/>
  <c r="G1657" i="26"/>
  <c r="G1658" i="26"/>
  <c r="G1659" i="26"/>
  <c r="G1660" i="26"/>
  <c r="G1661" i="26"/>
  <c r="G1662" i="26"/>
  <c r="G1663" i="26"/>
  <c r="G1664" i="26"/>
  <c r="G1665" i="26"/>
  <c r="G1666" i="26"/>
  <c r="G1667" i="26"/>
  <c r="G1668" i="26"/>
  <c r="G1669" i="26"/>
  <c r="G1670" i="26"/>
  <c r="G1671" i="26"/>
  <c r="G1672" i="26"/>
  <c r="G1673" i="26"/>
  <c r="G1674" i="26"/>
  <c r="G1675" i="26"/>
  <c r="G1676" i="26"/>
  <c r="G1677" i="26"/>
  <c r="G1678" i="26"/>
  <c r="G1679" i="26"/>
  <c r="G1680" i="26"/>
  <c r="G1681" i="26"/>
  <c r="G1682" i="26"/>
  <c r="G1683" i="26"/>
  <c r="G1684" i="26"/>
  <c r="G1685" i="26"/>
  <c r="G1686" i="26"/>
  <c r="G1687" i="26"/>
  <c r="G1688" i="26"/>
  <c r="G1689" i="26"/>
  <c r="G1690" i="26"/>
  <c r="G1691" i="26"/>
  <c r="G1692" i="26"/>
  <c r="G1693" i="26"/>
  <c r="G1694" i="26"/>
  <c r="G1695" i="26"/>
  <c r="G1696" i="26"/>
  <c r="G1697" i="26"/>
  <c r="G1698" i="26"/>
  <c r="G1699" i="26"/>
  <c r="G1700" i="26"/>
  <c r="G1701" i="26"/>
  <c r="G1702" i="26"/>
  <c r="G1703" i="26"/>
  <c r="G1704" i="26"/>
  <c r="G1705" i="26"/>
  <c r="G1706" i="26"/>
  <c r="G1707" i="26"/>
  <c r="G1708" i="26"/>
  <c r="G1709" i="26"/>
  <c r="G1710" i="26"/>
  <c r="G1711" i="26"/>
  <c r="G1712" i="26"/>
  <c r="G1713" i="26"/>
  <c r="G1714" i="26"/>
  <c r="G1715" i="26"/>
  <c r="G1716" i="26"/>
  <c r="G1717" i="26"/>
  <c r="G1718" i="26"/>
  <c r="G1719" i="26"/>
  <c r="G1720" i="26"/>
  <c r="G1721" i="26"/>
  <c r="G1722" i="26"/>
  <c r="G1723" i="26"/>
  <c r="G1724" i="26"/>
  <c r="G1725" i="26"/>
  <c r="G1726" i="26"/>
  <c r="G1727" i="26"/>
  <c r="G1728" i="26"/>
  <c r="G1729" i="26"/>
  <c r="G1730" i="26"/>
  <c r="G1731" i="26"/>
  <c r="G1732" i="26"/>
  <c r="G1733" i="26"/>
  <c r="G1734" i="26"/>
  <c r="G1735" i="26"/>
  <c r="G1736" i="26"/>
  <c r="G1737" i="26"/>
  <c r="G1738" i="26"/>
  <c r="G1739" i="26"/>
  <c r="G1740" i="26"/>
  <c r="G1741" i="26"/>
  <c r="G1742" i="26"/>
  <c r="G1743" i="26"/>
  <c r="G1744" i="26"/>
  <c r="G1745" i="26"/>
  <c r="G1746" i="26"/>
  <c r="G1747" i="26"/>
  <c r="G1748" i="26"/>
  <c r="G1749" i="26"/>
  <c r="G1750" i="26"/>
  <c r="G1751" i="26"/>
  <c r="G1752" i="26"/>
  <c r="G1753" i="26"/>
  <c r="G1754" i="26"/>
  <c r="G1755" i="26"/>
  <c r="G1756" i="26"/>
  <c r="G1757" i="26"/>
  <c r="G1758" i="26"/>
  <c r="G1759" i="26"/>
  <c r="G1760" i="26"/>
  <c r="G1761" i="26"/>
  <c r="G1762" i="26"/>
  <c r="G1763" i="26"/>
  <c r="G1764" i="26"/>
  <c r="G1765" i="26"/>
  <c r="G1766" i="26"/>
  <c r="G1767" i="26"/>
  <c r="G1768" i="26"/>
  <c r="G1769" i="26"/>
  <c r="G1770" i="26"/>
  <c r="G1771" i="26"/>
  <c r="G1772" i="26"/>
  <c r="G1773" i="26"/>
  <c r="G1774" i="26"/>
  <c r="G1775" i="26"/>
  <c r="G1776" i="26"/>
  <c r="G1777" i="26"/>
  <c r="G1778" i="26"/>
  <c r="G1779" i="26"/>
  <c r="G1780" i="26"/>
  <c r="G1781" i="26"/>
  <c r="G1782" i="26"/>
  <c r="G1783" i="26"/>
  <c r="G1784" i="26"/>
  <c r="G1785" i="26"/>
  <c r="G1786" i="26"/>
  <c r="G1787" i="26"/>
  <c r="G1788" i="26"/>
  <c r="G1789" i="26"/>
  <c r="G1790" i="26"/>
  <c r="G1791" i="26"/>
  <c r="G1792" i="26"/>
  <c r="G1793" i="26"/>
  <c r="G1794" i="26"/>
  <c r="G1795" i="26"/>
  <c r="G1796" i="26"/>
  <c r="G1797" i="26"/>
  <c r="G1798" i="26"/>
  <c r="G1799" i="26"/>
  <c r="G1800" i="26"/>
  <c r="G1801" i="26"/>
  <c r="G1802" i="26"/>
  <c r="G1803" i="26"/>
  <c r="G1804" i="26"/>
  <c r="G1805" i="26"/>
  <c r="G1806" i="26"/>
  <c r="G1807" i="26"/>
  <c r="G1808" i="26"/>
  <c r="G1809" i="26"/>
  <c r="G1810" i="26"/>
  <c r="G1811" i="26"/>
  <c r="G1812" i="26"/>
  <c r="G1813" i="26"/>
  <c r="G1814" i="26"/>
  <c r="G1815" i="26"/>
  <c r="G1816" i="26"/>
  <c r="G1817" i="26"/>
  <c r="G1818" i="26"/>
  <c r="G1819" i="26"/>
  <c r="G1820" i="26"/>
  <c r="G1821" i="26"/>
  <c r="G1822" i="26"/>
  <c r="G1823" i="26"/>
  <c r="G1824" i="26"/>
  <c r="G1825" i="26"/>
  <c r="G1826" i="26"/>
  <c r="G1827" i="26"/>
  <c r="G1828" i="26"/>
  <c r="G1829" i="26"/>
  <c r="G1830" i="26"/>
  <c r="G1831" i="26"/>
  <c r="G1832" i="26"/>
  <c r="G1833" i="26"/>
  <c r="G1834" i="26"/>
  <c r="G1835" i="26"/>
  <c r="G1836" i="26"/>
  <c r="G1837" i="26"/>
  <c r="G1838" i="26"/>
  <c r="G1839" i="26"/>
  <c r="G1840" i="26"/>
  <c r="G1841" i="26"/>
  <c r="G1842" i="26"/>
  <c r="G1843" i="26"/>
  <c r="G1844" i="26"/>
  <c r="G1845" i="26"/>
  <c r="G1846" i="26"/>
  <c r="G1847" i="26"/>
  <c r="G1848" i="26"/>
  <c r="G1849" i="26"/>
  <c r="G1850" i="26"/>
  <c r="G1851" i="26"/>
  <c r="G1852" i="26"/>
  <c r="G1853" i="26"/>
  <c r="G1854" i="26"/>
  <c r="G1855" i="26"/>
  <c r="G1856" i="26"/>
  <c r="G1857" i="26"/>
  <c r="G1858" i="26"/>
  <c r="G1859" i="26"/>
  <c r="G1860" i="26"/>
  <c r="G1861" i="26"/>
  <c r="G1862" i="26"/>
  <c r="G1863" i="26"/>
  <c r="G1864" i="26"/>
  <c r="G1865" i="26"/>
  <c r="G1866" i="26"/>
  <c r="G1867" i="26"/>
  <c r="G1868" i="26"/>
  <c r="G1869" i="26"/>
  <c r="G1870" i="26"/>
  <c r="G1871" i="26"/>
  <c r="G1872" i="26"/>
  <c r="G1873" i="26"/>
  <c r="G1874" i="26"/>
  <c r="G1875" i="26"/>
  <c r="G1876" i="26"/>
  <c r="G1877" i="26"/>
  <c r="G1878" i="26"/>
  <c r="G1879" i="26"/>
  <c r="G1880" i="26"/>
  <c r="G1881" i="26"/>
  <c r="G1882" i="26"/>
  <c r="G1883" i="26"/>
  <c r="G1884" i="26"/>
  <c r="G1885" i="26"/>
  <c r="G1886" i="26"/>
  <c r="G1887" i="26"/>
  <c r="G1888" i="26"/>
  <c r="G1889" i="26"/>
  <c r="G1890" i="26"/>
  <c r="G1891" i="26"/>
  <c r="G1892" i="26"/>
  <c r="G1893" i="26"/>
  <c r="G1894" i="26"/>
  <c r="G1895" i="26"/>
  <c r="G1896" i="26"/>
  <c r="G1897" i="26"/>
  <c r="G1898" i="26"/>
  <c r="G1899" i="26"/>
  <c r="G1900" i="26"/>
  <c r="G1901" i="26"/>
  <c r="G1902" i="26"/>
  <c r="G1903" i="26"/>
  <c r="G1904" i="26"/>
  <c r="G1905" i="26"/>
  <c r="G1906" i="26"/>
  <c r="G1907" i="26"/>
  <c r="G1908" i="26"/>
  <c r="G1909" i="26"/>
  <c r="G1910" i="26"/>
  <c r="G1911" i="26"/>
  <c r="G1912" i="26"/>
  <c r="G1913" i="26"/>
  <c r="G1914" i="26"/>
  <c r="G1915" i="26"/>
  <c r="G1916" i="26"/>
  <c r="G1917" i="26"/>
  <c r="G1918" i="26"/>
  <c r="G1919" i="26"/>
  <c r="G1920" i="26"/>
  <c r="G1921" i="26"/>
  <c r="G1922" i="26"/>
  <c r="G1923" i="26"/>
  <c r="G1924" i="26"/>
  <c r="G1925" i="26"/>
  <c r="G1926" i="26"/>
  <c r="G1927" i="26"/>
  <c r="G1928" i="26"/>
  <c r="G1929" i="26"/>
  <c r="G1930" i="26"/>
  <c r="G1931" i="26"/>
  <c r="G1932" i="26"/>
  <c r="G1933" i="26"/>
  <c r="G1934" i="26"/>
  <c r="G1935" i="26"/>
  <c r="G1936" i="26"/>
  <c r="G1937" i="26"/>
  <c r="G1938" i="26"/>
  <c r="G1939" i="26"/>
  <c r="G1940" i="26"/>
  <c r="G1941" i="26"/>
  <c r="G1942" i="26"/>
  <c r="G1943" i="26"/>
  <c r="G1944" i="26"/>
  <c r="G1945" i="26"/>
  <c r="G1946" i="26"/>
  <c r="G1947" i="26"/>
  <c r="G1948" i="26"/>
  <c r="G1949" i="26"/>
  <c r="G1950" i="26"/>
  <c r="G1951" i="26"/>
  <c r="G1952" i="26"/>
  <c r="G1953" i="26"/>
  <c r="G1954" i="26"/>
  <c r="G1955" i="26"/>
  <c r="G1956" i="26"/>
  <c r="G1957" i="26"/>
  <c r="G1958" i="26"/>
  <c r="G1959" i="26"/>
  <c r="G1960" i="26"/>
  <c r="G1961" i="26"/>
  <c r="G1962" i="26"/>
  <c r="G1963" i="26"/>
  <c r="G1964" i="26"/>
  <c r="G1965" i="26"/>
  <c r="G1966" i="26"/>
  <c r="G1967" i="26"/>
  <c r="G1968" i="26"/>
  <c r="G1969" i="26"/>
  <c r="G1970" i="26"/>
  <c r="G1971" i="26"/>
  <c r="G1972" i="26"/>
  <c r="G1973" i="26"/>
  <c r="G1974" i="26"/>
  <c r="G1975" i="26"/>
  <c r="G1976" i="26"/>
  <c r="G1977" i="26"/>
  <c r="G1978" i="26"/>
  <c r="G1979" i="26"/>
  <c r="G1980" i="26"/>
  <c r="G1981" i="26"/>
  <c r="G1982" i="26"/>
  <c r="G1983" i="26"/>
  <c r="G1984" i="26"/>
  <c r="G1985" i="26"/>
  <c r="G1986" i="26"/>
  <c r="G1987" i="26"/>
  <c r="G1988" i="26"/>
  <c r="G1989" i="26"/>
  <c r="G1990" i="26"/>
  <c r="G1991" i="26"/>
  <c r="G1992" i="26"/>
  <c r="G1993" i="26"/>
  <c r="G1994" i="26"/>
  <c r="G1995" i="26"/>
  <c r="G1996" i="26"/>
  <c r="G1997" i="26"/>
  <c r="G1998" i="26"/>
  <c r="G1999" i="26"/>
  <c r="G2000" i="26"/>
  <c r="G2001" i="26"/>
  <c r="G2002" i="26"/>
  <c r="G2003" i="26"/>
  <c r="G2004" i="26"/>
  <c r="G2005" i="26"/>
  <c r="G2006" i="26"/>
  <c r="G2007" i="26"/>
  <c r="G2008" i="26"/>
  <c r="G2009" i="26"/>
  <c r="G2010" i="26"/>
  <c r="G2011" i="26"/>
  <c r="G2012" i="26"/>
  <c r="G2013" i="26"/>
  <c r="G2014" i="26"/>
  <c r="G2015" i="26"/>
  <c r="G2016" i="26"/>
  <c r="G2017" i="26"/>
  <c r="G2018" i="26"/>
  <c r="G2019" i="26"/>
  <c r="G2020" i="26"/>
  <c r="G2021" i="26"/>
  <c r="G2022" i="26"/>
  <c r="G2023" i="26"/>
  <c r="G2024" i="26"/>
  <c r="G2025" i="26"/>
  <c r="G2026" i="26"/>
  <c r="G2027" i="26"/>
  <c r="G2028" i="26"/>
  <c r="G2029" i="26"/>
  <c r="G2030" i="26"/>
  <c r="G2031" i="26"/>
  <c r="G2032" i="26"/>
  <c r="G2033" i="26"/>
  <c r="G2034" i="26"/>
  <c r="G2035" i="26"/>
  <c r="G2036" i="26"/>
  <c r="G2037" i="26"/>
  <c r="G2038" i="26"/>
  <c r="G2039" i="26"/>
  <c r="G2040" i="26"/>
  <c r="G2041" i="26"/>
  <c r="G2042" i="26"/>
  <c r="G2043" i="26"/>
  <c r="G2044" i="26"/>
  <c r="G2045" i="26"/>
  <c r="G2046" i="26"/>
  <c r="G2047" i="26"/>
  <c r="G2048" i="26"/>
  <c r="G2049" i="26"/>
  <c r="G2050" i="26"/>
  <c r="G2051" i="26"/>
  <c r="G2052" i="26"/>
  <c r="G2053" i="26"/>
  <c r="G2054" i="26"/>
  <c r="G2055" i="26"/>
  <c r="G2056" i="26"/>
  <c r="G2057" i="26"/>
  <c r="G2058" i="26"/>
  <c r="G2059" i="26"/>
  <c r="G2060" i="26"/>
  <c r="G2061" i="26"/>
  <c r="G2062" i="26"/>
  <c r="G2063" i="26"/>
  <c r="G2064" i="26"/>
  <c r="G2065" i="26"/>
  <c r="G2066" i="26"/>
  <c r="G2067" i="26"/>
  <c r="G2068" i="26"/>
  <c r="G2069" i="26"/>
  <c r="G2070" i="26"/>
  <c r="G2071" i="26"/>
  <c r="G2072" i="26"/>
  <c r="G2073" i="26"/>
  <c r="G2074" i="26"/>
  <c r="G2075" i="26"/>
  <c r="G2076" i="26"/>
  <c r="G2077" i="26"/>
  <c r="G2078" i="26"/>
  <c r="G2079" i="26"/>
  <c r="G2080" i="26"/>
  <c r="G2081" i="26"/>
  <c r="G2082" i="26"/>
  <c r="G2083" i="26"/>
  <c r="G2084" i="26"/>
  <c r="G2085" i="26"/>
  <c r="G2086" i="26"/>
  <c r="G2087" i="26"/>
  <c r="G2088" i="26"/>
  <c r="G2089" i="26"/>
  <c r="G2090" i="26"/>
  <c r="G2091" i="26"/>
  <c r="G2092" i="26"/>
  <c r="G2093" i="26"/>
  <c r="G2094" i="26"/>
  <c r="G2095" i="26"/>
  <c r="G2096" i="26"/>
  <c r="G2097" i="26"/>
  <c r="G2098" i="26"/>
  <c r="G2099" i="26"/>
  <c r="G2100" i="26"/>
  <c r="G2101" i="26"/>
  <c r="G2102" i="26"/>
  <c r="G2103" i="26"/>
  <c r="G2104" i="26"/>
  <c r="G2105" i="26"/>
  <c r="G2106" i="26"/>
  <c r="G2107" i="26"/>
  <c r="G2108" i="26"/>
  <c r="G2109" i="26"/>
  <c r="G2110" i="26"/>
  <c r="G2111" i="26"/>
  <c r="G2112" i="26"/>
  <c r="G2113" i="26"/>
  <c r="G2114" i="26"/>
  <c r="G2115" i="26"/>
  <c r="G2116" i="26"/>
  <c r="G2117" i="26"/>
  <c r="G2118" i="26"/>
  <c r="G2119" i="26"/>
  <c r="G2120" i="26"/>
  <c r="G2121" i="26"/>
  <c r="G2122" i="26"/>
  <c r="G2123" i="26"/>
  <c r="G2124" i="26"/>
  <c r="G2125" i="26"/>
  <c r="G2126" i="26"/>
  <c r="G2127" i="26"/>
  <c r="G2128" i="26"/>
  <c r="G2129" i="26"/>
  <c r="G2130" i="26"/>
  <c r="G2131" i="26"/>
  <c r="G2132" i="26"/>
  <c r="G2133" i="26"/>
  <c r="G2134" i="26"/>
  <c r="G2135" i="26"/>
  <c r="G2136" i="26"/>
  <c r="G2137" i="26"/>
  <c r="G2138" i="26"/>
  <c r="G2139" i="26"/>
  <c r="G2140" i="26"/>
  <c r="G2141" i="26"/>
  <c r="G2142" i="26"/>
  <c r="G2143" i="26"/>
  <c r="G2144" i="26"/>
  <c r="G2145" i="26"/>
  <c r="G2146" i="26"/>
  <c r="G2147" i="26"/>
  <c r="G2148" i="26"/>
  <c r="G2149" i="26"/>
  <c r="G2150" i="26"/>
  <c r="G2151" i="26"/>
  <c r="G2152" i="26"/>
  <c r="G2153" i="26"/>
  <c r="G2154" i="26"/>
  <c r="G2155" i="26"/>
  <c r="G2156" i="26"/>
  <c r="G2157" i="26"/>
  <c r="G2158" i="26"/>
  <c r="G2159" i="26"/>
  <c r="G2160" i="26"/>
  <c r="G2161" i="26"/>
  <c r="G2162" i="26"/>
  <c r="G2163" i="26"/>
  <c r="G2164" i="26"/>
  <c r="G2165" i="26"/>
  <c r="G2166" i="26"/>
  <c r="G2167" i="26"/>
  <c r="G2168" i="26"/>
  <c r="G2169" i="26"/>
  <c r="G2170" i="26"/>
  <c r="G2171" i="26"/>
  <c r="G2172" i="26"/>
  <c r="G2173" i="26"/>
  <c r="G2174" i="26"/>
  <c r="G2175" i="26"/>
  <c r="G2176" i="26"/>
  <c r="G2177" i="26"/>
  <c r="G2178" i="26"/>
  <c r="G2179" i="26"/>
  <c r="G2180" i="26"/>
  <c r="G2181" i="26"/>
  <c r="G2182" i="26"/>
  <c r="G2183" i="26"/>
  <c r="G2184" i="26"/>
  <c r="G2185" i="26"/>
  <c r="G2186" i="26"/>
  <c r="G2187" i="26"/>
  <c r="G2188" i="26"/>
  <c r="G2189" i="26"/>
  <c r="G2190" i="26"/>
  <c r="G2191" i="26"/>
  <c r="G2192" i="26"/>
  <c r="G2193" i="26"/>
  <c r="G2194" i="26"/>
  <c r="G2195" i="26"/>
  <c r="G2196" i="26"/>
  <c r="G2197" i="26"/>
  <c r="G2198" i="26"/>
  <c r="G2199" i="26"/>
  <c r="G2200" i="26"/>
  <c r="G2201" i="26"/>
  <c r="G2202" i="26"/>
  <c r="G2203" i="26"/>
  <c r="G2204" i="26"/>
  <c r="G2205" i="26"/>
  <c r="G2206" i="26"/>
  <c r="G2207" i="26"/>
  <c r="G2208" i="26"/>
  <c r="G2209" i="26"/>
  <c r="G2210" i="26"/>
  <c r="G2211" i="26"/>
  <c r="G2212" i="26"/>
  <c r="G2213" i="26"/>
  <c r="G2214" i="26"/>
  <c r="G2215" i="26"/>
  <c r="G2216" i="26"/>
  <c r="G2217" i="26"/>
  <c r="G2218" i="26"/>
  <c r="G2219" i="26"/>
  <c r="G2220" i="26"/>
  <c r="G2221" i="26"/>
  <c r="G2222" i="26"/>
  <c r="G2223" i="26"/>
  <c r="G2224" i="26"/>
  <c r="G2225" i="26"/>
  <c r="G2226" i="26"/>
  <c r="G2227" i="26"/>
  <c r="G2228" i="26"/>
  <c r="G2229" i="26"/>
  <c r="G2230" i="26"/>
  <c r="G2231" i="26"/>
  <c r="G2232" i="26"/>
  <c r="G2233" i="26"/>
  <c r="G2234" i="26"/>
  <c r="G2235" i="26"/>
  <c r="G2236" i="26"/>
  <c r="G2237" i="26"/>
  <c r="G2238" i="26"/>
  <c r="G2239" i="26"/>
  <c r="G2240" i="26"/>
  <c r="G2241" i="26"/>
  <c r="G2242" i="26"/>
  <c r="G2243" i="26"/>
  <c r="G2244" i="26"/>
  <c r="G2245" i="26"/>
  <c r="G2246" i="26"/>
  <c r="G2247" i="26"/>
  <c r="G2248" i="26"/>
  <c r="G2249" i="26"/>
  <c r="G2250" i="26"/>
  <c r="G2251" i="26"/>
  <c r="G2252" i="26"/>
  <c r="G2253" i="26"/>
  <c r="G2254" i="26"/>
  <c r="G2255" i="26"/>
  <c r="G2256" i="26"/>
  <c r="G2257" i="26"/>
  <c r="G2258" i="26"/>
  <c r="G2259" i="26"/>
  <c r="G2260" i="26"/>
  <c r="G2261" i="26"/>
  <c r="G2262" i="26"/>
  <c r="G2263" i="26"/>
  <c r="G2264" i="26"/>
  <c r="G2265" i="26"/>
  <c r="G2266" i="26"/>
  <c r="G2267" i="26"/>
  <c r="G2268" i="26"/>
  <c r="G2269" i="26"/>
  <c r="G2270" i="26"/>
  <c r="G2271" i="26"/>
  <c r="G2272" i="26"/>
  <c r="G2273" i="26"/>
  <c r="G2274" i="26"/>
  <c r="G2275" i="26"/>
  <c r="G2276" i="26"/>
  <c r="G2277" i="26"/>
  <c r="G2278" i="26"/>
  <c r="G2279" i="26"/>
  <c r="G2280" i="26"/>
  <c r="G2281" i="26"/>
  <c r="G2282" i="26"/>
  <c r="G2283" i="26"/>
  <c r="G2284" i="26"/>
  <c r="G2285" i="26"/>
  <c r="G2286" i="26"/>
  <c r="G2287" i="26"/>
  <c r="G2288" i="26"/>
  <c r="G2289" i="26"/>
  <c r="G2290" i="26"/>
  <c r="G2291" i="26"/>
  <c r="G2292" i="26"/>
  <c r="G2293" i="26"/>
  <c r="G2294" i="26"/>
  <c r="G2295" i="26"/>
  <c r="G2296" i="26"/>
  <c r="G2297" i="26"/>
  <c r="G2298" i="26"/>
  <c r="G2299" i="26"/>
  <c r="G2300" i="26"/>
  <c r="G2301" i="26"/>
  <c r="G2302" i="26"/>
  <c r="G2303" i="26"/>
  <c r="G2304" i="26"/>
  <c r="G2305" i="26"/>
  <c r="G2306" i="26"/>
  <c r="G2307" i="26"/>
  <c r="G2308" i="26"/>
  <c r="G2309" i="26"/>
  <c r="G2310" i="26"/>
  <c r="G2311" i="26"/>
  <c r="G2312" i="26"/>
  <c r="G2313" i="26"/>
  <c r="G2314" i="26"/>
  <c r="G2315" i="26"/>
  <c r="G2316" i="26"/>
  <c r="G2317" i="26"/>
  <c r="G2318" i="26"/>
  <c r="G2319" i="26"/>
  <c r="G2320" i="26"/>
  <c r="G2321" i="26"/>
  <c r="G2322" i="26"/>
  <c r="G2323" i="26"/>
  <c r="G2324" i="26"/>
  <c r="G2325" i="26"/>
  <c r="G2326" i="26"/>
  <c r="G2327" i="26"/>
  <c r="G2328" i="26"/>
  <c r="G2329" i="26"/>
  <c r="G2330" i="26"/>
  <c r="G2331" i="26"/>
  <c r="G2332" i="26"/>
  <c r="G2333" i="26"/>
  <c r="G2334" i="26"/>
  <c r="G2335" i="26"/>
  <c r="G2336" i="26"/>
  <c r="G2337" i="26"/>
  <c r="G2338" i="26"/>
  <c r="G2339" i="26"/>
  <c r="G2340" i="26"/>
  <c r="G2341" i="26"/>
  <c r="G2342" i="26"/>
  <c r="G2343" i="26"/>
  <c r="G2344" i="26"/>
  <c r="G2345" i="26"/>
  <c r="G2346" i="26"/>
  <c r="G2347" i="26"/>
  <c r="G2348" i="26"/>
  <c r="G2349" i="26"/>
  <c r="G2350" i="26"/>
  <c r="G2351" i="26"/>
  <c r="G2352" i="26"/>
  <c r="G2353" i="26"/>
  <c r="G2354" i="26"/>
  <c r="G2355" i="26"/>
  <c r="G2356" i="26"/>
  <c r="G2357" i="26"/>
  <c r="G2358" i="26"/>
  <c r="G2359" i="26"/>
  <c r="G2360" i="26"/>
  <c r="G2361" i="26"/>
  <c r="G2362" i="26"/>
  <c r="G2363" i="26"/>
  <c r="G2364" i="26"/>
  <c r="G2365" i="26"/>
  <c r="G2366" i="26"/>
  <c r="G2367" i="26"/>
  <c r="G2368" i="26"/>
  <c r="G2369" i="26"/>
  <c r="G2370" i="26"/>
  <c r="G2371" i="26"/>
  <c r="G2372" i="26"/>
  <c r="G2373" i="26"/>
  <c r="G2374" i="26"/>
  <c r="G2375" i="26"/>
  <c r="G2376" i="26"/>
  <c r="G2377" i="26"/>
  <c r="G2378" i="26"/>
  <c r="G2379" i="26"/>
  <c r="G2380" i="26"/>
  <c r="G2381" i="26"/>
  <c r="G2382" i="26"/>
  <c r="G2383" i="26"/>
  <c r="G2384" i="26"/>
  <c r="G2385" i="26"/>
  <c r="G2386" i="26"/>
  <c r="G2387" i="26"/>
  <c r="G2388" i="26"/>
  <c r="G2389" i="26"/>
  <c r="G2390" i="26"/>
  <c r="G2391" i="26"/>
  <c r="G2392" i="26"/>
  <c r="G2393" i="26"/>
  <c r="G2394" i="26"/>
  <c r="G2395" i="26"/>
  <c r="G2396" i="26"/>
  <c r="G2397" i="26"/>
  <c r="G2398" i="26"/>
  <c r="G2399" i="26"/>
  <c r="G2400" i="26"/>
  <c r="G2401" i="26"/>
  <c r="G2402" i="26"/>
  <c r="G2403" i="26"/>
  <c r="G2404" i="26"/>
  <c r="G2405" i="26"/>
  <c r="G2406" i="26"/>
  <c r="G2407" i="26"/>
  <c r="G2408" i="26"/>
  <c r="G2409" i="26"/>
  <c r="G2410" i="26"/>
  <c r="G2411" i="26"/>
  <c r="G2412" i="26"/>
  <c r="G2413" i="26"/>
  <c r="G2414" i="26"/>
  <c r="G2415" i="26"/>
  <c r="G2416" i="26"/>
  <c r="G2417" i="26"/>
  <c r="G2418" i="26"/>
  <c r="G2419" i="26"/>
  <c r="G2420" i="26"/>
  <c r="G2421" i="26"/>
  <c r="G2422" i="26"/>
  <c r="G2423" i="26"/>
  <c r="G2424" i="26"/>
  <c r="G2425" i="26"/>
  <c r="G2426" i="26"/>
  <c r="G2427" i="26"/>
  <c r="G2428" i="26"/>
  <c r="G2429" i="26"/>
  <c r="G2430" i="26"/>
  <c r="G2431" i="26"/>
  <c r="G2432" i="26"/>
  <c r="G2433" i="26"/>
  <c r="G2434" i="26"/>
  <c r="G2435" i="26"/>
  <c r="G2436" i="26"/>
  <c r="G2437" i="26"/>
  <c r="G2438" i="26"/>
  <c r="G2439" i="26"/>
  <c r="G2440" i="26"/>
  <c r="G2441" i="26"/>
  <c r="G2442" i="26"/>
  <c r="G2443" i="26"/>
  <c r="G2444" i="26"/>
  <c r="G2445" i="26"/>
  <c r="G2446" i="26"/>
  <c r="G2447" i="26"/>
  <c r="G2448" i="26"/>
  <c r="G2449" i="26"/>
  <c r="G2450" i="26"/>
  <c r="G2451" i="26"/>
  <c r="G2452" i="26"/>
  <c r="G2453" i="26"/>
  <c r="G2454" i="26"/>
  <c r="G2455" i="26"/>
  <c r="G2456" i="26"/>
  <c r="G2457" i="26"/>
  <c r="G2458" i="26"/>
  <c r="G2459" i="26"/>
  <c r="G2460" i="26"/>
  <c r="G2461" i="26"/>
  <c r="G2462" i="26"/>
  <c r="G2463" i="26"/>
  <c r="G2464" i="26"/>
  <c r="G2465" i="26"/>
  <c r="G2466" i="26"/>
  <c r="G2467" i="26"/>
  <c r="G2468" i="26"/>
  <c r="G2469" i="26"/>
  <c r="G2470" i="26"/>
  <c r="G2471" i="26"/>
  <c r="G2472" i="26"/>
  <c r="G2473" i="26"/>
  <c r="G2474" i="26"/>
  <c r="G2475" i="26"/>
  <c r="G2476" i="26"/>
  <c r="G2477" i="26"/>
  <c r="G2478" i="26"/>
  <c r="G2479" i="26"/>
  <c r="G2480" i="26"/>
  <c r="G2481" i="26"/>
  <c r="G2482" i="26"/>
  <c r="G2483" i="26"/>
  <c r="G2484" i="26"/>
  <c r="G2485" i="26"/>
  <c r="G2486" i="26"/>
  <c r="G2487" i="26"/>
  <c r="G2488" i="26"/>
  <c r="G2489" i="26"/>
  <c r="G2490" i="26"/>
  <c r="G2491" i="26"/>
  <c r="G2492" i="26"/>
  <c r="G2493" i="26"/>
  <c r="G2494" i="26"/>
  <c r="G2495" i="26"/>
  <c r="G2496" i="26"/>
  <c r="G2497" i="26"/>
  <c r="G2498" i="26"/>
  <c r="G2499" i="26"/>
  <c r="G2500" i="26"/>
  <c r="G2501" i="26"/>
  <c r="G2502" i="26"/>
  <c r="G2503" i="26"/>
  <c r="G2504" i="26"/>
  <c r="G2505" i="26"/>
  <c r="G2506" i="26"/>
  <c r="G2507" i="26"/>
  <c r="G2508" i="26"/>
  <c r="G2509" i="26"/>
  <c r="G2510" i="26"/>
  <c r="G2511" i="26"/>
  <c r="G2512" i="26"/>
  <c r="G2513" i="26"/>
  <c r="G2514" i="26"/>
  <c r="G2515" i="26"/>
  <c r="G2516" i="26"/>
  <c r="G2517" i="26"/>
  <c r="G2518" i="26"/>
  <c r="G2519" i="26"/>
  <c r="G2520" i="26"/>
  <c r="G2521" i="26"/>
  <c r="G2522" i="26"/>
  <c r="G2523" i="26"/>
  <c r="G2524" i="26"/>
  <c r="G2525" i="26"/>
  <c r="G2526" i="26"/>
  <c r="G2527" i="26"/>
  <c r="G2528" i="26"/>
  <c r="G2529" i="26"/>
  <c r="G2530" i="26"/>
  <c r="G2531" i="26"/>
  <c r="G2532" i="26"/>
  <c r="G2533" i="26"/>
  <c r="G2534" i="26"/>
  <c r="G2535" i="26"/>
  <c r="G2536" i="26"/>
  <c r="G2537" i="26"/>
  <c r="G2538" i="26"/>
  <c r="G2539" i="26"/>
  <c r="G2540" i="26"/>
  <c r="G2541" i="26"/>
  <c r="G2542" i="26"/>
  <c r="G2543" i="26"/>
  <c r="G2544" i="26"/>
  <c r="G2545" i="26"/>
  <c r="G2546" i="26"/>
  <c r="G2547" i="26"/>
  <c r="G2548" i="26"/>
  <c r="G2549" i="26"/>
  <c r="G2550" i="26"/>
  <c r="G2551" i="26"/>
  <c r="G2552" i="26"/>
  <c r="G2553" i="26"/>
  <c r="G2554" i="26"/>
  <c r="G2555" i="26"/>
  <c r="G2556" i="26"/>
  <c r="G2557" i="26"/>
  <c r="G2558" i="26"/>
  <c r="G2559" i="26"/>
  <c r="G2560" i="26"/>
  <c r="G2561" i="26"/>
  <c r="G2562" i="26"/>
  <c r="G2563" i="26"/>
  <c r="G2564" i="26"/>
  <c r="G2565" i="26"/>
  <c r="G2566" i="26"/>
  <c r="G2567" i="26"/>
  <c r="G2568" i="26"/>
  <c r="G2569" i="26"/>
  <c r="G2570" i="26"/>
  <c r="G2571" i="26"/>
  <c r="G2572" i="26"/>
  <c r="G2573" i="26"/>
  <c r="G2574" i="26"/>
  <c r="G2575" i="26"/>
  <c r="G2576" i="26"/>
  <c r="G2577" i="26"/>
  <c r="G2578" i="26"/>
  <c r="G2579" i="26"/>
  <c r="G2580" i="26"/>
  <c r="G2581" i="26"/>
  <c r="G2582" i="26"/>
  <c r="G2583" i="26"/>
  <c r="G2584" i="26"/>
  <c r="G2585" i="26"/>
  <c r="G2586" i="26"/>
  <c r="G2587" i="26"/>
  <c r="G2588" i="26"/>
  <c r="G2589" i="26"/>
  <c r="G2590" i="26"/>
  <c r="G2591" i="26"/>
  <c r="G2592" i="26"/>
  <c r="G2593" i="26"/>
  <c r="G2594" i="26"/>
  <c r="G2595" i="26"/>
  <c r="G2596" i="26"/>
  <c r="G2597" i="26"/>
  <c r="G2598" i="26"/>
  <c r="G2599" i="26"/>
  <c r="G2600" i="26"/>
  <c r="G2601" i="26"/>
  <c r="G2602" i="26"/>
  <c r="G2603" i="26"/>
  <c r="G2604" i="26"/>
  <c r="G2605" i="26"/>
  <c r="G2606" i="26"/>
  <c r="G2607" i="26"/>
  <c r="G2608" i="26"/>
  <c r="G2609" i="26"/>
  <c r="G2610" i="26"/>
  <c r="G2611" i="26"/>
  <c r="G2612" i="26"/>
  <c r="G2613" i="26"/>
  <c r="G2614" i="26"/>
  <c r="G2615" i="26"/>
  <c r="G2616" i="26"/>
  <c r="G2617" i="26"/>
  <c r="G2618" i="26"/>
  <c r="G2619" i="26"/>
  <c r="G2620" i="26"/>
  <c r="G2621" i="26"/>
  <c r="G2622" i="26"/>
  <c r="G2623" i="26"/>
  <c r="G2624" i="26"/>
  <c r="G2625" i="26"/>
  <c r="G2626" i="26"/>
  <c r="G2627" i="26"/>
  <c r="G2628" i="26"/>
  <c r="G2629" i="26"/>
  <c r="G2630" i="26"/>
  <c r="G2631" i="26"/>
  <c r="G2632" i="26"/>
  <c r="G2633" i="26"/>
  <c r="G2634" i="26"/>
  <c r="G2635" i="26"/>
  <c r="G2636" i="26"/>
  <c r="G2637" i="26"/>
  <c r="G2638" i="26"/>
  <c r="G2639" i="26"/>
  <c r="G2640" i="26"/>
  <c r="G2641" i="26"/>
  <c r="G2642" i="26"/>
  <c r="G2643" i="26"/>
  <c r="G2644" i="26"/>
  <c r="G2645" i="26"/>
  <c r="G2646" i="26"/>
  <c r="G2647" i="26"/>
  <c r="G2648" i="26"/>
  <c r="G2649" i="26"/>
  <c r="G2650" i="26"/>
  <c r="G2651" i="26"/>
  <c r="G2652" i="26"/>
  <c r="G2653" i="26"/>
  <c r="G2654" i="26"/>
  <c r="G2655" i="26"/>
  <c r="G2656" i="26"/>
  <c r="G2657" i="26"/>
  <c r="G2658" i="26"/>
  <c r="G2659" i="26"/>
  <c r="G2660" i="26"/>
  <c r="G2661" i="26"/>
  <c r="G2662" i="26"/>
  <c r="G2663" i="26"/>
  <c r="G2664" i="26"/>
  <c r="G2665" i="26"/>
  <c r="G2666" i="26"/>
  <c r="G2667" i="26"/>
  <c r="G2668" i="26"/>
  <c r="G2669" i="26"/>
  <c r="G2670" i="26"/>
  <c r="G2671" i="26"/>
  <c r="G2672" i="26"/>
  <c r="G2673" i="26"/>
  <c r="G2674" i="26"/>
  <c r="G2675" i="26"/>
  <c r="G2676" i="26"/>
  <c r="G2677" i="26"/>
  <c r="G2678" i="26"/>
  <c r="G2679" i="26"/>
  <c r="G2680" i="26"/>
  <c r="G2681" i="26"/>
  <c r="G2682" i="26"/>
  <c r="G2683" i="26"/>
  <c r="G2684" i="26"/>
  <c r="G2685" i="26"/>
  <c r="G2686" i="26"/>
  <c r="G2687" i="26"/>
  <c r="G2688" i="26"/>
  <c r="G2689" i="26"/>
  <c r="G2690" i="26"/>
  <c r="G2691" i="26"/>
  <c r="G2692" i="26"/>
  <c r="G2693" i="26"/>
  <c r="G2694" i="26"/>
  <c r="G2695" i="26"/>
  <c r="G2696" i="26"/>
  <c r="G2697" i="26"/>
  <c r="G2698" i="26"/>
  <c r="G2699" i="26"/>
  <c r="G2700" i="26"/>
  <c r="G2701" i="26"/>
  <c r="G2702" i="26"/>
  <c r="G2703" i="26"/>
  <c r="G2704" i="26"/>
  <c r="G2705" i="26"/>
  <c r="G2706" i="26"/>
  <c r="G2707" i="26"/>
  <c r="G2708" i="26"/>
  <c r="G2709" i="26"/>
  <c r="G2710" i="26"/>
  <c r="G2711" i="26"/>
  <c r="G2712" i="26"/>
  <c r="G2713" i="26"/>
  <c r="G2714" i="26"/>
  <c r="G2715" i="26"/>
  <c r="G2716" i="26"/>
  <c r="G2717" i="26"/>
  <c r="G2718" i="26"/>
  <c r="G2719" i="26"/>
  <c r="G2720" i="26"/>
  <c r="G2721" i="26"/>
  <c r="G2722" i="26"/>
  <c r="G2723" i="26"/>
  <c r="G2724" i="26"/>
  <c r="G2725" i="26"/>
  <c r="G2726" i="26"/>
  <c r="G2727" i="26"/>
  <c r="G2728" i="26"/>
  <c r="G2729" i="26"/>
  <c r="G2730" i="26"/>
  <c r="G2731" i="26"/>
  <c r="G2732" i="26"/>
  <c r="G2733" i="26"/>
  <c r="G2734" i="26"/>
  <c r="G2735" i="26"/>
  <c r="G2736" i="26"/>
  <c r="G2737" i="26"/>
  <c r="G2738" i="26"/>
  <c r="G2739" i="26"/>
  <c r="G2740" i="26"/>
  <c r="G2741" i="26"/>
  <c r="G2742" i="26"/>
  <c r="G2743" i="26"/>
  <c r="G2744" i="26"/>
  <c r="G2745" i="26"/>
  <c r="G2746" i="26"/>
  <c r="G2747" i="26"/>
  <c r="G2748" i="26"/>
  <c r="G2749" i="26"/>
  <c r="G2750" i="26"/>
  <c r="G2751" i="26"/>
  <c r="G2752" i="26"/>
  <c r="G2753" i="26"/>
  <c r="G2754" i="26"/>
  <c r="G2755" i="26"/>
  <c r="G2756" i="26"/>
  <c r="G2757" i="26"/>
  <c r="G2758" i="26"/>
  <c r="G2759" i="26"/>
  <c r="G2760" i="26"/>
  <c r="G2761" i="26"/>
  <c r="G2762" i="26"/>
  <c r="G2763" i="26"/>
  <c r="G2764" i="26"/>
  <c r="G2765" i="26"/>
  <c r="G2766" i="26"/>
  <c r="G2767" i="26"/>
  <c r="G2768" i="26"/>
  <c r="G2769" i="26"/>
  <c r="G2770" i="26"/>
  <c r="G2771" i="26"/>
  <c r="G2772" i="26"/>
  <c r="G2773" i="26"/>
  <c r="G2774" i="26"/>
  <c r="G2775" i="26"/>
  <c r="G2776" i="26"/>
  <c r="G2777" i="26"/>
  <c r="G2778" i="26"/>
  <c r="G2779" i="26"/>
  <c r="G2780" i="26"/>
  <c r="G2781" i="26"/>
  <c r="G2782" i="26"/>
  <c r="G2783" i="26"/>
  <c r="G2784" i="26"/>
  <c r="G2785" i="26"/>
  <c r="G2786" i="26"/>
  <c r="G2787" i="26"/>
  <c r="G2788" i="26"/>
  <c r="G2789" i="26"/>
  <c r="G2790" i="26"/>
  <c r="G2791" i="26"/>
  <c r="G2792" i="26"/>
  <c r="G2793" i="26"/>
  <c r="G2794" i="26"/>
  <c r="G2795" i="26"/>
  <c r="G2796" i="26"/>
  <c r="G2797" i="26"/>
  <c r="G2798" i="26"/>
  <c r="G2799" i="26"/>
  <c r="G2800" i="26"/>
  <c r="G2801" i="26"/>
  <c r="G2802" i="26"/>
  <c r="G2803" i="26"/>
  <c r="G2804" i="26"/>
  <c r="G2805" i="26"/>
  <c r="G2806" i="26"/>
  <c r="G2807" i="26"/>
  <c r="G2808" i="26"/>
  <c r="G2809" i="26"/>
  <c r="G2810" i="26"/>
  <c r="G2811" i="26"/>
  <c r="G2812" i="26"/>
  <c r="G2813" i="26"/>
  <c r="G2814" i="26"/>
  <c r="G2815" i="26"/>
  <c r="G2816" i="26"/>
  <c r="G2817" i="26"/>
  <c r="G2818" i="26"/>
  <c r="G2819" i="26"/>
  <c r="G2820" i="26"/>
  <c r="G2821" i="26"/>
  <c r="G2822" i="26"/>
  <c r="G2823" i="26"/>
  <c r="G2824" i="26"/>
  <c r="G2825" i="26"/>
  <c r="G2826" i="26"/>
  <c r="G2827" i="26"/>
  <c r="G2828" i="26"/>
  <c r="G2829" i="26"/>
  <c r="G2830" i="26"/>
  <c r="G2831" i="26"/>
  <c r="G2832" i="26"/>
  <c r="G2833" i="26"/>
  <c r="G2834" i="26"/>
  <c r="G2835" i="26"/>
  <c r="G2836" i="26"/>
  <c r="G2837" i="26"/>
  <c r="G2838" i="26"/>
  <c r="G2839" i="26"/>
  <c r="G2840" i="26"/>
  <c r="G2841" i="26"/>
  <c r="G2842" i="26"/>
  <c r="G2843" i="26"/>
  <c r="G2844" i="26"/>
  <c r="G2845" i="26"/>
  <c r="G2846" i="26"/>
  <c r="G2847" i="26"/>
  <c r="G2848" i="26"/>
  <c r="G2849" i="26"/>
  <c r="G2850" i="26"/>
  <c r="G2851" i="26"/>
  <c r="G2852" i="26"/>
  <c r="G2853" i="26"/>
  <c r="G2854" i="26"/>
  <c r="G2855" i="26"/>
  <c r="G2856" i="26"/>
  <c r="G2857" i="26"/>
  <c r="G2858" i="26"/>
  <c r="G2859" i="26"/>
  <c r="G2860" i="26"/>
  <c r="G2861" i="26"/>
  <c r="G2862" i="26"/>
  <c r="G2863" i="26"/>
  <c r="G2864" i="26"/>
  <c r="G2865" i="26"/>
  <c r="G2866" i="26"/>
  <c r="G2867" i="26"/>
  <c r="G2868" i="26"/>
  <c r="G2869" i="26"/>
  <c r="G2870" i="26"/>
  <c r="G2871" i="26"/>
  <c r="G2872" i="26"/>
  <c r="G2873" i="26"/>
  <c r="G2874" i="26"/>
  <c r="G2875" i="26"/>
  <c r="G2876" i="26"/>
  <c r="G2877" i="26"/>
  <c r="G2878" i="26"/>
  <c r="G2879" i="26"/>
  <c r="G2880" i="26"/>
  <c r="G2881" i="26"/>
  <c r="G2882" i="26"/>
  <c r="G2883" i="26"/>
  <c r="G2884" i="26"/>
  <c r="G2885" i="26"/>
  <c r="G2886" i="26"/>
  <c r="G2887" i="26"/>
  <c r="G2888" i="26"/>
  <c r="G2889" i="26"/>
  <c r="G2890" i="26"/>
  <c r="G2891" i="26"/>
  <c r="G2892" i="26"/>
  <c r="G2893" i="26"/>
  <c r="G2894" i="26"/>
  <c r="G2895" i="26"/>
  <c r="G2896" i="26"/>
  <c r="G2897" i="26"/>
  <c r="G2898" i="26"/>
  <c r="G2899" i="26"/>
  <c r="G2900" i="26"/>
  <c r="G2901" i="26"/>
  <c r="G2902" i="26"/>
  <c r="G2903" i="26"/>
  <c r="G2904" i="26"/>
  <c r="G2905" i="26"/>
  <c r="G2906" i="26"/>
  <c r="G2907" i="26"/>
  <c r="G2908" i="26"/>
  <c r="G2909" i="26"/>
  <c r="G2910" i="26"/>
  <c r="G2911" i="26"/>
  <c r="G2912" i="26"/>
  <c r="G2913" i="26"/>
  <c r="G2914" i="26"/>
  <c r="G2915" i="26"/>
  <c r="G2916" i="26"/>
  <c r="G2917" i="26"/>
  <c r="G2918" i="26"/>
  <c r="G2919" i="26"/>
  <c r="G2920" i="26"/>
  <c r="G2921" i="26"/>
  <c r="G2922" i="26"/>
  <c r="G2923" i="26"/>
  <c r="G2924" i="26"/>
  <c r="G2925" i="26"/>
  <c r="G2926" i="26"/>
  <c r="G2927" i="26"/>
  <c r="G2928" i="26"/>
  <c r="G2929" i="26"/>
  <c r="G2930" i="26"/>
  <c r="G2931" i="26"/>
  <c r="G2932" i="26"/>
  <c r="G2933" i="26"/>
  <c r="G2934" i="26"/>
  <c r="G2935" i="26"/>
  <c r="G2936" i="26"/>
  <c r="G2937" i="26"/>
  <c r="G2938" i="26"/>
  <c r="G2939" i="26"/>
  <c r="G2940" i="26"/>
  <c r="G2941" i="26"/>
  <c r="G2942" i="26"/>
  <c r="G2943" i="26"/>
  <c r="G2944" i="26"/>
  <c r="G2945" i="26"/>
  <c r="G2946" i="26"/>
  <c r="G2947" i="26"/>
  <c r="G2948" i="26"/>
  <c r="G2949" i="26"/>
  <c r="G2950" i="26"/>
  <c r="G2951" i="26"/>
  <c r="G2952" i="26"/>
  <c r="G2953" i="26"/>
  <c r="G2954" i="26"/>
  <c r="G2955" i="26"/>
  <c r="G2956" i="26"/>
  <c r="G2957" i="26"/>
  <c r="G2958" i="26"/>
  <c r="G2959" i="26"/>
  <c r="G2960" i="26"/>
  <c r="G2961" i="26"/>
  <c r="G2962" i="26"/>
  <c r="G2963" i="26"/>
  <c r="G2964" i="26"/>
  <c r="G2965" i="26"/>
  <c r="G2966" i="26"/>
  <c r="G2967" i="26"/>
  <c r="G2968" i="26"/>
  <c r="G2969" i="26"/>
  <c r="G2970" i="26"/>
  <c r="G2971" i="26"/>
  <c r="G2972" i="26"/>
  <c r="G2973" i="26"/>
  <c r="G2974" i="26"/>
  <c r="G2975" i="26"/>
  <c r="G2976" i="26"/>
  <c r="G2977" i="26"/>
  <c r="G2978" i="26"/>
  <c r="G2979" i="26"/>
  <c r="G2980" i="26"/>
  <c r="G2981" i="26"/>
  <c r="G2982" i="26"/>
  <c r="G2983" i="26"/>
  <c r="G2984" i="26"/>
  <c r="G2985" i="26"/>
  <c r="G2986" i="26"/>
  <c r="G2987" i="26"/>
  <c r="G2988" i="26"/>
  <c r="G2989" i="26"/>
  <c r="G2990" i="26"/>
  <c r="G2991" i="26"/>
  <c r="G2992" i="26"/>
  <c r="G2993" i="26"/>
  <c r="G2994" i="26"/>
  <c r="G2995" i="26"/>
  <c r="G2996" i="26"/>
  <c r="G2997" i="26"/>
  <c r="G2998" i="26"/>
  <c r="G2999" i="26"/>
  <c r="G3000" i="26"/>
  <c r="G3001" i="26"/>
  <c r="G3002" i="26"/>
  <c r="G3003" i="26"/>
  <c r="G3004" i="26"/>
  <c r="G3005" i="26"/>
  <c r="G3006" i="26"/>
  <c r="G3007" i="26"/>
  <c r="G3008" i="26"/>
  <c r="G3009" i="26"/>
  <c r="G3010" i="26"/>
  <c r="G3011" i="26"/>
  <c r="G3012" i="26"/>
  <c r="G3013" i="26"/>
  <c r="G3014" i="26"/>
  <c r="G3015" i="26"/>
  <c r="G3016" i="26"/>
  <c r="G3017" i="26"/>
  <c r="G3018" i="26"/>
  <c r="G3019" i="26"/>
  <c r="G3020" i="26"/>
  <c r="G3021" i="26"/>
  <c r="G3022" i="26"/>
  <c r="G3023" i="26"/>
  <c r="G3024" i="26"/>
  <c r="G3025" i="26"/>
  <c r="G3026" i="26"/>
  <c r="G3027" i="26"/>
  <c r="G3028" i="26"/>
  <c r="G3029" i="26"/>
  <c r="G3030" i="26"/>
  <c r="G3031" i="26"/>
  <c r="G3032" i="26"/>
  <c r="G3033" i="26"/>
  <c r="G3034" i="26"/>
  <c r="G3035" i="26"/>
  <c r="G3036" i="26"/>
  <c r="G3037" i="26"/>
  <c r="G3038" i="26"/>
  <c r="G3039" i="26"/>
  <c r="G3040" i="26"/>
  <c r="G3041" i="26"/>
  <c r="G3042" i="26"/>
  <c r="G3043" i="26"/>
  <c r="G3044" i="26"/>
  <c r="G3045" i="26"/>
  <c r="G3046" i="26"/>
  <c r="G3047" i="26"/>
  <c r="G3048" i="26"/>
  <c r="G3049" i="26"/>
  <c r="G3050" i="26"/>
  <c r="G3051" i="26"/>
  <c r="G3052" i="26"/>
  <c r="G3053" i="26"/>
  <c r="G3054" i="26"/>
  <c r="G3055" i="26"/>
  <c r="G3056" i="26"/>
  <c r="G3057" i="26"/>
  <c r="G3058" i="26"/>
  <c r="G3059" i="26"/>
  <c r="G3060" i="26"/>
  <c r="G3061" i="26"/>
  <c r="G3062" i="26"/>
  <c r="G3063" i="26"/>
  <c r="G3064" i="26"/>
  <c r="G3065" i="26"/>
  <c r="G3066" i="26"/>
  <c r="G3067" i="26"/>
  <c r="G3068" i="26"/>
  <c r="G3069" i="26"/>
  <c r="G3070" i="26"/>
  <c r="G3071" i="26"/>
  <c r="G3072" i="26"/>
  <c r="G3073" i="26"/>
  <c r="G3074" i="26"/>
  <c r="G3075" i="26"/>
  <c r="G3076" i="26"/>
  <c r="G3077" i="26"/>
  <c r="G3078" i="26"/>
  <c r="G3079" i="26"/>
  <c r="G3080" i="26"/>
  <c r="G3081" i="26"/>
  <c r="G3082" i="26"/>
  <c r="G3083" i="26"/>
  <c r="G3084" i="26"/>
  <c r="G3085" i="26"/>
  <c r="G3086" i="26"/>
  <c r="G3087" i="26"/>
  <c r="G3088" i="26"/>
  <c r="G3089" i="26"/>
  <c r="G3090" i="26"/>
  <c r="G3091" i="26"/>
  <c r="G3092" i="26"/>
  <c r="G3093" i="26"/>
  <c r="G3094" i="26"/>
  <c r="G3095" i="26"/>
  <c r="G3096" i="26"/>
  <c r="G3097" i="26"/>
  <c r="G3098" i="26"/>
  <c r="G3099" i="26"/>
  <c r="G3100" i="26"/>
  <c r="G3101" i="26"/>
  <c r="G3102" i="26"/>
  <c r="G3103" i="26"/>
  <c r="G3104" i="26"/>
  <c r="G3105" i="26"/>
  <c r="G3106" i="26"/>
  <c r="G3107" i="26"/>
  <c r="G3108" i="26"/>
  <c r="G3109" i="26"/>
  <c r="G3110" i="26"/>
  <c r="G3111" i="26"/>
  <c r="G3112" i="26"/>
  <c r="G3113" i="26"/>
  <c r="G3114" i="26"/>
  <c r="G3115" i="26"/>
  <c r="G3116" i="26"/>
  <c r="G3117" i="26"/>
  <c r="G3118" i="26"/>
  <c r="G3119" i="26"/>
  <c r="G3120" i="26"/>
  <c r="G3121" i="26"/>
  <c r="G3122" i="26"/>
  <c r="G3123" i="26"/>
  <c r="G3124" i="26"/>
  <c r="G3125" i="26"/>
  <c r="G3126" i="26"/>
  <c r="G3127" i="26"/>
  <c r="G3128" i="26"/>
  <c r="G3129" i="26"/>
  <c r="G3130" i="26"/>
  <c r="G3131" i="26"/>
  <c r="G3132" i="26"/>
  <c r="G3133" i="26"/>
  <c r="G3134" i="26"/>
  <c r="G3135" i="26"/>
  <c r="G3136" i="26"/>
  <c r="G3137" i="26"/>
  <c r="G3138" i="26"/>
  <c r="G3139" i="26"/>
  <c r="G3140" i="26"/>
  <c r="G3141" i="26"/>
  <c r="G3142" i="26"/>
  <c r="G3143" i="26"/>
  <c r="G3144" i="26"/>
  <c r="G3145" i="26"/>
  <c r="G3146" i="26"/>
  <c r="G3147" i="26"/>
  <c r="G3148" i="26"/>
  <c r="G3149" i="26"/>
  <c r="G3150" i="26"/>
  <c r="G3151" i="26"/>
  <c r="G3152" i="26"/>
  <c r="G3153" i="26"/>
  <c r="G3154" i="26"/>
  <c r="G3155" i="26"/>
  <c r="G3156" i="26"/>
  <c r="G3157" i="26"/>
  <c r="G3158" i="26"/>
  <c r="G3159" i="26"/>
  <c r="G3160" i="26"/>
  <c r="G3161" i="26"/>
  <c r="G3162" i="26"/>
  <c r="G3163" i="26"/>
  <c r="G3164" i="26"/>
  <c r="G3165" i="26"/>
  <c r="G3166" i="26"/>
  <c r="G3167" i="26"/>
  <c r="G3168" i="26"/>
  <c r="G3169" i="26"/>
  <c r="G3170" i="26"/>
  <c r="G3171" i="26"/>
  <c r="G3172" i="26"/>
  <c r="G3173" i="26"/>
  <c r="G3174" i="26"/>
  <c r="G3175" i="26"/>
  <c r="G3176" i="26"/>
  <c r="G3177" i="26"/>
  <c r="G3178" i="26"/>
  <c r="G3179" i="26"/>
  <c r="G3180" i="26"/>
  <c r="G3181" i="26"/>
  <c r="G3182" i="26"/>
  <c r="G3183" i="26"/>
  <c r="G3184" i="26"/>
  <c r="G3185" i="26"/>
  <c r="G3186" i="26"/>
  <c r="G3187" i="26"/>
  <c r="G3188" i="26"/>
  <c r="G3189" i="26"/>
  <c r="G3190" i="26"/>
  <c r="G3191" i="26"/>
  <c r="G3192" i="26"/>
  <c r="G3193" i="26"/>
  <c r="G3194" i="26"/>
  <c r="G3195" i="26"/>
  <c r="G3196" i="26"/>
  <c r="G3197" i="26"/>
  <c r="G3198" i="26"/>
  <c r="G3199" i="26"/>
  <c r="G3200" i="26"/>
  <c r="G3201" i="26"/>
  <c r="G3202" i="26"/>
  <c r="G3203" i="26"/>
  <c r="G3204" i="26"/>
  <c r="G3205" i="26"/>
  <c r="G3206" i="26"/>
  <c r="G3207" i="26"/>
  <c r="G3208" i="26"/>
  <c r="G3209" i="26"/>
  <c r="G3210" i="26"/>
  <c r="G3211" i="26"/>
  <c r="G3212" i="26"/>
  <c r="G3213" i="26"/>
  <c r="G3214" i="26"/>
  <c r="G3215" i="26"/>
  <c r="G3216" i="26"/>
  <c r="G3217" i="26"/>
  <c r="G3218" i="26"/>
  <c r="G3219" i="26"/>
  <c r="G3220" i="26"/>
  <c r="G3221" i="26"/>
  <c r="G3222" i="26"/>
  <c r="G3223" i="26"/>
  <c r="G3224" i="26"/>
  <c r="G3225" i="26"/>
  <c r="G3226" i="26"/>
  <c r="G3227" i="26"/>
  <c r="G3228" i="26"/>
  <c r="G3229" i="26"/>
  <c r="G3230" i="26"/>
  <c r="G3231" i="26"/>
  <c r="G3232" i="26"/>
  <c r="G3233" i="26"/>
  <c r="G3234" i="26"/>
  <c r="G3235" i="26"/>
  <c r="G3236" i="26"/>
  <c r="G3237" i="26"/>
  <c r="G3238" i="26"/>
  <c r="G3239" i="26"/>
  <c r="G3240" i="26"/>
  <c r="G3241" i="26"/>
  <c r="G3242" i="26"/>
  <c r="G3243" i="26"/>
  <c r="G3244" i="26"/>
  <c r="G3245" i="26"/>
  <c r="G3246" i="26"/>
  <c r="G3247" i="26"/>
  <c r="G3248" i="26"/>
  <c r="G3249" i="26"/>
  <c r="G3250" i="26"/>
  <c r="G3251" i="26"/>
  <c r="G3252" i="26"/>
  <c r="G3253" i="26"/>
  <c r="G3254" i="26"/>
  <c r="G3255" i="26"/>
  <c r="G3256" i="26"/>
  <c r="G3257" i="26"/>
  <c r="G3258" i="26"/>
  <c r="G3259" i="26"/>
  <c r="G3260" i="26"/>
  <c r="G3261" i="26"/>
  <c r="G3262" i="26"/>
  <c r="G3263" i="26"/>
  <c r="G3264" i="26"/>
  <c r="G3265" i="26"/>
  <c r="G3266" i="26"/>
  <c r="G3267" i="26"/>
  <c r="G3268" i="26"/>
  <c r="G3269" i="26"/>
  <c r="G3270" i="26"/>
  <c r="G3271" i="26"/>
  <c r="G3272" i="26"/>
  <c r="G3273" i="26"/>
  <c r="G3274" i="26"/>
  <c r="G3275" i="26"/>
  <c r="G3276" i="26"/>
  <c r="G3277" i="26"/>
  <c r="G3278" i="26"/>
  <c r="G3279" i="26"/>
  <c r="G3280" i="26"/>
  <c r="G3281" i="26"/>
  <c r="G3282" i="26"/>
  <c r="G3283" i="26"/>
  <c r="G3284" i="26"/>
  <c r="G3285" i="26"/>
  <c r="G3286" i="26"/>
  <c r="G3287" i="26"/>
  <c r="G3288" i="26"/>
  <c r="G3289" i="26"/>
  <c r="G3290" i="26"/>
  <c r="G3291" i="26"/>
  <c r="G3292" i="26"/>
  <c r="G3293" i="26"/>
  <c r="G3294" i="26"/>
  <c r="G3295" i="26"/>
  <c r="G3296" i="26"/>
  <c r="G3297" i="26"/>
  <c r="G3298" i="26"/>
  <c r="G3299" i="26"/>
  <c r="G3300" i="26"/>
  <c r="G3301" i="26"/>
  <c r="G3302" i="26"/>
  <c r="G3303" i="26"/>
  <c r="G3304" i="26"/>
  <c r="G3305" i="26"/>
  <c r="G3306" i="26"/>
  <c r="G3307" i="26"/>
  <c r="G3308" i="26"/>
  <c r="G3309" i="26"/>
  <c r="G3310" i="26"/>
  <c r="G3311" i="26"/>
  <c r="G3312" i="26"/>
  <c r="G3313" i="26"/>
  <c r="G3314" i="26"/>
  <c r="G3315" i="26"/>
  <c r="G3316" i="26"/>
  <c r="G3317" i="26"/>
  <c r="G3318" i="26"/>
  <c r="G3319" i="26"/>
  <c r="G3320" i="26"/>
  <c r="G3321" i="26"/>
  <c r="G3322" i="26"/>
  <c r="G3323" i="26"/>
  <c r="G3324" i="26"/>
  <c r="G3325" i="26"/>
  <c r="G3326" i="26"/>
  <c r="G3327" i="26"/>
  <c r="G3328" i="26"/>
  <c r="G3329" i="26"/>
  <c r="G3330" i="26"/>
  <c r="G3331" i="26"/>
  <c r="G3332" i="26"/>
  <c r="G3333" i="26"/>
  <c r="G3334" i="26"/>
  <c r="G3335" i="26"/>
  <c r="G3336" i="26"/>
  <c r="G3337" i="26"/>
  <c r="G3338" i="26"/>
  <c r="G3339" i="26"/>
  <c r="G3340" i="26"/>
  <c r="G3341" i="26"/>
  <c r="G3342" i="26"/>
  <c r="G3343" i="26"/>
  <c r="G3344" i="26"/>
  <c r="G3345" i="26"/>
  <c r="G3346" i="26"/>
  <c r="G3347" i="26"/>
  <c r="G3348" i="26"/>
  <c r="G3349" i="26"/>
  <c r="G3350" i="26"/>
  <c r="G3351" i="26"/>
  <c r="G3352" i="26"/>
  <c r="G3353" i="26"/>
  <c r="G3354" i="26"/>
  <c r="G3355" i="26"/>
  <c r="G3356" i="26"/>
  <c r="G3357" i="26"/>
  <c r="G3358" i="26"/>
  <c r="G3359" i="26"/>
  <c r="G3360" i="26"/>
  <c r="G3361" i="26"/>
  <c r="G3362" i="26"/>
  <c r="G3363" i="26"/>
  <c r="G3364" i="26"/>
  <c r="G3365" i="26"/>
  <c r="G3366" i="26"/>
  <c r="G3367" i="26"/>
  <c r="G3368" i="26"/>
  <c r="G3369" i="26"/>
  <c r="G3370" i="26"/>
  <c r="G3371" i="26"/>
  <c r="G3372" i="26"/>
  <c r="G3373" i="26"/>
  <c r="G3374" i="26"/>
  <c r="G3375" i="26"/>
  <c r="G3376" i="26"/>
  <c r="G3377" i="26"/>
  <c r="G3378" i="26"/>
  <c r="G3379" i="26"/>
  <c r="G3380" i="26"/>
  <c r="G3381" i="26"/>
  <c r="G3382" i="26"/>
  <c r="G3383" i="26"/>
  <c r="G3384" i="26"/>
  <c r="G3385" i="26"/>
  <c r="G3386" i="26"/>
  <c r="G3387" i="26"/>
  <c r="G3388" i="26"/>
  <c r="G3389" i="26"/>
  <c r="G3390" i="26"/>
  <c r="G3391" i="26"/>
  <c r="G3392" i="26"/>
  <c r="G3393" i="26"/>
  <c r="G3394" i="26"/>
  <c r="G3395" i="26"/>
  <c r="G3396" i="26"/>
  <c r="G3397" i="26"/>
  <c r="G3398" i="26"/>
  <c r="G3399" i="26"/>
  <c r="G3400" i="26"/>
  <c r="G3401" i="26"/>
  <c r="G3402" i="26"/>
  <c r="G3403" i="26"/>
  <c r="G3404" i="26"/>
  <c r="G3405" i="26"/>
  <c r="G3406" i="26"/>
  <c r="G3407" i="26"/>
  <c r="G3408" i="26"/>
  <c r="G3409" i="26"/>
  <c r="G3410" i="26"/>
  <c r="G3411" i="26"/>
  <c r="G3412" i="26"/>
  <c r="G3413" i="26"/>
  <c r="G3414" i="26"/>
  <c r="G3415" i="26"/>
  <c r="G3416" i="26"/>
  <c r="G3417" i="26"/>
  <c r="G3418" i="26"/>
  <c r="G3419" i="26"/>
  <c r="G3420" i="26"/>
  <c r="G3421" i="26"/>
  <c r="G3422" i="26"/>
  <c r="G3423" i="26"/>
  <c r="G3424" i="26"/>
  <c r="G3425" i="26"/>
  <c r="G3426" i="26"/>
  <c r="G3427" i="26"/>
  <c r="G3428" i="26"/>
  <c r="G3429" i="26"/>
  <c r="G3430" i="26"/>
  <c r="G3431" i="26"/>
  <c r="G3432" i="26"/>
  <c r="G3433" i="26"/>
  <c r="G3434" i="26"/>
  <c r="G3435" i="26"/>
  <c r="G3436" i="26"/>
  <c r="G3437" i="26"/>
  <c r="G3438" i="26"/>
  <c r="G3439" i="26"/>
  <c r="G3440" i="26"/>
  <c r="G3441" i="26"/>
  <c r="G3442" i="26"/>
  <c r="G3443" i="26"/>
  <c r="G3444" i="26"/>
  <c r="G3445" i="26"/>
  <c r="G3446" i="26"/>
  <c r="G3447" i="26"/>
  <c r="G3448" i="26"/>
  <c r="G3449" i="26"/>
  <c r="G3450" i="26"/>
  <c r="G3451" i="26"/>
  <c r="G3452" i="26"/>
  <c r="G3453" i="26"/>
  <c r="G3454" i="26"/>
  <c r="G3455" i="26"/>
  <c r="G3456" i="26"/>
  <c r="G3457" i="26"/>
  <c r="G3458" i="26"/>
  <c r="G3459" i="26"/>
  <c r="G3460" i="26"/>
  <c r="G3461" i="26"/>
  <c r="G3462" i="26"/>
  <c r="G3463" i="26"/>
  <c r="G3464" i="26"/>
  <c r="G3465" i="26"/>
  <c r="G3466" i="26"/>
  <c r="G3467" i="26"/>
  <c r="G3468" i="26"/>
  <c r="G3469" i="26"/>
  <c r="G3470" i="26"/>
  <c r="G3471" i="26"/>
  <c r="G3472" i="26"/>
  <c r="G3473" i="26"/>
  <c r="G3474" i="26"/>
  <c r="G3475" i="26"/>
  <c r="G3476" i="26"/>
  <c r="G3477" i="26"/>
  <c r="G3478" i="26"/>
  <c r="G3479" i="26"/>
  <c r="G3480" i="26"/>
  <c r="G3481" i="26"/>
  <c r="G3482" i="26"/>
  <c r="G3483" i="26"/>
  <c r="G3484" i="26"/>
  <c r="G3485" i="26"/>
  <c r="G3486" i="26"/>
  <c r="G3487" i="26"/>
  <c r="G3488" i="26"/>
  <c r="G3489" i="26"/>
  <c r="G3490" i="26"/>
  <c r="G3491" i="26"/>
  <c r="G3492" i="26"/>
  <c r="G3493" i="26"/>
  <c r="G3494" i="26"/>
  <c r="G3495" i="26"/>
  <c r="G3496" i="26"/>
  <c r="G3497" i="26"/>
  <c r="G3498" i="26"/>
  <c r="G3499" i="26"/>
  <c r="G3500" i="26"/>
  <c r="G3501" i="26"/>
  <c r="G3502" i="26"/>
  <c r="G3503" i="26"/>
  <c r="G3504" i="26"/>
  <c r="G3505" i="26"/>
  <c r="G3506" i="26"/>
  <c r="G3507" i="26"/>
  <c r="G3508" i="26"/>
  <c r="G3509" i="26"/>
  <c r="G3510" i="26"/>
  <c r="G3511" i="26"/>
  <c r="G3512" i="26"/>
  <c r="G3513" i="26"/>
  <c r="G3514" i="26"/>
  <c r="G3515" i="26"/>
  <c r="G3516" i="26"/>
  <c r="G3517" i="26"/>
  <c r="G3518" i="26"/>
  <c r="G3519" i="26"/>
  <c r="G3520" i="26"/>
  <c r="G3521" i="26"/>
  <c r="G3522" i="26"/>
  <c r="G3523" i="26"/>
  <c r="G3524" i="26"/>
  <c r="G3525" i="26"/>
  <c r="G3526" i="26"/>
  <c r="G3527" i="26"/>
  <c r="G3528" i="26"/>
  <c r="G3529" i="26"/>
  <c r="G3530" i="26"/>
  <c r="G3531" i="26"/>
  <c r="G3532" i="26"/>
  <c r="G3533" i="26"/>
  <c r="G3534" i="26"/>
  <c r="G3535" i="26"/>
  <c r="G3536" i="26"/>
  <c r="G3537" i="26"/>
  <c r="G3538" i="26"/>
  <c r="G3539" i="26"/>
  <c r="G3540" i="26"/>
  <c r="G3541" i="26"/>
  <c r="G3542" i="26"/>
  <c r="G3543" i="26"/>
  <c r="G3544" i="26"/>
  <c r="G3545" i="26"/>
  <c r="G3546" i="26"/>
  <c r="G3547" i="26"/>
  <c r="G3548" i="26"/>
  <c r="G3549" i="26"/>
  <c r="G3550" i="26"/>
  <c r="G3551" i="26"/>
  <c r="G3552" i="26"/>
  <c r="G3553" i="26"/>
  <c r="G3554" i="26"/>
  <c r="G3555" i="26"/>
  <c r="G3556" i="26"/>
  <c r="G3557" i="26"/>
  <c r="G3558" i="26"/>
  <c r="G3559" i="26"/>
  <c r="G3560" i="26"/>
  <c r="G3561" i="26"/>
  <c r="G3562" i="26"/>
  <c r="G3563" i="26"/>
  <c r="G3564" i="26"/>
  <c r="G3565" i="26"/>
  <c r="G3566" i="26"/>
  <c r="G3567" i="26"/>
  <c r="G3568" i="26"/>
  <c r="G3569" i="26"/>
  <c r="G3570" i="26"/>
  <c r="G3571" i="26"/>
  <c r="G3572" i="26"/>
  <c r="G3573" i="26"/>
  <c r="G3574" i="26"/>
  <c r="G3575" i="26"/>
  <c r="G3576" i="26"/>
  <c r="G3577" i="26"/>
  <c r="G3578" i="26"/>
  <c r="G3579" i="26"/>
  <c r="G3580" i="26"/>
  <c r="G3581" i="26"/>
  <c r="G3582" i="26"/>
  <c r="G3583" i="26"/>
  <c r="G3584" i="26"/>
  <c r="G3585" i="26"/>
  <c r="G3586" i="26"/>
  <c r="G3587" i="26"/>
  <c r="G3588" i="26"/>
  <c r="G3589" i="26"/>
  <c r="G3590" i="26"/>
  <c r="G3591" i="26"/>
  <c r="G3592" i="26"/>
  <c r="G3593" i="26"/>
  <c r="G3594" i="26"/>
  <c r="G3595" i="26"/>
  <c r="G3596" i="26"/>
  <c r="G3597" i="26"/>
  <c r="G3598" i="26"/>
  <c r="G3599" i="26"/>
  <c r="G3600" i="26"/>
  <c r="G3601" i="26"/>
  <c r="G3602" i="26"/>
  <c r="G3603" i="26"/>
  <c r="G3604" i="26"/>
  <c r="G3605" i="26"/>
  <c r="G3606" i="26"/>
  <c r="G3607" i="26"/>
  <c r="G3608" i="26"/>
  <c r="G3609" i="26"/>
  <c r="G3610" i="26"/>
  <c r="G3611" i="26"/>
  <c r="G3612" i="26"/>
  <c r="G3613" i="26"/>
  <c r="G3614" i="26"/>
  <c r="G3615" i="26"/>
  <c r="G3616" i="26"/>
  <c r="G3617" i="26"/>
  <c r="G3618" i="26"/>
  <c r="G3619" i="26"/>
  <c r="G3620" i="26"/>
  <c r="G3621" i="26"/>
  <c r="G3622" i="26"/>
  <c r="G3623" i="26"/>
  <c r="G3624" i="26"/>
  <c r="G3625" i="26"/>
  <c r="G3626" i="26"/>
  <c r="G3627" i="26"/>
  <c r="G3628" i="26"/>
  <c r="G3629" i="26"/>
  <c r="G3630" i="26"/>
  <c r="G3631" i="26"/>
  <c r="G3632" i="26"/>
  <c r="G3633" i="26"/>
  <c r="G3634" i="26"/>
  <c r="G3635" i="26"/>
  <c r="G3636" i="26"/>
  <c r="G3637" i="26"/>
  <c r="G3638" i="26"/>
  <c r="G3639" i="26"/>
  <c r="G3640" i="26"/>
  <c r="G3641" i="26"/>
  <c r="G3642" i="26"/>
  <c r="G3643" i="26"/>
  <c r="G3644" i="26"/>
  <c r="G3645" i="26"/>
  <c r="G3646" i="26"/>
  <c r="G3647" i="26"/>
  <c r="G3648" i="26"/>
  <c r="G3649" i="26"/>
  <c r="G3650" i="26"/>
  <c r="G3651" i="26"/>
  <c r="G3652" i="26"/>
  <c r="G3653" i="26"/>
  <c r="G3654" i="26"/>
  <c r="G3655" i="26"/>
  <c r="G3656" i="26"/>
  <c r="G3657" i="26"/>
  <c r="G3658" i="26"/>
  <c r="G3659" i="26"/>
  <c r="G3660" i="26"/>
  <c r="G3661" i="26"/>
  <c r="G3662" i="26"/>
  <c r="G3663" i="26"/>
  <c r="G3664" i="26"/>
  <c r="G3665" i="26"/>
  <c r="G3666" i="26"/>
  <c r="G3667" i="26"/>
  <c r="G3668" i="26"/>
  <c r="G3669" i="26"/>
  <c r="G3670" i="26"/>
  <c r="G3671" i="26"/>
  <c r="G3672" i="26"/>
  <c r="G3673" i="26"/>
  <c r="G3674" i="26"/>
  <c r="G3675" i="26"/>
  <c r="G3676" i="26"/>
  <c r="G3677" i="26"/>
  <c r="G3678" i="26"/>
  <c r="G3679" i="26"/>
  <c r="G3680" i="26"/>
  <c r="G3681" i="26"/>
  <c r="G3682" i="26"/>
  <c r="G3683" i="26"/>
  <c r="G3684" i="26"/>
  <c r="G3685" i="26"/>
  <c r="G3686" i="26"/>
  <c r="G3687" i="26"/>
  <c r="G3688" i="26"/>
  <c r="G3689" i="26"/>
  <c r="G3690" i="26"/>
  <c r="G3691" i="26"/>
  <c r="G3692" i="26"/>
  <c r="G3693" i="26"/>
  <c r="G3694" i="26"/>
  <c r="G3695" i="26"/>
  <c r="G3696" i="26"/>
  <c r="G3697" i="26"/>
  <c r="G3698" i="26"/>
  <c r="G3699" i="26"/>
  <c r="G3700" i="26"/>
  <c r="G3701" i="26"/>
  <c r="G3702" i="26"/>
  <c r="G3703" i="26"/>
  <c r="G3704" i="26"/>
  <c r="G3705" i="26"/>
  <c r="G3706" i="26"/>
  <c r="G3707" i="26"/>
  <c r="G3708" i="26"/>
  <c r="G3709" i="26"/>
  <c r="G3710" i="26"/>
  <c r="G3711" i="26"/>
  <c r="G3712" i="26"/>
  <c r="G3713" i="26"/>
  <c r="G3714" i="26"/>
  <c r="G3715" i="26"/>
  <c r="G3716" i="26"/>
  <c r="G3717" i="26"/>
  <c r="G3718" i="26"/>
  <c r="G3719" i="26"/>
  <c r="G3720" i="26"/>
  <c r="G3721" i="26"/>
  <c r="G3722" i="26"/>
  <c r="G3723" i="26"/>
  <c r="G3724" i="26"/>
  <c r="G3725" i="26"/>
  <c r="G3726" i="26"/>
  <c r="G3727" i="26"/>
  <c r="G3728" i="26"/>
  <c r="G3729" i="26"/>
  <c r="G3730" i="26"/>
  <c r="G3731" i="26"/>
  <c r="G3732" i="26"/>
  <c r="G3733" i="26"/>
  <c r="G3734" i="26"/>
  <c r="G3735" i="26"/>
  <c r="G3736" i="26"/>
  <c r="G3737" i="26"/>
  <c r="G3738" i="26"/>
  <c r="G3739" i="26"/>
  <c r="G3740" i="26"/>
  <c r="G3741" i="26"/>
  <c r="G3742" i="26"/>
  <c r="G3743" i="26"/>
  <c r="G3744" i="26"/>
  <c r="G3745" i="26"/>
  <c r="G3746" i="26"/>
  <c r="G3747" i="26"/>
  <c r="G3748" i="26"/>
  <c r="G3749" i="26"/>
  <c r="G3750" i="26"/>
  <c r="G3751" i="26"/>
  <c r="G3752" i="26"/>
  <c r="G3753" i="26"/>
  <c r="G3754" i="26"/>
  <c r="G3755" i="26"/>
  <c r="G3756" i="26"/>
  <c r="G3757" i="26"/>
  <c r="G3758" i="26"/>
  <c r="G3759" i="26"/>
  <c r="G3760" i="26"/>
  <c r="G3761" i="26"/>
  <c r="G3762" i="26"/>
  <c r="G3763" i="26"/>
  <c r="G3764" i="26"/>
  <c r="G3765" i="26"/>
  <c r="G3766" i="26"/>
  <c r="G3767" i="26"/>
  <c r="G3768" i="26"/>
  <c r="G3769" i="26"/>
  <c r="G3770" i="26"/>
  <c r="G3771" i="26"/>
  <c r="G3772" i="26"/>
  <c r="G3773" i="26"/>
  <c r="G3774" i="26"/>
  <c r="G3775" i="26"/>
  <c r="G3776" i="26"/>
  <c r="G3777" i="26"/>
  <c r="G3778" i="26"/>
  <c r="G3779" i="26"/>
  <c r="G3780" i="26"/>
  <c r="G3781" i="26"/>
  <c r="G3782" i="26"/>
  <c r="G3783" i="26"/>
  <c r="G3784" i="26"/>
  <c r="G3785" i="26"/>
  <c r="G3786" i="26"/>
  <c r="G3787" i="26"/>
  <c r="G3788" i="26"/>
  <c r="G3789" i="26"/>
  <c r="G3790" i="26"/>
  <c r="G3791" i="26"/>
  <c r="G3792" i="26"/>
  <c r="G3793" i="26"/>
  <c r="G3794" i="26"/>
  <c r="G3795" i="26"/>
  <c r="G3796" i="26"/>
  <c r="G3797" i="26"/>
  <c r="G3798" i="26"/>
  <c r="G3799" i="26"/>
  <c r="G3800" i="26"/>
  <c r="G3801" i="26"/>
  <c r="G3802" i="26"/>
  <c r="G3803" i="26"/>
  <c r="G3804" i="26"/>
  <c r="G3805" i="26"/>
  <c r="G3806" i="26"/>
  <c r="G3807" i="26"/>
  <c r="G3808" i="26"/>
  <c r="G3809" i="26"/>
  <c r="G3810" i="26"/>
  <c r="G3811" i="26"/>
  <c r="G3812" i="26"/>
  <c r="G3813" i="26"/>
  <c r="G3814" i="26"/>
  <c r="G3815" i="26"/>
  <c r="G3816" i="26"/>
  <c r="G3817" i="26"/>
  <c r="G3818" i="26"/>
  <c r="G3819" i="26"/>
  <c r="G3820" i="26"/>
  <c r="G3821" i="26"/>
  <c r="G3822" i="26"/>
  <c r="G3823" i="26"/>
  <c r="G3824" i="26"/>
  <c r="G3825" i="26"/>
  <c r="G3826" i="26"/>
  <c r="G3827" i="26"/>
  <c r="G3828" i="26"/>
  <c r="G3829" i="26"/>
  <c r="G3830" i="26"/>
  <c r="G3831" i="26"/>
  <c r="G3832" i="26"/>
  <c r="G3833" i="26"/>
  <c r="G3834" i="26"/>
  <c r="G3835" i="26"/>
  <c r="G3836" i="26"/>
  <c r="G3837" i="26"/>
  <c r="G3838" i="26"/>
  <c r="G3839" i="26"/>
  <c r="G3840" i="26"/>
  <c r="G3841" i="26"/>
  <c r="G3842" i="26"/>
  <c r="G3843" i="26"/>
  <c r="G3844" i="26"/>
  <c r="G3845" i="26"/>
  <c r="G3846" i="26"/>
  <c r="G3847" i="26"/>
  <c r="G3848" i="26"/>
  <c r="G3849" i="26"/>
  <c r="G3850" i="26"/>
  <c r="G3851" i="26"/>
  <c r="G3852" i="26"/>
  <c r="G3853" i="26"/>
  <c r="G3854" i="26"/>
  <c r="G3855" i="26"/>
  <c r="G3856" i="26"/>
  <c r="G3857" i="26"/>
  <c r="G3858" i="26"/>
  <c r="G3859" i="26"/>
  <c r="G3860" i="26"/>
  <c r="G3861" i="26"/>
  <c r="G3862" i="26"/>
  <c r="G3863" i="26"/>
  <c r="G3864" i="26"/>
  <c r="G3865" i="26"/>
  <c r="G3866" i="26"/>
  <c r="G3867" i="26"/>
  <c r="G3868" i="26"/>
  <c r="G3869" i="26"/>
  <c r="G3870" i="26"/>
  <c r="G3871" i="26"/>
  <c r="G3872" i="26"/>
  <c r="G3873" i="26"/>
  <c r="G3874" i="26"/>
  <c r="G3875" i="26"/>
  <c r="G3876" i="26"/>
  <c r="G3877" i="26"/>
  <c r="G3878" i="26"/>
  <c r="G3879" i="26"/>
  <c r="G3880" i="26"/>
  <c r="G3881" i="26"/>
  <c r="G3882" i="26"/>
  <c r="G3883" i="26"/>
  <c r="G3884" i="26"/>
  <c r="G3885" i="26"/>
  <c r="G3886" i="26"/>
  <c r="G3887" i="26"/>
  <c r="G3888" i="26"/>
  <c r="G3889" i="26"/>
  <c r="G3890" i="26"/>
  <c r="G3891" i="26"/>
  <c r="G3892" i="26"/>
  <c r="G3893" i="26"/>
  <c r="G3894" i="26"/>
  <c r="G3895" i="26"/>
  <c r="G3896" i="26"/>
  <c r="G3897" i="26"/>
  <c r="G3898" i="26"/>
  <c r="G3899" i="26"/>
  <c r="G3900" i="26"/>
  <c r="G3901" i="26"/>
  <c r="G3902" i="26"/>
  <c r="G3903" i="26"/>
  <c r="G3904" i="26"/>
  <c r="G3905" i="26"/>
  <c r="G3906" i="26"/>
  <c r="G3907" i="26"/>
  <c r="G3908" i="26"/>
  <c r="G3909" i="26"/>
  <c r="G3910" i="26"/>
  <c r="G3911" i="26"/>
  <c r="G3912" i="26"/>
  <c r="G3913" i="26"/>
  <c r="G3914" i="26"/>
  <c r="G3915" i="26"/>
  <c r="G3916" i="26"/>
  <c r="G3917" i="26"/>
  <c r="G3918" i="26"/>
  <c r="G3919" i="26"/>
  <c r="G3920" i="26"/>
  <c r="G3921" i="26"/>
  <c r="G3922" i="26"/>
  <c r="G3923" i="26"/>
  <c r="G3924" i="26"/>
  <c r="G3925" i="26"/>
  <c r="G3926" i="26"/>
  <c r="G3927" i="26"/>
  <c r="G3928" i="26"/>
  <c r="G3929" i="26"/>
  <c r="G3930" i="26"/>
  <c r="G3931" i="26"/>
  <c r="G3932" i="26"/>
  <c r="G3933" i="26"/>
  <c r="G3934" i="26"/>
  <c r="G3935" i="26"/>
  <c r="G3936" i="26"/>
  <c r="G3937" i="26"/>
  <c r="G3938" i="26"/>
  <c r="G3939" i="26"/>
  <c r="G3940" i="26"/>
  <c r="G3941" i="26"/>
  <c r="G3942" i="26"/>
  <c r="G3943" i="26"/>
  <c r="G3944" i="26"/>
  <c r="G3945" i="26"/>
  <c r="G3946" i="26"/>
  <c r="G3947" i="26"/>
  <c r="G3948" i="26"/>
  <c r="G3949" i="26"/>
  <c r="G3950" i="26"/>
  <c r="G3951" i="26"/>
  <c r="G3952" i="26"/>
  <c r="G3953" i="26"/>
  <c r="G3954" i="26"/>
  <c r="G3955" i="26"/>
  <c r="G3956" i="26"/>
  <c r="G3957" i="26"/>
  <c r="G3958" i="26"/>
  <c r="G3959" i="26"/>
  <c r="G3960" i="26"/>
  <c r="G3961" i="26"/>
  <c r="G3962" i="26"/>
  <c r="G3963" i="26"/>
  <c r="G3964" i="26"/>
  <c r="G3965" i="26"/>
  <c r="G3966" i="26"/>
  <c r="G3967" i="26"/>
  <c r="G3968" i="26"/>
  <c r="G3969" i="26"/>
  <c r="G3970" i="26"/>
  <c r="G3971" i="26"/>
  <c r="G3972" i="26"/>
  <c r="G3973" i="26"/>
  <c r="G3974" i="26"/>
  <c r="G3975" i="26"/>
  <c r="G3976" i="26"/>
  <c r="G3977" i="26"/>
  <c r="G3978" i="26"/>
  <c r="G3979" i="26"/>
  <c r="G3980" i="26"/>
  <c r="G3981" i="26"/>
  <c r="G3982" i="26"/>
  <c r="G3983" i="26"/>
  <c r="G3984" i="26"/>
  <c r="G3985" i="26"/>
  <c r="G3986" i="26"/>
  <c r="G3987" i="26"/>
  <c r="G3988" i="26"/>
  <c r="G3989" i="26"/>
  <c r="G3990" i="26"/>
  <c r="G3991" i="26"/>
  <c r="G3992" i="26"/>
  <c r="G3993" i="26"/>
  <c r="G3994" i="26"/>
  <c r="G3995" i="26"/>
  <c r="G3996" i="26"/>
  <c r="G3997" i="26"/>
  <c r="G3998" i="26"/>
  <c r="G3999" i="26"/>
  <c r="G4000" i="26"/>
  <c r="G4001" i="26"/>
  <c r="G4002" i="26"/>
  <c r="G4003" i="26"/>
  <c r="G4004" i="26"/>
  <c r="G4005" i="26"/>
  <c r="G4006" i="26"/>
  <c r="G4007" i="26"/>
  <c r="G4008" i="26"/>
  <c r="G4009" i="26"/>
  <c r="G4010" i="26"/>
  <c r="G4011" i="26"/>
  <c r="G4012" i="26"/>
  <c r="G4013" i="26"/>
  <c r="G4014" i="26"/>
  <c r="G4015" i="26"/>
  <c r="G4016" i="26"/>
  <c r="G4017" i="26"/>
  <c r="G4018" i="26"/>
  <c r="G4019" i="26"/>
  <c r="G4020" i="26"/>
  <c r="G4021" i="26"/>
  <c r="G4022" i="26"/>
  <c r="G4023" i="26"/>
  <c r="G4024" i="26"/>
  <c r="G4025" i="26"/>
  <c r="G4026" i="26"/>
  <c r="G4027" i="26"/>
  <c r="G4028" i="26"/>
  <c r="G4029" i="26"/>
  <c r="G4030" i="26"/>
  <c r="G4031" i="26"/>
  <c r="G4032" i="26"/>
  <c r="G4033" i="26"/>
  <c r="G4034" i="26"/>
  <c r="G4035" i="26"/>
  <c r="G4036" i="26"/>
  <c r="G4037" i="26"/>
  <c r="G4038" i="26"/>
  <c r="G4039" i="26"/>
  <c r="G4040" i="26"/>
  <c r="G4041" i="26"/>
  <c r="G4042" i="26"/>
  <c r="G4043" i="26"/>
  <c r="G4044" i="26"/>
  <c r="G4045" i="26"/>
  <c r="G4046" i="26"/>
  <c r="G4047" i="26"/>
  <c r="G4048" i="26"/>
  <c r="G4049" i="26"/>
  <c r="G4050" i="26"/>
  <c r="G4051" i="26"/>
  <c r="G4052" i="26"/>
  <c r="G4053" i="26"/>
  <c r="G4054" i="26"/>
  <c r="G4055" i="26"/>
  <c r="G4056" i="26"/>
  <c r="G4057" i="26"/>
  <c r="G4058" i="26"/>
  <c r="G4059" i="26"/>
  <c r="G4060" i="26"/>
  <c r="G4061" i="26"/>
  <c r="G4062" i="26"/>
  <c r="G4063" i="26"/>
  <c r="G4064" i="26"/>
  <c r="G4065" i="26"/>
  <c r="G4066" i="26"/>
  <c r="G4067" i="26"/>
  <c r="G4068" i="26"/>
  <c r="G4069" i="26"/>
  <c r="G4070" i="26"/>
  <c r="G4071" i="26"/>
  <c r="G4072" i="26"/>
  <c r="G4073" i="26"/>
  <c r="G4074" i="26"/>
  <c r="G4075" i="26"/>
  <c r="G4076" i="26"/>
  <c r="G4077" i="26"/>
  <c r="G4078" i="26"/>
  <c r="G4079" i="26"/>
  <c r="G4080" i="26"/>
  <c r="G4081" i="26"/>
  <c r="G4082" i="26"/>
  <c r="G4083" i="26"/>
  <c r="G4084" i="26"/>
  <c r="G4085" i="26"/>
  <c r="G4086" i="26"/>
  <c r="G4087" i="26"/>
  <c r="G4088" i="26"/>
  <c r="G4089" i="26"/>
  <c r="G4090" i="26"/>
  <c r="G4091" i="26"/>
  <c r="G4092" i="26"/>
  <c r="G4093" i="26"/>
  <c r="G4094" i="26"/>
  <c r="G4095" i="26"/>
  <c r="G4096" i="26"/>
  <c r="G4097" i="26"/>
  <c r="G4098" i="26"/>
  <c r="G4099" i="26"/>
  <c r="G4100" i="26"/>
  <c r="G4101" i="26"/>
  <c r="G4102" i="26"/>
  <c r="G4103" i="26"/>
  <c r="G4104" i="26"/>
  <c r="G4105" i="26"/>
  <c r="G4106" i="26"/>
  <c r="G4107" i="26"/>
  <c r="G4108" i="26"/>
  <c r="G4109" i="26"/>
  <c r="G4110" i="26"/>
  <c r="G4111" i="26"/>
  <c r="G4112" i="26"/>
  <c r="G4113" i="26"/>
  <c r="G4114" i="26"/>
  <c r="G4115" i="26"/>
  <c r="G4116" i="26"/>
  <c r="G4117" i="26"/>
  <c r="G4118" i="26"/>
  <c r="G4119" i="26"/>
  <c r="G4120" i="26"/>
  <c r="G4121" i="26"/>
  <c r="G4122" i="26"/>
  <c r="G4123" i="26"/>
  <c r="G4124" i="26"/>
  <c r="G4125" i="26"/>
  <c r="G4126" i="26"/>
  <c r="G4127" i="26"/>
  <c r="G4128" i="26"/>
  <c r="G4129" i="26"/>
  <c r="G4130" i="26"/>
  <c r="G4131" i="26"/>
  <c r="G4132" i="26"/>
  <c r="G4133" i="26"/>
  <c r="G4134" i="26"/>
  <c r="G4135" i="26"/>
  <c r="G4136" i="26"/>
  <c r="G4137" i="26"/>
  <c r="G4138" i="26"/>
  <c r="G4139" i="26"/>
  <c r="G4140" i="26"/>
  <c r="G4141" i="26"/>
  <c r="G4142" i="26"/>
  <c r="G4143" i="26"/>
  <c r="G4144" i="26"/>
  <c r="G4145" i="26"/>
  <c r="G4146" i="26"/>
  <c r="G4147" i="26"/>
  <c r="G4148" i="26"/>
  <c r="G4149" i="26"/>
  <c r="G4150" i="26"/>
  <c r="G4151" i="26"/>
  <c r="G4152" i="26"/>
  <c r="G4153" i="26"/>
  <c r="G4154" i="26"/>
  <c r="G4155" i="26"/>
  <c r="G4156" i="26"/>
  <c r="G4157" i="26"/>
  <c r="G4158" i="26"/>
  <c r="G4159" i="26"/>
  <c r="G4160" i="26"/>
  <c r="G4161" i="26"/>
  <c r="G4162" i="26"/>
  <c r="G4163" i="26"/>
  <c r="G4164" i="26"/>
  <c r="G4165" i="26"/>
  <c r="G4166" i="26"/>
  <c r="G4167" i="26"/>
  <c r="G4168" i="26"/>
  <c r="G4169" i="26"/>
  <c r="G4170" i="26"/>
  <c r="G4171" i="26"/>
  <c r="G4172" i="26"/>
  <c r="G4173" i="26"/>
  <c r="G4174" i="26"/>
  <c r="G4175" i="26"/>
  <c r="G4176" i="26"/>
  <c r="G4177" i="26"/>
  <c r="G4178" i="26"/>
  <c r="G4179" i="26"/>
  <c r="G4180" i="26"/>
  <c r="G4181" i="26"/>
  <c r="G4182" i="26"/>
  <c r="G4183" i="26"/>
  <c r="G4184" i="26"/>
  <c r="G4185" i="26"/>
  <c r="G4186" i="26"/>
  <c r="G4187" i="26"/>
  <c r="G4188" i="26"/>
  <c r="G4189" i="26"/>
  <c r="G4190" i="26"/>
  <c r="G4191" i="26"/>
  <c r="G4192" i="26"/>
  <c r="G4193" i="26"/>
  <c r="G4194" i="26"/>
  <c r="G4195" i="26"/>
  <c r="G4196" i="26"/>
  <c r="G4197" i="26"/>
  <c r="G4198" i="26"/>
  <c r="G4199" i="26"/>
  <c r="G4200" i="26"/>
  <c r="G4201" i="26"/>
  <c r="G4202" i="26"/>
  <c r="G4203" i="26"/>
  <c r="G4204" i="26"/>
  <c r="G4205" i="26"/>
  <c r="G4206" i="26"/>
  <c r="G4207" i="26"/>
  <c r="G4208" i="26"/>
  <c r="G4209" i="26"/>
  <c r="G4210" i="26"/>
  <c r="G4211" i="26"/>
  <c r="G4212" i="26"/>
  <c r="G4213" i="26"/>
  <c r="G4214" i="26"/>
  <c r="G4215" i="26"/>
  <c r="G4216" i="26"/>
  <c r="G4217" i="26"/>
  <c r="G4218" i="26"/>
  <c r="G4219" i="26"/>
  <c r="G4220" i="26"/>
  <c r="G4221" i="26"/>
  <c r="G4222" i="26"/>
  <c r="G4223" i="26"/>
  <c r="G4224" i="26"/>
  <c r="G4225" i="26"/>
  <c r="G4226" i="26"/>
  <c r="G4227" i="26"/>
  <c r="G4228" i="26"/>
  <c r="G4229" i="26"/>
  <c r="G4230" i="26"/>
  <c r="G4231" i="26"/>
  <c r="G4232" i="26"/>
  <c r="G4233" i="26"/>
  <c r="G4234" i="26"/>
  <c r="G4235" i="26"/>
  <c r="G4236" i="26"/>
  <c r="G4237" i="26"/>
  <c r="G4238" i="26"/>
  <c r="G4239" i="26"/>
  <c r="G4240" i="26"/>
  <c r="G4241" i="26"/>
  <c r="G4242" i="26"/>
  <c r="G4243" i="26"/>
  <c r="G4244" i="26"/>
  <c r="G4245" i="26"/>
  <c r="G4246" i="26"/>
  <c r="G4247" i="26"/>
  <c r="G4248" i="26"/>
  <c r="G4249" i="26"/>
  <c r="G4250" i="26"/>
  <c r="G4251" i="26"/>
  <c r="G4252" i="26"/>
  <c r="G4253" i="26"/>
  <c r="G4254" i="26"/>
  <c r="G4255" i="26"/>
  <c r="G4256" i="26"/>
  <c r="G4257" i="26"/>
  <c r="G4258" i="26"/>
  <c r="G4259" i="26"/>
  <c r="G4260" i="26"/>
  <c r="G4261" i="26"/>
  <c r="G4262" i="26"/>
  <c r="G4263" i="26"/>
  <c r="G4264" i="26"/>
  <c r="G4265" i="26"/>
  <c r="G4266" i="26"/>
  <c r="G4267" i="26"/>
  <c r="G4268" i="26"/>
  <c r="G4269" i="26"/>
  <c r="G4270" i="26"/>
  <c r="G4271" i="26"/>
  <c r="H6" i="26"/>
  <c r="I6" i="26"/>
  <c r="H7" i="26"/>
  <c r="I7" i="26"/>
  <c r="H8" i="26"/>
  <c r="I8" i="26"/>
  <c r="H9" i="26"/>
  <c r="I9" i="26"/>
  <c r="H10" i="26"/>
  <c r="I10" i="26"/>
  <c r="H11" i="26"/>
  <c r="I11" i="26"/>
  <c r="H12" i="26"/>
  <c r="I12" i="26"/>
  <c r="H13" i="26"/>
  <c r="I13" i="26"/>
  <c r="H14" i="26"/>
  <c r="I14" i="26"/>
  <c r="H15" i="26"/>
  <c r="I15" i="26"/>
  <c r="H16" i="26"/>
  <c r="I16" i="26"/>
  <c r="H17" i="26"/>
  <c r="I17" i="26"/>
  <c r="H18" i="26"/>
  <c r="I18" i="26"/>
  <c r="H19" i="26"/>
  <c r="I19" i="26"/>
  <c r="H20" i="26"/>
  <c r="I20" i="26"/>
  <c r="H21" i="26"/>
  <c r="I21" i="26"/>
  <c r="H22" i="26"/>
  <c r="I22" i="26"/>
  <c r="H23" i="26"/>
  <c r="I23" i="26"/>
  <c r="H24" i="26"/>
  <c r="I24" i="26"/>
  <c r="H25" i="26"/>
  <c r="I25" i="26"/>
  <c r="H26" i="26"/>
  <c r="I26" i="26"/>
  <c r="H27" i="26"/>
  <c r="I27" i="26"/>
  <c r="H28" i="26"/>
  <c r="I28" i="26"/>
  <c r="H29" i="26"/>
  <c r="I29" i="26"/>
  <c r="H30" i="26"/>
  <c r="I30" i="26"/>
  <c r="H31" i="26"/>
  <c r="I31" i="26"/>
  <c r="H32" i="26"/>
  <c r="I32" i="26"/>
  <c r="H33" i="26"/>
  <c r="I33" i="26"/>
  <c r="H34" i="26"/>
  <c r="I34" i="26"/>
  <c r="H35" i="26"/>
  <c r="I35" i="26"/>
  <c r="H36" i="26"/>
  <c r="I36" i="26"/>
  <c r="H37" i="26"/>
  <c r="I37" i="26"/>
  <c r="H38" i="26"/>
  <c r="I38" i="26"/>
  <c r="H39" i="26"/>
  <c r="I39" i="26"/>
  <c r="H40" i="26"/>
  <c r="I40" i="26"/>
  <c r="H41" i="26"/>
  <c r="I41" i="26"/>
  <c r="H42" i="26"/>
  <c r="I42" i="26"/>
  <c r="H43" i="26"/>
  <c r="I43" i="26"/>
  <c r="H44" i="26"/>
  <c r="I44" i="26"/>
  <c r="H45" i="26"/>
  <c r="I45" i="26"/>
  <c r="H46" i="26"/>
  <c r="I46" i="26"/>
  <c r="H47" i="26"/>
  <c r="I47" i="26"/>
  <c r="H48" i="26"/>
  <c r="I48" i="26"/>
  <c r="H49" i="26"/>
  <c r="I49" i="26"/>
  <c r="H50" i="26"/>
  <c r="I50" i="26"/>
  <c r="H51" i="26"/>
  <c r="I51" i="26"/>
  <c r="H52" i="26"/>
  <c r="I52" i="26"/>
  <c r="H53" i="26"/>
  <c r="I53" i="26"/>
  <c r="H54" i="26"/>
  <c r="I54" i="26"/>
  <c r="H55" i="26"/>
  <c r="I55" i="26"/>
  <c r="H56" i="26"/>
  <c r="I56" i="26"/>
  <c r="H57" i="26"/>
  <c r="I57" i="26"/>
  <c r="H58" i="26"/>
  <c r="I58" i="26"/>
  <c r="H59" i="26"/>
  <c r="I59" i="26"/>
  <c r="H60" i="26"/>
  <c r="I60" i="26"/>
  <c r="H61" i="26"/>
  <c r="I61" i="26"/>
  <c r="H62" i="26"/>
  <c r="I62" i="26"/>
  <c r="H63" i="26"/>
  <c r="I63" i="26"/>
  <c r="H64" i="26"/>
  <c r="I64" i="26"/>
  <c r="H65" i="26"/>
  <c r="I65" i="26"/>
  <c r="H66" i="26"/>
  <c r="I66" i="26"/>
  <c r="H67" i="26"/>
  <c r="I67" i="26"/>
  <c r="H68" i="26"/>
  <c r="I68" i="26"/>
  <c r="H69" i="26"/>
  <c r="I69" i="26"/>
  <c r="H70" i="26"/>
  <c r="I70" i="26"/>
  <c r="H71" i="26"/>
  <c r="I71" i="26"/>
  <c r="H72" i="26"/>
  <c r="I72" i="26"/>
  <c r="H73" i="26"/>
  <c r="I73" i="26"/>
  <c r="H74" i="26"/>
  <c r="I74" i="26"/>
  <c r="H75" i="26"/>
  <c r="I75" i="26"/>
  <c r="H76" i="26"/>
  <c r="I76" i="26"/>
  <c r="H77" i="26"/>
  <c r="I77" i="26"/>
  <c r="H78" i="26"/>
  <c r="I78" i="26"/>
  <c r="H79" i="26"/>
  <c r="I79" i="26"/>
  <c r="H80" i="26"/>
  <c r="I80" i="26"/>
  <c r="H81" i="26"/>
  <c r="I81" i="26"/>
  <c r="H82" i="26"/>
  <c r="I82" i="26"/>
  <c r="H83" i="26"/>
  <c r="I83" i="26"/>
  <c r="H84" i="26"/>
  <c r="I84" i="26"/>
  <c r="H85" i="26"/>
  <c r="I85" i="26"/>
  <c r="H86" i="26"/>
  <c r="I86" i="26"/>
  <c r="H87" i="26"/>
  <c r="I87" i="26"/>
  <c r="H88" i="26"/>
  <c r="I88" i="26"/>
  <c r="H89" i="26"/>
  <c r="I89" i="26"/>
  <c r="H90" i="26"/>
  <c r="I90" i="26"/>
  <c r="H91" i="26"/>
  <c r="I91" i="26"/>
  <c r="H92" i="26"/>
  <c r="I92" i="26"/>
  <c r="H93" i="26"/>
  <c r="I93" i="26"/>
  <c r="H94" i="26"/>
  <c r="I94" i="26"/>
  <c r="H95" i="26"/>
  <c r="I95" i="26"/>
  <c r="H96" i="26"/>
  <c r="I96" i="26"/>
  <c r="H97" i="26"/>
  <c r="I97" i="26"/>
  <c r="H98" i="26"/>
  <c r="I98" i="26"/>
  <c r="H99" i="26"/>
  <c r="I99" i="26"/>
  <c r="H100" i="26"/>
  <c r="I100" i="26"/>
  <c r="H101" i="26"/>
  <c r="I101" i="26"/>
  <c r="H102" i="26"/>
  <c r="I102" i="26"/>
  <c r="H103" i="26"/>
  <c r="I103" i="26"/>
  <c r="H104" i="26"/>
  <c r="I104" i="26"/>
  <c r="H105" i="26"/>
  <c r="I105" i="26"/>
  <c r="H106" i="26"/>
  <c r="I106" i="26"/>
  <c r="H107" i="26"/>
  <c r="I107" i="26"/>
  <c r="H108" i="26"/>
  <c r="I108" i="26"/>
  <c r="H109" i="26"/>
  <c r="I109" i="26"/>
  <c r="H110" i="26"/>
  <c r="I110" i="26"/>
  <c r="H111" i="26"/>
  <c r="I111" i="26"/>
  <c r="H112" i="26"/>
  <c r="I112" i="26"/>
  <c r="H113" i="26"/>
  <c r="I113" i="26"/>
  <c r="H114" i="26"/>
  <c r="I114" i="26"/>
  <c r="H115" i="26"/>
  <c r="I115" i="26"/>
  <c r="H116" i="26"/>
  <c r="I116" i="26"/>
  <c r="H117" i="26"/>
  <c r="I117" i="26"/>
  <c r="H118" i="26"/>
  <c r="I118" i="26"/>
  <c r="H119" i="26"/>
  <c r="I119" i="26"/>
  <c r="H120" i="26"/>
  <c r="I120" i="26"/>
  <c r="H121" i="26"/>
  <c r="I121" i="26"/>
  <c r="H122" i="26"/>
  <c r="I122" i="26"/>
  <c r="H123" i="26"/>
  <c r="I123" i="26"/>
  <c r="H124" i="26"/>
  <c r="I124" i="26"/>
  <c r="H125" i="26"/>
  <c r="I125" i="26"/>
  <c r="H126" i="26"/>
  <c r="I126" i="26"/>
  <c r="H127" i="26"/>
  <c r="I127" i="26"/>
  <c r="H128" i="26"/>
  <c r="I128" i="26"/>
  <c r="H129" i="26"/>
  <c r="I129" i="26"/>
  <c r="H130" i="26"/>
  <c r="I130" i="26"/>
  <c r="H131" i="26"/>
  <c r="I131" i="26"/>
  <c r="H132" i="26"/>
  <c r="I132" i="26"/>
  <c r="H133" i="26"/>
  <c r="I133" i="26"/>
  <c r="H134" i="26"/>
  <c r="I134" i="26"/>
  <c r="H135" i="26"/>
  <c r="I135" i="26"/>
  <c r="H136" i="26"/>
  <c r="I136" i="26"/>
  <c r="H137" i="26"/>
  <c r="I137" i="26"/>
  <c r="H138" i="26"/>
  <c r="I138" i="26"/>
  <c r="H139" i="26"/>
  <c r="I139" i="26"/>
  <c r="H140" i="26"/>
  <c r="I140" i="26"/>
  <c r="H141" i="26"/>
  <c r="I141" i="26"/>
  <c r="H142" i="26"/>
  <c r="I142" i="26"/>
  <c r="H143" i="26"/>
  <c r="I143" i="26"/>
  <c r="H144" i="26"/>
  <c r="I144" i="26"/>
  <c r="H145" i="26"/>
  <c r="I145" i="26"/>
  <c r="H146" i="26"/>
  <c r="I146" i="26"/>
  <c r="H147" i="26"/>
  <c r="I147" i="26"/>
  <c r="H148" i="26"/>
  <c r="I148" i="26"/>
  <c r="H149" i="26"/>
  <c r="I149" i="26"/>
  <c r="H150" i="26"/>
  <c r="I150" i="26"/>
  <c r="H151" i="26"/>
  <c r="I151" i="26"/>
  <c r="H152" i="26"/>
  <c r="I152" i="26"/>
  <c r="H153" i="26"/>
  <c r="I153" i="26"/>
  <c r="H154" i="26"/>
  <c r="I154" i="26"/>
  <c r="H155" i="26"/>
  <c r="I155" i="26"/>
  <c r="H156" i="26"/>
  <c r="I156" i="26"/>
  <c r="H157" i="26"/>
  <c r="I157" i="26"/>
  <c r="H158" i="26"/>
  <c r="I158" i="26"/>
  <c r="H159" i="26"/>
  <c r="I159" i="26"/>
  <c r="H160" i="26"/>
  <c r="I160" i="26"/>
  <c r="H161" i="26"/>
  <c r="I161" i="26"/>
  <c r="H162" i="26"/>
  <c r="I162" i="26"/>
  <c r="H163" i="26"/>
  <c r="I163" i="26"/>
  <c r="H164" i="26"/>
  <c r="I164" i="26"/>
  <c r="H165" i="26"/>
  <c r="I165" i="26"/>
  <c r="H166" i="26"/>
  <c r="I166" i="26"/>
  <c r="H167" i="26"/>
  <c r="I167" i="26"/>
  <c r="H168" i="26"/>
  <c r="I168" i="26"/>
  <c r="H169" i="26"/>
  <c r="I169" i="26"/>
  <c r="H170" i="26"/>
  <c r="I170" i="26"/>
  <c r="H171" i="26"/>
  <c r="I171" i="26"/>
  <c r="H172" i="26"/>
  <c r="I172" i="26"/>
  <c r="H173" i="26"/>
  <c r="I173" i="26"/>
  <c r="H174" i="26"/>
  <c r="I174" i="26"/>
  <c r="H175" i="26"/>
  <c r="I175" i="26"/>
  <c r="H176" i="26"/>
  <c r="I176" i="26"/>
  <c r="H177" i="26"/>
  <c r="I177" i="26"/>
  <c r="H178" i="26"/>
  <c r="I178" i="26"/>
  <c r="H179" i="26"/>
  <c r="I179" i="26"/>
  <c r="H180" i="26"/>
  <c r="I180" i="26"/>
  <c r="H181" i="26"/>
  <c r="I181" i="26"/>
  <c r="H182" i="26"/>
  <c r="I182" i="26"/>
  <c r="H183" i="26"/>
  <c r="I183" i="26"/>
  <c r="H184" i="26"/>
  <c r="I184" i="26"/>
  <c r="H185" i="26"/>
  <c r="I185" i="26"/>
  <c r="H186" i="26"/>
  <c r="I186" i="26"/>
  <c r="H187" i="26"/>
  <c r="I187" i="26"/>
  <c r="H188" i="26"/>
  <c r="I188" i="26"/>
  <c r="H189" i="26"/>
  <c r="I189" i="26"/>
  <c r="H190" i="26"/>
  <c r="I190" i="26"/>
  <c r="H191" i="26"/>
  <c r="I191" i="26"/>
  <c r="H192" i="26"/>
  <c r="I192" i="26"/>
  <c r="H193" i="26"/>
  <c r="I193" i="26"/>
  <c r="H194" i="26"/>
  <c r="I194" i="26"/>
  <c r="H195" i="26"/>
  <c r="I195" i="26"/>
  <c r="H196" i="26"/>
  <c r="I196" i="26"/>
  <c r="H197" i="26"/>
  <c r="I197" i="26"/>
  <c r="H198" i="26"/>
  <c r="I198" i="26"/>
  <c r="H199" i="26"/>
  <c r="I199" i="26"/>
  <c r="H200" i="26"/>
  <c r="I200" i="26"/>
  <c r="H201" i="26"/>
  <c r="I201" i="26"/>
  <c r="H202" i="26"/>
  <c r="I202" i="26"/>
  <c r="H203" i="26"/>
  <c r="I203" i="26"/>
  <c r="H204" i="26"/>
  <c r="I204" i="26"/>
  <c r="H205" i="26"/>
  <c r="I205" i="26"/>
  <c r="H206" i="26"/>
  <c r="I206" i="26"/>
  <c r="H207" i="26"/>
  <c r="I207" i="26"/>
  <c r="H208" i="26"/>
  <c r="I208" i="26"/>
  <c r="H209" i="26"/>
  <c r="I209" i="26"/>
  <c r="H210" i="26"/>
  <c r="I210" i="26"/>
  <c r="H211" i="26"/>
  <c r="I211" i="26"/>
  <c r="H212" i="26"/>
  <c r="I212" i="26"/>
  <c r="H213" i="26"/>
  <c r="I213" i="26"/>
  <c r="H214" i="26"/>
  <c r="I214" i="26"/>
  <c r="H215" i="26"/>
  <c r="I215" i="26"/>
  <c r="H216" i="26"/>
  <c r="I216" i="26"/>
  <c r="H217" i="26"/>
  <c r="I217" i="26"/>
  <c r="H218" i="26"/>
  <c r="I218" i="26"/>
  <c r="H219" i="26"/>
  <c r="I219" i="26"/>
  <c r="H220" i="26"/>
  <c r="I220" i="26"/>
  <c r="H221" i="26"/>
  <c r="I221" i="26"/>
  <c r="H222" i="26"/>
  <c r="I222" i="26"/>
  <c r="H223" i="26"/>
  <c r="I223" i="26"/>
  <c r="H224" i="26"/>
  <c r="I224" i="26"/>
  <c r="H225" i="26"/>
  <c r="I225" i="26"/>
  <c r="H226" i="26"/>
  <c r="I226" i="26"/>
  <c r="H227" i="26"/>
  <c r="I227" i="26"/>
  <c r="H228" i="26"/>
  <c r="I228" i="26"/>
  <c r="H229" i="26"/>
  <c r="I229" i="26"/>
  <c r="H230" i="26"/>
  <c r="I230" i="26"/>
  <c r="H231" i="26"/>
  <c r="I231" i="26"/>
  <c r="H232" i="26"/>
  <c r="I232" i="26"/>
  <c r="H233" i="26"/>
  <c r="I233" i="26"/>
  <c r="H234" i="26"/>
  <c r="I234" i="26"/>
  <c r="H235" i="26"/>
  <c r="I235" i="26"/>
  <c r="H236" i="26"/>
  <c r="I236" i="26"/>
  <c r="H237" i="26"/>
  <c r="I237" i="26"/>
  <c r="H238" i="26"/>
  <c r="I238" i="26"/>
  <c r="H239" i="26"/>
  <c r="I239" i="26"/>
  <c r="H240" i="26"/>
  <c r="I240" i="26"/>
  <c r="H241" i="26"/>
  <c r="I241" i="26"/>
  <c r="H242" i="26"/>
  <c r="I242" i="26"/>
  <c r="H243" i="26"/>
  <c r="I243" i="26"/>
  <c r="H244" i="26"/>
  <c r="I244" i="26"/>
  <c r="H245" i="26"/>
  <c r="I245" i="26"/>
  <c r="H246" i="26"/>
  <c r="I246" i="26"/>
  <c r="H247" i="26"/>
  <c r="I247" i="26"/>
  <c r="H248" i="26"/>
  <c r="I248" i="26"/>
  <c r="H249" i="26"/>
  <c r="I249" i="26"/>
  <c r="H250" i="26"/>
  <c r="I250" i="26"/>
  <c r="H251" i="26"/>
  <c r="I251" i="26"/>
  <c r="H252" i="26"/>
  <c r="I252" i="26"/>
  <c r="H253" i="26"/>
  <c r="I253" i="26"/>
  <c r="H254" i="26"/>
  <c r="I254" i="26"/>
  <c r="H255" i="26"/>
  <c r="I255" i="26"/>
  <c r="H256" i="26"/>
  <c r="I256" i="26"/>
  <c r="H257" i="26"/>
  <c r="I257" i="26"/>
  <c r="H258" i="26"/>
  <c r="I258" i="26"/>
  <c r="H259" i="26"/>
  <c r="I259" i="26"/>
  <c r="H260" i="26"/>
  <c r="I260" i="26"/>
  <c r="H261" i="26"/>
  <c r="I261" i="26"/>
  <c r="H262" i="26"/>
  <c r="I262" i="26"/>
  <c r="H263" i="26"/>
  <c r="I263" i="26"/>
  <c r="H264" i="26"/>
  <c r="I264" i="26"/>
  <c r="H265" i="26"/>
  <c r="I265" i="26"/>
  <c r="H266" i="26"/>
  <c r="I266" i="26"/>
  <c r="H267" i="26"/>
  <c r="I267" i="26"/>
  <c r="H268" i="26"/>
  <c r="I268" i="26"/>
  <c r="H269" i="26"/>
  <c r="I269" i="26"/>
  <c r="H270" i="26"/>
  <c r="I270" i="26"/>
  <c r="H271" i="26"/>
  <c r="I271" i="26"/>
  <c r="H272" i="26"/>
  <c r="I272" i="26"/>
  <c r="H273" i="26"/>
  <c r="I273" i="26"/>
  <c r="H274" i="26"/>
  <c r="I274" i="26"/>
  <c r="H275" i="26"/>
  <c r="I275" i="26"/>
  <c r="H276" i="26"/>
  <c r="I276" i="26"/>
  <c r="H277" i="26"/>
  <c r="I277" i="26"/>
  <c r="H278" i="26"/>
  <c r="I278" i="26"/>
  <c r="H279" i="26"/>
  <c r="I279" i="26"/>
  <c r="H280" i="26"/>
  <c r="I280" i="26"/>
  <c r="H281" i="26"/>
  <c r="I281" i="26"/>
  <c r="H282" i="26"/>
  <c r="I282" i="26"/>
  <c r="H283" i="26"/>
  <c r="I283" i="26"/>
  <c r="H284" i="26"/>
  <c r="I284" i="26"/>
  <c r="H285" i="26"/>
  <c r="I285" i="26"/>
  <c r="H286" i="26"/>
  <c r="I286" i="26"/>
  <c r="H287" i="26"/>
  <c r="I287" i="26"/>
  <c r="H288" i="26"/>
  <c r="I288" i="26"/>
  <c r="H289" i="26"/>
  <c r="I289" i="26"/>
  <c r="H290" i="26"/>
  <c r="I290" i="26"/>
  <c r="H291" i="26"/>
  <c r="I291" i="26"/>
  <c r="H292" i="26"/>
  <c r="I292" i="26"/>
  <c r="H293" i="26"/>
  <c r="I293" i="26"/>
  <c r="H294" i="26"/>
  <c r="I294" i="26"/>
  <c r="H295" i="26"/>
  <c r="I295" i="26"/>
  <c r="H296" i="26"/>
  <c r="I296" i="26"/>
  <c r="H297" i="26"/>
  <c r="I297" i="26"/>
  <c r="H298" i="26"/>
  <c r="I298" i="26"/>
  <c r="H299" i="26"/>
  <c r="I299" i="26"/>
  <c r="H300" i="26"/>
  <c r="I300" i="26"/>
  <c r="H301" i="26"/>
  <c r="I301" i="26"/>
  <c r="H302" i="26"/>
  <c r="I302" i="26"/>
  <c r="H303" i="26"/>
  <c r="I303" i="26"/>
  <c r="H304" i="26"/>
  <c r="I304" i="26"/>
  <c r="H305" i="26"/>
  <c r="I305" i="26"/>
  <c r="H306" i="26"/>
  <c r="I306" i="26"/>
  <c r="H307" i="26"/>
  <c r="I307" i="26"/>
  <c r="H308" i="26"/>
  <c r="I308" i="26"/>
  <c r="H309" i="26"/>
  <c r="I309" i="26"/>
  <c r="H310" i="26"/>
  <c r="I310" i="26"/>
  <c r="H311" i="26"/>
  <c r="I311" i="26"/>
  <c r="H312" i="26"/>
  <c r="I312" i="26"/>
  <c r="H313" i="26"/>
  <c r="I313" i="26"/>
  <c r="H314" i="26"/>
  <c r="I314" i="26"/>
  <c r="H315" i="26"/>
  <c r="I315" i="26"/>
  <c r="H316" i="26"/>
  <c r="I316" i="26"/>
  <c r="H317" i="26"/>
  <c r="I317" i="26"/>
  <c r="H318" i="26"/>
  <c r="I318" i="26"/>
  <c r="H319" i="26"/>
  <c r="I319" i="26"/>
  <c r="H320" i="26"/>
  <c r="I320" i="26"/>
  <c r="H321" i="26"/>
  <c r="I321" i="26"/>
  <c r="H322" i="26"/>
  <c r="I322" i="26"/>
  <c r="H323" i="26"/>
  <c r="I323" i="26"/>
  <c r="H324" i="26"/>
  <c r="I324" i="26"/>
  <c r="H325" i="26"/>
  <c r="I325" i="26"/>
  <c r="H326" i="26"/>
  <c r="I326" i="26"/>
  <c r="H327" i="26"/>
  <c r="I327" i="26"/>
  <c r="H328" i="26"/>
  <c r="I328" i="26"/>
  <c r="H329" i="26"/>
  <c r="I329" i="26"/>
  <c r="H330" i="26"/>
  <c r="I330" i="26"/>
  <c r="H331" i="26"/>
  <c r="I331" i="26"/>
  <c r="H332" i="26"/>
  <c r="I332" i="26"/>
  <c r="H333" i="26"/>
  <c r="I333" i="26"/>
  <c r="H334" i="26"/>
  <c r="I334" i="26"/>
  <c r="H335" i="26"/>
  <c r="I335" i="26"/>
  <c r="H336" i="26"/>
  <c r="I336" i="26"/>
  <c r="H337" i="26"/>
  <c r="I337" i="26"/>
  <c r="H338" i="26"/>
  <c r="I338" i="26"/>
  <c r="H339" i="26"/>
  <c r="I339" i="26"/>
  <c r="H340" i="26"/>
  <c r="I340" i="26"/>
  <c r="H341" i="26"/>
  <c r="I341" i="26"/>
  <c r="H342" i="26"/>
  <c r="I342" i="26"/>
  <c r="H343" i="26"/>
  <c r="I343" i="26"/>
  <c r="H344" i="26"/>
  <c r="I344" i="26"/>
  <c r="H345" i="26"/>
  <c r="I345" i="26"/>
  <c r="H346" i="26"/>
  <c r="I346" i="26"/>
  <c r="H347" i="26"/>
  <c r="I347" i="26"/>
  <c r="H348" i="26"/>
  <c r="I348" i="26"/>
  <c r="H349" i="26"/>
  <c r="I349" i="26"/>
  <c r="H350" i="26"/>
  <c r="I350" i="26"/>
  <c r="H351" i="26"/>
  <c r="I351" i="26"/>
  <c r="H352" i="26"/>
  <c r="I352" i="26"/>
  <c r="H353" i="26"/>
  <c r="I353" i="26"/>
  <c r="H354" i="26"/>
  <c r="I354" i="26"/>
  <c r="H355" i="26"/>
  <c r="I355" i="26"/>
  <c r="H356" i="26"/>
  <c r="I356" i="26"/>
  <c r="H357" i="26"/>
  <c r="I357" i="26"/>
  <c r="H358" i="26"/>
  <c r="I358" i="26"/>
  <c r="H359" i="26"/>
  <c r="I359" i="26"/>
  <c r="H360" i="26"/>
  <c r="I360" i="26"/>
  <c r="H361" i="26"/>
  <c r="I361" i="26"/>
  <c r="H362" i="26"/>
  <c r="I362" i="26"/>
  <c r="H363" i="26"/>
  <c r="I363" i="26"/>
  <c r="H364" i="26"/>
  <c r="I364" i="26"/>
  <c r="H365" i="26"/>
  <c r="I365" i="26"/>
  <c r="H366" i="26"/>
  <c r="I366" i="26"/>
  <c r="H367" i="26"/>
  <c r="I367" i="26"/>
  <c r="H368" i="26"/>
  <c r="I368" i="26"/>
  <c r="H369" i="26"/>
  <c r="I369" i="26"/>
  <c r="H370" i="26"/>
  <c r="I370" i="26"/>
  <c r="H371" i="26"/>
  <c r="I371" i="26"/>
  <c r="H372" i="26"/>
  <c r="I372" i="26"/>
  <c r="H373" i="26"/>
  <c r="I373" i="26"/>
  <c r="H374" i="26"/>
  <c r="I374" i="26"/>
  <c r="H375" i="26"/>
  <c r="I375" i="26"/>
  <c r="H376" i="26"/>
  <c r="I376" i="26"/>
  <c r="H377" i="26"/>
  <c r="I377" i="26"/>
  <c r="H378" i="26"/>
  <c r="I378" i="26"/>
  <c r="H379" i="26"/>
  <c r="I379" i="26"/>
  <c r="H380" i="26"/>
  <c r="I380" i="26"/>
  <c r="H381" i="26"/>
  <c r="I381" i="26"/>
  <c r="H382" i="26"/>
  <c r="I382" i="26"/>
  <c r="H383" i="26"/>
  <c r="I383" i="26"/>
  <c r="H384" i="26"/>
  <c r="I384" i="26"/>
  <c r="H385" i="26"/>
  <c r="I385" i="26"/>
  <c r="H386" i="26"/>
  <c r="I386" i="26"/>
  <c r="H387" i="26"/>
  <c r="I387" i="26"/>
  <c r="H388" i="26"/>
  <c r="I388" i="26"/>
  <c r="H389" i="26"/>
  <c r="I389" i="26"/>
  <c r="H390" i="26"/>
  <c r="I390" i="26"/>
  <c r="H391" i="26"/>
  <c r="I391" i="26"/>
  <c r="H392" i="26"/>
  <c r="I392" i="26"/>
  <c r="H393" i="26"/>
  <c r="I393" i="26"/>
  <c r="H394" i="26"/>
  <c r="I394" i="26"/>
  <c r="H395" i="26"/>
  <c r="I395" i="26"/>
  <c r="H396" i="26"/>
  <c r="I396" i="26"/>
  <c r="H397" i="26"/>
  <c r="I397" i="26"/>
  <c r="H398" i="26"/>
  <c r="I398" i="26"/>
  <c r="H399" i="26"/>
  <c r="I399" i="26"/>
  <c r="H400" i="26"/>
  <c r="I400" i="26"/>
  <c r="H401" i="26"/>
  <c r="I401" i="26"/>
  <c r="H402" i="26"/>
  <c r="I402" i="26"/>
  <c r="H403" i="26"/>
  <c r="I403" i="26"/>
  <c r="H404" i="26"/>
  <c r="I404" i="26"/>
  <c r="H405" i="26"/>
  <c r="I405" i="26"/>
  <c r="H406" i="26"/>
  <c r="I406" i="26"/>
  <c r="H407" i="26"/>
  <c r="I407" i="26"/>
  <c r="H408" i="26"/>
  <c r="I408" i="26"/>
  <c r="H409" i="26"/>
  <c r="I409" i="26"/>
  <c r="H410" i="26"/>
  <c r="I410" i="26"/>
  <c r="H411" i="26"/>
  <c r="I411" i="26"/>
  <c r="H412" i="26"/>
  <c r="I412" i="26"/>
  <c r="H413" i="26"/>
  <c r="I413" i="26"/>
  <c r="H414" i="26"/>
  <c r="I414" i="26"/>
  <c r="H415" i="26"/>
  <c r="I415" i="26"/>
  <c r="H416" i="26"/>
  <c r="I416" i="26"/>
  <c r="H417" i="26"/>
  <c r="I417" i="26"/>
  <c r="H418" i="26"/>
  <c r="I418" i="26"/>
  <c r="H419" i="26"/>
  <c r="I419" i="26"/>
  <c r="H420" i="26"/>
  <c r="I420" i="26"/>
  <c r="H421" i="26"/>
  <c r="I421" i="26"/>
  <c r="H422" i="26"/>
  <c r="I422" i="26"/>
  <c r="H423" i="26"/>
  <c r="I423" i="26"/>
  <c r="H424" i="26"/>
  <c r="I424" i="26"/>
  <c r="H425" i="26"/>
  <c r="I425" i="26"/>
  <c r="H426" i="26"/>
  <c r="I426" i="26"/>
  <c r="H427" i="26"/>
  <c r="I427" i="26"/>
  <c r="H428" i="26"/>
  <c r="I428" i="26"/>
  <c r="H429" i="26"/>
  <c r="I429" i="26"/>
  <c r="H430" i="26"/>
  <c r="I430" i="26"/>
  <c r="H431" i="26"/>
  <c r="I431" i="26"/>
  <c r="H432" i="26"/>
  <c r="I432" i="26"/>
  <c r="H433" i="26"/>
  <c r="I433" i="26"/>
  <c r="H434" i="26"/>
  <c r="I434" i="26"/>
  <c r="H435" i="26"/>
  <c r="I435" i="26"/>
  <c r="H436" i="26"/>
  <c r="I436" i="26"/>
  <c r="H437" i="26"/>
  <c r="I437" i="26"/>
  <c r="H438" i="26"/>
  <c r="I438" i="26"/>
  <c r="H439" i="26"/>
  <c r="I439" i="26"/>
  <c r="H440" i="26"/>
  <c r="I440" i="26"/>
  <c r="H441" i="26"/>
  <c r="I441" i="26"/>
  <c r="H442" i="26"/>
  <c r="I442" i="26"/>
  <c r="H443" i="26"/>
  <c r="I443" i="26"/>
  <c r="H444" i="26"/>
  <c r="I444" i="26"/>
  <c r="H445" i="26"/>
  <c r="I445" i="26"/>
  <c r="H446" i="26"/>
  <c r="I446" i="26"/>
  <c r="H447" i="26"/>
  <c r="I447" i="26"/>
  <c r="H448" i="26"/>
  <c r="I448" i="26"/>
  <c r="H449" i="26"/>
  <c r="I449" i="26"/>
  <c r="H450" i="26"/>
  <c r="I450" i="26"/>
  <c r="H451" i="26"/>
  <c r="I451" i="26"/>
  <c r="H452" i="26"/>
  <c r="I452" i="26"/>
  <c r="H453" i="26"/>
  <c r="I453" i="26"/>
  <c r="H454" i="26"/>
  <c r="I454" i="26"/>
  <c r="H455" i="26"/>
  <c r="I455" i="26"/>
  <c r="H456" i="26"/>
  <c r="I456" i="26"/>
  <c r="H457" i="26"/>
  <c r="I457" i="26"/>
  <c r="H458" i="26"/>
  <c r="I458" i="26"/>
  <c r="H459" i="26"/>
  <c r="I459" i="26"/>
  <c r="H460" i="26"/>
  <c r="I460" i="26"/>
  <c r="H461" i="26"/>
  <c r="I461" i="26"/>
  <c r="H462" i="26"/>
  <c r="I462" i="26"/>
  <c r="H463" i="26"/>
  <c r="I463" i="26"/>
  <c r="H464" i="26"/>
  <c r="I464" i="26"/>
  <c r="H465" i="26"/>
  <c r="I465" i="26"/>
  <c r="H466" i="26"/>
  <c r="I466" i="26"/>
  <c r="H467" i="26"/>
  <c r="I467" i="26"/>
  <c r="H468" i="26"/>
  <c r="I468" i="26"/>
  <c r="H469" i="26"/>
  <c r="I469" i="26"/>
  <c r="H470" i="26"/>
  <c r="I470" i="26"/>
  <c r="H471" i="26"/>
  <c r="I471" i="26"/>
  <c r="H472" i="26"/>
  <c r="I472" i="26"/>
  <c r="H473" i="26"/>
  <c r="I473" i="26"/>
  <c r="H474" i="26"/>
  <c r="I474" i="26"/>
  <c r="H475" i="26"/>
  <c r="I475" i="26"/>
  <c r="H476" i="26"/>
  <c r="I476" i="26"/>
  <c r="H477" i="26"/>
  <c r="I477" i="26"/>
  <c r="H478" i="26"/>
  <c r="I478" i="26"/>
  <c r="H479" i="26"/>
  <c r="I479" i="26"/>
  <c r="H480" i="26"/>
  <c r="I480" i="26"/>
  <c r="H481" i="26"/>
  <c r="I481" i="26"/>
  <c r="H482" i="26"/>
  <c r="I482" i="26"/>
  <c r="H483" i="26"/>
  <c r="I483" i="26"/>
  <c r="H484" i="26"/>
  <c r="I484" i="26"/>
  <c r="H485" i="26"/>
  <c r="I485" i="26"/>
  <c r="H486" i="26"/>
  <c r="I486" i="26"/>
  <c r="H487" i="26"/>
  <c r="I487" i="26"/>
  <c r="H488" i="26"/>
  <c r="I488" i="26"/>
  <c r="H489" i="26"/>
  <c r="I489" i="26"/>
  <c r="H490" i="26"/>
  <c r="I490" i="26"/>
  <c r="H491" i="26"/>
  <c r="I491" i="26"/>
  <c r="H492" i="26"/>
  <c r="I492" i="26"/>
  <c r="H493" i="26"/>
  <c r="I493" i="26"/>
  <c r="H494" i="26"/>
  <c r="I494" i="26"/>
  <c r="H495" i="26"/>
  <c r="I495" i="26"/>
  <c r="H496" i="26"/>
  <c r="I496" i="26"/>
  <c r="H497" i="26"/>
  <c r="I497" i="26"/>
  <c r="H498" i="26"/>
  <c r="I498" i="26"/>
  <c r="H499" i="26"/>
  <c r="I499" i="26"/>
  <c r="H500" i="26"/>
  <c r="I500" i="26"/>
  <c r="H501" i="26"/>
  <c r="I501" i="26"/>
  <c r="H502" i="26"/>
  <c r="I502" i="26"/>
  <c r="H503" i="26"/>
  <c r="I503" i="26"/>
  <c r="H504" i="26"/>
  <c r="I504" i="26"/>
  <c r="H505" i="26"/>
  <c r="I505" i="26"/>
  <c r="H506" i="26"/>
  <c r="I506" i="26"/>
  <c r="H507" i="26"/>
  <c r="I507" i="26"/>
  <c r="H508" i="26"/>
  <c r="I508" i="26"/>
  <c r="H509" i="26"/>
  <c r="I509" i="26"/>
  <c r="H510" i="26"/>
  <c r="I510" i="26"/>
  <c r="H511" i="26"/>
  <c r="I511" i="26"/>
  <c r="H512" i="26"/>
  <c r="I512" i="26"/>
  <c r="H513" i="26"/>
  <c r="I513" i="26"/>
  <c r="H514" i="26"/>
  <c r="I514" i="26"/>
  <c r="H515" i="26"/>
  <c r="I515" i="26"/>
  <c r="H516" i="26"/>
  <c r="I516" i="26"/>
  <c r="H517" i="26"/>
  <c r="I517" i="26"/>
  <c r="H518" i="26"/>
  <c r="I518" i="26"/>
  <c r="H519" i="26"/>
  <c r="I519" i="26"/>
  <c r="H520" i="26"/>
  <c r="I520" i="26"/>
  <c r="H521" i="26"/>
  <c r="I521" i="26"/>
  <c r="H522" i="26"/>
  <c r="I522" i="26"/>
  <c r="H523" i="26"/>
  <c r="I523" i="26"/>
  <c r="H524" i="26"/>
  <c r="I524" i="26"/>
  <c r="H525" i="26"/>
  <c r="I525" i="26"/>
  <c r="H526" i="26"/>
  <c r="I526" i="26"/>
  <c r="H527" i="26"/>
  <c r="I527" i="26"/>
  <c r="H528" i="26"/>
  <c r="I528" i="26"/>
  <c r="H529" i="26"/>
  <c r="I529" i="26"/>
  <c r="H530" i="26"/>
  <c r="I530" i="26"/>
  <c r="H531" i="26"/>
  <c r="I531" i="26"/>
  <c r="H532" i="26"/>
  <c r="I532" i="26"/>
  <c r="H533" i="26"/>
  <c r="I533" i="26"/>
  <c r="H534" i="26"/>
  <c r="I534" i="26"/>
  <c r="H535" i="26"/>
  <c r="I535" i="26"/>
  <c r="H536" i="26"/>
  <c r="I536" i="26"/>
  <c r="H537" i="26"/>
  <c r="I537" i="26"/>
  <c r="H538" i="26"/>
  <c r="I538" i="26"/>
  <c r="H539" i="26"/>
  <c r="I539" i="26"/>
  <c r="H540" i="26"/>
  <c r="I540" i="26"/>
  <c r="H541" i="26"/>
  <c r="I541" i="26"/>
  <c r="H542" i="26"/>
  <c r="I542" i="26"/>
  <c r="H543" i="26"/>
  <c r="I543" i="26"/>
  <c r="H544" i="26"/>
  <c r="I544" i="26"/>
  <c r="H545" i="26"/>
  <c r="I545" i="26"/>
  <c r="H546" i="26"/>
  <c r="I546" i="26"/>
  <c r="H547" i="26"/>
  <c r="I547" i="26"/>
  <c r="H548" i="26"/>
  <c r="I548" i="26"/>
  <c r="H549" i="26"/>
  <c r="I549" i="26"/>
  <c r="H550" i="26"/>
  <c r="I550" i="26"/>
  <c r="H551" i="26"/>
  <c r="I551" i="26"/>
  <c r="H552" i="26"/>
  <c r="I552" i="26"/>
  <c r="H553" i="26"/>
  <c r="I553" i="26"/>
  <c r="H554" i="26"/>
  <c r="I554" i="26"/>
  <c r="H555" i="26"/>
  <c r="I555" i="26"/>
  <c r="H556" i="26"/>
  <c r="I556" i="26"/>
  <c r="H557" i="26"/>
  <c r="I557" i="26"/>
  <c r="H558" i="26"/>
  <c r="I558" i="26"/>
  <c r="H559" i="26"/>
  <c r="I559" i="26"/>
  <c r="H560" i="26"/>
  <c r="I560" i="26"/>
  <c r="H561" i="26"/>
  <c r="I561" i="26"/>
  <c r="H562" i="26"/>
  <c r="I562" i="26"/>
  <c r="H563" i="26"/>
  <c r="I563" i="26"/>
  <c r="H564" i="26"/>
  <c r="I564" i="26"/>
  <c r="H565" i="26"/>
  <c r="I565" i="26"/>
  <c r="H566" i="26"/>
  <c r="I566" i="26"/>
  <c r="H567" i="26"/>
  <c r="I567" i="26"/>
  <c r="H568" i="26"/>
  <c r="I568" i="26"/>
  <c r="H569" i="26"/>
  <c r="I569" i="26"/>
  <c r="H570" i="26"/>
  <c r="I570" i="26"/>
  <c r="H571" i="26"/>
  <c r="I571" i="26"/>
  <c r="H572" i="26"/>
  <c r="I572" i="26"/>
  <c r="H573" i="26"/>
  <c r="I573" i="26"/>
  <c r="H574" i="26"/>
  <c r="I574" i="26"/>
  <c r="H575" i="26"/>
  <c r="I575" i="26"/>
  <c r="H576" i="26"/>
  <c r="I576" i="26"/>
  <c r="H577" i="26"/>
  <c r="I577" i="26"/>
  <c r="H578" i="26"/>
  <c r="I578" i="26"/>
  <c r="H579" i="26"/>
  <c r="I579" i="26"/>
  <c r="H580" i="26"/>
  <c r="I580" i="26"/>
  <c r="H581" i="26"/>
  <c r="I581" i="26"/>
  <c r="H582" i="26"/>
  <c r="I582" i="26"/>
  <c r="H583" i="26"/>
  <c r="I583" i="26"/>
  <c r="H584" i="26"/>
  <c r="I584" i="26"/>
  <c r="H585" i="26"/>
  <c r="I585" i="26"/>
  <c r="H586" i="26"/>
  <c r="I586" i="26"/>
  <c r="H587" i="26"/>
  <c r="I587" i="26"/>
  <c r="H588" i="26"/>
  <c r="I588" i="26"/>
  <c r="H589" i="26"/>
  <c r="I589" i="26"/>
  <c r="H590" i="26"/>
  <c r="I590" i="26"/>
  <c r="H591" i="26"/>
  <c r="I591" i="26"/>
  <c r="H592" i="26"/>
  <c r="I592" i="26"/>
  <c r="H593" i="26"/>
  <c r="I593" i="26"/>
  <c r="H594" i="26"/>
  <c r="I594" i="26"/>
  <c r="H595" i="26"/>
  <c r="I595" i="26"/>
  <c r="H596" i="26"/>
  <c r="I596" i="26"/>
  <c r="H597" i="26"/>
  <c r="I597" i="26"/>
  <c r="H598" i="26"/>
  <c r="I598" i="26"/>
  <c r="H599" i="26"/>
  <c r="I599" i="26"/>
  <c r="H600" i="26"/>
  <c r="I600" i="26"/>
  <c r="H601" i="26"/>
  <c r="I601" i="26"/>
  <c r="H602" i="26"/>
  <c r="I602" i="26"/>
  <c r="H603" i="26"/>
  <c r="I603" i="26"/>
  <c r="H604" i="26"/>
  <c r="I604" i="26"/>
  <c r="H605" i="26"/>
  <c r="I605" i="26"/>
  <c r="H606" i="26"/>
  <c r="I606" i="26"/>
  <c r="H607" i="26"/>
  <c r="I607" i="26"/>
  <c r="H608" i="26"/>
  <c r="I608" i="26"/>
  <c r="H609" i="26"/>
  <c r="I609" i="26"/>
  <c r="H610" i="26"/>
  <c r="I610" i="26"/>
  <c r="H611" i="26"/>
  <c r="I611" i="26"/>
  <c r="H612" i="26"/>
  <c r="I612" i="26"/>
  <c r="H613" i="26"/>
  <c r="I613" i="26"/>
  <c r="H614" i="26"/>
  <c r="I614" i="26"/>
  <c r="H615" i="26"/>
  <c r="I615" i="26"/>
  <c r="H616" i="26"/>
  <c r="I616" i="26"/>
  <c r="H617" i="26"/>
  <c r="I617" i="26"/>
  <c r="H618" i="26"/>
  <c r="I618" i="26"/>
  <c r="H619" i="26"/>
  <c r="I619" i="26"/>
  <c r="H620" i="26"/>
  <c r="I620" i="26"/>
  <c r="H621" i="26"/>
  <c r="I621" i="26"/>
  <c r="H622" i="26"/>
  <c r="I622" i="26"/>
  <c r="H623" i="26"/>
  <c r="I623" i="26"/>
  <c r="H624" i="26"/>
  <c r="I624" i="26"/>
  <c r="H625" i="26"/>
  <c r="I625" i="26"/>
  <c r="H626" i="26"/>
  <c r="I626" i="26"/>
  <c r="H627" i="26"/>
  <c r="I627" i="26"/>
  <c r="H628" i="26"/>
  <c r="I628" i="26"/>
  <c r="H629" i="26"/>
  <c r="I629" i="26"/>
  <c r="H630" i="26"/>
  <c r="I630" i="26"/>
  <c r="H631" i="26"/>
  <c r="I631" i="26"/>
  <c r="H632" i="26"/>
  <c r="I632" i="26"/>
  <c r="H633" i="26"/>
  <c r="I633" i="26"/>
  <c r="H634" i="26"/>
  <c r="I634" i="26"/>
  <c r="H635" i="26"/>
  <c r="I635" i="26"/>
  <c r="H636" i="26"/>
  <c r="I636" i="26"/>
  <c r="H637" i="26"/>
  <c r="I637" i="26"/>
  <c r="H638" i="26"/>
  <c r="I638" i="26"/>
  <c r="H639" i="26"/>
  <c r="I639" i="26"/>
  <c r="H640" i="26"/>
  <c r="I640" i="26"/>
  <c r="H641" i="26"/>
  <c r="I641" i="26"/>
  <c r="H642" i="26"/>
  <c r="I642" i="26"/>
  <c r="H643" i="26"/>
  <c r="I643" i="26"/>
  <c r="H644" i="26"/>
  <c r="I644" i="26"/>
  <c r="H645" i="26"/>
  <c r="I645" i="26"/>
  <c r="H646" i="26"/>
  <c r="I646" i="26"/>
  <c r="H647" i="26"/>
  <c r="I647" i="26"/>
  <c r="H648" i="26"/>
  <c r="I648" i="26"/>
  <c r="H649" i="26"/>
  <c r="I649" i="26"/>
  <c r="H650" i="26"/>
  <c r="I650" i="26"/>
  <c r="H651" i="26"/>
  <c r="I651" i="26"/>
  <c r="H652" i="26"/>
  <c r="I652" i="26"/>
  <c r="H653" i="26"/>
  <c r="I653" i="26"/>
  <c r="H654" i="26"/>
  <c r="I654" i="26"/>
  <c r="H655" i="26"/>
  <c r="I655" i="26"/>
  <c r="H656" i="26"/>
  <c r="I656" i="26"/>
  <c r="H657" i="26"/>
  <c r="I657" i="26"/>
  <c r="H658" i="26"/>
  <c r="I658" i="26"/>
  <c r="H659" i="26"/>
  <c r="I659" i="26"/>
  <c r="H660" i="26"/>
  <c r="I660" i="26"/>
  <c r="H661" i="26"/>
  <c r="I661" i="26"/>
  <c r="H662" i="26"/>
  <c r="I662" i="26"/>
  <c r="H663" i="26"/>
  <c r="I663" i="26"/>
  <c r="H664" i="26"/>
  <c r="I664" i="26"/>
  <c r="H665" i="26"/>
  <c r="I665" i="26"/>
  <c r="H666" i="26"/>
  <c r="I666" i="26"/>
  <c r="H667" i="26"/>
  <c r="I667" i="26"/>
  <c r="H668" i="26"/>
  <c r="I668" i="26"/>
  <c r="H669" i="26"/>
  <c r="I669" i="26"/>
  <c r="H670" i="26"/>
  <c r="I670" i="26"/>
  <c r="H671" i="26"/>
  <c r="I671" i="26"/>
  <c r="H672" i="26"/>
  <c r="I672" i="26"/>
  <c r="H673" i="26"/>
  <c r="I673" i="26"/>
  <c r="H674" i="26"/>
  <c r="I674" i="26"/>
  <c r="H675" i="26"/>
  <c r="I675" i="26"/>
  <c r="H676" i="26"/>
  <c r="I676" i="26"/>
  <c r="H677" i="26"/>
  <c r="I677" i="26"/>
  <c r="H678" i="26"/>
  <c r="I678" i="26"/>
  <c r="H679" i="26"/>
  <c r="I679" i="26"/>
  <c r="H680" i="26"/>
  <c r="I680" i="26"/>
  <c r="H681" i="26"/>
  <c r="I681" i="26"/>
  <c r="H682" i="26"/>
  <c r="I682" i="26"/>
  <c r="H683" i="26"/>
  <c r="I683" i="26"/>
  <c r="H684" i="26"/>
  <c r="I684" i="26"/>
  <c r="H685" i="26"/>
  <c r="I685" i="26"/>
  <c r="H686" i="26"/>
  <c r="I686" i="26"/>
  <c r="H687" i="26"/>
  <c r="I687" i="26"/>
  <c r="H688" i="26"/>
  <c r="I688" i="26"/>
  <c r="H689" i="26"/>
  <c r="I689" i="26"/>
  <c r="H690" i="26"/>
  <c r="I690" i="26"/>
  <c r="H691" i="26"/>
  <c r="I691" i="26"/>
  <c r="H692" i="26"/>
  <c r="I692" i="26"/>
  <c r="H693" i="26"/>
  <c r="I693" i="26"/>
  <c r="H694" i="26"/>
  <c r="I694" i="26"/>
  <c r="H695" i="26"/>
  <c r="I695" i="26"/>
  <c r="H696" i="26"/>
  <c r="I696" i="26"/>
  <c r="H697" i="26"/>
  <c r="I697" i="26"/>
  <c r="H698" i="26"/>
  <c r="I698" i="26"/>
  <c r="H699" i="26"/>
  <c r="I699" i="26"/>
  <c r="H700" i="26"/>
  <c r="I700" i="26"/>
  <c r="H701" i="26"/>
  <c r="I701" i="26"/>
  <c r="H702" i="26"/>
  <c r="I702" i="26"/>
  <c r="H703" i="26"/>
  <c r="I703" i="26"/>
  <c r="H704" i="26"/>
  <c r="I704" i="26"/>
  <c r="H705" i="26"/>
  <c r="I705" i="26"/>
  <c r="H706" i="26"/>
  <c r="I706" i="26"/>
  <c r="H707" i="26"/>
  <c r="I707" i="26"/>
  <c r="H708" i="26"/>
  <c r="I708" i="26"/>
  <c r="H709" i="26"/>
  <c r="I709" i="26"/>
  <c r="H710" i="26"/>
  <c r="I710" i="26"/>
  <c r="H711" i="26"/>
  <c r="I711" i="26"/>
  <c r="H712" i="26"/>
  <c r="I712" i="26"/>
  <c r="H713" i="26"/>
  <c r="I713" i="26"/>
  <c r="H714" i="26"/>
  <c r="I714" i="26"/>
  <c r="H715" i="26"/>
  <c r="I715" i="26"/>
  <c r="H716" i="26"/>
  <c r="I716" i="26"/>
  <c r="H717" i="26"/>
  <c r="I717" i="26"/>
  <c r="H718" i="26"/>
  <c r="I718" i="26"/>
  <c r="H719" i="26"/>
  <c r="I719" i="26"/>
  <c r="H720" i="26"/>
  <c r="I720" i="26"/>
  <c r="H721" i="26"/>
  <c r="I721" i="26"/>
  <c r="H722" i="26"/>
  <c r="I722" i="26"/>
  <c r="H723" i="26"/>
  <c r="I723" i="26"/>
  <c r="H724" i="26"/>
  <c r="I724" i="26"/>
  <c r="H725" i="26"/>
  <c r="I725" i="26"/>
  <c r="H726" i="26"/>
  <c r="I726" i="26"/>
  <c r="H727" i="26"/>
  <c r="I727" i="26"/>
  <c r="H728" i="26"/>
  <c r="I728" i="26"/>
  <c r="H729" i="26"/>
  <c r="I729" i="26"/>
  <c r="H730" i="26"/>
  <c r="I730" i="26"/>
  <c r="H731" i="26"/>
  <c r="I731" i="26"/>
  <c r="H732" i="26"/>
  <c r="I732" i="26"/>
  <c r="H733" i="26"/>
  <c r="I733" i="26"/>
  <c r="H734" i="26"/>
  <c r="I734" i="26"/>
  <c r="H735" i="26"/>
  <c r="I735" i="26"/>
  <c r="H736" i="26"/>
  <c r="I736" i="26"/>
  <c r="H737" i="26"/>
  <c r="I737" i="26"/>
  <c r="H738" i="26"/>
  <c r="I738" i="26"/>
  <c r="H739" i="26"/>
  <c r="I739" i="26"/>
  <c r="H740" i="26"/>
  <c r="I740" i="26"/>
  <c r="H741" i="26"/>
  <c r="I741" i="26"/>
  <c r="H742" i="26"/>
  <c r="I742" i="26"/>
  <c r="H743" i="26"/>
  <c r="I743" i="26"/>
  <c r="H744" i="26"/>
  <c r="I744" i="26"/>
  <c r="H745" i="26"/>
  <c r="I745" i="26"/>
  <c r="H746" i="26"/>
  <c r="I746" i="26"/>
  <c r="H747" i="26"/>
  <c r="I747" i="26"/>
  <c r="H748" i="26"/>
  <c r="I748" i="26"/>
  <c r="H749" i="26"/>
  <c r="I749" i="26"/>
  <c r="H750" i="26"/>
  <c r="I750" i="26"/>
  <c r="H751" i="26"/>
  <c r="I751" i="26"/>
  <c r="H752" i="26"/>
  <c r="I752" i="26"/>
  <c r="H753" i="26"/>
  <c r="I753" i="26"/>
  <c r="H754" i="26"/>
  <c r="I754" i="26"/>
  <c r="H755" i="26"/>
  <c r="I755" i="26"/>
  <c r="H756" i="26"/>
  <c r="I756" i="26"/>
  <c r="H757" i="26"/>
  <c r="I757" i="26"/>
  <c r="H758" i="26"/>
  <c r="I758" i="26"/>
  <c r="H759" i="26"/>
  <c r="I759" i="26"/>
  <c r="H760" i="26"/>
  <c r="I760" i="26"/>
  <c r="H761" i="26"/>
  <c r="I761" i="26"/>
  <c r="H762" i="26"/>
  <c r="I762" i="26"/>
  <c r="H763" i="26"/>
  <c r="I763" i="26"/>
  <c r="H764" i="26"/>
  <c r="I764" i="26"/>
  <c r="H765" i="26"/>
  <c r="I765" i="26"/>
  <c r="H766" i="26"/>
  <c r="I766" i="26"/>
  <c r="H767" i="26"/>
  <c r="I767" i="26"/>
  <c r="H768" i="26"/>
  <c r="I768" i="26"/>
  <c r="H769" i="26"/>
  <c r="I769" i="26"/>
  <c r="H770" i="26"/>
  <c r="I770" i="26"/>
  <c r="H771" i="26"/>
  <c r="I771" i="26"/>
  <c r="H772" i="26"/>
  <c r="I772" i="26"/>
  <c r="H773" i="26"/>
  <c r="I773" i="26"/>
  <c r="H774" i="26"/>
  <c r="I774" i="26"/>
  <c r="H775" i="26"/>
  <c r="I775" i="26"/>
  <c r="H776" i="26"/>
  <c r="I776" i="26"/>
  <c r="H777" i="26"/>
  <c r="I777" i="26"/>
  <c r="H778" i="26"/>
  <c r="I778" i="26"/>
  <c r="H779" i="26"/>
  <c r="I779" i="26"/>
  <c r="H780" i="26"/>
  <c r="I780" i="26"/>
  <c r="H781" i="26"/>
  <c r="I781" i="26"/>
  <c r="H782" i="26"/>
  <c r="I782" i="26"/>
  <c r="H783" i="26"/>
  <c r="I783" i="26"/>
  <c r="H784" i="26"/>
  <c r="I784" i="26"/>
  <c r="H785" i="26"/>
  <c r="I785" i="26"/>
  <c r="H786" i="26"/>
  <c r="I786" i="26"/>
  <c r="H787" i="26"/>
  <c r="I787" i="26"/>
  <c r="H788" i="26"/>
  <c r="I788" i="26"/>
  <c r="H789" i="26"/>
  <c r="I789" i="26"/>
  <c r="H790" i="26"/>
  <c r="I790" i="26"/>
  <c r="H791" i="26"/>
  <c r="I791" i="26"/>
  <c r="H792" i="26"/>
  <c r="I792" i="26"/>
  <c r="H793" i="26"/>
  <c r="I793" i="26"/>
  <c r="H794" i="26"/>
  <c r="I794" i="26"/>
  <c r="H795" i="26"/>
  <c r="I795" i="26"/>
  <c r="H796" i="26"/>
  <c r="I796" i="26"/>
  <c r="H797" i="26"/>
  <c r="I797" i="26"/>
  <c r="H798" i="26"/>
  <c r="I798" i="26"/>
  <c r="H799" i="26"/>
  <c r="I799" i="26"/>
  <c r="H800" i="26"/>
  <c r="I800" i="26"/>
  <c r="H801" i="26"/>
  <c r="I801" i="26"/>
  <c r="H802" i="26"/>
  <c r="I802" i="26"/>
  <c r="H803" i="26"/>
  <c r="I803" i="26"/>
  <c r="H804" i="26"/>
  <c r="I804" i="26"/>
  <c r="H805" i="26"/>
  <c r="I805" i="26"/>
  <c r="H806" i="26"/>
  <c r="I806" i="26"/>
  <c r="H807" i="26"/>
  <c r="I807" i="26"/>
  <c r="H808" i="26"/>
  <c r="I808" i="26"/>
  <c r="H809" i="26"/>
  <c r="I809" i="26"/>
  <c r="H810" i="26"/>
  <c r="I810" i="26"/>
  <c r="H811" i="26"/>
  <c r="I811" i="26"/>
  <c r="H812" i="26"/>
  <c r="I812" i="26"/>
  <c r="H813" i="26"/>
  <c r="I813" i="26"/>
  <c r="H814" i="26"/>
  <c r="I814" i="26"/>
  <c r="H815" i="26"/>
  <c r="I815" i="26"/>
  <c r="H816" i="26"/>
  <c r="I816" i="26"/>
  <c r="H817" i="26"/>
  <c r="I817" i="26"/>
  <c r="H818" i="26"/>
  <c r="I818" i="26"/>
  <c r="H819" i="26"/>
  <c r="I819" i="26"/>
  <c r="H820" i="26"/>
  <c r="I820" i="26"/>
  <c r="H821" i="26"/>
  <c r="I821" i="26"/>
  <c r="H822" i="26"/>
  <c r="I822" i="26"/>
  <c r="H823" i="26"/>
  <c r="I823" i="26"/>
  <c r="H824" i="26"/>
  <c r="I824" i="26"/>
  <c r="H825" i="26"/>
  <c r="I825" i="26"/>
  <c r="H826" i="26"/>
  <c r="I826" i="26"/>
  <c r="H827" i="26"/>
  <c r="I827" i="26"/>
  <c r="H828" i="26"/>
  <c r="I828" i="26"/>
  <c r="H829" i="26"/>
  <c r="I829" i="26"/>
  <c r="H830" i="26"/>
  <c r="I830" i="26"/>
  <c r="H831" i="26"/>
  <c r="I831" i="26"/>
  <c r="H832" i="26"/>
  <c r="I832" i="26"/>
  <c r="H833" i="26"/>
  <c r="I833" i="26"/>
  <c r="H834" i="26"/>
  <c r="I834" i="26"/>
  <c r="H835" i="26"/>
  <c r="I835" i="26"/>
  <c r="H836" i="26"/>
  <c r="I836" i="26"/>
  <c r="H837" i="26"/>
  <c r="I837" i="26"/>
  <c r="H838" i="26"/>
  <c r="I838" i="26"/>
  <c r="H839" i="26"/>
  <c r="I839" i="26"/>
  <c r="H840" i="26"/>
  <c r="I840" i="26"/>
  <c r="H841" i="26"/>
  <c r="I841" i="26"/>
  <c r="H842" i="26"/>
  <c r="I842" i="26"/>
  <c r="H843" i="26"/>
  <c r="I843" i="26"/>
  <c r="H844" i="26"/>
  <c r="I844" i="26"/>
  <c r="H845" i="26"/>
  <c r="I845" i="26"/>
  <c r="H846" i="26"/>
  <c r="I846" i="26"/>
  <c r="H847" i="26"/>
  <c r="I847" i="26"/>
  <c r="H848" i="26"/>
  <c r="I848" i="26"/>
  <c r="H849" i="26"/>
  <c r="I849" i="26"/>
  <c r="H850" i="26"/>
  <c r="I850" i="26"/>
  <c r="H851" i="26"/>
  <c r="I851" i="26"/>
  <c r="H852" i="26"/>
  <c r="I852" i="26"/>
  <c r="H853" i="26"/>
  <c r="I853" i="26"/>
  <c r="H854" i="26"/>
  <c r="I854" i="26"/>
  <c r="H855" i="26"/>
  <c r="I855" i="26"/>
  <c r="H856" i="26"/>
  <c r="I856" i="26"/>
  <c r="H857" i="26"/>
  <c r="I857" i="26"/>
  <c r="H858" i="26"/>
  <c r="I858" i="26"/>
  <c r="H859" i="26"/>
  <c r="I859" i="26"/>
  <c r="H860" i="26"/>
  <c r="I860" i="26"/>
  <c r="H861" i="26"/>
  <c r="I861" i="26"/>
  <c r="H862" i="26"/>
  <c r="I862" i="26"/>
  <c r="H863" i="26"/>
  <c r="I863" i="26"/>
  <c r="H864" i="26"/>
  <c r="I864" i="26"/>
  <c r="H865" i="26"/>
  <c r="I865" i="26"/>
  <c r="H866" i="26"/>
  <c r="I866" i="26"/>
  <c r="H867" i="26"/>
  <c r="I867" i="26"/>
  <c r="H868" i="26"/>
  <c r="I868" i="26"/>
  <c r="H869" i="26"/>
  <c r="I869" i="26"/>
  <c r="H870" i="26"/>
  <c r="I870" i="26"/>
  <c r="H871" i="26"/>
  <c r="I871" i="26"/>
  <c r="H872" i="26"/>
  <c r="I872" i="26"/>
  <c r="H873" i="26"/>
  <c r="I873" i="26"/>
  <c r="H874" i="26"/>
  <c r="I874" i="26"/>
  <c r="H875" i="26"/>
  <c r="I875" i="26"/>
  <c r="H876" i="26"/>
  <c r="I876" i="26"/>
  <c r="H877" i="26"/>
  <c r="I877" i="26"/>
  <c r="H878" i="26"/>
  <c r="I878" i="26"/>
  <c r="H879" i="26"/>
  <c r="I879" i="26"/>
  <c r="H880" i="26"/>
  <c r="I880" i="26"/>
  <c r="H881" i="26"/>
  <c r="I881" i="26"/>
  <c r="H882" i="26"/>
  <c r="I882" i="26"/>
  <c r="H883" i="26"/>
  <c r="I883" i="26"/>
  <c r="H884" i="26"/>
  <c r="I884" i="26"/>
  <c r="H885" i="26"/>
  <c r="I885" i="26"/>
  <c r="H886" i="26"/>
  <c r="I886" i="26"/>
  <c r="H887" i="26"/>
  <c r="I887" i="26"/>
  <c r="H888" i="26"/>
  <c r="I888" i="26"/>
  <c r="H889" i="26"/>
  <c r="I889" i="26"/>
  <c r="H890" i="26"/>
  <c r="I890" i="26"/>
  <c r="H891" i="26"/>
  <c r="I891" i="26"/>
  <c r="H892" i="26"/>
  <c r="I892" i="26"/>
  <c r="H893" i="26"/>
  <c r="I893" i="26"/>
  <c r="H894" i="26"/>
  <c r="I894" i="26"/>
  <c r="H895" i="26"/>
  <c r="I895" i="26"/>
  <c r="H896" i="26"/>
  <c r="I896" i="26"/>
  <c r="H897" i="26"/>
  <c r="I897" i="26"/>
  <c r="H898" i="26"/>
  <c r="I898" i="26"/>
  <c r="H899" i="26"/>
  <c r="I899" i="26"/>
  <c r="H900" i="26"/>
  <c r="I900" i="26"/>
  <c r="H901" i="26"/>
  <c r="I901" i="26"/>
  <c r="H902" i="26"/>
  <c r="I902" i="26"/>
  <c r="H903" i="26"/>
  <c r="I903" i="26"/>
  <c r="H904" i="26"/>
  <c r="I904" i="26"/>
  <c r="H905" i="26"/>
  <c r="I905" i="26"/>
  <c r="H906" i="26"/>
  <c r="I906" i="26"/>
  <c r="H907" i="26"/>
  <c r="I907" i="26"/>
  <c r="H908" i="26"/>
  <c r="I908" i="26"/>
  <c r="H909" i="26"/>
  <c r="I909" i="26"/>
  <c r="H910" i="26"/>
  <c r="I910" i="26"/>
  <c r="H911" i="26"/>
  <c r="I911" i="26"/>
  <c r="H912" i="26"/>
  <c r="I912" i="26"/>
  <c r="H913" i="26"/>
  <c r="I913" i="26"/>
  <c r="H914" i="26"/>
  <c r="I914" i="26"/>
  <c r="H915" i="26"/>
  <c r="I915" i="26"/>
  <c r="H916" i="26"/>
  <c r="I916" i="26"/>
  <c r="H917" i="26"/>
  <c r="I917" i="26"/>
  <c r="H918" i="26"/>
  <c r="I918" i="26"/>
  <c r="H919" i="26"/>
  <c r="I919" i="26"/>
  <c r="H920" i="26"/>
  <c r="I920" i="26"/>
  <c r="H921" i="26"/>
  <c r="I921" i="26"/>
  <c r="H922" i="26"/>
  <c r="I922" i="26"/>
  <c r="H923" i="26"/>
  <c r="I923" i="26"/>
  <c r="H924" i="26"/>
  <c r="I924" i="26"/>
  <c r="H925" i="26"/>
  <c r="I925" i="26"/>
  <c r="H926" i="26"/>
  <c r="I926" i="26"/>
  <c r="H927" i="26"/>
  <c r="I927" i="26"/>
  <c r="H928" i="26"/>
  <c r="I928" i="26"/>
  <c r="H929" i="26"/>
  <c r="I929" i="26"/>
  <c r="H930" i="26"/>
  <c r="I930" i="26"/>
  <c r="H931" i="26"/>
  <c r="I931" i="26"/>
  <c r="H932" i="26"/>
  <c r="I932" i="26"/>
  <c r="H933" i="26"/>
  <c r="I933" i="26"/>
  <c r="H934" i="26"/>
  <c r="I934" i="26"/>
  <c r="H935" i="26"/>
  <c r="I935" i="26"/>
  <c r="H936" i="26"/>
  <c r="I936" i="26"/>
  <c r="H937" i="26"/>
  <c r="I937" i="26"/>
  <c r="H938" i="26"/>
  <c r="I938" i="26"/>
  <c r="H939" i="26"/>
  <c r="I939" i="26"/>
  <c r="H940" i="26"/>
  <c r="I940" i="26"/>
  <c r="H941" i="26"/>
  <c r="I941" i="26"/>
  <c r="H942" i="26"/>
  <c r="I942" i="26"/>
  <c r="H943" i="26"/>
  <c r="I943" i="26"/>
  <c r="H944" i="26"/>
  <c r="I944" i="26"/>
  <c r="H945" i="26"/>
  <c r="I945" i="26"/>
  <c r="H946" i="26"/>
  <c r="I946" i="26"/>
  <c r="H947" i="26"/>
  <c r="I947" i="26"/>
  <c r="H948" i="26"/>
  <c r="I948" i="26"/>
  <c r="H949" i="26"/>
  <c r="I949" i="26"/>
  <c r="H950" i="26"/>
  <c r="I950" i="26"/>
  <c r="H951" i="26"/>
  <c r="I951" i="26"/>
  <c r="H952" i="26"/>
  <c r="I952" i="26"/>
  <c r="H953" i="26"/>
  <c r="I953" i="26"/>
  <c r="H954" i="26"/>
  <c r="I954" i="26"/>
  <c r="H955" i="26"/>
  <c r="I955" i="26"/>
  <c r="H956" i="26"/>
  <c r="I956" i="26"/>
  <c r="H957" i="26"/>
  <c r="I957" i="26"/>
  <c r="H958" i="26"/>
  <c r="I958" i="26"/>
  <c r="H959" i="26"/>
  <c r="I959" i="26"/>
  <c r="H960" i="26"/>
  <c r="I960" i="26"/>
  <c r="H961" i="26"/>
  <c r="I961" i="26"/>
  <c r="H962" i="26"/>
  <c r="I962" i="26"/>
  <c r="H963" i="26"/>
  <c r="I963" i="26"/>
  <c r="H964" i="26"/>
  <c r="I964" i="26"/>
  <c r="H965" i="26"/>
  <c r="I965" i="26"/>
  <c r="H966" i="26"/>
  <c r="I966" i="26"/>
  <c r="H967" i="26"/>
  <c r="I967" i="26"/>
  <c r="H968" i="26"/>
  <c r="I968" i="26"/>
  <c r="H969" i="26"/>
  <c r="I969" i="26"/>
  <c r="H970" i="26"/>
  <c r="I970" i="26"/>
  <c r="H971" i="26"/>
  <c r="I971" i="26"/>
  <c r="H972" i="26"/>
  <c r="I972" i="26"/>
  <c r="H973" i="26"/>
  <c r="I973" i="26"/>
  <c r="H974" i="26"/>
  <c r="I974" i="26"/>
  <c r="H975" i="26"/>
  <c r="I975" i="26"/>
  <c r="H976" i="26"/>
  <c r="I976" i="26"/>
  <c r="H977" i="26"/>
  <c r="I977" i="26"/>
  <c r="H978" i="26"/>
  <c r="I978" i="26"/>
  <c r="H979" i="26"/>
  <c r="I979" i="26"/>
  <c r="H980" i="26"/>
  <c r="I980" i="26"/>
  <c r="H981" i="26"/>
  <c r="I981" i="26"/>
  <c r="H982" i="26"/>
  <c r="I982" i="26"/>
  <c r="H983" i="26"/>
  <c r="I983" i="26"/>
  <c r="H984" i="26"/>
  <c r="I984" i="26"/>
  <c r="H985" i="26"/>
  <c r="I985" i="26"/>
  <c r="H986" i="26"/>
  <c r="I986" i="26"/>
  <c r="H987" i="26"/>
  <c r="I987" i="26"/>
  <c r="H988" i="26"/>
  <c r="I988" i="26"/>
  <c r="H989" i="26"/>
  <c r="I989" i="26"/>
  <c r="H990" i="26"/>
  <c r="I990" i="26"/>
  <c r="H991" i="26"/>
  <c r="I991" i="26"/>
  <c r="H992" i="26"/>
  <c r="I992" i="26"/>
  <c r="H993" i="26"/>
  <c r="I993" i="26"/>
  <c r="H994" i="26"/>
  <c r="I994" i="26"/>
  <c r="H995" i="26"/>
  <c r="I995" i="26"/>
  <c r="H996" i="26"/>
  <c r="I996" i="26"/>
  <c r="H997" i="26"/>
  <c r="I997" i="26"/>
  <c r="H998" i="26"/>
  <c r="I998" i="26"/>
  <c r="H999" i="26"/>
  <c r="I999" i="26"/>
  <c r="H1000" i="26"/>
  <c r="I1000" i="26"/>
  <c r="H1001" i="26"/>
  <c r="I1001" i="26"/>
  <c r="H1002" i="26"/>
  <c r="I1002" i="26"/>
  <c r="H1003" i="26"/>
  <c r="I1003" i="26"/>
  <c r="H1004" i="26"/>
  <c r="I1004" i="26"/>
  <c r="H1005" i="26"/>
  <c r="I1005" i="26"/>
  <c r="H1006" i="26"/>
  <c r="I1006" i="26"/>
  <c r="H1007" i="26"/>
  <c r="I1007" i="26"/>
  <c r="H1008" i="26"/>
  <c r="I1008" i="26"/>
  <c r="H1009" i="26"/>
  <c r="I1009" i="26"/>
  <c r="H1010" i="26"/>
  <c r="I1010" i="26"/>
  <c r="H1011" i="26"/>
  <c r="I1011" i="26"/>
  <c r="H1012" i="26"/>
  <c r="I1012" i="26"/>
  <c r="H1013" i="26"/>
  <c r="I1013" i="26"/>
  <c r="H1014" i="26"/>
  <c r="I1014" i="26"/>
  <c r="H1015" i="26"/>
  <c r="I1015" i="26"/>
  <c r="H1016" i="26"/>
  <c r="I1016" i="26"/>
  <c r="H1017" i="26"/>
  <c r="I1017" i="26"/>
  <c r="H1018" i="26"/>
  <c r="I1018" i="26"/>
  <c r="H1019" i="26"/>
  <c r="I1019" i="26"/>
  <c r="H1020" i="26"/>
  <c r="I1020" i="26"/>
  <c r="H1021" i="26"/>
  <c r="I1021" i="26"/>
  <c r="H1022" i="26"/>
  <c r="I1022" i="26"/>
  <c r="H1023" i="26"/>
  <c r="I1023" i="26"/>
  <c r="H1024" i="26"/>
  <c r="I1024" i="26"/>
  <c r="H1025" i="26"/>
  <c r="I1025" i="26"/>
  <c r="H1026" i="26"/>
  <c r="I1026" i="26"/>
  <c r="H1027" i="26"/>
  <c r="I1027" i="26"/>
  <c r="H1028" i="26"/>
  <c r="I1028" i="26"/>
  <c r="H1029" i="26"/>
  <c r="I1029" i="26"/>
  <c r="H1030" i="26"/>
  <c r="I1030" i="26"/>
  <c r="H1031" i="26"/>
  <c r="I1031" i="26"/>
  <c r="H1032" i="26"/>
  <c r="I1032" i="26"/>
  <c r="H1033" i="26"/>
  <c r="I1033" i="26"/>
  <c r="H1034" i="26"/>
  <c r="I1034" i="26"/>
  <c r="H1035" i="26"/>
  <c r="I1035" i="26"/>
  <c r="H1036" i="26"/>
  <c r="I1036" i="26"/>
  <c r="H1037" i="26"/>
  <c r="I1037" i="26"/>
  <c r="H1038" i="26"/>
  <c r="I1038" i="26"/>
  <c r="H1039" i="26"/>
  <c r="I1039" i="26"/>
  <c r="H1040" i="26"/>
  <c r="I1040" i="26"/>
  <c r="H1041" i="26"/>
  <c r="I1041" i="26"/>
  <c r="H1042" i="26"/>
  <c r="I1042" i="26"/>
  <c r="H1043" i="26"/>
  <c r="I1043" i="26"/>
  <c r="H1044" i="26"/>
  <c r="I1044" i="26"/>
  <c r="H1045" i="26"/>
  <c r="I1045" i="26"/>
  <c r="H1046" i="26"/>
  <c r="I1046" i="26"/>
  <c r="H1047" i="26"/>
  <c r="I1047" i="26"/>
  <c r="H1048" i="26"/>
  <c r="I1048" i="26"/>
  <c r="H1049" i="26"/>
  <c r="I1049" i="26"/>
  <c r="H1050" i="26"/>
  <c r="I1050" i="26"/>
  <c r="H1051" i="26"/>
  <c r="I1051" i="26"/>
  <c r="H1052" i="26"/>
  <c r="I1052" i="26"/>
  <c r="H1053" i="26"/>
  <c r="I1053" i="26"/>
  <c r="H1054" i="26"/>
  <c r="I1054" i="26"/>
  <c r="H1055" i="26"/>
  <c r="I1055" i="26"/>
  <c r="H1056" i="26"/>
  <c r="I1056" i="26"/>
  <c r="H1057" i="26"/>
  <c r="I1057" i="26"/>
  <c r="H1058" i="26"/>
  <c r="I1058" i="26"/>
  <c r="H1059" i="26"/>
  <c r="I1059" i="26"/>
  <c r="H1060" i="26"/>
  <c r="I1060" i="26"/>
  <c r="H1061" i="26"/>
  <c r="I1061" i="26"/>
  <c r="H1062" i="26"/>
  <c r="I1062" i="26"/>
  <c r="H1063" i="26"/>
  <c r="I1063" i="26"/>
  <c r="H1064" i="26"/>
  <c r="I1064" i="26"/>
  <c r="H1065" i="26"/>
  <c r="I1065" i="26"/>
  <c r="H1066" i="26"/>
  <c r="I1066" i="26"/>
  <c r="H1067" i="26"/>
  <c r="I1067" i="26"/>
  <c r="H1068" i="26"/>
  <c r="I1068" i="26"/>
  <c r="H1069" i="26"/>
  <c r="I1069" i="26"/>
  <c r="H1070" i="26"/>
  <c r="I1070" i="26"/>
  <c r="H1071" i="26"/>
  <c r="I1071" i="26"/>
  <c r="H1072" i="26"/>
  <c r="I1072" i="26"/>
  <c r="H1073" i="26"/>
  <c r="I1073" i="26"/>
  <c r="H1074" i="26"/>
  <c r="I1074" i="26"/>
  <c r="H1075" i="26"/>
  <c r="I1075" i="26"/>
  <c r="H1076" i="26"/>
  <c r="I1076" i="26"/>
  <c r="H1077" i="26"/>
  <c r="I1077" i="26"/>
  <c r="H1078" i="26"/>
  <c r="I1078" i="26"/>
  <c r="H1079" i="26"/>
  <c r="I1079" i="26"/>
  <c r="H1080" i="26"/>
  <c r="I1080" i="26"/>
  <c r="H1081" i="26"/>
  <c r="I1081" i="26"/>
  <c r="H1082" i="26"/>
  <c r="I1082" i="26"/>
  <c r="H1083" i="26"/>
  <c r="I1083" i="26"/>
  <c r="H1084" i="26"/>
  <c r="I1084" i="26"/>
  <c r="H1085" i="26"/>
  <c r="I1085" i="26"/>
  <c r="H1086" i="26"/>
  <c r="I1086" i="26"/>
  <c r="H1087" i="26"/>
  <c r="I1087" i="26"/>
  <c r="H1088" i="26"/>
  <c r="I1088" i="26"/>
  <c r="H1089" i="26"/>
  <c r="I1089" i="26"/>
  <c r="H1090" i="26"/>
  <c r="I1090" i="26"/>
  <c r="H1091" i="26"/>
  <c r="I1091" i="26"/>
  <c r="H1092" i="26"/>
  <c r="I1092" i="26"/>
  <c r="H1093" i="26"/>
  <c r="I1093" i="26"/>
  <c r="H1094" i="26"/>
  <c r="I1094" i="26"/>
  <c r="H1095" i="26"/>
  <c r="I1095" i="26"/>
  <c r="H1096" i="26"/>
  <c r="I1096" i="26"/>
  <c r="H1097" i="26"/>
  <c r="I1097" i="26"/>
  <c r="H1098" i="26"/>
  <c r="I1098" i="26"/>
  <c r="H1099" i="26"/>
  <c r="I1099" i="26"/>
  <c r="H1100" i="26"/>
  <c r="I1100" i="26"/>
  <c r="H1101" i="26"/>
  <c r="I1101" i="26"/>
  <c r="H1102" i="26"/>
  <c r="I1102" i="26"/>
  <c r="H1103" i="26"/>
  <c r="I1103" i="26"/>
  <c r="H1104" i="26"/>
  <c r="I1104" i="26"/>
  <c r="H1105" i="26"/>
  <c r="I1105" i="26"/>
  <c r="H1106" i="26"/>
  <c r="I1106" i="26"/>
  <c r="H1107" i="26"/>
  <c r="I1107" i="26"/>
  <c r="H1108" i="26"/>
  <c r="I1108" i="26"/>
  <c r="H1109" i="26"/>
  <c r="I1109" i="26"/>
  <c r="H1110" i="26"/>
  <c r="I1110" i="26"/>
  <c r="H1111" i="26"/>
  <c r="I1111" i="26"/>
  <c r="H1112" i="26"/>
  <c r="I1112" i="26"/>
  <c r="H1113" i="26"/>
  <c r="I1113" i="26"/>
  <c r="H1114" i="26"/>
  <c r="I1114" i="26"/>
  <c r="H1115" i="26"/>
  <c r="I1115" i="26"/>
  <c r="H1116" i="26"/>
  <c r="I1116" i="26"/>
  <c r="H1117" i="26"/>
  <c r="I1117" i="26"/>
  <c r="H1118" i="26"/>
  <c r="I1118" i="26"/>
  <c r="H1119" i="26"/>
  <c r="I1119" i="26"/>
  <c r="H1120" i="26"/>
  <c r="I1120" i="26"/>
  <c r="H1121" i="26"/>
  <c r="I1121" i="26"/>
  <c r="H1122" i="26"/>
  <c r="I1122" i="26"/>
  <c r="H1123" i="26"/>
  <c r="I1123" i="26"/>
  <c r="H1124" i="26"/>
  <c r="I1124" i="26"/>
  <c r="H1125" i="26"/>
  <c r="I1125" i="26"/>
  <c r="H1126" i="26"/>
  <c r="I1126" i="26"/>
  <c r="H1127" i="26"/>
  <c r="I1127" i="26"/>
  <c r="H1128" i="26"/>
  <c r="I1128" i="26"/>
  <c r="H1129" i="26"/>
  <c r="I1129" i="26"/>
  <c r="H1130" i="26"/>
  <c r="I1130" i="26"/>
  <c r="H1131" i="26"/>
  <c r="I1131" i="26"/>
  <c r="H1132" i="26"/>
  <c r="I1132" i="26"/>
  <c r="H1133" i="26"/>
  <c r="I1133" i="26"/>
  <c r="H1134" i="26"/>
  <c r="I1134" i="26"/>
  <c r="H1135" i="26"/>
  <c r="I1135" i="26"/>
  <c r="H1136" i="26"/>
  <c r="I1136" i="26"/>
  <c r="H1137" i="26"/>
  <c r="I1137" i="26"/>
  <c r="H1138" i="26"/>
  <c r="I1138" i="26"/>
  <c r="H1139" i="26"/>
  <c r="I1139" i="26"/>
  <c r="H1140" i="26"/>
  <c r="I1140" i="26"/>
  <c r="H1141" i="26"/>
  <c r="I1141" i="26"/>
  <c r="H1142" i="26"/>
  <c r="I1142" i="26"/>
  <c r="H1143" i="26"/>
  <c r="I1143" i="26"/>
  <c r="H1144" i="26"/>
  <c r="I1144" i="26"/>
  <c r="H1145" i="26"/>
  <c r="I1145" i="26"/>
  <c r="H1146" i="26"/>
  <c r="I1146" i="26"/>
  <c r="H1147" i="26"/>
  <c r="I1147" i="26"/>
  <c r="H1148" i="26"/>
  <c r="I1148" i="26"/>
  <c r="H1149" i="26"/>
  <c r="I1149" i="26"/>
  <c r="H1150" i="26"/>
  <c r="I1150" i="26"/>
  <c r="H1151" i="26"/>
  <c r="I1151" i="26"/>
  <c r="H1152" i="26"/>
  <c r="I1152" i="26"/>
  <c r="H1153" i="26"/>
  <c r="I1153" i="26"/>
  <c r="H1154" i="26"/>
  <c r="I1154" i="26"/>
  <c r="H1155" i="26"/>
  <c r="I1155" i="26"/>
  <c r="H1156" i="26"/>
  <c r="I1156" i="26"/>
  <c r="H1157" i="26"/>
  <c r="I1157" i="26"/>
  <c r="H1158" i="26"/>
  <c r="I1158" i="26"/>
  <c r="H1159" i="26"/>
  <c r="I1159" i="26"/>
  <c r="H1160" i="26"/>
  <c r="I1160" i="26"/>
  <c r="H1161" i="26"/>
  <c r="I1161" i="26"/>
  <c r="H1162" i="26"/>
  <c r="I1162" i="26"/>
  <c r="H1163" i="26"/>
  <c r="I1163" i="26"/>
  <c r="H1164" i="26"/>
  <c r="I1164" i="26"/>
  <c r="H1165" i="26"/>
  <c r="I1165" i="26"/>
  <c r="H1166" i="26"/>
  <c r="I1166" i="26"/>
  <c r="H1167" i="26"/>
  <c r="I1167" i="26"/>
  <c r="H1168" i="26"/>
  <c r="I1168" i="26"/>
  <c r="H1169" i="26"/>
  <c r="I1169" i="26"/>
  <c r="H1170" i="26"/>
  <c r="I1170" i="26"/>
  <c r="H1171" i="26"/>
  <c r="I1171" i="26"/>
  <c r="H1172" i="26"/>
  <c r="I1172" i="26"/>
  <c r="H1173" i="26"/>
  <c r="I1173" i="26"/>
  <c r="H1174" i="26"/>
  <c r="I1174" i="26"/>
  <c r="H1175" i="26"/>
  <c r="I1175" i="26"/>
  <c r="H1176" i="26"/>
  <c r="I1176" i="26"/>
  <c r="H1177" i="26"/>
  <c r="I1177" i="26"/>
  <c r="H1178" i="26"/>
  <c r="I1178" i="26"/>
  <c r="H1179" i="26"/>
  <c r="I1179" i="26"/>
  <c r="H1180" i="26"/>
  <c r="I1180" i="26"/>
  <c r="H1181" i="26"/>
  <c r="I1181" i="26"/>
  <c r="H1182" i="26"/>
  <c r="I1182" i="26"/>
  <c r="H1183" i="26"/>
  <c r="I1183" i="26"/>
  <c r="H1184" i="26"/>
  <c r="I1184" i="26"/>
  <c r="H1185" i="26"/>
  <c r="I1185" i="26"/>
  <c r="H1186" i="26"/>
  <c r="I1186" i="26"/>
  <c r="H1187" i="26"/>
  <c r="I1187" i="26"/>
  <c r="H1188" i="26"/>
  <c r="I1188" i="26"/>
  <c r="H1189" i="26"/>
  <c r="I1189" i="26"/>
  <c r="H1190" i="26"/>
  <c r="I1190" i="26"/>
  <c r="H1191" i="26"/>
  <c r="I1191" i="26"/>
  <c r="H1192" i="26"/>
  <c r="I1192" i="26"/>
  <c r="H1193" i="26"/>
  <c r="I1193" i="26"/>
  <c r="H1194" i="26"/>
  <c r="I1194" i="26"/>
  <c r="H1195" i="26"/>
  <c r="I1195" i="26"/>
  <c r="H1196" i="26"/>
  <c r="I1196" i="26"/>
  <c r="H1197" i="26"/>
  <c r="I1197" i="26"/>
  <c r="H1198" i="26"/>
  <c r="I1198" i="26"/>
  <c r="H1199" i="26"/>
  <c r="I1199" i="26"/>
  <c r="H1200" i="26"/>
  <c r="I1200" i="26"/>
  <c r="H1201" i="26"/>
  <c r="I1201" i="26"/>
  <c r="H1202" i="26"/>
  <c r="I1202" i="26"/>
  <c r="H1203" i="26"/>
  <c r="I1203" i="26"/>
  <c r="H1204" i="26"/>
  <c r="I1204" i="26"/>
  <c r="H1205" i="26"/>
  <c r="I1205" i="26"/>
  <c r="H1206" i="26"/>
  <c r="I1206" i="26"/>
  <c r="H1207" i="26"/>
  <c r="I1207" i="26"/>
  <c r="H1208" i="26"/>
  <c r="I1208" i="26"/>
  <c r="H1209" i="26"/>
  <c r="I1209" i="26"/>
  <c r="H1210" i="26"/>
  <c r="I1210" i="26"/>
  <c r="H1211" i="26"/>
  <c r="I1211" i="26"/>
  <c r="H1212" i="26"/>
  <c r="I1212" i="26"/>
  <c r="H1213" i="26"/>
  <c r="I1213" i="26"/>
  <c r="H1214" i="26"/>
  <c r="I1214" i="26"/>
  <c r="H1215" i="26"/>
  <c r="I1215" i="26"/>
  <c r="H1216" i="26"/>
  <c r="I1216" i="26"/>
  <c r="H1217" i="26"/>
  <c r="I1217" i="26"/>
  <c r="H1218" i="26"/>
  <c r="I1218" i="26"/>
  <c r="H1219" i="26"/>
  <c r="I1219" i="26"/>
  <c r="H1220" i="26"/>
  <c r="I1220" i="26"/>
  <c r="H1221" i="26"/>
  <c r="I1221" i="26"/>
  <c r="H1222" i="26"/>
  <c r="I1222" i="26"/>
  <c r="H1223" i="26"/>
  <c r="I1223" i="26"/>
  <c r="H1224" i="26"/>
  <c r="I1224" i="26"/>
  <c r="H1225" i="26"/>
  <c r="I1225" i="26"/>
  <c r="H1226" i="26"/>
  <c r="I1226" i="26"/>
  <c r="H1227" i="26"/>
  <c r="I1227" i="26"/>
  <c r="H1228" i="26"/>
  <c r="I1228" i="26"/>
  <c r="H1229" i="26"/>
  <c r="I1229" i="26"/>
  <c r="H1230" i="26"/>
  <c r="I1230" i="26"/>
  <c r="H1231" i="26"/>
  <c r="I1231" i="26"/>
  <c r="H1232" i="26"/>
  <c r="I1232" i="26"/>
  <c r="H1233" i="26"/>
  <c r="I1233" i="26"/>
  <c r="H1234" i="26"/>
  <c r="I1234" i="26"/>
  <c r="H1235" i="26"/>
  <c r="I1235" i="26"/>
  <c r="H1236" i="26"/>
  <c r="I1236" i="26"/>
  <c r="H1237" i="26"/>
  <c r="I1237" i="26"/>
  <c r="H1238" i="26"/>
  <c r="I1238" i="26"/>
  <c r="H1239" i="26"/>
  <c r="I1239" i="26"/>
  <c r="H1240" i="26"/>
  <c r="I1240" i="26"/>
  <c r="H1241" i="26"/>
  <c r="I1241" i="26"/>
  <c r="H1242" i="26"/>
  <c r="I1242" i="26"/>
  <c r="H1243" i="26"/>
  <c r="I1243" i="26"/>
  <c r="H1244" i="26"/>
  <c r="I1244" i="26"/>
  <c r="H1245" i="26"/>
  <c r="I1245" i="26"/>
  <c r="H1246" i="26"/>
  <c r="I1246" i="26"/>
  <c r="H1247" i="26"/>
  <c r="I1247" i="26"/>
  <c r="H1248" i="26"/>
  <c r="I1248" i="26"/>
  <c r="H1249" i="26"/>
  <c r="I1249" i="26"/>
  <c r="H1250" i="26"/>
  <c r="I1250" i="26"/>
  <c r="H1251" i="26"/>
  <c r="I1251" i="26"/>
  <c r="H1252" i="26"/>
  <c r="I1252" i="26"/>
  <c r="H1253" i="26"/>
  <c r="I1253" i="26"/>
  <c r="H1254" i="26"/>
  <c r="I1254" i="26"/>
  <c r="H1255" i="26"/>
  <c r="I1255" i="26"/>
  <c r="H1256" i="26"/>
  <c r="I1256" i="26"/>
  <c r="H1257" i="26"/>
  <c r="I1257" i="26"/>
  <c r="H1258" i="26"/>
  <c r="I1258" i="26"/>
  <c r="H1259" i="26"/>
  <c r="I1259" i="26"/>
  <c r="H1260" i="26"/>
  <c r="I1260" i="26"/>
  <c r="H1261" i="26"/>
  <c r="I1261" i="26"/>
  <c r="H1262" i="26"/>
  <c r="I1262" i="26"/>
  <c r="H1263" i="26"/>
  <c r="I1263" i="26"/>
  <c r="H1264" i="26"/>
  <c r="I1264" i="26"/>
  <c r="H1265" i="26"/>
  <c r="I1265" i="26"/>
  <c r="H1266" i="26"/>
  <c r="I1266" i="26"/>
  <c r="H1267" i="26"/>
  <c r="I1267" i="26"/>
  <c r="H1268" i="26"/>
  <c r="I1268" i="26"/>
  <c r="H1269" i="26"/>
  <c r="I1269" i="26"/>
  <c r="H1270" i="26"/>
  <c r="I1270" i="26"/>
  <c r="H1271" i="26"/>
  <c r="I1271" i="26"/>
  <c r="H1272" i="26"/>
  <c r="I1272" i="26"/>
  <c r="H1273" i="26"/>
  <c r="I1273" i="26"/>
  <c r="H1274" i="26"/>
  <c r="I1274" i="26"/>
  <c r="H1275" i="26"/>
  <c r="I1275" i="26"/>
  <c r="H1276" i="26"/>
  <c r="I1276" i="26"/>
  <c r="H1277" i="26"/>
  <c r="I1277" i="26"/>
  <c r="H1278" i="26"/>
  <c r="I1278" i="26"/>
  <c r="H1279" i="26"/>
  <c r="I1279" i="26"/>
  <c r="H1280" i="26"/>
  <c r="I1280" i="26"/>
  <c r="H1281" i="26"/>
  <c r="I1281" i="26"/>
  <c r="H1282" i="26"/>
  <c r="I1282" i="26"/>
  <c r="H1283" i="26"/>
  <c r="I1283" i="26"/>
  <c r="H1284" i="26"/>
  <c r="I1284" i="26"/>
  <c r="H1285" i="26"/>
  <c r="I1285" i="26"/>
  <c r="H1286" i="26"/>
  <c r="I1286" i="26"/>
  <c r="H1287" i="26"/>
  <c r="I1287" i="26"/>
  <c r="H1288" i="26"/>
  <c r="I1288" i="26"/>
  <c r="H1289" i="26"/>
  <c r="I1289" i="26"/>
  <c r="H1290" i="26"/>
  <c r="I1290" i="26"/>
  <c r="H1291" i="26"/>
  <c r="I1291" i="26"/>
  <c r="H1292" i="26"/>
  <c r="I1292" i="26"/>
  <c r="H1293" i="26"/>
  <c r="I1293" i="26"/>
  <c r="H1294" i="26"/>
  <c r="I1294" i="26"/>
  <c r="H1295" i="26"/>
  <c r="I1295" i="26"/>
  <c r="H1296" i="26"/>
  <c r="I1296" i="26"/>
  <c r="H1297" i="26"/>
  <c r="I1297" i="26"/>
  <c r="H1298" i="26"/>
  <c r="I1298" i="26"/>
  <c r="H1299" i="26"/>
  <c r="I1299" i="26"/>
  <c r="H1300" i="26"/>
  <c r="I1300" i="26"/>
  <c r="H1301" i="26"/>
  <c r="I1301" i="26"/>
  <c r="H1302" i="26"/>
  <c r="I1302" i="26"/>
  <c r="H1303" i="26"/>
  <c r="I1303" i="26"/>
  <c r="H1304" i="26"/>
  <c r="I1304" i="26"/>
  <c r="H1305" i="26"/>
  <c r="I1305" i="26"/>
  <c r="H1306" i="26"/>
  <c r="I1306" i="26"/>
  <c r="H1307" i="26"/>
  <c r="I1307" i="26"/>
  <c r="H1308" i="26"/>
  <c r="I1308" i="26"/>
  <c r="H1309" i="26"/>
  <c r="I1309" i="26"/>
  <c r="H1310" i="26"/>
  <c r="I1310" i="26"/>
  <c r="H1311" i="26"/>
  <c r="I1311" i="26"/>
  <c r="H1312" i="26"/>
  <c r="I1312" i="26"/>
  <c r="H1313" i="26"/>
  <c r="I1313" i="26"/>
  <c r="H1314" i="26"/>
  <c r="I1314" i="26"/>
  <c r="H1315" i="26"/>
  <c r="I1315" i="26"/>
  <c r="H1316" i="26"/>
  <c r="I1316" i="26"/>
  <c r="H1317" i="26"/>
  <c r="I1317" i="26"/>
  <c r="H1318" i="26"/>
  <c r="I1318" i="26"/>
  <c r="H1319" i="26"/>
  <c r="I1319" i="26"/>
  <c r="H1320" i="26"/>
  <c r="I1320" i="26"/>
  <c r="H1321" i="26"/>
  <c r="I1321" i="26"/>
  <c r="H1322" i="26"/>
  <c r="I1322" i="26"/>
  <c r="H1323" i="26"/>
  <c r="I1323" i="26"/>
  <c r="H1324" i="26"/>
  <c r="I1324" i="26"/>
  <c r="H1325" i="26"/>
  <c r="I1325" i="26"/>
  <c r="H1326" i="26"/>
  <c r="I1326" i="26"/>
  <c r="H1327" i="26"/>
  <c r="I1327" i="26"/>
  <c r="H1328" i="26"/>
  <c r="I1328" i="26"/>
  <c r="H1329" i="26"/>
  <c r="I1329" i="26"/>
  <c r="H1330" i="26"/>
  <c r="I1330" i="26"/>
  <c r="H1331" i="26"/>
  <c r="I1331" i="26"/>
  <c r="H1332" i="26"/>
  <c r="I1332" i="26"/>
  <c r="H1333" i="26"/>
  <c r="I1333" i="26"/>
  <c r="H1334" i="26"/>
  <c r="I1334" i="26"/>
  <c r="H1335" i="26"/>
  <c r="I1335" i="26"/>
  <c r="H1336" i="26"/>
  <c r="I1336" i="26"/>
  <c r="H1337" i="26"/>
  <c r="I1337" i="26"/>
  <c r="H1338" i="26"/>
  <c r="I1338" i="26"/>
  <c r="H1339" i="26"/>
  <c r="I1339" i="26"/>
  <c r="H1340" i="26"/>
  <c r="I1340" i="26"/>
  <c r="H1341" i="26"/>
  <c r="I1341" i="26"/>
  <c r="H1342" i="26"/>
  <c r="I1342" i="26"/>
  <c r="H1343" i="26"/>
  <c r="I1343" i="26"/>
  <c r="H1344" i="26"/>
  <c r="I1344" i="26"/>
  <c r="H1345" i="26"/>
  <c r="I1345" i="26"/>
  <c r="H1346" i="26"/>
  <c r="I1346" i="26"/>
  <c r="H1347" i="26"/>
  <c r="I1347" i="26"/>
  <c r="H1348" i="26"/>
  <c r="I1348" i="26"/>
  <c r="H1349" i="26"/>
  <c r="I1349" i="26"/>
  <c r="H1350" i="26"/>
  <c r="I1350" i="26"/>
  <c r="H1351" i="26"/>
  <c r="I1351" i="26"/>
  <c r="H1352" i="26"/>
  <c r="I1352" i="26"/>
  <c r="H1353" i="26"/>
  <c r="I1353" i="26"/>
  <c r="H1354" i="26"/>
  <c r="I1354" i="26"/>
  <c r="H1355" i="26"/>
  <c r="I1355" i="26"/>
  <c r="H1356" i="26"/>
  <c r="I1356" i="26"/>
  <c r="H1357" i="26"/>
  <c r="I1357" i="26"/>
  <c r="H1358" i="26"/>
  <c r="I1358" i="26"/>
  <c r="H1359" i="26"/>
  <c r="I1359" i="26"/>
  <c r="H1360" i="26"/>
  <c r="I1360" i="26"/>
  <c r="H1361" i="26"/>
  <c r="I1361" i="26"/>
  <c r="H1362" i="26"/>
  <c r="I1362" i="26"/>
  <c r="H1363" i="26"/>
  <c r="I1363" i="26"/>
  <c r="H1364" i="26"/>
  <c r="I1364" i="26"/>
  <c r="H1365" i="26"/>
  <c r="I1365" i="26"/>
  <c r="H1366" i="26"/>
  <c r="I1366" i="26"/>
  <c r="H1367" i="26"/>
  <c r="I1367" i="26"/>
  <c r="H1368" i="26"/>
  <c r="I1368" i="26"/>
  <c r="H1369" i="26"/>
  <c r="I1369" i="26"/>
  <c r="H1370" i="26"/>
  <c r="I1370" i="26"/>
  <c r="H1371" i="26"/>
  <c r="I1371" i="26"/>
  <c r="H1372" i="26"/>
  <c r="I1372" i="26"/>
  <c r="H1373" i="26"/>
  <c r="I1373" i="26"/>
  <c r="H1374" i="26"/>
  <c r="I1374" i="26"/>
  <c r="H1375" i="26"/>
  <c r="I1375" i="26"/>
  <c r="H1376" i="26"/>
  <c r="I1376" i="26"/>
  <c r="H1377" i="26"/>
  <c r="I1377" i="26"/>
  <c r="H1378" i="26"/>
  <c r="I1378" i="26"/>
  <c r="H1379" i="26"/>
  <c r="I1379" i="26"/>
  <c r="H1380" i="26"/>
  <c r="I1380" i="26"/>
  <c r="H1381" i="26"/>
  <c r="I1381" i="26"/>
  <c r="H1382" i="26"/>
  <c r="I1382" i="26"/>
  <c r="H1383" i="26"/>
  <c r="I1383" i="26"/>
  <c r="H1384" i="26"/>
  <c r="I1384" i="26"/>
  <c r="H1385" i="26"/>
  <c r="I1385" i="26"/>
  <c r="H1386" i="26"/>
  <c r="I1386" i="26"/>
  <c r="H1387" i="26"/>
  <c r="I1387" i="26"/>
  <c r="H1388" i="26"/>
  <c r="I1388" i="26"/>
  <c r="H1389" i="26"/>
  <c r="I1389" i="26"/>
  <c r="H1390" i="26"/>
  <c r="I1390" i="26"/>
  <c r="H1391" i="26"/>
  <c r="I1391" i="26"/>
  <c r="H1392" i="26"/>
  <c r="I1392" i="26"/>
  <c r="H1393" i="26"/>
  <c r="I1393" i="26"/>
  <c r="H1394" i="26"/>
  <c r="I1394" i="26"/>
  <c r="H1395" i="26"/>
  <c r="I1395" i="26"/>
  <c r="H1396" i="26"/>
  <c r="I1396" i="26"/>
  <c r="H1397" i="26"/>
  <c r="I1397" i="26"/>
  <c r="H1398" i="26"/>
  <c r="I1398" i="26"/>
  <c r="H1399" i="26"/>
  <c r="I1399" i="26"/>
  <c r="H1400" i="26"/>
  <c r="I1400" i="26"/>
  <c r="H1401" i="26"/>
  <c r="I1401" i="26"/>
  <c r="H1402" i="26"/>
  <c r="I1402" i="26"/>
  <c r="H1403" i="26"/>
  <c r="I1403" i="26"/>
  <c r="H1404" i="26"/>
  <c r="I1404" i="26"/>
  <c r="H1405" i="26"/>
  <c r="I1405" i="26"/>
  <c r="H1406" i="26"/>
  <c r="I1406" i="26"/>
  <c r="H1407" i="26"/>
  <c r="I1407" i="26"/>
  <c r="H1408" i="26"/>
  <c r="I1408" i="26"/>
  <c r="H1409" i="26"/>
  <c r="I1409" i="26"/>
  <c r="H1410" i="26"/>
  <c r="I1410" i="26"/>
  <c r="H1411" i="26"/>
  <c r="I1411" i="26"/>
  <c r="H1412" i="26"/>
  <c r="I1412" i="26"/>
  <c r="H1413" i="26"/>
  <c r="I1413" i="26"/>
  <c r="H1414" i="26"/>
  <c r="I1414" i="26"/>
  <c r="H1415" i="26"/>
  <c r="I1415" i="26"/>
  <c r="H1416" i="26"/>
  <c r="I1416" i="26"/>
  <c r="H1417" i="26"/>
  <c r="I1417" i="26"/>
  <c r="H1418" i="26"/>
  <c r="I1418" i="26"/>
  <c r="H1419" i="26"/>
  <c r="I1419" i="26"/>
  <c r="H1420" i="26"/>
  <c r="I1420" i="26"/>
  <c r="H1421" i="26"/>
  <c r="I1421" i="26"/>
  <c r="H1422" i="26"/>
  <c r="I1422" i="26"/>
  <c r="H1423" i="26"/>
  <c r="I1423" i="26"/>
  <c r="H1424" i="26"/>
  <c r="I1424" i="26"/>
  <c r="H1425" i="26"/>
  <c r="I1425" i="26"/>
  <c r="H1426" i="26"/>
  <c r="I1426" i="26"/>
  <c r="H1427" i="26"/>
  <c r="I1427" i="26"/>
  <c r="H1428" i="26"/>
  <c r="I1428" i="26"/>
  <c r="H1429" i="26"/>
  <c r="I1429" i="26"/>
  <c r="H1430" i="26"/>
  <c r="I1430" i="26"/>
  <c r="H1431" i="26"/>
  <c r="I1431" i="26"/>
  <c r="H1432" i="26"/>
  <c r="I1432" i="26"/>
  <c r="H1433" i="26"/>
  <c r="I1433" i="26"/>
  <c r="H1434" i="26"/>
  <c r="I1434" i="26"/>
  <c r="H1435" i="26"/>
  <c r="I1435" i="26"/>
  <c r="H1436" i="26"/>
  <c r="I1436" i="26"/>
  <c r="H1437" i="26"/>
  <c r="I1437" i="26"/>
  <c r="H1438" i="26"/>
  <c r="I1438" i="26"/>
  <c r="H1439" i="26"/>
  <c r="I1439" i="26"/>
  <c r="H1440" i="26"/>
  <c r="I1440" i="26"/>
  <c r="H1441" i="26"/>
  <c r="I1441" i="26"/>
  <c r="H1442" i="26"/>
  <c r="I1442" i="26"/>
  <c r="H1443" i="26"/>
  <c r="I1443" i="26"/>
  <c r="H1444" i="26"/>
  <c r="I1444" i="26"/>
  <c r="H1445" i="26"/>
  <c r="I1445" i="26"/>
  <c r="H1446" i="26"/>
  <c r="I1446" i="26"/>
  <c r="H1447" i="26"/>
  <c r="I1447" i="26"/>
  <c r="H1448" i="26"/>
  <c r="I1448" i="26"/>
  <c r="H1449" i="26"/>
  <c r="I1449" i="26"/>
  <c r="H1450" i="26"/>
  <c r="I1450" i="26"/>
  <c r="H1451" i="26"/>
  <c r="I1451" i="26"/>
  <c r="H1452" i="26"/>
  <c r="I1452" i="26"/>
  <c r="H1453" i="26"/>
  <c r="I1453" i="26"/>
  <c r="H1454" i="26"/>
  <c r="I1454" i="26"/>
  <c r="H1455" i="26"/>
  <c r="I1455" i="26"/>
  <c r="H1456" i="26"/>
  <c r="I1456" i="26"/>
  <c r="H1457" i="26"/>
  <c r="I1457" i="26"/>
  <c r="H1458" i="26"/>
  <c r="I1458" i="26"/>
  <c r="H1459" i="26"/>
  <c r="I1459" i="26"/>
  <c r="H1460" i="26"/>
  <c r="I1460" i="26"/>
  <c r="H1461" i="26"/>
  <c r="I1461" i="26"/>
  <c r="H1462" i="26"/>
  <c r="I1462" i="26"/>
  <c r="H1463" i="26"/>
  <c r="I1463" i="26"/>
  <c r="H1464" i="26"/>
  <c r="I1464" i="26"/>
  <c r="H1465" i="26"/>
  <c r="I1465" i="26"/>
  <c r="H1466" i="26"/>
  <c r="I1466" i="26"/>
  <c r="H1467" i="26"/>
  <c r="I1467" i="26"/>
  <c r="H1468" i="26"/>
  <c r="I1468" i="26"/>
  <c r="H1469" i="26"/>
  <c r="I1469" i="26"/>
  <c r="H1470" i="26"/>
  <c r="I1470" i="26"/>
  <c r="H1471" i="26"/>
  <c r="I1471" i="26"/>
  <c r="H1472" i="26"/>
  <c r="I1472" i="26"/>
  <c r="H1473" i="26"/>
  <c r="I1473" i="26"/>
  <c r="H1474" i="26"/>
  <c r="I1474" i="26"/>
  <c r="H1475" i="26"/>
  <c r="I1475" i="26"/>
  <c r="H1476" i="26"/>
  <c r="I1476" i="26"/>
  <c r="H1477" i="26"/>
  <c r="I1477" i="26"/>
  <c r="H1478" i="26"/>
  <c r="I1478" i="26"/>
  <c r="H1479" i="26"/>
  <c r="I1479" i="26"/>
  <c r="H1480" i="26"/>
  <c r="I1480" i="26"/>
  <c r="H1481" i="26"/>
  <c r="I1481" i="26"/>
  <c r="H1482" i="26"/>
  <c r="I1482" i="26"/>
  <c r="H1483" i="26"/>
  <c r="I1483" i="26"/>
  <c r="H1484" i="26"/>
  <c r="I1484" i="26"/>
  <c r="H1485" i="26"/>
  <c r="I1485" i="26"/>
  <c r="H1486" i="26"/>
  <c r="I1486" i="26"/>
  <c r="H1487" i="26"/>
  <c r="I1487" i="26"/>
  <c r="H1488" i="26"/>
  <c r="I1488" i="26"/>
  <c r="H1489" i="26"/>
  <c r="I1489" i="26"/>
  <c r="H1490" i="26"/>
  <c r="I1490" i="26"/>
  <c r="H1491" i="26"/>
  <c r="I1491" i="26"/>
  <c r="H1492" i="26"/>
  <c r="I1492" i="26"/>
  <c r="H1493" i="26"/>
  <c r="I1493" i="26"/>
  <c r="H1494" i="26"/>
  <c r="I1494" i="26"/>
  <c r="H1495" i="26"/>
  <c r="I1495" i="26"/>
  <c r="H1496" i="26"/>
  <c r="I1496" i="26"/>
  <c r="H1497" i="26"/>
  <c r="I1497" i="26"/>
  <c r="H1498" i="26"/>
  <c r="I1498" i="26"/>
  <c r="H1499" i="26"/>
  <c r="I1499" i="26"/>
  <c r="H1500" i="26"/>
  <c r="I1500" i="26"/>
  <c r="H1501" i="26"/>
  <c r="I1501" i="26"/>
  <c r="H1502" i="26"/>
  <c r="I1502" i="26"/>
  <c r="H1503" i="26"/>
  <c r="I1503" i="26"/>
  <c r="H1504" i="26"/>
  <c r="I1504" i="26"/>
  <c r="H1505" i="26"/>
  <c r="I1505" i="26"/>
  <c r="H1506" i="26"/>
  <c r="I1506" i="26"/>
  <c r="H1507" i="26"/>
  <c r="I1507" i="26"/>
  <c r="H1508" i="26"/>
  <c r="I1508" i="26"/>
  <c r="H1509" i="26"/>
  <c r="I1509" i="26"/>
  <c r="H1510" i="26"/>
  <c r="I1510" i="26"/>
  <c r="H1511" i="26"/>
  <c r="I1511" i="26"/>
  <c r="H1512" i="26"/>
  <c r="I1512" i="26"/>
  <c r="H1513" i="26"/>
  <c r="I1513" i="26"/>
  <c r="H1514" i="26"/>
  <c r="I1514" i="26"/>
  <c r="H1515" i="26"/>
  <c r="I1515" i="26"/>
  <c r="H1516" i="26"/>
  <c r="I1516" i="26"/>
  <c r="H1517" i="26"/>
  <c r="I1517" i="26"/>
  <c r="H1518" i="26"/>
  <c r="I1518" i="26"/>
  <c r="H1519" i="26"/>
  <c r="I1519" i="26"/>
  <c r="H1520" i="26"/>
  <c r="I1520" i="26"/>
  <c r="H1521" i="26"/>
  <c r="I1521" i="26"/>
  <c r="H1522" i="26"/>
  <c r="I1522" i="26"/>
  <c r="H1523" i="26"/>
  <c r="I1523" i="26"/>
  <c r="H1524" i="26"/>
  <c r="I1524" i="26"/>
  <c r="H1525" i="26"/>
  <c r="I1525" i="26"/>
  <c r="H1526" i="26"/>
  <c r="I1526" i="26"/>
  <c r="H1527" i="26"/>
  <c r="I1527" i="26"/>
  <c r="H1528" i="26"/>
  <c r="I1528" i="26"/>
  <c r="H1529" i="26"/>
  <c r="I1529" i="26"/>
  <c r="H1530" i="26"/>
  <c r="I1530" i="26"/>
  <c r="H1531" i="26"/>
  <c r="I1531" i="26"/>
  <c r="H1532" i="26"/>
  <c r="I1532" i="26"/>
  <c r="H1533" i="26"/>
  <c r="I1533" i="26"/>
  <c r="H1534" i="26"/>
  <c r="I1534" i="26"/>
  <c r="H1535" i="26"/>
  <c r="I1535" i="26"/>
  <c r="H1536" i="26"/>
  <c r="I1536" i="26"/>
  <c r="H1537" i="26"/>
  <c r="I1537" i="26"/>
  <c r="H1538" i="26"/>
  <c r="I1538" i="26"/>
  <c r="H1539" i="26"/>
  <c r="I1539" i="26"/>
  <c r="H1540" i="26"/>
  <c r="I1540" i="26"/>
  <c r="H1541" i="26"/>
  <c r="I1541" i="26"/>
  <c r="H1542" i="26"/>
  <c r="I1542" i="26"/>
  <c r="H1543" i="26"/>
  <c r="I1543" i="26"/>
  <c r="H1544" i="26"/>
  <c r="I1544" i="26"/>
  <c r="H1545" i="26"/>
  <c r="I1545" i="26"/>
  <c r="H1546" i="26"/>
  <c r="I1546" i="26"/>
  <c r="H1547" i="26"/>
  <c r="I1547" i="26"/>
  <c r="H1548" i="26"/>
  <c r="I1548" i="26"/>
  <c r="H1549" i="26"/>
  <c r="I1549" i="26"/>
  <c r="H1550" i="26"/>
  <c r="I1550" i="26"/>
  <c r="H1551" i="26"/>
  <c r="I1551" i="26"/>
  <c r="H1552" i="26"/>
  <c r="I1552" i="26"/>
  <c r="H1553" i="26"/>
  <c r="I1553" i="26"/>
  <c r="H1554" i="26"/>
  <c r="I1554" i="26"/>
  <c r="H1555" i="26"/>
  <c r="I1555" i="26"/>
  <c r="H1556" i="26"/>
  <c r="I1556" i="26"/>
  <c r="H1557" i="26"/>
  <c r="I1557" i="26"/>
  <c r="H1558" i="26"/>
  <c r="I1558" i="26"/>
  <c r="H1559" i="26"/>
  <c r="I1559" i="26"/>
  <c r="H1560" i="26"/>
  <c r="I1560" i="26"/>
  <c r="H1561" i="26"/>
  <c r="I1561" i="26"/>
  <c r="H1562" i="26"/>
  <c r="I1562" i="26"/>
  <c r="H1563" i="26"/>
  <c r="I1563" i="26"/>
  <c r="H1564" i="26"/>
  <c r="I1564" i="26"/>
  <c r="H1565" i="26"/>
  <c r="I1565" i="26"/>
  <c r="H1566" i="26"/>
  <c r="I1566" i="26"/>
  <c r="H1567" i="26"/>
  <c r="I1567" i="26"/>
  <c r="H1568" i="26"/>
  <c r="I1568" i="26"/>
  <c r="H1569" i="26"/>
  <c r="I1569" i="26"/>
  <c r="H1570" i="26"/>
  <c r="I1570" i="26"/>
  <c r="H1571" i="26"/>
  <c r="I1571" i="26"/>
  <c r="H1572" i="26"/>
  <c r="I1572" i="26"/>
  <c r="H1573" i="26"/>
  <c r="I1573" i="26"/>
  <c r="H1574" i="26"/>
  <c r="I1574" i="26"/>
  <c r="H1575" i="26"/>
  <c r="I1575" i="26"/>
  <c r="H1576" i="26"/>
  <c r="I1576" i="26"/>
  <c r="H1577" i="26"/>
  <c r="I1577" i="26"/>
  <c r="H1578" i="26"/>
  <c r="I1578" i="26"/>
  <c r="H1579" i="26"/>
  <c r="I1579" i="26"/>
  <c r="H1580" i="26"/>
  <c r="I1580" i="26"/>
  <c r="H1581" i="26"/>
  <c r="I1581" i="26"/>
  <c r="H1582" i="26"/>
  <c r="I1582" i="26"/>
  <c r="H1583" i="26"/>
  <c r="I1583" i="26"/>
  <c r="H1584" i="26"/>
  <c r="I1584" i="26"/>
  <c r="H1585" i="26"/>
  <c r="I1585" i="26"/>
  <c r="H1586" i="26"/>
  <c r="I1586" i="26"/>
  <c r="H1587" i="26"/>
  <c r="I1587" i="26"/>
  <c r="H1588" i="26"/>
  <c r="I1588" i="26"/>
  <c r="H1589" i="26"/>
  <c r="I1589" i="26"/>
  <c r="H1590" i="26"/>
  <c r="I1590" i="26"/>
  <c r="H1591" i="26"/>
  <c r="I1591" i="26"/>
  <c r="H1592" i="26"/>
  <c r="I1592" i="26"/>
  <c r="H1593" i="26"/>
  <c r="I1593" i="26"/>
  <c r="H1594" i="26"/>
  <c r="I1594" i="26"/>
  <c r="H1595" i="26"/>
  <c r="I1595" i="26"/>
  <c r="H1596" i="26"/>
  <c r="I1596" i="26"/>
  <c r="H1597" i="26"/>
  <c r="I1597" i="26"/>
  <c r="H1598" i="26"/>
  <c r="I1598" i="26"/>
  <c r="H1599" i="26"/>
  <c r="I1599" i="26"/>
  <c r="H1600" i="26"/>
  <c r="I1600" i="26"/>
  <c r="H1601" i="26"/>
  <c r="I1601" i="26"/>
  <c r="H1602" i="26"/>
  <c r="I1602" i="26"/>
  <c r="H1603" i="26"/>
  <c r="I1603" i="26"/>
  <c r="H1604" i="26"/>
  <c r="I1604" i="26"/>
  <c r="H1605" i="26"/>
  <c r="I1605" i="26"/>
  <c r="H1606" i="26"/>
  <c r="I1606" i="26"/>
  <c r="H1607" i="26"/>
  <c r="I1607" i="26"/>
  <c r="H1608" i="26"/>
  <c r="I1608" i="26"/>
  <c r="H1609" i="26"/>
  <c r="I1609" i="26"/>
  <c r="H1610" i="26"/>
  <c r="I1610" i="26"/>
  <c r="H1611" i="26"/>
  <c r="I1611" i="26"/>
  <c r="H1612" i="26"/>
  <c r="I1612" i="26"/>
  <c r="H1613" i="26"/>
  <c r="I1613" i="26"/>
  <c r="H1614" i="26"/>
  <c r="I1614" i="26"/>
  <c r="H1615" i="26"/>
  <c r="I1615" i="26"/>
  <c r="H1616" i="26"/>
  <c r="I1616" i="26"/>
  <c r="H1617" i="26"/>
  <c r="I1617" i="26"/>
  <c r="H1618" i="26"/>
  <c r="I1618" i="26"/>
  <c r="H1619" i="26"/>
  <c r="I1619" i="26"/>
  <c r="H1620" i="26"/>
  <c r="I1620" i="26"/>
  <c r="H1621" i="26"/>
  <c r="I1621" i="26"/>
  <c r="H1622" i="26"/>
  <c r="I1622" i="26"/>
  <c r="H1623" i="26"/>
  <c r="I1623" i="26"/>
  <c r="H1624" i="26"/>
  <c r="I1624" i="26"/>
  <c r="H1625" i="26"/>
  <c r="I1625" i="26"/>
  <c r="H1626" i="26"/>
  <c r="I1626" i="26"/>
  <c r="H1627" i="26"/>
  <c r="I1627" i="26"/>
  <c r="H1628" i="26"/>
  <c r="I1628" i="26"/>
  <c r="H1629" i="26"/>
  <c r="I1629" i="26"/>
  <c r="H1630" i="26"/>
  <c r="I1630" i="26"/>
  <c r="H1631" i="26"/>
  <c r="I1631" i="26"/>
  <c r="H1632" i="26"/>
  <c r="I1632" i="26"/>
  <c r="H1633" i="26"/>
  <c r="I1633" i="26"/>
  <c r="H1634" i="26"/>
  <c r="I1634" i="26"/>
  <c r="H1635" i="26"/>
  <c r="I1635" i="26"/>
  <c r="H1636" i="26"/>
  <c r="I1636" i="26"/>
  <c r="H1637" i="26"/>
  <c r="I1637" i="26"/>
  <c r="H1638" i="26"/>
  <c r="I1638" i="26"/>
  <c r="H1639" i="26"/>
  <c r="I1639" i="26"/>
  <c r="H1640" i="26"/>
  <c r="I1640" i="26"/>
  <c r="H1641" i="26"/>
  <c r="I1641" i="26"/>
  <c r="H1642" i="26"/>
  <c r="I1642" i="26"/>
  <c r="H1643" i="26"/>
  <c r="I1643" i="26"/>
  <c r="H1644" i="26"/>
  <c r="I1644" i="26"/>
  <c r="H1645" i="26"/>
  <c r="I1645" i="26"/>
  <c r="H1646" i="26"/>
  <c r="I1646" i="26"/>
  <c r="H1647" i="26"/>
  <c r="I1647" i="26"/>
  <c r="H1648" i="26"/>
  <c r="I1648" i="26"/>
  <c r="H1649" i="26"/>
  <c r="I1649" i="26"/>
  <c r="H1650" i="26"/>
  <c r="I1650" i="26"/>
  <c r="H1651" i="26"/>
  <c r="I1651" i="26"/>
  <c r="H1652" i="26"/>
  <c r="I1652" i="26"/>
  <c r="H1653" i="26"/>
  <c r="I1653" i="26"/>
  <c r="H1654" i="26"/>
  <c r="I1654" i="26"/>
  <c r="H1655" i="26"/>
  <c r="I1655" i="26"/>
  <c r="H1656" i="26"/>
  <c r="I1656" i="26"/>
  <c r="H1657" i="26"/>
  <c r="I1657" i="26"/>
  <c r="H1658" i="26"/>
  <c r="I1658" i="26"/>
  <c r="H1659" i="26"/>
  <c r="I1659" i="26"/>
  <c r="H1660" i="26"/>
  <c r="I1660" i="26"/>
  <c r="H1661" i="26"/>
  <c r="I1661" i="26"/>
  <c r="H1662" i="26"/>
  <c r="I1662" i="26"/>
  <c r="H1663" i="26"/>
  <c r="I1663" i="26"/>
  <c r="H1664" i="26"/>
  <c r="I1664" i="26"/>
  <c r="H1665" i="26"/>
  <c r="I1665" i="26"/>
  <c r="H1666" i="26"/>
  <c r="I1666" i="26"/>
  <c r="H1667" i="26"/>
  <c r="I1667" i="26"/>
  <c r="H1668" i="26"/>
  <c r="I1668" i="26"/>
  <c r="H1669" i="26"/>
  <c r="I1669" i="26"/>
  <c r="H1670" i="26"/>
  <c r="I1670" i="26"/>
  <c r="H1671" i="26"/>
  <c r="I1671" i="26"/>
  <c r="H1672" i="26"/>
  <c r="I1672" i="26"/>
  <c r="H1673" i="26"/>
  <c r="I1673" i="26"/>
  <c r="H1674" i="26"/>
  <c r="I1674" i="26"/>
  <c r="H1675" i="26"/>
  <c r="I1675" i="26"/>
  <c r="H1676" i="26"/>
  <c r="I1676" i="26"/>
  <c r="H1677" i="26"/>
  <c r="I1677" i="26"/>
  <c r="H1678" i="26"/>
  <c r="I1678" i="26"/>
  <c r="H1679" i="26"/>
  <c r="I1679" i="26"/>
  <c r="H1680" i="26"/>
  <c r="I1680" i="26"/>
  <c r="H1681" i="26"/>
  <c r="I1681" i="26"/>
  <c r="H1682" i="26"/>
  <c r="I1682" i="26"/>
  <c r="H1683" i="26"/>
  <c r="I1683" i="26"/>
  <c r="H1684" i="26"/>
  <c r="I1684" i="26"/>
  <c r="H1685" i="26"/>
  <c r="I1685" i="26"/>
  <c r="H1686" i="26"/>
  <c r="I1686" i="26"/>
  <c r="H1687" i="26"/>
  <c r="I1687" i="26"/>
  <c r="H1688" i="26"/>
  <c r="I1688" i="26"/>
  <c r="H1689" i="26"/>
  <c r="I1689" i="26"/>
  <c r="H1690" i="26"/>
  <c r="I1690" i="26"/>
  <c r="H1691" i="26"/>
  <c r="I1691" i="26"/>
  <c r="H1692" i="26"/>
  <c r="I1692" i="26"/>
  <c r="H1693" i="26"/>
  <c r="I1693" i="26"/>
  <c r="H1694" i="26"/>
  <c r="I1694" i="26"/>
  <c r="H1695" i="26"/>
  <c r="I1695" i="26"/>
  <c r="H1696" i="26"/>
  <c r="I1696" i="26"/>
  <c r="H1697" i="26"/>
  <c r="I1697" i="26"/>
  <c r="H1698" i="26"/>
  <c r="I1698" i="26"/>
  <c r="H1699" i="26"/>
  <c r="I1699" i="26"/>
  <c r="H1700" i="26"/>
  <c r="I1700" i="26"/>
  <c r="H1701" i="26"/>
  <c r="I1701" i="26"/>
  <c r="H1702" i="26"/>
  <c r="I1702" i="26"/>
  <c r="H1703" i="26"/>
  <c r="I1703" i="26"/>
  <c r="H1704" i="26"/>
  <c r="I1704" i="26"/>
  <c r="H1705" i="26"/>
  <c r="I1705" i="26"/>
  <c r="H1706" i="26"/>
  <c r="I1706" i="26"/>
  <c r="H1707" i="26"/>
  <c r="I1707" i="26"/>
  <c r="H1708" i="26"/>
  <c r="I1708" i="26"/>
  <c r="H1709" i="26"/>
  <c r="I1709" i="26"/>
  <c r="H1710" i="26"/>
  <c r="I1710" i="26"/>
  <c r="H1711" i="26"/>
  <c r="I1711" i="26"/>
  <c r="H1712" i="26"/>
  <c r="I1712" i="26"/>
  <c r="H1713" i="26"/>
  <c r="I1713" i="26"/>
  <c r="H1714" i="26"/>
  <c r="I1714" i="26"/>
  <c r="H1715" i="26"/>
  <c r="I1715" i="26"/>
  <c r="H1716" i="26"/>
  <c r="I1716" i="26"/>
  <c r="H1717" i="26"/>
  <c r="I1717" i="26"/>
  <c r="H1718" i="26"/>
  <c r="I1718" i="26"/>
  <c r="H1719" i="26"/>
  <c r="I1719" i="26"/>
  <c r="H1720" i="26"/>
  <c r="I1720" i="26"/>
  <c r="H1721" i="26"/>
  <c r="I1721" i="26"/>
  <c r="H1722" i="26"/>
  <c r="I1722" i="26"/>
  <c r="H1723" i="26"/>
  <c r="I1723" i="26"/>
  <c r="H1724" i="26"/>
  <c r="I1724" i="26"/>
  <c r="H1725" i="26"/>
  <c r="I1725" i="26"/>
  <c r="H1726" i="26"/>
  <c r="I1726" i="26"/>
  <c r="H1727" i="26"/>
  <c r="I1727" i="26"/>
  <c r="H1728" i="26"/>
  <c r="I1728" i="26"/>
  <c r="H1729" i="26"/>
  <c r="I1729" i="26"/>
  <c r="H1730" i="26"/>
  <c r="I1730" i="26"/>
  <c r="H1731" i="26"/>
  <c r="I1731" i="26"/>
  <c r="H1732" i="26"/>
  <c r="I1732" i="26"/>
  <c r="H1733" i="26"/>
  <c r="I1733" i="26"/>
  <c r="H1734" i="26"/>
  <c r="I1734" i="26"/>
  <c r="H1735" i="26"/>
  <c r="I1735" i="26"/>
  <c r="H1736" i="26"/>
  <c r="I1736" i="26"/>
  <c r="H1737" i="26"/>
  <c r="I1737" i="26"/>
  <c r="H1738" i="26"/>
  <c r="I1738" i="26"/>
  <c r="H1739" i="26"/>
  <c r="I1739" i="26"/>
  <c r="H1740" i="26"/>
  <c r="I1740" i="26"/>
  <c r="H1741" i="26"/>
  <c r="I1741" i="26"/>
  <c r="H1742" i="26"/>
  <c r="I1742" i="26"/>
  <c r="H1743" i="26"/>
  <c r="I1743" i="26"/>
  <c r="H1744" i="26"/>
  <c r="I1744" i="26"/>
  <c r="H1745" i="26"/>
  <c r="I1745" i="26"/>
  <c r="H1746" i="26"/>
  <c r="I1746" i="26"/>
  <c r="H1747" i="26"/>
  <c r="I1747" i="26"/>
  <c r="H1748" i="26"/>
  <c r="I1748" i="26"/>
  <c r="H1749" i="26"/>
  <c r="I1749" i="26"/>
  <c r="H1750" i="26"/>
  <c r="I1750" i="26"/>
  <c r="H1751" i="26"/>
  <c r="I1751" i="26"/>
  <c r="H1752" i="26"/>
  <c r="I1752" i="26"/>
  <c r="H1753" i="26"/>
  <c r="I1753" i="26"/>
  <c r="H1754" i="26"/>
  <c r="I1754" i="26"/>
  <c r="H1755" i="26"/>
  <c r="I1755" i="26"/>
  <c r="H1756" i="26"/>
  <c r="I1756" i="26"/>
  <c r="H1757" i="26"/>
  <c r="I1757" i="26"/>
  <c r="H1758" i="26"/>
  <c r="I1758" i="26"/>
  <c r="H1759" i="26"/>
  <c r="I1759" i="26"/>
  <c r="H1760" i="26"/>
  <c r="I1760" i="26"/>
  <c r="H1761" i="26"/>
  <c r="I1761" i="26"/>
  <c r="H1762" i="26"/>
  <c r="I1762" i="26"/>
  <c r="H1763" i="26"/>
  <c r="I1763" i="26"/>
  <c r="H1764" i="26"/>
  <c r="I1764" i="26"/>
  <c r="H1765" i="26"/>
  <c r="I1765" i="26"/>
  <c r="H1766" i="26"/>
  <c r="I1766" i="26"/>
  <c r="H1767" i="26"/>
  <c r="I1767" i="26"/>
  <c r="H1768" i="26"/>
  <c r="I1768" i="26"/>
  <c r="H1769" i="26"/>
  <c r="I1769" i="26"/>
  <c r="H1770" i="26"/>
  <c r="I1770" i="26"/>
  <c r="H1771" i="26"/>
  <c r="I1771" i="26"/>
  <c r="H1772" i="26"/>
  <c r="I1772" i="26"/>
  <c r="H1773" i="26"/>
  <c r="I1773" i="26"/>
  <c r="H1774" i="26"/>
  <c r="I1774" i="26"/>
  <c r="H1775" i="26"/>
  <c r="I1775" i="26"/>
  <c r="H1776" i="26"/>
  <c r="I1776" i="26"/>
  <c r="H1777" i="26"/>
  <c r="I1777" i="26"/>
  <c r="H1778" i="26"/>
  <c r="I1778" i="26"/>
  <c r="H1779" i="26"/>
  <c r="I1779" i="26"/>
  <c r="H1780" i="26"/>
  <c r="I1780" i="26"/>
  <c r="H1781" i="26"/>
  <c r="I1781" i="26"/>
  <c r="H1782" i="26"/>
  <c r="I1782" i="26"/>
  <c r="H1783" i="26"/>
  <c r="I1783" i="26"/>
  <c r="H1784" i="26"/>
  <c r="I1784" i="26"/>
  <c r="H1785" i="26"/>
  <c r="I1785" i="26"/>
  <c r="H1786" i="26"/>
  <c r="I1786" i="26"/>
  <c r="H1787" i="26"/>
  <c r="I1787" i="26"/>
  <c r="H1788" i="26"/>
  <c r="I1788" i="26"/>
  <c r="H1789" i="26"/>
  <c r="I1789" i="26"/>
  <c r="H1790" i="26"/>
  <c r="I1790" i="26"/>
  <c r="H1791" i="26"/>
  <c r="I1791" i="26"/>
  <c r="H1792" i="26"/>
  <c r="I1792" i="26"/>
  <c r="H1793" i="26"/>
  <c r="I1793" i="26"/>
  <c r="H1794" i="26"/>
  <c r="I1794" i="26"/>
  <c r="H1795" i="26"/>
  <c r="I1795" i="26"/>
  <c r="H1796" i="26"/>
  <c r="I1796" i="26"/>
  <c r="H1797" i="26"/>
  <c r="I1797" i="26"/>
  <c r="H1798" i="26"/>
  <c r="I1798" i="26"/>
  <c r="H1799" i="26"/>
  <c r="I1799" i="26"/>
  <c r="H1800" i="26"/>
  <c r="I1800" i="26"/>
  <c r="H1801" i="26"/>
  <c r="I1801" i="26"/>
  <c r="H1802" i="26"/>
  <c r="I1802" i="26"/>
  <c r="H1803" i="26"/>
  <c r="I1803" i="26"/>
  <c r="H1804" i="26"/>
  <c r="I1804" i="26"/>
  <c r="H1805" i="26"/>
  <c r="I1805" i="26"/>
  <c r="H1806" i="26"/>
  <c r="I1806" i="26"/>
  <c r="H1807" i="26"/>
  <c r="I1807" i="26"/>
  <c r="H1808" i="26"/>
  <c r="I1808" i="26"/>
  <c r="H1809" i="26"/>
  <c r="I1809" i="26"/>
  <c r="H1810" i="26"/>
  <c r="I1810" i="26"/>
  <c r="H1811" i="26"/>
  <c r="I1811" i="26"/>
  <c r="H1812" i="26"/>
  <c r="I1812" i="26"/>
  <c r="H1813" i="26"/>
  <c r="I1813" i="26"/>
  <c r="H1814" i="26"/>
  <c r="I1814" i="26"/>
  <c r="H1815" i="26"/>
  <c r="I1815" i="26"/>
  <c r="H1816" i="26"/>
  <c r="I1816" i="26"/>
  <c r="H1817" i="26"/>
  <c r="I1817" i="26"/>
  <c r="H1818" i="26"/>
  <c r="I1818" i="26"/>
  <c r="H1819" i="26"/>
  <c r="I1819" i="26"/>
  <c r="H1820" i="26"/>
  <c r="I1820" i="26"/>
  <c r="H1821" i="26"/>
  <c r="I1821" i="26"/>
  <c r="H1822" i="26"/>
  <c r="I1822" i="26"/>
  <c r="H1823" i="26"/>
  <c r="I1823" i="26"/>
  <c r="H1824" i="26"/>
  <c r="I1824" i="26"/>
  <c r="H1825" i="26"/>
  <c r="I1825" i="26"/>
  <c r="H1826" i="26"/>
  <c r="I1826" i="26"/>
  <c r="H1827" i="26"/>
  <c r="I1827" i="26"/>
  <c r="H1828" i="26"/>
  <c r="I1828" i="26"/>
  <c r="H1829" i="26"/>
  <c r="I1829" i="26"/>
  <c r="H1830" i="26"/>
  <c r="I1830" i="26"/>
  <c r="H1831" i="26"/>
  <c r="I1831" i="26"/>
  <c r="H1832" i="26"/>
  <c r="I1832" i="26"/>
  <c r="H1833" i="26"/>
  <c r="I1833" i="26"/>
  <c r="H1834" i="26"/>
  <c r="I1834" i="26"/>
  <c r="H1835" i="26"/>
  <c r="I1835" i="26"/>
  <c r="H1836" i="26"/>
  <c r="I1836" i="26"/>
  <c r="H1837" i="26"/>
  <c r="I1837" i="26"/>
  <c r="H1838" i="26"/>
  <c r="I1838" i="26"/>
  <c r="H1839" i="26"/>
  <c r="I1839" i="26"/>
  <c r="H1840" i="26"/>
  <c r="I1840" i="26"/>
  <c r="H1841" i="26"/>
  <c r="I1841" i="26"/>
  <c r="H1842" i="26"/>
  <c r="I1842" i="26"/>
  <c r="H1843" i="26"/>
  <c r="I1843" i="26"/>
  <c r="H1844" i="26"/>
  <c r="I1844" i="26"/>
  <c r="H1845" i="26"/>
  <c r="I1845" i="26"/>
  <c r="H1846" i="26"/>
  <c r="I1846" i="26"/>
  <c r="H1847" i="26"/>
  <c r="I1847" i="26"/>
  <c r="H1848" i="26"/>
  <c r="I1848" i="26"/>
  <c r="H1849" i="26"/>
  <c r="I1849" i="26"/>
  <c r="H1850" i="26"/>
  <c r="I1850" i="26"/>
  <c r="H1851" i="26"/>
  <c r="I1851" i="26"/>
  <c r="H1852" i="26"/>
  <c r="I1852" i="26"/>
  <c r="H1853" i="26"/>
  <c r="I1853" i="26"/>
  <c r="H1854" i="26"/>
  <c r="I1854" i="26"/>
  <c r="H1855" i="26"/>
  <c r="I1855" i="26"/>
  <c r="H1856" i="26"/>
  <c r="I1856" i="26"/>
  <c r="H1857" i="26"/>
  <c r="I1857" i="26"/>
  <c r="H1858" i="26"/>
  <c r="I1858" i="26"/>
  <c r="H1859" i="26"/>
  <c r="I1859" i="26"/>
  <c r="H1860" i="26"/>
  <c r="I1860" i="26"/>
  <c r="H1861" i="26"/>
  <c r="I1861" i="26"/>
  <c r="H1862" i="26"/>
  <c r="I1862" i="26"/>
  <c r="H1863" i="26"/>
  <c r="I1863" i="26"/>
  <c r="H1864" i="26"/>
  <c r="I1864" i="26"/>
  <c r="H1865" i="26"/>
  <c r="I1865" i="26"/>
  <c r="H1866" i="26"/>
  <c r="I1866" i="26"/>
  <c r="H1867" i="26"/>
  <c r="I1867" i="26"/>
  <c r="H1868" i="26"/>
  <c r="I1868" i="26"/>
  <c r="H1869" i="26"/>
  <c r="I1869" i="26"/>
  <c r="H1870" i="26"/>
  <c r="I1870" i="26"/>
  <c r="H1871" i="26"/>
  <c r="I1871" i="26"/>
  <c r="H1872" i="26"/>
  <c r="I1872" i="26"/>
  <c r="H1873" i="26"/>
  <c r="I1873" i="26"/>
  <c r="H1874" i="26"/>
  <c r="I1874" i="26"/>
  <c r="H1875" i="26"/>
  <c r="I1875" i="26"/>
  <c r="H1876" i="26"/>
  <c r="I1876" i="26"/>
  <c r="H1877" i="26"/>
  <c r="I1877" i="26"/>
  <c r="H1878" i="26"/>
  <c r="I1878" i="26"/>
  <c r="H1879" i="26"/>
  <c r="I1879" i="26"/>
  <c r="H1880" i="26"/>
  <c r="I1880" i="26"/>
  <c r="H1881" i="26"/>
  <c r="I1881" i="26"/>
  <c r="H1882" i="26"/>
  <c r="I1882" i="26"/>
  <c r="H1883" i="26"/>
  <c r="I1883" i="26"/>
  <c r="H1884" i="26"/>
  <c r="I1884" i="26"/>
  <c r="H1885" i="26"/>
  <c r="I1885" i="26"/>
  <c r="H1886" i="26"/>
  <c r="I1886" i="26"/>
  <c r="H1887" i="26"/>
  <c r="I1887" i="26"/>
  <c r="H1888" i="26"/>
  <c r="I1888" i="26"/>
  <c r="H1889" i="26"/>
  <c r="I1889" i="26"/>
  <c r="H1890" i="26"/>
  <c r="I1890" i="26"/>
  <c r="H1891" i="26"/>
  <c r="I1891" i="26"/>
  <c r="H1892" i="26"/>
  <c r="I1892" i="26"/>
  <c r="H1893" i="26"/>
  <c r="I1893" i="26"/>
  <c r="H1894" i="26"/>
  <c r="I1894" i="26"/>
  <c r="H1895" i="26"/>
  <c r="I1895" i="26"/>
  <c r="H1896" i="26"/>
  <c r="I1896" i="26"/>
  <c r="H1897" i="26"/>
  <c r="I1897" i="26"/>
  <c r="H1898" i="26"/>
  <c r="I1898" i="26"/>
  <c r="H1899" i="26"/>
  <c r="I1899" i="26"/>
  <c r="H1900" i="26"/>
  <c r="I1900" i="26"/>
  <c r="H1901" i="26"/>
  <c r="I1901" i="26"/>
  <c r="H1902" i="26"/>
  <c r="I1902" i="26"/>
  <c r="H1903" i="26"/>
  <c r="I1903" i="26"/>
  <c r="H1904" i="26"/>
  <c r="I1904" i="26"/>
  <c r="H1905" i="26"/>
  <c r="I1905" i="26"/>
  <c r="H1906" i="26"/>
  <c r="I1906" i="26"/>
  <c r="H1907" i="26"/>
  <c r="I1907" i="26"/>
  <c r="H1908" i="26"/>
  <c r="I1908" i="26"/>
  <c r="H1909" i="26"/>
  <c r="I1909" i="26"/>
  <c r="H1910" i="26"/>
  <c r="I1910" i="26"/>
  <c r="H1911" i="26"/>
  <c r="I1911" i="26"/>
  <c r="H1912" i="26"/>
  <c r="I1912" i="26"/>
  <c r="H1913" i="26"/>
  <c r="I1913" i="26"/>
  <c r="H1914" i="26"/>
  <c r="I1914" i="26"/>
  <c r="H1915" i="26"/>
  <c r="I1915" i="26"/>
  <c r="H1916" i="26"/>
  <c r="I1916" i="26"/>
  <c r="H1917" i="26"/>
  <c r="I1917" i="26"/>
  <c r="H1918" i="26"/>
  <c r="I1918" i="26"/>
  <c r="H1919" i="26"/>
  <c r="I1919" i="26"/>
  <c r="H1920" i="26"/>
  <c r="I1920" i="26"/>
  <c r="H1921" i="26"/>
  <c r="I1921" i="26"/>
  <c r="H1922" i="26"/>
  <c r="I1922" i="26"/>
  <c r="H1923" i="26"/>
  <c r="I1923" i="26"/>
  <c r="H1924" i="26"/>
  <c r="I1924" i="26"/>
  <c r="H1925" i="26"/>
  <c r="I1925" i="26"/>
  <c r="H1926" i="26"/>
  <c r="I1926" i="26"/>
  <c r="H1927" i="26"/>
  <c r="I1927" i="26"/>
  <c r="H1928" i="26"/>
  <c r="I1928" i="26"/>
  <c r="H1929" i="26"/>
  <c r="I1929" i="26"/>
  <c r="H1930" i="26"/>
  <c r="I1930" i="26"/>
  <c r="H1931" i="26"/>
  <c r="I1931" i="26"/>
  <c r="H1932" i="26"/>
  <c r="I1932" i="26"/>
  <c r="H1933" i="26"/>
  <c r="I1933" i="26"/>
  <c r="H1934" i="26"/>
  <c r="I1934" i="26"/>
  <c r="H1935" i="26"/>
  <c r="I1935" i="26"/>
  <c r="H1936" i="26"/>
  <c r="I1936" i="26"/>
  <c r="H1937" i="26"/>
  <c r="I1937" i="26"/>
  <c r="H1938" i="26"/>
  <c r="I1938" i="26"/>
  <c r="H1939" i="26"/>
  <c r="I1939" i="26"/>
  <c r="H1940" i="26"/>
  <c r="I1940" i="26"/>
  <c r="H1941" i="26"/>
  <c r="I1941" i="26"/>
  <c r="H1942" i="26"/>
  <c r="I1942" i="26"/>
  <c r="H1943" i="26"/>
  <c r="I1943" i="26"/>
  <c r="H1944" i="26"/>
  <c r="I1944" i="26"/>
  <c r="H1945" i="26"/>
  <c r="I1945" i="26"/>
  <c r="H1946" i="26"/>
  <c r="I1946" i="26"/>
  <c r="H1947" i="26"/>
  <c r="I1947" i="26"/>
  <c r="H1948" i="26"/>
  <c r="I1948" i="26"/>
  <c r="H1949" i="26"/>
  <c r="I1949" i="26"/>
  <c r="H1950" i="26"/>
  <c r="I1950" i="26"/>
  <c r="H1951" i="26"/>
  <c r="I1951" i="26"/>
  <c r="H1952" i="26"/>
  <c r="I1952" i="26"/>
  <c r="H1953" i="26"/>
  <c r="I1953" i="26"/>
  <c r="H1954" i="26"/>
  <c r="I1954" i="26"/>
  <c r="H1955" i="26"/>
  <c r="I1955" i="26"/>
  <c r="H1956" i="26"/>
  <c r="I1956" i="26"/>
  <c r="H1957" i="26"/>
  <c r="I1957" i="26"/>
  <c r="H1958" i="26"/>
  <c r="I1958" i="26"/>
  <c r="H1959" i="26"/>
  <c r="I1959" i="26"/>
  <c r="H1960" i="26"/>
  <c r="I1960" i="26"/>
  <c r="H1961" i="26"/>
  <c r="I1961" i="26"/>
  <c r="H1962" i="26"/>
  <c r="I1962" i="26"/>
  <c r="H1963" i="26"/>
  <c r="I1963" i="26"/>
  <c r="H1964" i="26"/>
  <c r="I1964" i="26"/>
  <c r="H1965" i="26"/>
  <c r="I1965" i="26"/>
  <c r="H1966" i="26"/>
  <c r="I1966" i="26"/>
  <c r="H1967" i="26"/>
  <c r="I1967" i="26"/>
  <c r="H1968" i="26"/>
  <c r="I1968" i="26"/>
  <c r="H1969" i="26"/>
  <c r="I1969" i="26"/>
  <c r="H1970" i="26"/>
  <c r="I1970" i="26"/>
  <c r="H1971" i="26"/>
  <c r="I1971" i="26"/>
  <c r="H1972" i="26"/>
  <c r="I1972" i="26"/>
  <c r="H1973" i="26"/>
  <c r="I1973" i="26"/>
  <c r="H1974" i="26"/>
  <c r="I1974" i="26"/>
  <c r="H1975" i="26"/>
  <c r="I1975" i="26"/>
  <c r="H1976" i="26"/>
  <c r="I1976" i="26"/>
  <c r="H1977" i="26"/>
  <c r="I1977" i="26"/>
  <c r="H1978" i="26"/>
  <c r="I1978" i="26"/>
  <c r="H1979" i="26"/>
  <c r="I1979" i="26"/>
  <c r="H1980" i="26"/>
  <c r="I1980" i="26"/>
  <c r="H1981" i="26"/>
  <c r="I1981" i="26"/>
  <c r="H1982" i="26"/>
  <c r="I1982" i="26"/>
  <c r="H1983" i="26"/>
  <c r="I1983" i="26"/>
  <c r="H1984" i="26"/>
  <c r="I1984" i="26"/>
  <c r="H1985" i="26"/>
  <c r="I1985" i="26"/>
  <c r="H1986" i="26"/>
  <c r="I1986" i="26"/>
  <c r="H1987" i="26"/>
  <c r="I1987" i="26"/>
  <c r="H1988" i="26"/>
  <c r="I1988" i="26"/>
  <c r="H1989" i="26"/>
  <c r="I1989" i="26"/>
  <c r="H1990" i="26"/>
  <c r="I1990" i="26"/>
  <c r="H1991" i="26"/>
  <c r="I1991" i="26"/>
  <c r="H1992" i="26"/>
  <c r="I1992" i="26"/>
  <c r="H1993" i="26"/>
  <c r="I1993" i="26"/>
  <c r="H1994" i="26"/>
  <c r="I1994" i="26"/>
  <c r="H1995" i="26"/>
  <c r="I1995" i="26"/>
  <c r="H1996" i="26"/>
  <c r="I1996" i="26"/>
  <c r="H1997" i="26"/>
  <c r="I1997" i="26"/>
  <c r="H1998" i="26"/>
  <c r="I1998" i="26"/>
  <c r="H1999" i="26"/>
  <c r="I1999" i="26"/>
  <c r="H2000" i="26"/>
  <c r="I2000" i="26"/>
  <c r="H2001" i="26"/>
  <c r="I2001" i="26"/>
  <c r="H2002" i="26"/>
  <c r="I2002" i="26"/>
  <c r="H2003" i="26"/>
  <c r="I2003" i="26"/>
  <c r="H2004" i="26"/>
  <c r="I2004" i="26"/>
  <c r="H2005" i="26"/>
  <c r="I2005" i="26"/>
  <c r="H2006" i="26"/>
  <c r="I2006" i="26"/>
  <c r="H2007" i="26"/>
  <c r="I2007" i="26"/>
  <c r="H2008" i="26"/>
  <c r="I2008" i="26"/>
  <c r="H2009" i="26"/>
  <c r="I2009" i="26"/>
  <c r="H2010" i="26"/>
  <c r="I2010" i="26"/>
  <c r="H2011" i="26"/>
  <c r="I2011" i="26"/>
  <c r="H2012" i="26"/>
  <c r="I2012" i="26"/>
  <c r="H2013" i="26"/>
  <c r="I2013" i="26"/>
  <c r="H2014" i="26"/>
  <c r="I2014" i="26"/>
  <c r="H2015" i="26"/>
  <c r="I2015" i="26"/>
  <c r="H2016" i="26"/>
  <c r="I2016" i="26"/>
  <c r="H2017" i="26"/>
  <c r="I2017" i="26"/>
  <c r="H2018" i="26"/>
  <c r="I2018" i="26"/>
  <c r="H2019" i="26"/>
  <c r="I2019" i="26"/>
  <c r="H2020" i="26"/>
  <c r="I2020" i="26"/>
  <c r="H2021" i="26"/>
  <c r="I2021" i="26"/>
  <c r="H2022" i="26"/>
  <c r="I2022" i="26"/>
  <c r="H2023" i="26"/>
  <c r="I2023" i="26"/>
  <c r="H2024" i="26"/>
  <c r="I2024" i="26"/>
  <c r="H2025" i="26"/>
  <c r="I2025" i="26"/>
  <c r="H2026" i="26"/>
  <c r="I2026" i="26"/>
  <c r="H2027" i="26"/>
  <c r="I2027" i="26"/>
  <c r="H2028" i="26"/>
  <c r="I2028" i="26"/>
  <c r="H2029" i="26"/>
  <c r="I2029" i="26"/>
  <c r="H2030" i="26"/>
  <c r="I2030" i="26"/>
  <c r="H2031" i="26"/>
  <c r="I2031" i="26"/>
  <c r="H2032" i="26"/>
  <c r="I2032" i="26"/>
  <c r="H2033" i="26"/>
  <c r="I2033" i="26"/>
  <c r="H2034" i="26"/>
  <c r="I2034" i="26"/>
  <c r="H2035" i="26"/>
  <c r="I2035" i="26"/>
  <c r="H2036" i="26"/>
  <c r="I2036" i="26"/>
  <c r="H2037" i="26"/>
  <c r="I2037" i="26"/>
  <c r="H2038" i="26"/>
  <c r="I2038" i="26"/>
  <c r="H2039" i="26"/>
  <c r="I2039" i="26"/>
  <c r="H2040" i="26"/>
  <c r="I2040" i="26"/>
  <c r="H2041" i="26"/>
  <c r="I2041" i="26"/>
  <c r="H2042" i="26"/>
  <c r="I2042" i="26"/>
  <c r="H2043" i="26"/>
  <c r="I2043" i="26"/>
  <c r="H2044" i="26"/>
  <c r="I2044" i="26"/>
  <c r="H2045" i="26"/>
  <c r="I2045" i="26"/>
  <c r="H2046" i="26"/>
  <c r="I2046" i="26"/>
  <c r="H2047" i="26"/>
  <c r="I2047" i="26"/>
  <c r="H2048" i="26"/>
  <c r="I2048" i="26"/>
  <c r="H2049" i="26"/>
  <c r="I2049" i="26"/>
  <c r="H2050" i="26"/>
  <c r="I2050" i="26"/>
  <c r="H2051" i="26"/>
  <c r="I2051" i="26"/>
  <c r="H2052" i="26"/>
  <c r="I2052" i="26"/>
  <c r="H2053" i="26"/>
  <c r="I2053" i="26"/>
  <c r="H2054" i="26"/>
  <c r="I2054" i="26"/>
  <c r="H2055" i="26"/>
  <c r="I2055" i="26"/>
  <c r="H2056" i="26"/>
  <c r="I2056" i="26"/>
  <c r="H2057" i="26"/>
  <c r="I2057" i="26"/>
  <c r="H2058" i="26"/>
  <c r="I2058" i="26"/>
  <c r="H2059" i="26"/>
  <c r="I2059" i="26"/>
  <c r="H2060" i="26"/>
  <c r="I2060" i="26"/>
  <c r="H2061" i="26"/>
  <c r="I2061" i="26"/>
  <c r="H2062" i="26"/>
  <c r="I2062" i="26"/>
  <c r="H2063" i="26"/>
  <c r="I2063" i="26"/>
  <c r="H2064" i="26"/>
  <c r="I2064" i="26"/>
  <c r="H2065" i="26"/>
  <c r="I2065" i="26"/>
  <c r="H2066" i="26"/>
  <c r="I2066" i="26"/>
  <c r="H2067" i="26"/>
  <c r="I2067" i="26"/>
  <c r="H2068" i="26"/>
  <c r="I2068" i="26"/>
  <c r="H2069" i="26"/>
  <c r="I2069" i="26"/>
  <c r="H2070" i="26"/>
  <c r="I2070" i="26"/>
  <c r="H2071" i="26"/>
  <c r="I2071" i="26"/>
  <c r="H2072" i="26"/>
  <c r="I2072" i="26"/>
  <c r="H2073" i="26"/>
  <c r="I2073" i="26"/>
  <c r="H2074" i="26"/>
  <c r="I2074" i="26"/>
  <c r="H2075" i="26"/>
  <c r="I2075" i="26"/>
  <c r="H2076" i="26"/>
  <c r="I2076" i="26"/>
  <c r="H2077" i="26"/>
  <c r="I2077" i="26"/>
  <c r="H2078" i="26"/>
  <c r="I2078" i="26"/>
  <c r="H2079" i="26"/>
  <c r="I2079" i="26"/>
  <c r="H2080" i="26"/>
  <c r="I2080" i="26"/>
  <c r="H2081" i="26"/>
  <c r="I2081" i="26"/>
  <c r="H2082" i="26"/>
  <c r="I2082" i="26"/>
  <c r="H2083" i="26"/>
  <c r="I2083" i="26"/>
  <c r="H2084" i="26"/>
  <c r="I2084" i="26"/>
  <c r="H2085" i="26"/>
  <c r="I2085" i="26"/>
  <c r="H2086" i="26"/>
  <c r="I2086" i="26"/>
  <c r="H2087" i="26"/>
  <c r="I2087" i="26"/>
  <c r="H2088" i="26"/>
  <c r="I2088" i="26"/>
  <c r="H2089" i="26"/>
  <c r="I2089" i="26"/>
  <c r="H2090" i="26"/>
  <c r="I2090" i="26"/>
  <c r="H2091" i="26"/>
  <c r="I2091" i="26"/>
  <c r="H2092" i="26"/>
  <c r="I2092" i="26"/>
  <c r="H2093" i="26"/>
  <c r="I2093" i="26"/>
  <c r="H2094" i="26"/>
  <c r="I2094" i="26"/>
  <c r="H2095" i="26"/>
  <c r="I2095" i="26"/>
  <c r="H2096" i="26"/>
  <c r="I2096" i="26"/>
  <c r="H2097" i="26"/>
  <c r="I2097" i="26"/>
  <c r="H2098" i="26"/>
  <c r="I2098" i="26"/>
  <c r="H2099" i="26"/>
  <c r="I2099" i="26"/>
  <c r="H2100" i="26"/>
  <c r="I2100" i="26"/>
  <c r="H2101" i="26"/>
  <c r="I2101" i="26"/>
  <c r="H2102" i="26"/>
  <c r="I2102" i="26"/>
  <c r="H2103" i="26"/>
  <c r="I2103" i="26"/>
  <c r="H2104" i="26"/>
  <c r="I2104" i="26"/>
  <c r="H2105" i="26"/>
  <c r="I2105" i="26"/>
  <c r="H2106" i="26"/>
  <c r="I2106" i="26"/>
  <c r="H2107" i="26"/>
  <c r="I2107" i="26"/>
  <c r="H2108" i="26"/>
  <c r="I2108" i="26"/>
  <c r="H2109" i="26"/>
  <c r="I2109" i="26"/>
  <c r="H2110" i="26"/>
  <c r="I2110" i="26"/>
  <c r="H2111" i="26"/>
  <c r="I2111" i="26"/>
  <c r="H2112" i="26"/>
  <c r="I2112" i="26"/>
  <c r="H2113" i="26"/>
  <c r="I2113" i="26"/>
  <c r="H2114" i="26"/>
  <c r="I2114" i="26"/>
  <c r="H2115" i="26"/>
  <c r="I2115" i="26"/>
  <c r="H2116" i="26"/>
  <c r="I2116" i="26"/>
  <c r="H2117" i="26"/>
  <c r="I2117" i="26"/>
  <c r="H2118" i="26"/>
  <c r="I2118" i="26"/>
  <c r="H2119" i="26"/>
  <c r="I2119" i="26"/>
  <c r="H2120" i="26"/>
  <c r="I2120" i="26"/>
  <c r="H2121" i="26"/>
  <c r="I2121" i="26"/>
  <c r="H2122" i="26"/>
  <c r="I2122" i="26"/>
  <c r="H2123" i="26"/>
  <c r="I2123" i="26"/>
  <c r="H2124" i="26"/>
  <c r="I2124" i="26"/>
  <c r="H2125" i="26"/>
  <c r="I2125" i="26"/>
  <c r="H2126" i="26"/>
  <c r="I2126" i="26"/>
  <c r="H2127" i="26"/>
  <c r="I2127" i="26"/>
  <c r="H2128" i="26"/>
  <c r="I2128" i="26"/>
  <c r="H2129" i="26"/>
  <c r="I2129" i="26"/>
  <c r="H2130" i="26"/>
  <c r="I2130" i="26"/>
  <c r="H2131" i="26"/>
  <c r="I2131" i="26"/>
  <c r="H2132" i="26"/>
  <c r="I2132" i="26"/>
  <c r="H2133" i="26"/>
  <c r="I2133" i="26"/>
  <c r="H2134" i="26"/>
  <c r="I2134" i="26"/>
  <c r="H2135" i="26"/>
  <c r="I2135" i="26"/>
  <c r="H2136" i="26"/>
  <c r="I2136" i="26"/>
  <c r="H2137" i="26"/>
  <c r="I2137" i="26"/>
  <c r="H2138" i="26"/>
  <c r="I2138" i="26"/>
  <c r="H2139" i="26"/>
  <c r="I2139" i="26"/>
  <c r="H2140" i="26"/>
  <c r="I2140" i="26"/>
  <c r="H2141" i="26"/>
  <c r="I2141" i="26"/>
  <c r="H2142" i="26"/>
  <c r="I2142" i="26"/>
  <c r="H2143" i="26"/>
  <c r="I2143" i="26"/>
  <c r="H2144" i="26"/>
  <c r="I2144" i="26"/>
  <c r="H2145" i="26"/>
  <c r="I2145" i="26"/>
  <c r="H2146" i="26"/>
  <c r="I2146" i="26"/>
  <c r="H2147" i="26"/>
  <c r="I2147" i="26"/>
  <c r="H2148" i="26"/>
  <c r="I2148" i="26"/>
  <c r="H2149" i="26"/>
  <c r="I2149" i="26"/>
  <c r="H2150" i="26"/>
  <c r="I2150" i="26"/>
  <c r="H2151" i="26"/>
  <c r="I2151" i="26"/>
  <c r="H2152" i="26"/>
  <c r="I2152" i="26"/>
  <c r="H2153" i="26"/>
  <c r="I2153" i="26"/>
  <c r="H2154" i="26"/>
  <c r="I2154" i="26"/>
  <c r="H2155" i="26"/>
  <c r="I2155" i="26"/>
  <c r="H2156" i="26"/>
  <c r="I2156" i="26"/>
  <c r="H2157" i="26"/>
  <c r="I2157" i="26"/>
  <c r="H2158" i="26"/>
  <c r="I2158" i="26"/>
  <c r="H2159" i="26"/>
  <c r="I2159" i="26"/>
  <c r="H2160" i="26"/>
  <c r="I2160" i="26"/>
  <c r="H2161" i="26"/>
  <c r="I2161" i="26"/>
  <c r="H2162" i="26"/>
  <c r="I2162" i="26"/>
  <c r="H2163" i="26"/>
  <c r="I2163" i="26"/>
  <c r="H2164" i="26"/>
  <c r="I2164" i="26"/>
  <c r="H2165" i="26"/>
  <c r="I2165" i="26"/>
  <c r="H2166" i="26"/>
  <c r="I2166" i="26"/>
  <c r="H2167" i="26"/>
  <c r="I2167" i="26"/>
  <c r="H2168" i="26"/>
  <c r="I2168" i="26"/>
  <c r="H2169" i="26"/>
  <c r="I2169" i="26"/>
  <c r="H2170" i="26"/>
  <c r="I2170" i="26"/>
  <c r="H2171" i="26"/>
  <c r="I2171" i="26"/>
  <c r="H2172" i="26"/>
  <c r="I2172" i="26"/>
  <c r="H2173" i="26"/>
  <c r="I2173" i="26"/>
  <c r="H2174" i="26"/>
  <c r="I2174" i="26"/>
  <c r="H2175" i="26"/>
  <c r="I2175" i="26"/>
  <c r="H2176" i="26"/>
  <c r="I2176" i="26"/>
  <c r="H2177" i="26"/>
  <c r="I2177" i="26"/>
  <c r="H2178" i="26"/>
  <c r="I2178" i="26"/>
  <c r="H2179" i="26"/>
  <c r="I2179" i="26"/>
  <c r="H2180" i="26"/>
  <c r="I2180" i="26"/>
  <c r="H2181" i="26"/>
  <c r="I2181" i="26"/>
  <c r="H2182" i="26"/>
  <c r="I2182" i="26"/>
  <c r="H2183" i="26"/>
  <c r="I2183" i="26"/>
  <c r="H2184" i="26"/>
  <c r="I2184" i="26"/>
  <c r="H2185" i="26"/>
  <c r="I2185" i="26"/>
  <c r="H2186" i="26"/>
  <c r="I2186" i="26"/>
  <c r="H2187" i="26"/>
  <c r="I2187" i="26"/>
  <c r="H2188" i="26"/>
  <c r="I2188" i="26"/>
  <c r="H2189" i="26"/>
  <c r="I2189" i="26"/>
  <c r="H2190" i="26"/>
  <c r="I2190" i="26"/>
  <c r="H2191" i="26"/>
  <c r="I2191" i="26"/>
  <c r="H2192" i="26"/>
  <c r="I2192" i="26"/>
  <c r="H2193" i="26"/>
  <c r="I2193" i="26"/>
  <c r="H2194" i="26"/>
  <c r="I2194" i="26"/>
  <c r="H2195" i="26"/>
  <c r="I2195" i="26"/>
  <c r="H2196" i="26"/>
  <c r="I2196" i="26"/>
  <c r="H2197" i="26"/>
  <c r="I2197" i="26"/>
  <c r="H2198" i="26"/>
  <c r="I2198" i="26"/>
  <c r="H2199" i="26"/>
  <c r="I2199" i="26"/>
  <c r="H2200" i="26"/>
  <c r="I2200" i="26"/>
  <c r="H2201" i="26"/>
  <c r="I2201" i="26"/>
  <c r="H2202" i="26"/>
  <c r="I2202" i="26"/>
  <c r="H2203" i="26"/>
  <c r="I2203" i="26"/>
  <c r="H2204" i="26"/>
  <c r="I2204" i="26"/>
  <c r="H2205" i="26"/>
  <c r="I2205" i="26"/>
  <c r="H2206" i="26"/>
  <c r="I2206" i="26"/>
  <c r="H2207" i="26"/>
  <c r="I2207" i="26"/>
  <c r="H2208" i="26"/>
  <c r="I2208" i="26"/>
  <c r="H2209" i="26"/>
  <c r="I2209" i="26"/>
  <c r="H2210" i="26"/>
  <c r="I2210" i="26"/>
  <c r="H2211" i="26"/>
  <c r="I2211" i="26"/>
  <c r="H2212" i="26"/>
  <c r="I2212" i="26"/>
  <c r="H2213" i="26"/>
  <c r="I2213" i="26"/>
  <c r="H2214" i="26"/>
  <c r="I2214" i="26"/>
  <c r="H2215" i="26"/>
  <c r="I2215" i="26"/>
  <c r="H2216" i="26"/>
  <c r="I2216" i="26"/>
  <c r="H2217" i="26"/>
  <c r="I2217" i="26"/>
  <c r="H2218" i="26"/>
  <c r="I2218" i="26"/>
  <c r="H2219" i="26"/>
  <c r="I2219" i="26"/>
  <c r="H2220" i="26"/>
  <c r="I2220" i="26"/>
  <c r="H2221" i="26"/>
  <c r="I2221" i="26"/>
  <c r="H2222" i="26"/>
  <c r="I2222" i="26"/>
  <c r="H2223" i="26"/>
  <c r="I2223" i="26"/>
  <c r="H2224" i="26"/>
  <c r="I2224" i="26"/>
  <c r="H2225" i="26"/>
  <c r="I2225" i="26"/>
  <c r="H2226" i="26"/>
  <c r="I2226" i="26"/>
  <c r="H2227" i="26"/>
  <c r="I2227" i="26"/>
  <c r="H2228" i="26"/>
  <c r="I2228" i="26"/>
  <c r="H2229" i="26"/>
  <c r="I2229" i="26"/>
  <c r="H2230" i="26"/>
  <c r="I2230" i="26"/>
  <c r="H2231" i="26"/>
  <c r="I2231" i="26"/>
  <c r="H2232" i="26"/>
  <c r="I2232" i="26"/>
  <c r="H2233" i="26"/>
  <c r="I2233" i="26"/>
  <c r="H2234" i="26"/>
  <c r="I2234" i="26"/>
  <c r="H2235" i="26"/>
  <c r="I2235" i="26"/>
  <c r="H2236" i="26"/>
  <c r="I2236" i="26"/>
  <c r="H2237" i="26"/>
  <c r="I2237" i="26"/>
  <c r="H2238" i="26"/>
  <c r="I2238" i="26"/>
  <c r="H2239" i="26"/>
  <c r="I2239" i="26"/>
  <c r="H2240" i="26"/>
  <c r="I2240" i="26"/>
  <c r="H2241" i="26"/>
  <c r="I2241" i="26"/>
  <c r="H2242" i="26"/>
  <c r="I2242" i="26"/>
  <c r="H2243" i="26"/>
  <c r="I2243" i="26"/>
  <c r="H2244" i="26"/>
  <c r="I2244" i="26"/>
  <c r="H2245" i="26"/>
  <c r="I2245" i="26"/>
  <c r="H2246" i="26"/>
  <c r="I2246" i="26"/>
  <c r="H2247" i="26"/>
  <c r="I2247" i="26"/>
  <c r="H2248" i="26"/>
  <c r="I2248" i="26"/>
  <c r="H2249" i="26"/>
  <c r="I2249" i="26"/>
  <c r="H2250" i="26"/>
  <c r="I2250" i="26"/>
  <c r="H2251" i="26"/>
  <c r="I2251" i="26"/>
  <c r="H2252" i="26"/>
  <c r="I2252" i="26"/>
  <c r="H2253" i="26"/>
  <c r="I2253" i="26"/>
  <c r="H2254" i="26"/>
  <c r="I2254" i="26"/>
  <c r="H2255" i="26"/>
  <c r="I2255" i="26"/>
  <c r="H2256" i="26"/>
  <c r="I2256" i="26"/>
  <c r="H2257" i="26"/>
  <c r="I2257" i="26"/>
  <c r="H2258" i="26"/>
  <c r="I2258" i="26"/>
  <c r="H2259" i="26"/>
  <c r="I2259" i="26"/>
  <c r="H2260" i="26"/>
  <c r="I2260" i="26"/>
  <c r="H2261" i="26"/>
  <c r="I2261" i="26"/>
  <c r="H2262" i="26"/>
  <c r="I2262" i="26"/>
  <c r="H2263" i="26"/>
  <c r="I2263" i="26"/>
  <c r="H2264" i="26"/>
  <c r="I2264" i="26"/>
  <c r="H2265" i="26"/>
  <c r="I2265" i="26"/>
  <c r="H2266" i="26"/>
  <c r="I2266" i="26"/>
  <c r="H2267" i="26"/>
  <c r="I2267" i="26"/>
  <c r="H2268" i="26"/>
  <c r="I2268" i="26"/>
  <c r="H2269" i="26"/>
  <c r="I2269" i="26"/>
  <c r="H2270" i="26"/>
  <c r="I2270" i="26"/>
  <c r="H2271" i="26"/>
  <c r="I2271" i="26"/>
  <c r="H2272" i="26"/>
  <c r="I2272" i="26"/>
  <c r="H2273" i="26"/>
  <c r="I2273" i="26"/>
  <c r="H2274" i="26"/>
  <c r="I2274" i="26"/>
  <c r="H2275" i="26"/>
  <c r="I2275" i="26"/>
  <c r="H2276" i="26"/>
  <c r="I2276" i="26"/>
  <c r="H2277" i="26"/>
  <c r="I2277" i="26"/>
  <c r="H2278" i="26"/>
  <c r="I2278" i="26"/>
  <c r="H2279" i="26"/>
  <c r="I2279" i="26"/>
  <c r="H2280" i="26"/>
  <c r="I2280" i="26"/>
  <c r="H2281" i="26"/>
  <c r="I2281" i="26"/>
  <c r="H2282" i="26"/>
  <c r="I2282" i="26"/>
  <c r="H2283" i="26"/>
  <c r="I2283" i="26"/>
  <c r="H2284" i="26"/>
  <c r="I2284" i="26"/>
  <c r="H2285" i="26"/>
  <c r="I2285" i="26"/>
  <c r="H2286" i="26"/>
  <c r="I2286" i="26"/>
  <c r="H2287" i="26"/>
  <c r="I2287" i="26"/>
  <c r="H2288" i="26"/>
  <c r="I2288" i="26"/>
  <c r="H2289" i="26"/>
  <c r="I2289" i="26"/>
  <c r="H2290" i="26"/>
  <c r="I2290" i="26"/>
  <c r="H2291" i="26"/>
  <c r="I2291" i="26"/>
  <c r="H2292" i="26"/>
  <c r="I2292" i="26"/>
  <c r="H2293" i="26"/>
  <c r="I2293" i="26"/>
  <c r="H2294" i="26"/>
  <c r="I2294" i="26"/>
  <c r="H2295" i="26"/>
  <c r="I2295" i="26"/>
  <c r="H2296" i="26"/>
  <c r="I2296" i="26"/>
  <c r="H2297" i="26"/>
  <c r="I2297" i="26"/>
  <c r="H2298" i="26"/>
  <c r="I2298" i="26"/>
  <c r="H2299" i="26"/>
  <c r="I2299" i="26"/>
  <c r="H2300" i="26"/>
  <c r="I2300" i="26"/>
  <c r="H2301" i="26"/>
  <c r="I2301" i="26"/>
  <c r="H2302" i="26"/>
  <c r="I2302" i="26"/>
  <c r="H2303" i="26"/>
  <c r="I2303" i="26"/>
  <c r="H2304" i="26"/>
  <c r="I2304" i="26"/>
  <c r="H2305" i="26"/>
  <c r="I2305" i="26"/>
  <c r="H2306" i="26"/>
  <c r="I2306" i="26"/>
  <c r="H2307" i="26"/>
  <c r="I2307" i="26"/>
  <c r="H2308" i="26"/>
  <c r="I2308" i="26"/>
  <c r="H2309" i="26"/>
  <c r="I2309" i="26"/>
  <c r="H2310" i="26"/>
  <c r="I2310" i="26"/>
  <c r="H2311" i="26"/>
  <c r="I2311" i="26"/>
  <c r="H2312" i="26"/>
  <c r="I2312" i="26"/>
  <c r="H2313" i="26"/>
  <c r="I2313" i="26"/>
  <c r="H2314" i="26"/>
  <c r="I2314" i="26"/>
  <c r="H2315" i="26"/>
  <c r="I2315" i="26"/>
  <c r="H2316" i="26"/>
  <c r="I2316" i="26"/>
  <c r="H2317" i="26"/>
  <c r="I2317" i="26"/>
  <c r="H2318" i="26"/>
  <c r="I2318" i="26"/>
  <c r="H2319" i="26"/>
  <c r="I2319" i="26"/>
  <c r="H2320" i="26"/>
  <c r="I2320" i="26"/>
  <c r="H2321" i="26"/>
  <c r="I2321" i="26"/>
  <c r="H2322" i="26"/>
  <c r="I2322" i="26"/>
  <c r="H2323" i="26"/>
  <c r="I2323" i="26"/>
  <c r="H2324" i="26"/>
  <c r="I2324" i="26"/>
  <c r="H2325" i="26"/>
  <c r="I2325" i="26"/>
  <c r="H2326" i="26"/>
  <c r="I2326" i="26"/>
  <c r="H2327" i="26"/>
  <c r="I2327" i="26"/>
  <c r="H2328" i="26"/>
  <c r="I2328" i="26"/>
  <c r="H2329" i="26"/>
  <c r="I2329" i="26"/>
  <c r="H2330" i="26"/>
  <c r="I2330" i="26"/>
  <c r="H2331" i="26"/>
  <c r="I2331" i="26"/>
  <c r="H2332" i="26"/>
  <c r="I2332" i="26"/>
  <c r="H2333" i="26"/>
  <c r="I2333" i="26"/>
  <c r="H2334" i="26"/>
  <c r="I2334" i="26"/>
  <c r="H2335" i="26"/>
  <c r="I2335" i="26"/>
  <c r="H2336" i="26"/>
  <c r="I2336" i="26"/>
  <c r="H2337" i="26"/>
  <c r="I2337" i="26"/>
  <c r="H2338" i="26"/>
  <c r="I2338" i="26"/>
  <c r="H2339" i="26"/>
  <c r="I2339" i="26"/>
  <c r="H2340" i="26"/>
  <c r="I2340" i="26"/>
  <c r="H2341" i="26"/>
  <c r="I2341" i="26"/>
  <c r="H2342" i="26"/>
  <c r="I2342" i="26"/>
  <c r="H2343" i="26"/>
  <c r="I2343" i="26"/>
  <c r="H2344" i="26"/>
  <c r="I2344" i="26"/>
  <c r="H2345" i="26"/>
  <c r="I2345" i="26"/>
  <c r="H2346" i="26"/>
  <c r="I2346" i="26"/>
  <c r="H2347" i="26"/>
  <c r="I2347" i="26"/>
  <c r="H2348" i="26"/>
  <c r="I2348" i="26"/>
  <c r="H2349" i="26"/>
  <c r="I2349" i="26"/>
  <c r="H2350" i="26"/>
  <c r="I2350" i="26"/>
  <c r="H2351" i="26"/>
  <c r="I2351" i="26"/>
  <c r="H2352" i="26"/>
  <c r="I2352" i="26"/>
  <c r="H2353" i="26"/>
  <c r="I2353" i="26"/>
  <c r="H2354" i="26"/>
  <c r="I2354" i="26"/>
  <c r="H2355" i="26"/>
  <c r="I2355" i="26"/>
  <c r="H2356" i="26"/>
  <c r="I2356" i="26"/>
  <c r="H2357" i="26"/>
  <c r="I2357" i="26"/>
  <c r="H2358" i="26"/>
  <c r="I2358" i="26"/>
  <c r="H2359" i="26"/>
  <c r="I2359" i="26"/>
  <c r="H2360" i="26"/>
  <c r="I2360" i="26"/>
  <c r="H2361" i="26"/>
  <c r="I2361" i="26"/>
  <c r="H2362" i="26"/>
  <c r="I2362" i="26"/>
  <c r="H2363" i="26"/>
  <c r="I2363" i="26"/>
  <c r="H2364" i="26"/>
  <c r="I2364" i="26"/>
  <c r="H2365" i="26"/>
  <c r="I2365" i="26"/>
  <c r="H2366" i="26"/>
  <c r="I2366" i="26"/>
  <c r="H2367" i="26"/>
  <c r="I2367" i="26"/>
  <c r="H2368" i="26"/>
  <c r="I2368" i="26"/>
  <c r="H2369" i="26"/>
  <c r="I2369" i="26"/>
  <c r="H2370" i="26"/>
  <c r="I2370" i="26"/>
  <c r="H2371" i="26"/>
  <c r="I2371" i="26"/>
  <c r="H2372" i="26"/>
  <c r="I2372" i="26"/>
  <c r="H2373" i="26"/>
  <c r="I2373" i="26"/>
  <c r="H2374" i="26"/>
  <c r="I2374" i="26"/>
  <c r="H2375" i="26"/>
  <c r="I2375" i="26"/>
  <c r="H2376" i="26"/>
  <c r="I2376" i="26"/>
  <c r="H2377" i="26"/>
  <c r="I2377" i="26"/>
  <c r="H2378" i="26"/>
  <c r="I2378" i="26"/>
  <c r="H2379" i="26"/>
  <c r="I2379" i="26"/>
  <c r="H2380" i="26"/>
  <c r="I2380" i="26"/>
  <c r="H2381" i="26"/>
  <c r="I2381" i="26"/>
  <c r="H2382" i="26"/>
  <c r="I2382" i="26"/>
  <c r="H2383" i="26"/>
  <c r="I2383" i="26"/>
  <c r="H2384" i="26"/>
  <c r="I2384" i="26"/>
  <c r="H2385" i="26"/>
  <c r="I2385" i="26"/>
  <c r="H2386" i="26"/>
  <c r="I2386" i="26"/>
  <c r="H2387" i="26"/>
  <c r="I2387" i="26"/>
  <c r="H2388" i="26"/>
  <c r="I2388" i="26"/>
  <c r="H2389" i="26"/>
  <c r="I2389" i="26"/>
  <c r="H2390" i="26"/>
  <c r="I2390" i="26"/>
  <c r="H2391" i="26"/>
  <c r="I2391" i="26"/>
  <c r="H2392" i="26"/>
  <c r="I2392" i="26"/>
  <c r="H2393" i="26"/>
  <c r="I2393" i="26"/>
  <c r="H2394" i="26"/>
  <c r="I2394" i="26"/>
  <c r="H2395" i="26"/>
  <c r="I2395" i="26"/>
  <c r="H2396" i="26"/>
  <c r="I2396" i="26"/>
  <c r="H2397" i="26"/>
  <c r="I2397" i="26"/>
  <c r="H2398" i="26"/>
  <c r="I2398" i="26"/>
  <c r="H2399" i="26"/>
  <c r="I2399" i="26"/>
  <c r="H2400" i="26"/>
  <c r="I2400" i="26"/>
  <c r="H2401" i="26"/>
  <c r="I2401" i="26"/>
  <c r="H2402" i="26"/>
  <c r="I2402" i="26"/>
  <c r="H2403" i="26"/>
  <c r="I2403" i="26"/>
  <c r="H2404" i="26"/>
  <c r="I2404" i="26"/>
  <c r="H2405" i="26"/>
  <c r="I2405" i="26"/>
  <c r="H2406" i="26"/>
  <c r="I2406" i="26"/>
  <c r="H2407" i="26"/>
  <c r="I2407" i="26"/>
  <c r="H2408" i="26"/>
  <c r="I2408" i="26"/>
  <c r="H2409" i="26"/>
  <c r="I2409" i="26"/>
  <c r="H2410" i="26"/>
  <c r="I2410" i="26"/>
  <c r="H2411" i="26"/>
  <c r="I2411" i="26"/>
  <c r="H2412" i="26"/>
  <c r="I2412" i="26"/>
  <c r="H2413" i="26"/>
  <c r="I2413" i="26"/>
  <c r="H2414" i="26"/>
  <c r="I2414" i="26"/>
  <c r="H2415" i="26"/>
  <c r="I2415" i="26"/>
  <c r="H2416" i="26"/>
  <c r="I2416" i="26"/>
  <c r="H2417" i="26"/>
  <c r="I2417" i="26"/>
  <c r="H2418" i="26"/>
  <c r="I2418" i="26"/>
  <c r="H2419" i="26"/>
  <c r="I2419" i="26"/>
  <c r="H2420" i="26"/>
  <c r="I2420" i="26"/>
  <c r="H2421" i="26"/>
  <c r="I2421" i="26"/>
  <c r="H2422" i="26"/>
  <c r="I2422" i="26"/>
  <c r="H2423" i="26"/>
  <c r="I2423" i="26"/>
  <c r="H2424" i="26"/>
  <c r="I2424" i="26"/>
  <c r="H2425" i="26"/>
  <c r="I2425" i="26"/>
  <c r="H2426" i="26"/>
  <c r="I2426" i="26"/>
  <c r="H2427" i="26"/>
  <c r="I2427" i="26"/>
  <c r="H2428" i="26"/>
  <c r="I2428" i="26"/>
  <c r="H2429" i="26"/>
  <c r="I2429" i="26"/>
  <c r="H2430" i="26"/>
  <c r="I2430" i="26"/>
  <c r="H2431" i="26"/>
  <c r="I2431" i="26"/>
  <c r="H2432" i="26"/>
  <c r="I2432" i="26"/>
  <c r="H2433" i="26"/>
  <c r="I2433" i="26"/>
  <c r="H2434" i="26"/>
  <c r="I2434" i="26"/>
  <c r="H2435" i="26"/>
  <c r="I2435" i="26"/>
  <c r="H2436" i="26"/>
  <c r="I2436" i="26"/>
  <c r="H2437" i="26"/>
  <c r="I2437" i="26"/>
  <c r="H2438" i="26"/>
  <c r="I2438" i="26"/>
  <c r="H2439" i="26"/>
  <c r="I2439" i="26"/>
  <c r="H2440" i="26"/>
  <c r="I2440" i="26"/>
  <c r="H2441" i="26"/>
  <c r="I2441" i="26"/>
  <c r="H2442" i="26"/>
  <c r="I2442" i="26"/>
  <c r="H2443" i="26"/>
  <c r="I2443" i="26"/>
  <c r="H2444" i="26"/>
  <c r="I2444" i="26"/>
  <c r="H2445" i="26"/>
  <c r="I2445" i="26"/>
  <c r="H2446" i="26"/>
  <c r="I2446" i="26"/>
  <c r="H2447" i="26"/>
  <c r="I2447" i="26"/>
  <c r="H2448" i="26"/>
  <c r="I2448" i="26"/>
  <c r="H2449" i="26"/>
  <c r="I2449" i="26"/>
  <c r="H2450" i="26"/>
  <c r="I2450" i="26"/>
  <c r="H2451" i="26"/>
  <c r="I2451" i="26"/>
  <c r="H2452" i="26"/>
  <c r="I2452" i="26"/>
  <c r="H2453" i="26"/>
  <c r="I2453" i="26"/>
  <c r="H2454" i="26"/>
  <c r="I2454" i="26"/>
  <c r="H2455" i="26"/>
  <c r="I2455" i="26"/>
  <c r="H2456" i="26"/>
  <c r="I2456" i="26"/>
  <c r="H2457" i="26"/>
  <c r="I2457" i="26"/>
  <c r="H2458" i="26"/>
  <c r="I2458" i="26"/>
  <c r="H2459" i="26"/>
  <c r="I2459" i="26"/>
  <c r="H2460" i="26"/>
  <c r="I2460" i="26"/>
  <c r="H2461" i="26"/>
  <c r="I2461" i="26"/>
  <c r="H2462" i="26"/>
  <c r="I2462" i="26"/>
  <c r="H2463" i="26"/>
  <c r="I2463" i="26"/>
  <c r="H2464" i="26"/>
  <c r="I2464" i="26"/>
  <c r="H2465" i="26"/>
  <c r="I2465" i="26"/>
  <c r="H2466" i="26"/>
  <c r="I2466" i="26"/>
  <c r="H2467" i="26"/>
  <c r="I2467" i="26"/>
  <c r="H2468" i="26"/>
  <c r="I2468" i="26"/>
  <c r="H2469" i="26"/>
  <c r="I2469" i="26"/>
  <c r="H2470" i="26"/>
  <c r="I2470" i="26"/>
  <c r="H2471" i="26"/>
  <c r="I2471" i="26"/>
  <c r="H2472" i="26"/>
  <c r="I2472" i="26"/>
  <c r="H2473" i="26"/>
  <c r="I2473" i="26"/>
  <c r="H2474" i="26"/>
  <c r="I2474" i="26"/>
  <c r="H2475" i="26"/>
  <c r="I2475" i="26"/>
  <c r="H2476" i="26"/>
  <c r="I2476" i="26"/>
  <c r="H2477" i="26"/>
  <c r="I2477" i="26"/>
  <c r="H2478" i="26"/>
  <c r="I2478" i="26"/>
  <c r="H2479" i="26"/>
  <c r="I2479" i="26"/>
  <c r="H2480" i="26"/>
  <c r="I2480" i="26"/>
  <c r="H2481" i="26"/>
  <c r="I2481" i="26"/>
  <c r="H2482" i="26"/>
  <c r="I2482" i="26"/>
  <c r="H2483" i="26"/>
  <c r="I2483" i="26"/>
  <c r="H2484" i="26"/>
  <c r="I2484" i="26"/>
  <c r="H2485" i="26"/>
  <c r="I2485" i="26"/>
  <c r="H2486" i="26"/>
  <c r="I2486" i="26"/>
  <c r="H2487" i="26"/>
  <c r="I2487" i="26"/>
  <c r="H2488" i="26"/>
  <c r="I2488" i="26"/>
  <c r="H2489" i="26"/>
  <c r="I2489" i="26"/>
  <c r="H2490" i="26"/>
  <c r="I2490" i="26"/>
  <c r="H2491" i="26"/>
  <c r="I2491" i="26"/>
  <c r="H2492" i="26"/>
  <c r="I2492" i="26"/>
  <c r="H2493" i="26"/>
  <c r="I2493" i="26"/>
  <c r="H2494" i="26"/>
  <c r="I2494" i="26"/>
  <c r="H2495" i="26"/>
  <c r="I2495" i="26"/>
  <c r="H2496" i="26"/>
  <c r="I2496" i="26"/>
  <c r="H2497" i="26"/>
  <c r="I2497" i="26"/>
  <c r="H2498" i="26"/>
  <c r="I2498" i="26"/>
  <c r="H2499" i="26"/>
  <c r="I2499" i="26"/>
  <c r="H2500" i="26"/>
  <c r="I2500" i="26"/>
  <c r="H2501" i="26"/>
  <c r="I2501" i="26"/>
  <c r="H2502" i="26"/>
  <c r="I2502" i="26"/>
  <c r="H2503" i="26"/>
  <c r="I2503" i="26"/>
  <c r="H2504" i="26"/>
  <c r="I2504" i="26"/>
  <c r="H2505" i="26"/>
  <c r="I2505" i="26"/>
  <c r="H2506" i="26"/>
  <c r="I2506" i="26"/>
  <c r="H2507" i="26"/>
  <c r="I2507" i="26"/>
  <c r="H2508" i="26"/>
  <c r="I2508" i="26"/>
  <c r="H2509" i="26"/>
  <c r="I2509" i="26"/>
  <c r="H2510" i="26"/>
  <c r="I2510" i="26"/>
  <c r="H2511" i="26"/>
  <c r="I2511" i="26"/>
  <c r="H2512" i="26"/>
  <c r="I2512" i="26"/>
  <c r="H2513" i="26"/>
  <c r="I2513" i="26"/>
  <c r="H2514" i="26"/>
  <c r="I2514" i="26"/>
  <c r="H2515" i="26"/>
  <c r="I2515" i="26"/>
  <c r="H2516" i="26"/>
  <c r="I2516" i="26"/>
  <c r="H2517" i="26"/>
  <c r="I2517" i="26"/>
  <c r="H2518" i="26"/>
  <c r="I2518" i="26"/>
  <c r="H2519" i="26"/>
  <c r="I2519" i="26"/>
  <c r="H2520" i="26"/>
  <c r="I2520" i="26"/>
  <c r="H2521" i="26"/>
  <c r="I2521" i="26"/>
  <c r="H2522" i="26"/>
  <c r="I2522" i="26"/>
  <c r="H2523" i="26"/>
  <c r="I2523" i="26"/>
  <c r="H2524" i="26"/>
  <c r="I2524" i="26"/>
  <c r="H2525" i="26"/>
  <c r="I2525" i="26"/>
  <c r="H2526" i="26"/>
  <c r="I2526" i="26"/>
  <c r="H2527" i="26"/>
  <c r="I2527" i="26"/>
  <c r="H2528" i="26"/>
  <c r="I2528" i="26"/>
  <c r="H2529" i="26"/>
  <c r="I2529" i="26"/>
  <c r="H2530" i="26"/>
  <c r="I2530" i="26"/>
  <c r="H2531" i="26"/>
  <c r="I2531" i="26"/>
  <c r="H2532" i="26"/>
  <c r="I2532" i="26"/>
  <c r="H2533" i="26"/>
  <c r="I2533" i="26"/>
  <c r="H2534" i="26"/>
  <c r="I2534" i="26"/>
  <c r="H2535" i="26"/>
  <c r="I2535" i="26"/>
  <c r="H2536" i="26"/>
  <c r="I2536" i="26"/>
  <c r="H2537" i="26"/>
  <c r="I2537" i="26"/>
  <c r="H2538" i="26"/>
  <c r="I2538" i="26"/>
  <c r="H2539" i="26"/>
  <c r="I2539" i="26"/>
  <c r="H2540" i="26"/>
  <c r="I2540" i="26"/>
  <c r="H2541" i="26"/>
  <c r="I2541" i="26"/>
  <c r="H2542" i="26"/>
  <c r="I2542" i="26"/>
  <c r="H2543" i="26"/>
  <c r="I2543" i="26"/>
  <c r="H2544" i="26"/>
  <c r="I2544" i="26"/>
  <c r="H2545" i="26"/>
  <c r="I2545" i="26"/>
  <c r="H2546" i="26"/>
  <c r="I2546" i="26"/>
  <c r="H2547" i="26"/>
  <c r="I2547" i="26"/>
  <c r="H2548" i="26"/>
  <c r="I2548" i="26"/>
  <c r="H2549" i="26"/>
  <c r="I2549" i="26"/>
  <c r="H2550" i="26"/>
  <c r="I2550" i="26"/>
  <c r="H2551" i="26"/>
  <c r="I2551" i="26"/>
  <c r="H2552" i="26"/>
  <c r="I2552" i="26"/>
  <c r="H2553" i="26"/>
  <c r="I2553" i="26"/>
  <c r="H2554" i="26"/>
  <c r="I2554" i="26"/>
  <c r="H2555" i="26"/>
  <c r="I2555" i="26"/>
  <c r="H2556" i="26"/>
  <c r="I2556" i="26"/>
  <c r="H2557" i="26"/>
  <c r="I2557" i="26"/>
  <c r="H2558" i="26"/>
  <c r="I2558" i="26"/>
  <c r="H2559" i="26"/>
  <c r="I2559" i="26"/>
  <c r="H2560" i="26"/>
  <c r="I2560" i="26"/>
  <c r="H2561" i="26"/>
  <c r="I2561" i="26"/>
  <c r="H2562" i="26"/>
  <c r="I2562" i="26"/>
  <c r="H2563" i="26"/>
  <c r="I2563" i="26"/>
  <c r="H2564" i="26"/>
  <c r="I2564" i="26"/>
  <c r="H2565" i="26"/>
  <c r="I2565" i="26"/>
  <c r="H2566" i="26"/>
  <c r="I2566" i="26"/>
  <c r="H2567" i="26"/>
  <c r="I2567" i="26"/>
  <c r="H2568" i="26"/>
  <c r="I2568" i="26"/>
  <c r="H2569" i="26"/>
  <c r="I2569" i="26"/>
  <c r="H2570" i="26"/>
  <c r="I2570" i="26"/>
  <c r="H2571" i="26"/>
  <c r="I2571" i="26"/>
  <c r="H2572" i="26"/>
  <c r="I2572" i="26"/>
  <c r="H2573" i="26"/>
  <c r="I2573" i="26"/>
  <c r="H2574" i="26"/>
  <c r="I2574" i="26"/>
  <c r="H2575" i="26"/>
  <c r="I2575" i="26"/>
  <c r="H2576" i="26"/>
  <c r="I2576" i="26"/>
  <c r="H2577" i="26"/>
  <c r="I2577" i="26"/>
  <c r="H2578" i="26"/>
  <c r="I2578" i="26"/>
  <c r="H2579" i="26"/>
  <c r="I2579" i="26"/>
  <c r="H2580" i="26"/>
  <c r="I2580" i="26"/>
  <c r="H2581" i="26"/>
  <c r="I2581" i="26"/>
  <c r="H2582" i="26"/>
  <c r="I2582" i="26"/>
  <c r="H2583" i="26"/>
  <c r="I2583" i="26"/>
  <c r="H2584" i="26"/>
  <c r="I2584" i="26"/>
  <c r="H2585" i="26"/>
  <c r="I2585" i="26"/>
  <c r="H2586" i="26"/>
  <c r="I2586" i="26"/>
  <c r="H2587" i="26"/>
  <c r="I2587" i="26"/>
  <c r="H2588" i="26"/>
  <c r="I2588" i="26"/>
  <c r="H2589" i="26"/>
  <c r="I2589" i="26"/>
  <c r="H2590" i="26"/>
  <c r="I2590" i="26"/>
  <c r="H2591" i="26"/>
  <c r="I2591" i="26"/>
  <c r="H2592" i="26"/>
  <c r="I2592" i="26"/>
  <c r="H2593" i="26"/>
  <c r="I2593" i="26"/>
  <c r="H2594" i="26"/>
  <c r="I2594" i="26"/>
  <c r="H2595" i="26"/>
  <c r="I2595" i="26"/>
  <c r="H2596" i="26"/>
  <c r="I2596" i="26"/>
  <c r="H2597" i="26"/>
  <c r="I2597" i="26"/>
  <c r="H2598" i="26"/>
  <c r="I2598" i="26"/>
  <c r="H2599" i="26"/>
  <c r="I2599" i="26"/>
  <c r="H2600" i="26"/>
  <c r="I2600" i="26"/>
  <c r="H2601" i="26"/>
  <c r="I2601" i="26"/>
  <c r="H2602" i="26"/>
  <c r="I2602" i="26"/>
  <c r="H2603" i="26"/>
  <c r="I2603" i="26"/>
  <c r="H2604" i="26"/>
  <c r="I2604" i="26"/>
  <c r="H2605" i="26"/>
  <c r="I2605" i="26"/>
  <c r="H2606" i="26"/>
  <c r="I2606" i="26"/>
  <c r="H2607" i="26"/>
  <c r="I2607" i="26"/>
  <c r="H2608" i="26"/>
  <c r="I2608" i="26"/>
  <c r="H2609" i="26"/>
  <c r="I2609" i="26"/>
  <c r="H2610" i="26"/>
  <c r="I2610" i="26"/>
  <c r="H2611" i="26"/>
  <c r="I2611" i="26"/>
  <c r="H2612" i="26"/>
  <c r="I2612" i="26"/>
  <c r="H2613" i="26"/>
  <c r="I2613" i="26"/>
  <c r="H2614" i="26"/>
  <c r="I2614" i="26"/>
  <c r="H2615" i="26"/>
  <c r="I2615" i="26"/>
  <c r="H2616" i="26"/>
  <c r="I2616" i="26"/>
  <c r="H2617" i="26"/>
  <c r="I2617" i="26"/>
  <c r="H2618" i="26"/>
  <c r="I2618" i="26"/>
  <c r="H2619" i="26"/>
  <c r="I2619" i="26"/>
  <c r="H2620" i="26"/>
  <c r="I2620" i="26"/>
  <c r="H2621" i="26"/>
  <c r="I2621" i="26"/>
  <c r="H2622" i="26"/>
  <c r="I2622" i="26"/>
  <c r="H2623" i="26"/>
  <c r="I2623" i="26"/>
  <c r="H2624" i="26"/>
  <c r="I2624" i="26"/>
  <c r="H2625" i="26"/>
  <c r="I2625" i="26"/>
  <c r="H2626" i="26"/>
  <c r="I2626" i="26"/>
  <c r="H2627" i="26"/>
  <c r="I2627" i="26"/>
  <c r="H2628" i="26"/>
  <c r="I2628" i="26"/>
  <c r="H2629" i="26"/>
  <c r="I2629" i="26"/>
  <c r="H2630" i="26"/>
  <c r="I2630" i="26"/>
  <c r="H2631" i="26"/>
  <c r="I2631" i="26"/>
  <c r="H2632" i="26"/>
  <c r="I2632" i="26"/>
  <c r="H2633" i="26"/>
  <c r="I2633" i="26"/>
  <c r="H2634" i="26"/>
  <c r="I2634" i="26"/>
  <c r="H2635" i="26"/>
  <c r="I2635" i="26"/>
  <c r="H2636" i="26"/>
  <c r="I2636" i="26"/>
  <c r="H2637" i="26"/>
  <c r="I2637" i="26"/>
  <c r="H2638" i="26"/>
  <c r="I2638" i="26"/>
  <c r="H2639" i="26"/>
  <c r="I2639" i="26"/>
  <c r="H2640" i="26"/>
  <c r="I2640" i="26"/>
  <c r="H2641" i="26"/>
  <c r="I2641" i="26"/>
  <c r="H2642" i="26"/>
  <c r="I2642" i="26"/>
  <c r="H2643" i="26"/>
  <c r="I2643" i="26"/>
  <c r="H2644" i="26"/>
  <c r="I2644" i="26"/>
  <c r="H2645" i="26"/>
  <c r="I2645" i="26"/>
  <c r="H2646" i="26"/>
  <c r="I2646" i="26"/>
  <c r="H2647" i="26"/>
  <c r="I2647" i="26"/>
  <c r="H2648" i="26"/>
  <c r="I2648" i="26"/>
  <c r="H2649" i="26"/>
  <c r="I2649" i="26"/>
  <c r="H2650" i="26"/>
  <c r="I2650" i="26"/>
  <c r="H2651" i="26"/>
  <c r="I2651" i="26"/>
  <c r="H2652" i="26"/>
  <c r="I2652" i="26"/>
  <c r="H2653" i="26"/>
  <c r="I2653" i="26"/>
  <c r="H2654" i="26"/>
  <c r="I2654" i="26"/>
  <c r="H2655" i="26"/>
  <c r="I2655" i="26"/>
  <c r="H2656" i="26"/>
  <c r="I2656" i="26"/>
  <c r="H2657" i="26"/>
  <c r="I2657" i="26"/>
  <c r="H2658" i="26"/>
  <c r="I2658" i="26"/>
  <c r="H2659" i="26"/>
  <c r="I2659" i="26"/>
  <c r="H2660" i="26"/>
  <c r="I2660" i="26"/>
  <c r="H2661" i="26"/>
  <c r="I2661" i="26"/>
  <c r="H2662" i="26"/>
  <c r="I2662" i="26"/>
  <c r="H2663" i="26"/>
  <c r="I2663" i="26"/>
  <c r="H2664" i="26"/>
  <c r="I2664" i="26"/>
  <c r="H2665" i="26"/>
  <c r="I2665" i="26"/>
  <c r="H2666" i="26"/>
  <c r="I2666" i="26"/>
  <c r="H2667" i="26"/>
  <c r="I2667" i="26"/>
  <c r="H2668" i="26"/>
  <c r="I2668" i="26"/>
  <c r="H2669" i="26"/>
  <c r="I2669" i="26"/>
  <c r="H2670" i="26"/>
  <c r="I2670" i="26"/>
  <c r="H2671" i="26"/>
  <c r="I2671" i="26"/>
  <c r="H2672" i="26"/>
  <c r="I2672" i="26"/>
  <c r="H2673" i="26"/>
  <c r="I2673" i="26"/>
  <c r="H2674" i="26"/>
  <c r="I2674" i="26"/>
  <c r="H2675" i="26"/>
  <c r="I2675" i="26"/>
  <c r="H2676" i="26"/>
  <c r="I2676" i="26"/>
  <c r="H2677" i="26"/>
  <c r="I2677" i="26"/>
  <c r="H2678" i="26"/>
  <c r="I2678" i="26"/>
  <c r="H2679" i="26"/>
  <c r="I2679" i="26"/>
  <c r="H2680" i="26"/>
  <c r="I2680" i="26"/>
  <c r="H2681" i="26"/>
  <c r="I2681" i="26"/>
  <c r="H2682" i="26"/>
  <c r="I2682" i="26"/>
  <c r="H2683" i="26"/>
  <c r="I2683" i="26"/>
  <c r="H2684" i="26"/>
  <c r="I2684" i="26"/>
  <c r="H2685" i="26"/>
  <c r="I2685" i="26"/>
  <c r="H2686" i="26"/>
  <c r="I2686" i="26"/>
  <c r="H2687" i="26"/>
  <c r="I2687" i="26"/>
  <c r="H2688" i="26"/>
  <c r="I2688" i="26"/>
  <c r="H2689" i="26"/>
  <c r="I2689" i="26"/>
  <c r="H2690" i="26"/>
  <c r="I2690" i="26"/>
  <c r="H2691" i="26"/>
  <c r="I2691" i="26"/>
  <c r="H2692" i="26"/>
  <c r="I2692" i="26"/>
  <c r="H2693" i="26"/>
  <c r="I2693" i="26"/>
  <c r="H2694" i="26"/>
  <c r="I2694" i="26"/>
  <c r="H2695" i="26"/>
  <c r="I2695" i="26"/>
  <c r="H2696" i="26"/>
  <c r="I2696" i="26"/>
  <c r="H2697" i="26"/>
  <c r="I2697" i="26"/>
  <c r="H2698" i="26"/>
  <c r="I2698" i="26"/>
  <c r="H2699" i="26"/>
  <c r="I2699" i="26"/>
  <c r="H2700" i="26"/>
  <c r="I2700" i="26"/>
  <c r="H2701" i="26"/>
  <c r="I2701" i="26"/>
  <c r="H2702" i="26"/>
  <c r="I2702" i="26"/>
  <c r="H2703" i="26"/>
  <c r="I2703" i="26"/>
  <c r="H2704" i="26"/>
  <c r="I2704" i="26"/>
  <c r="H2705" i="26"/>
  <c r="I2705" i="26"/>
  <c r="H2706" i="26"/>
  <c r="I2706" i="26"/>
  <c r="H2707" i="26"/>
  <c r="I2707" i="26"/>
  <c r="H2708" i="26"/>
  <c r="I2708" i="26"/>
  <c r="H2709" i="26"/>
  <c r="I2709" i="26"/>
  <c r="H2710" i="26"/>
  <c r="I2710" i="26"/>
  <c r="H2711" i="26"/>
  <c r="I2711" i="26"/>
  <c r="H2712" i="26"/>
  <c r="I2712" i="26"/>
  <c r="H2713" i="26"/>
  <c r="I2713" i="26"/>
  <c r="H2714" i="26"/>
  <c r="I2714" i="26"/>
  <c r="H2715" i="26"/>
  <c r="I2715" i="26"/>
  <c r="H2716" i="26"/>
  <c r="I2716" i="26"/>
  <c r="H2717" i="26"/>
  <c r="I2717" i="26"/>
  <c r="H2718" i="26"/>
  <c r="I2718" i="26"/>
  <c r="H2719" i="26"/>
  <c r="I2719" i="26"/>
  <c r="H2720" i="26"/>
  <c r="I2720" i="26"/>
  <c r="H2721" i="26"/>
  <c r="I2721" i="26"/>
  <c r="H2722" i="26"/>
  <c r="I2722" i="26"/>
  <c r="H2723" i="26"/>
  <c r="I2723" i="26"/>
  <c r="H2724" i="26"/>
  <c r="I2724" i="26"/>
  <c r="H2725" i="26"/>
  <c r="I2725" i="26"/>
  <c r="H2726" i="26"/>
  <c r="I2726" i="26"/>
  <c r="H2727" i="26"/>
  <c r="I2727" i="26"/>
  <c r="H2728" i="26"/>
  <c r="I2728" i="26"/>
  <c r="H2729" i="26"/>
  <c r="I2729" i="26"/>
  <c r="H2730" i="26"/>
  <c r="I2730" i="26"/>
  <c r="H2731" i="26"/>
  <c r="I2731" i="26"/>
  <c r="H2732" i="26"/>
  <c r="I2732" i="26"/>
  <c r="H2733" i="26"/>
  <c r="I2733" i="26"/>
  <c r="H2734" i="26"/>
  <c r="I2734" i="26"/>
  <c r="H2735" i="26"/>
  <c r="I2735" i="26"/>
  <c r="H2736" i="26"/>
  <c r="I2736" i="26"/>
  <c r="H2737" i="26"/>
  <c r="I2737" i="26"/>
  <c r="H2738" i="26"/>
  <c r="I2738" i="26"/>
  <c r="H2739" i="26"/>
  <c r="I2739" i="26"/>
  <c r="H2740" i="26"/>
  <c r="I2740" i="26"/>
  <c r="H2741" i="26"/>
  <c r="I2741" i="26"/>
  <c r="H2742" i="26"/>
  <c r="I2742" i="26"/>
  <c r="H2743" i="26"/>
  <c r="I2743" i="26"/>
  <c r="H2744" i="26"/>
  <c r="I2744" i="26"/>
  <c r="H2745" i="26"/>
  <c r="I2745" i="26"/>
  <c r="H2746" i="26"/>
  <c r="I2746" i="26"/>
  <c r="H2747" i="26"/>
  <c r="I2747" i="26"/>
  <c r="H2748" i="26"/>
  <c r="I2748" i="26"/>
  <c r="H2749" i="26"/>
  <c r="I2749" i="26"/>
  <c r="H2750" i="26"/>
  <c r="I2750" i="26"/>
  <c r="H2751" i="26"/>
  <c r="I2751" i="26"/>
  <c r="H2752" i="26"/>
  <c r="I2752" i="26"/>
  <c r="H2753" i="26"/>
  <c r="I2753" i="26"/>
  <c r="H2754" i="26"/>
  <c r="I2754" i="26"/>
  <c r="H2755" i="26"/>
  <c r="I2755" i="26"/>
  <c r="H2756" i="26"/>
  <c r="I2756" i="26"/>
  <c r="H2757" i="26"/>
  <c r="I2757" i="26"/>
  <c r="H2758" i="26"/>
  <c r="I2758" i="26"/>
  <c r="H2759" i="26"/>
  <c r="I2759" i="26"/>
  <c r="H2760" i="26"/>
  <c r="I2760" i="26"/>
  <c r="H2761" i="26"/>
  <c r="I2761" i="26"/>
  <c r="H2762" i="26"/>
  <c r="I2762" i="26"/>
  <c r="H2763" i="26"/>
  <c r="I2763" i="26"/>
  <c r="H2764" i="26"/>
  <c r="I2764" i="26"/>
  <c r="H2765" i="26"/>
  <c r="I2765" i="26"/>
  <c r="H2766" i="26"/>
  <c r="I2766" i="26"/>
  <c r="H2767" i="26"/>
  <c r="I2767" i="26"/>
  <c r="H2768" i="26"/>
  <c r="I2768" i="26"/>
  <c r="H2769" i="26"/>
  <c r="I2769" i="26"/>
  <c r="H2770" i="26"/>
  <c r="I2770" i="26"/>
  <c r="H2771" i="26"/>
  <c r="I2771" i="26"/>
  <c r="H2772" i="26"/>
  <c r="I2772" i="26"/>
  <c r="H2773" i="26"/>
  <c r="I2773" i="26"/>
  <c r="H2774" i="26"/>
  <c r="I2774" i="26"/>
  <c r="H2775" i="26"/>
  <c r="I2775" i="26"/>
  <c r="H2776" i="26"/>
  <c r="I2776" i="26"/>
  <c r="H2777" i="26"/>
  <c r="I2777" i="26"/>
  <c r="H2778" i="26"/>
  <c r="I2778" i="26"/>
  <c r="H2779" i="26"/>
  <c r="I2779" i="26"/>
  <c r="H2780" i="26"/>
  <c r="I2780" i="26"/>
  <c r="H2781" i="26"/>
  <c r="I2781" i="26"/>
  <c r="H2782" i="26"/>
  <c r="I2782" i="26"/>
  <c r="H2783" i="26"/>
  <c r="I2783" i="26"/>
  <c r="H2784" i="26"/>
  <c r="I2784" i="26"/>
  <c r="H2785" i="26"/>
  <c r="I2785" i="26"/>
  <c r="H2786" i="26"/>
  <c r="I2786" i="26"/>
  <c r="H2787" i="26"/>
  <c r="I2787" i="26"/>
  <c r="H2788" i="26"/>
  <c r="I2788" i="26"/>
  <c r="H2789" i="26"/>
  <c r="I2789" i="26"/>
  <c r="H2790" i="26"/>
  <c r="I2790" i="26"/>
  <c r="H2791" i="26"/>
  <c r="I2791" i="26"/>
  <c r="H2792" i="26"/>
  <c r="I2792" i="26"/>
  <c r="H2793" i="26"/>
  <c r="I2793" i="26"/>
  <c r="H2794" i="26"/>
  <c r="I2794" i="26"/>
  <c r="H2795" i="26"/>
  <c r="I2795" i="26"/>
  <c r="H2796" i="26"/>
  <c r="I2796" i="26"/>
  <c r="H2797" i="26"/>
  <c r="I2797" i="26"/>
  <c r="H2798" i="26"/>
  <c r="I2798" i="26"/>
  <c r="H2799" i="26"/>
  <c r="I2799" i="26"/>
  <c r="H2800" i="26"/>
  <c r="I2800" i="26"/>
  <c r="H2801" i="26"/>
  <c r="I2801" i="26"/>
  <c r="H2802" i="26"/>
  <c r="I2802" i="26"/>
  <c r="H2803" i="26"/>
  <c r="I2803" i="26"/>
  <c r="H2804" i="26"/>
  <c r="I2804" i="26"/>
  <c r="H2805" i="26"/>
  <c r="I2805" i="26"/>
  <c r="H2806" i="26"/>
  <c r="I2806" i="26"/>
  <c r="H2807" i="26"/>
  <c r="I2807" i="26"/>
  <c r="H2808" i="26"/>
  <c r="I2808" i="26"/>
  <c r="H2809" i="26"/>
  <c r="I2809" i="26"/>
  <c r="H2810" i="26"/>
  <c r="I2810" i="26"/>
  <c r="H2811" i="26"/>
  <c r="I2811" i="26"/>
  <c r="H2812" i="26"/>
  <c r="I2812" i="26"/>
  <c r="H2813" i="26"/>
  <c r="I2813" i="26"/>
  <c r="H2814" i="26"/>
  <c r="I2814" i="26"/>
  <c r="H2815" i="26"/>
  <c r="I2815" i="26"/>
  <c r="H2816" i="26"/>
  <c r="I2816" i="26"/>
  <c r="H2817" i="26"/>
  <c r="I2817" i="26"/>
  <c r="H2818" i="26"/>
  <c r="I2818" i="26"/>
  <c r="H2819" i="26"/>
  <c r="I2819" i="26"/>
  <c r="H2820" i="26"/>
  <c r="I2820" i="26"/>
  <c r="H2821" i="26"/>
  <c r="I2821" i="26"/>
  <c r="H2822" i="26"/>
  <c r="I2822" i="26"/>
  <c r="H2823" i="26"/>
  <c r="I2823" i="26"/>
  <c r="H2824" i="26"/>
  <c r="I2824" i="26"/>
  <c r="H2825" i="26"/>
  <c r="I2825" i="26"/>
  <c r="H2826" i="26"/>
  <c r="I2826" i="26"/>
  <c r="H2827" i="26"/>
  <c r="I2827" i="26"/>
  <c r="H2828" i="26"/>
  <c r="I2828" i="26"/>
  <c r="H2829" i="26"/>
  <c r="I2829" i="26"/>
  <c r="H2830" i="26"/>
  <c r="I2830" i="26"/>
  <c r="H2831" i="26"/>
  <c r="I2831" i="26"/>
  <c r="H2832" i="26"/>
  <c r="I2832" i="26"/>
  <c r="H2833" i="26"/>
  <c r="I2833" i="26"/>
  <c r="H2834" i="26"/>
  <c r="I2834" i="26"/>
  <c r="H2835" i="26"/>
  <c r="I2835" i="26"/>
  <c r="H2836" i="26"/>
  <c r="I2836" i="26"/>
  <c r="H2837" i="26"/>
  <c r="I2837" i="26"/>
  <c r="H2838" i="26"/>
  <c r="I2838" i="26"/>
  <c r="H2839" i="26"/>
  <c r="I2839" i="26"/>
  <c r="H2840" i="26"/>
  <c r="I2840" i="26"/>
  <c r="H2841" i="26"/>
  <c r="I2841" i="26"/>
  <c r="H2842" i="26"/>
  <c r="I2842" i="26"/>
  <c r="H2843" i="26"/>
  <c r="I2843" i="26"/>
  <c r="H2844" i="26"/>
  <c r="I2844" i="26"/>
  <c r="H2845" i="26"/>
  <c r="I2845" i="26"/>
  <c r="H2846" i="26"/>
  <c r="I2846" i="26"/>
  <c r="H2847" i="26"/>
  <c r="I2847" i="26"/>
  <c r="H2848" i="26"/>
  <c r="I2848" i="26"/>
  <c r="H2849" i="26"/>
  <c r="I2849" i="26"/>
  <c r="H2850" i="26"/>
  <c r="I2850" i="26"/>
  <c r="H2851" i="26"/>
  <c r="I2851" i="26"/>
  <c r="H2852" i="26"/>
  <c r="I2852" i="26"/>
  <c r="H2853" i="26"/>
  <c r="I2853" i="26"/>
  <c r="H2854" i="26"/>
  <c r="I2854" i="26"/>
  <c r="H2855" i="26"/>
  <c r="I2855" i="26"/>
  <c r="H2856" i="26"/>
  <c r="I2856" i="26"/>
  <c r="H2857" i="26"/>
  <c r="I2857" i="26"/>
  <c r="H2858" i="26"/>
  <c r="I2858" i="26"/>
  <c r="H2859" i="26"/>
  <c r="I2859" i="26"/>
  <c r="H2860" i="26"/>
  <c r="I2860" i="26"/>
  <c r="H2861" i="26"/>
  <c r="I2861" i="26"/>
  <c r="H2862" i="26"/>
  <c r="I2862" i="26"/>
  <c r="H2863" i="26"/>
  <c r="I2863" i="26"/>
  <c r="H2864" i="26"/>
  <c r="I2864" i="26"/>
  <c r="H2865" i="26"/>
  <c r="I2865" i="26"/>
  <c r="H2866" i="26"/>
  <c r="I2866" i="26"/>
  <c r="H2867" i="26"/>
  <c r="I2867" i="26"/>
  <c r="H2868" i="26"/>
  <c r="I2868" i="26"/>
  <c r="H2869" i="26"/>
  <c r="I2869" i="26"/>
  <c r="H2870" i="26"/>
  <c r="I2870" i="26"/>
  <c r="H2871" i="26"/>
  <c r="I2871" i="26"/>
  <c r="H2872" i="26"/>
  <c r="I2872" i="26"/>
  <c r="H2873" i="26"/>
  <c r="I2873" i="26"/>
  <c r="H2874" i="26"/>
  <c r="I2874" i="26"/>
  <c r="H2875" i="26"/>
  <c r="I2875" i="26"/>
  <c r="H2876" i="26"/>
  <c r="I2876" i="26"/>
  <c r="H2877" i="26"/>
  <c r="I2877" i="26"/>
  <c r="H2878" i="26"/>
  <c r="I2878" i="26"/>
  <c r="H2879" i="26"/>
  <c r="I2879" i="26"/>
  <c r="H2880" i="26"/>
  <c r="I2880" i="26"/>
  <c r="H2881" i="26"/>
  <c r="I2881" i="26"/>
  <c r="H2882" i="26"/>
  <c r="I2882" i="26"/>
  <c r="H2883" i="26"/>
  <c r="I2883" i="26"/>
  <c r="H2884" i="26"/>
  <c r="I2884" i="26"/>
  <c r="H2885" i="26"/>
  <c r="I2885" i="26"/>
  <c r="H2886" i="26"/>
  <c r="I2886" i="26"/>
  <c r="H2887" i="26"/>
  <c r="I2887" i="26"/>
  <c r="H2888" i="26"/>
  <c r="I2888" i="26"/>
  <c r="H2889" i="26"/>
  <c r="I2889" i="26"/>
  <c r="H2890" i="26"/>
  <c r="I2890" i="26"/>
  <c r="H2891" i="26"/>
  <c r="I2891" i="26"/>
  <c r="H2892" i="26"/>
  <c r="I2892" i="26"/>
  <c r="H2893" i="26"/>
  <c r="I2893" i="26"/>
  <c r="H2894" i="26"/>
  <c r="I2894" i="26"/>
  <c r="H2895" i="26"/>
  <c r="I2895" i="26"/>
  <c r="H2896" i="26"/>
  <c r="I2896" i="26"/>
  <c r="H2897" i="26"/>
  <c r="I2897" i="26"/>
  <c r="H2898" i="26"/>
  <c r="I2898" i="26"/>
  <c r="H2899" i="26"/>
  <c r="I2899" i="26"/>
  <c r="H2900" i="26"/>
  <c r="I2900" i="26"/>
  <c r="H2901" i="26"/>
  <c r="I2901" i="26"/>
  <c r="H2902" i="26"/>
  <c r="I2902" i="26"/>
  <c r="H2903" i="26"/>
  <c r="I2903" i="26"/>
  <c r="H2904" i="26"/>
  <c r="I2904" i="26"/>
  <c r="H2905" i="26"/>
  <c r="I2905" i="26"/>
  <c r="H2906" i="26"/>
  <c r="I2906" i="26"/>
  <c r="H2907" i="26"/>
  <c r="I2907" i="26"/>
  <c r="H2908" i="26"/>
  <c r="I2908" i="26"/>
  <c r="H2909" i="26"/>
  <c r="I2909" i="26"/>
  <c r="H2910" i="26"/>
  <c r="I2910" i="26"/>
  <c r="H2911" i="26"/>
  <c r="I2911" i="26"/>
  <c r="H2912" i="26"/>
  <c r="I2912" i="26"/>
  <c r="H2913" i="26"/>
  <c r="I2913" i="26"/>
  <c r="H2914" i="26"/>
  <c r="I2914" i="26"/>
  <c r="H2915" i="26"/>
  <c r="I2915" i="26"/>
  <c r="H2916" i="26"/>
  <c r="I2916" i="26"/>
  <c r="H2917" i="26"/>
  <c r="I2917" i="26"/>
  <c r="H2918" i="26"/>
  <c r="I2918" i="26"/>
  <c r="H2919" i="26"/>
  <c r="I2919" i="26"/>
  <c r="H2920" i="26"/>
  <c r="I2920" i="26"/>
  <c r="H2921" i="26"/>
  <c r="I2921" i="26"/>
  <c r="H2922" i="26"/>
  <c r="I2922" i="26"/>
  <c r="H2923" i="26"/>
  <c r="I2923" i="26"/>
  <c r="H2924" i="26"/>
  <c r="I2924" i="26"/>
  <c r="H2925" i="26"/>
  <c r="I2925" i="26"/>
  <c r="H2926" i="26"/>
  <c r="I2926" i="26"/>
  <c r="H2927" i="26"/>
  <c r="I2927" i="26"/>
  <c r="H2928" i="26"/>
  <c r="I2928" i="26"/>
  <c r="H2929" i="26"/>
  <c r="I2929" i="26"/>
  <c r="H2930" i="26"/>
  <c r="I2930" i="26"/>
  <c r="H2931" i="26"/>
  <c r="I2931" i="26"/>
  <c r="H2932" i="26"/>
  <c r="I2932" i="26"/>
  <c r="H2933" i="26"/>
  <c r="I2933" i="26"/>
  <c r="H2934" i="26"/>
  <c r="I2934" i="26"/>
  <c r="H2935" i="26"/>
  <c r="I2935" i="26"/>
  <c r="H2936" i="26"/>
  <c r="I2936" i="26"/>
  <c r="H2937" i="26"/>
  <c r="I2937" i="26"/>
  <c r="H2938" i="26"/>
  <c r="I2938" i="26"/>
  <c r="H2939" i="26"/>
  <c r="I2939" i="26"/>
  <c r="H2940" i="26"/>
  <c r="I2940" i="26"/>
  <c r="H2941" i="26"/>
  <c r="I2941" i="26"/>
  <c r="H2942" i="26"/>
  <c r="I2942" i="26"/>
  <c r="H2943" i="26"/>
  <c r="I2943" i="26"/>
  <c r="H2944" i="26"/>
  <c r="I2944" i="26"/>
  <c r="H2945" i="26"/>
  <c r="I2945" i="26"/>
  <c r="H2946" i="26"/>
  <c r="I2946" i="26"/>
  <c r="H2947" i="26"/>
  <c r="I2947" i="26"/>
  <c r="H2948" i="26"/>
  <c r="I2948" i="26"/>
  <c r="H2949" i="26"/>
  <c r="I2949" i="26"/>
  <c r="H2950" i="26"/>
  <c r="I2950" i="26"/>
  <c r="H2951" i="26"/>
  <c r="I2951" i="26"/>
  <c r="H2952" i="26"/>
  <c r="I2952" i="26"/>
  <c r="H2953" i="26"/>
  <c r="I2953" i="26"/>
  <c r="H2954" i="26"/>
  <c r="I2954" i="26"/>
  <c r="H2955" i="26"/>
  <c r="I2955" i="26"/>
  <c r="H2956" i="26"/>
  <c r="I2956" i="26"/>
  <c r="H2957" i="26"/>
  <c r="I2957" i="26"/>
  <c r="H2958" i="26"/>
  <c r="I2958" i="26"/>
  <c r="H2959" i="26"/>
  <c r="I2959" i="26"/>
  <c r="H2960" i="26"/>
  <c r="I2960" i="26"/>
  <c r="H2961" i="26"/>
  <c r="I2961" i="26"/>
  <c r="H2962" i="26"/>
  <c r="I2962" i="26"/>
  <c r="H2963" i="26"/>
  <c r="I2963" i="26"/>
  <c r="H2964" i="26"/>
  <c r="I2964" i="26"/>
  <c r="H2965" i="26"/>
  <c r="I2965" i="26"/>
  <c r="H2966" i="26"/>
  <c r="I2966" i="26"/>
  <c r="H2967" i="26"/>
  <c r="I2967" i="26"/>
  <c r="H2968" i="26"/>
  <c r="I2968" i="26"/>
  <c r="H2969" i="26"/>
  <c r="I2969" i="26"/>
  <c r="H2970" i="26"/>
  <c r="I2970" i="26"/>
  <c r="H2971" i="26"/>
  <c r="I2971" i="26"/>
  <c r="H2972" i="26"/>
  <c r="I2972" i="26"/>
  <c r="H2973" i="26"/>
  <c r="I2973" i="26"/>
  <c r="H2974" i="26"/>
  <c r="I2974" i="26"/>
  <c r="H2975" i="26"/>
  <c r="I2975" i="26"/>
  <c r="H2976" i="26"/>
  <c r="I2976" i="26"/>
  <c r="H2977" i="26"/>
  <c r="I2977" i="26"/>
  <c r="H2978" i="26"/>
  <c r="I2978" i="26"/>
  <c r="H2979" i="26"/>
  <c r="I2979" i="26"/>
  <c r="H2980" i="26"/>
  <c r="I2980" i="26"/>
  <c r="H2981" i="26"/>
  <c r="I2981" i="26"/>
  <c r="H2982" i="26"/>
  <c r="I2982" i="26"/>
  <c r="H2983" i="26"/>
  <c r="I2983" i="26"/>
  <c r="H2984" i="26"/>
  <c r="I2984" i="26"/>
  <c r="H2985" i="26"/>
  <c r="I2985" i="26"/>
  <c r="H2986" i="26"/>
  <c r="I2986" i="26"/>
  <c r="H2987" i="26"/>
  <c r="I2987" i="26"/>
  <c r="H2988" i="26"/>
  <c r="I2988" i="26"/>
  <c r="H2989" i="26"/>
  <c r="I2989" i="26"/>
  <c r="H2990" i="26"/>
  <c r="I2990" i="26"/>
  <c r="H2991" i="26"/>
  <c r="I2991" i="26"/>
  <c r="H2992" i="26"/>
  <c r="I2992" i="26"/>
  <c r="H2993" i="26"/>
  <c r="I2993" i="26"/>
  <c r="H2994" i="26"/>
  <c r="I2994" i="26"/>
  <c r="H2995" i="26"/>
  <c r="I2995" i="26"/>
  <c r="H2996" i="26"/>
  <c r="I2996" i="26"/>
  <c r="H2997" i="26"/>
  <c r="I2997" i="26"/>
  <c r="H2998" i="26"/>
  <c r="I2998" i="26"/>
  <c r="H2999" i="26"/>
  <c r="I2999" i="26"/>
  <c r="H3000" i="26"/>
  <c r="I3000" i="26"/>
  <c r="H3001" i="26"/>
  <c r="I3001" i="26"/>
  <c r="H3002" i="26"/>
  <c r="I3002" i="26"/>
  <c r="H3003" i="26"/>
  <c r="I3003" i="26"/>
  <c r="H3004" i="26"/>
  <c r="I3004" i="26"/>
  <c r="H3005" i="26"/>
  <c r="I3005" i="26"/>
  <c r="H3006" i="26"/>
  <c r="I3006" i="26"/>
  <c r="H3007" i="26"/>
  <c r="I3007" i="26"/>
  <c r="H3008" i="26"/>
  <c r="I3008" i="26"/>
  <c r="H3009" i="26"/>
  <c r="I3009" i="26"/>
  <c r="H3010" i="26"/>
  <c r="I3010" i="26"/>
  <c r="H3011" i="26"/>
  <c r="I3011" i="26"/>
  <c r="H3012" i="26"/>
  <c r="I3012" i="26"/>
  <c r="H3013" i="26"/>
  <c r="I3013" i="26"/>
  <c r="H3014" i="26"/>
  <c r="I3014" i="26"/>
  <c r="H3015" i="26"/>
  <c r="I3015" i="26"/>
  <c r="H3016" i="26"/>
  <c r="I3016" i="26"/>
  <c r="H3017" i="26"/>
  <c r="I3017" i="26"/>
  <c r="H3018" i="26"/>
  <c r="I3018" i="26"/>
  <c r="H3019" i="26"/>
  <c r="I3019" i="26"/>
  <c r="H3020" i="26"/>
  <c r="I3020" i="26"/>
  <c r="H3021" i="26"/>
  <c r="I3021" i="26"/>
  <c r="H3022" i="26"/>
  <c r="I3022" i="26"/>
  <c r="H3023" i="26"/>
  <c r="I3023" i="26"/>
  <c r="H3024" i="26"/>
  <c r="I3024" i="26"/>
  <c r="H3025" i="26"/>
  <c r="I3025" i="26"/>
  <c r="H3026" i="26"/>
  <c r="I3026" i="26"/>
  <c r="H3027" i="26"/>
  <c r="I3027" i="26"/>
  <c r="H3028" i="26"/>
  <c r="I3028" i="26"/>
  <c r="H3029" i="26"/>
  <c r="I3029" i="26"/>
  <c r="H3030" i="26"/>
  <c r="I3030" i="26"/>
  <c r="H3031" i="26"/>
  <c r="I3031" i="26"/>
  <c r="H3032" i="26"/>
  <c r="I3032" i="26"/>
  <c r="H3033" i="26"/>
  <c r="I3033" i="26"/>
  <c r="H3034" i="26"/>
  <c r="I3034" i="26"/>
  <c r="H3035" i="26"/>
  <c r="I3035" i="26"/>
  <c r="H3036" i="26"/>
  <c r="I3036" i="26"/>
  <c r="H3037" i="26"/>
  <c r="I3037" i="26"/>
  <c r="H3038" i="26"/>
  <c r="I3038" i="26"/>
  <c r="H3039" i="26"/>
  <c r="I3039" i="26"/>
  <c r="H3040" i="26"/>
  <c r="I3040" i="26"/>
  <c r="H3041" i="26"/>
  <c r="I3041" i="26"/>
  <c r="H3042" i="26"/>
  <c r="I3042" i="26"/>
  <c r="H3043" i="26"/>
  <c r="I3043" i="26"/>
  <c r="H3044" i="26"/>
  <c r="I3044" i="26"/>
  <c r="H3045" i="26"/>
  <c r="I3045" i="26"/>
  <c r="H3046" i="26"/>
  <c r="I3046" i="26"/>
  <c r="H3047" i="26"/>
  <c r="I3047" i="26"/>
  <c r="H3048" i="26"/>
  <c r="I3048" i="26"/>
  <c r="H3049" i="26"/>
  <c r="I3049" i="26"/>
  <c r="H3050" i="26"/>
  <c r="I3050" i="26"/>
  <c r="H3051" i="26"/>
  <c r="I3051" i="26"/>
  <c r="H3052" i="26"/>
  <c r="I3052" i="26"/>
  <c r="H3053" i="26"/>
  <c r="I3053" i="26"/>
  <c r="H3054" i="26"/>
  <c r="I3054" i="26"/>
  <c r="H3055" i="26"/>
  <c r="I3055" i="26"/>
  <c r="H3056" i="26"/>
  <c r="I3056" i="26"/>
  <c r="H3057" i="26"/>
  <c r="I3057" i="26"/>
  <c r="H3058" i="26"/>
  <c r="I3058" i="26"/>
  <c r="H3059" i="26"/>
  <c r="I3059" i="26"/>
  <c r="H3060" i="26"/>
  <c r="I3060" i="26"/>
  <c r="H3061" i="26"/>
  <c r="I3061" i="26"/>
  <c r="H3062" i="26"/>
  <c r="I3062" i="26"/>
  <c r="H3063" i="26"/>
  <c r="I3063" i="26"/>
  <c r="H3064" i="26"/>
  <c r="I3064" i="26"/>
  <c r="H3065" i="26"/>
  <c r="I3065" i="26"/>
  <c r="H3066" i="26"/>
  <c r="I3066" i="26"/>
  <c r="H3067" i="26"/>
  <c r="I3067" i="26"/>
  <c r="H3068" i="26"/>
  <c r="I3068" i="26"/>
  <c r="H3069" i="26"/>
  <c r="I3069" i="26"/>
  <c r="H3070" i="26"/>
  <c r="I3070" i="26"/>
  <c r="H3071" i="26"/>
  <c r="I3071" i="26"/>
  <c r="H3072" i="26"/>
  <c r="I3072" i="26"/>
  <c r="H3073" i="26"/>
  <c r="I3073" i="26"/>
  <c r="H3074" i="26"/>
  <c r="I3074" i="26"/>
  <c r="H3075" i="26"/>
  <c r="I3075" i="26"/>
  <c r="H3076" i="26"/>
  <c r="I3076" i="26"/>
  <c r="H3077" i="26"/>
  <c r="I3077" i="26"/>
  <c r="H3078" i="26"/>
  <c r="I3078" i="26"/>
  <c r="H3079" i="26"/>
  <c r="I3079" i="26"/>
  <c r="H3080" i="26"/>
  <c r="I3080" i="26"/>
  <c r="H3081" i="26"/>
  <c r="I3081" i="26"/>
  <c r="H3082" i="26"/>
  <c r="I3082" i="26"/>
  <c r="H3083" i="26"/>
  <c r="I3083" i="26"/>
  <c r="H3084" i="26"/>
  <c r="I3084" i="26"/>
  <c r="H3085" i="26"/>
  <c r="I3085" i="26"/>
  <c r="H3086" i="26"/>
  <c r="I3086" i="26"/>
  <c r="H3087" i="26"/>
  <c r="I3087" i="26"/>
  <c r="H3088" i="26"/>
  <c r="I3088" i="26"/>
  <c r="H3089" i="26"/>
  <c r="I3089" i="26"/>
  <c r="H3090" i="26"/>
  <c r="I3090" i="26"/>
  <c r="H3091" i="26"/>
  <c r="I3091" i="26"/>
  <c r="H3092" i="26"/>
  <c r="I3092" i="26"/>
  <c r="H3093" i="26"/>
  <c r="I3093" i="26"/>
  <c r="H3094" i="26"/>
  <c r="I3094" i="26"/>
  <c r="H3095" i="26"/>
  <c r="I3095" i="26"/>
  <c r="H3096" i="26"/>
  <c r="I3096" i="26"/>
  <c r="H3097" i="26"/>
  <c r="I3097" i="26"/>
  <c r="H3098" i="26"/>
  <c r="I3098" i="26"/>
  <c r="H3099" i="26"/>
  <c r="I3099" i="26"/>
  <c r="H3100" i="26"/>
  <c r="I3100" i="26"/>
  <c r="H3101" i="26"/>
  <c r="I3101" i="26"/>
  <c r="H3102" i="26"/>
  <c r="I3102" i="26"/>
  <c r="H3103" i="26"/>
  <c r="I3103" i="26"/>
  <c r="H3104" i="26"/>
  <c r="I3104" i="26"/>
  <c r="H3105" i="26"/>
  <c r="I3105" i="26"/>
  <c r="H3106" i="26"/>
  <c r="I3106" i="26"/>
  <c r="H3107" i="26"/>
  <c r="I3107" i="26"/>
  <c r="H3108" i="26"/>
  <c r="I3108" i="26"/>
  <c r="H3109" i="26"/>
  <c r="I3109" i="26"/>
  <c r="H3110" i="26"/>
  <c r="I3110" i="26"/>
  <c r="H3111" i="26"/>
  <c r="I3111" i="26"/>
  <c r="H3112" i="26"/>
  <c r="I3112" i="26"/>
  <c r="H3113" i="26"/>
  <c r="I3113" i="26"/>
  <c r="H3114" i="26"/>
  <c r="I3114" i="26"/>
  <c r="H3115" i="26"/>
  <c r="I3115" i="26"/>
  <c r="H3116" i="26"/>
  <c r="I3116" i="26"/>
  <c r="H3117" i="26"/>
  <c r="I3117" i="26"/>
  <c r="H3118" i="26"/>
  <c r="I3118" i="26"/>
  <c r="H3119" i="26"/>
  <c r="I3119" i="26"/>
  <c r="H3120" i="26"/>
  <c r="I3120" i="26"/>
  <c r="H3121" i="26"/>
  <c r="I3121" i="26"/>
  <c r="H3122" i="26"/>
  <c r="I3122" i="26"/>
  <c r="H3123" i="26"/>
  <c r="I3123" i="26"/>
  <c r="H3124" i="26"/>
  <c r="I3124" i="26"/>
  <c r="H3125" i="26"/>
  <c r="I3125" i="26"/>
  <c r="H3126" i="26"/>
  <c r="I3126" i="26"/>
  <c r="H3127" i="26"/>
  <c r="I3127" i="26"/>
  <c r="H3128" i="26"/>
  <c r="I3128" i="26"/>
  <c r="H3129" i="26"/>
  <c r="I3129" i="26"/>
  <c r="H3130" i="26"/>
  <c r="I3130" i="26"/>
  <c r="H3131" i="26"/>
  <c r="I3131" i="26"/>
  <c r="H3132" i="26"/>
  <c r="I3132" i="26"/>
  <c r="H3133" i="26"/>
  <c r="I3133" i="26"/>
  <c r="H3134" i="26"/>
  <c r="I3134" i="26"/>
  <c r="H3135" i="26"/>
  <c r="I3135" i="26"/>
  <c r="H3136" i="26"/>
  <c r="I3136" i="26"/>
  <c r="H3137" i="26"/>
  <c r="I3137" i="26"/>
  <c r="H3138" i="26"/>
  <c r="I3138" i="26"/>
  <c r="H3139" i="26"/>
  <c r="I3139" i="26"/>
  <c r="H3140" i="26"/>
  <c r="I3140" i="26"/>
  <c r="H3141" i="26"/>
  <c r="I3141" i="26"/>
  <c r="H3142" i="26"/>
  <c r="I3142" i="26"/>
  <c r="H3143" i="26"/>
  <c r="I3143" i="26"/>
  <c r="H3144" i="26"/>
  <c r="I3144" i="26"/>
  <c r="H3145" i="26"/>
  <c r="I3145" i="26"/>
  <c r="H3146" i="26"/>
  <c r="I3146" i="26"/>
  <c r="H3147" i="26"/>
  <c r="I3147" i="26"/>
  <c r="H3148" i="26"/>
  <c r="I3148" i="26"/>
  <c r="H3149" i="26"/>
  <c r="I3149" i="26"/>
  <c r="H3150" i="26"/>
  <c r="I3150" i="26"/>
  <c r="H3151" i="26"/>
  <c r="I3151" i="26"/>
  <c r="H3152" i="26"/>
  <c r="I3152" i="26"/>
  <c r="H3153" i="26"/>
  <c r="I3153" i="26"/>
  <c r="H3154" i="26"/>
  <c r="I3154" i="26"/>
  <c r="H3155" i="26"/>
  <c r="I3155" i="26"/>
  <c r="H3156" i="26"/>
  <c r="I3156" i="26"/>
  <c r="H3157" i="26"/>
  <c r="I3157" i="26"/>
  <c r="H3158" i="26"/>
  <c r="I3158" i="26"/>
  <c r="H3159" i="26"/>
  <c r="I3159" i="26"/>
  <c r="H3160" i="26"/>
  <c r="I3160" i="26"/>
  <c r="H3161" i="26"/>
  <c r="I3161" i="26"/>
  <c r="H3162" i="26"/>
  <c r="I3162" i="26"/>
  <c r="H3163" i="26"/>
  <c r="I3163" i="26"/>
  <c r="H3164" i="26"/>
  <c r="I3164" i="26"/>
  <c r="H3165" i="26"/>
  <c r="I3165" i="26"/>
  <c r="H3166" i="26"/>
  <c r="I3166" i="26"/>
  <c r="H3167" i="26"/>
  <c r="I3167" i="26"/>
  <c r="H3168" i="26"/>
  <c r="I3168" i="26"/>
  <c r="H3169" i="26"/>
  <c r="I3169" i="26"/>
  <c r="H3170" i="26"/>
  <c r="I3170" i="26"/>
  <c r="H3171" i="26"/>
  <c r="I3171" i="26"/>
  <c r="H3172" i="26"/>
  <c r="I3172" i="26"/>
  <c r="H3173" i="26"/>
  <c r="I3173" i="26"/>
  <c r="H3174" i="26"/>
  <c r="I3174" i="26"/>
  <c r="H3175" i="26"/>
  <c r="I3175" i="26"/>
  <c r="H3176" i="26"/>
  <c r="I3176" i="26"/>
  <c r="H3177" i="26"/>
  <c r="I3177" i="26"/>
  <c r="H3178" i="26"/>
  <c r="I3178" i="26"/>
  <c r="H3179" i="26"/>
  <c r="I3179" i="26"/>
  <c r="H3180" i="26"/>
  <c r="I3180" i="26"/>
  <c r="H3181" i="26"/>
  <c r="I3181" i="26"/>
  <c r="H3182" i="26"/>
  <c r="I3182" i="26"/>
  <c r="H3183" i="26"/>
  <c r="I3183" i="26"/>
  <c r="H3184" i="26"/>
  <c r="I3184" i="26"/>
  <c r="H3185" i="26"/>
  <c r="I3185" i="26"/>
  <c r="H3186" i="26"/>
  <c r="I3186" i="26"/>
  <c r="H3187" i="26"/>
  <c r="I3187" i="26"/>
  <c r="H3188" i="26"/>
  <c r="I3188" i="26"/>
  <c r="H3189" i="26"/>
  <c r="I3189" i="26"/>
  <c r="H3190" i="26"/>
  <c r="I3190" i="26"/>
  <c r="H3191" i="26"/>
  <c r="I3191" i="26"/>
  <c r="H3192" i="26"/>
  <c r="I3192" i="26"/>
  <c r="H3193" i="26"/>
  <c r="I3193" i="26"/>
  <c r="H3194" i="26"/>
  <c r="I3194" i="26"/>
  <c r="H3195" i="26"/>
  <c r="I3195" i="26"/>
  <c r="H3196" i="26"/>
  <c r="I3196" i="26"/>
  <c r="H3197" i="26"/>
  <c r="I3197" i="26"/>
  <c r="H3198" i="26"/>
  <c r="I3198" i="26"/>
  <c r="H3199" i="26"/>
  <c r="I3199" i="26"/>
  <c r="H3200" i="26"/>
  <c r="I3200" i="26"/>
  <c r="H3201" i="26"/>
  <c r="I3201" i="26"/>
  <c r="H3202" i="26"/>
  <c r="I3202" i="26"/>
  <c r="H3203" i="26"/>
  <c r="I3203" i="26"/>
  <c r="H3204" i="26"/>
  <c r="I3204" i="26"/>
  <c r="H3205" i="26"/>
  <c r="I3205" i="26"/>
  <c r="H3206" i="26"/>
  <c r="I3206" i="26"/>
  <c r="H3207" i="26"/>
  <c r="I3207" i="26"/>
  <c r="H3208" i="26"/>
  <c r="I3208" i="26"/>
  <c r="H3209" i="26"/>
  <c r="I3209" i="26"/>
  <c r="H3210" i="26"/>
  <c r="I3210" i="26"/>
  <c r="H3211" i="26"/>
  <c r="I3211" i="26"/>
  <c r="H3212" i="26"/>
  <c r="I3212" i="26"/>
  <c r="H3213" i="26"/>
  <c r="I3213" i="26"/>
  <c r="H3214" i="26"/>
  <c r="I3214" i="26"/>
  <c r="H3215" i="26"/>
  <c r="I3215" i="26"/>
  <c r="H3216" i="26"/>
  <c r="I3216" i="26"/>
  <c r="H3217" i="26"/>
  <c r="I3217" i="26"/>
  <c r="H3218" i="26"/>
  <c r="I3218" i="26"/>
  <c r="H3219" i="26"/>
  <c r="I3219" i="26"/>
  <c r="H3220" i="26"/>
  <c r="I3220" i="26"/>
  <c r="H3221" i="26"/>
  <c r="I3221" i="26"/>
  <c r="H3222" i="26"/>
  <c r="I3222" i="26"/>
  <c r="H3223" i="26"/>
  <c r="I3223" i="26"/>
  <c r="H3224" i="26"/>
  <c r="I3224" i="26"/>
  <c r="H3225" i="26"/>
  <c r="I3225" i="26"/>
  <c r="H3226" i="26"/>
  <c r="I3226" i="26"/>
  <c r="H3227" i="26"/>
  <c r="I3227" i="26"/>
  <c r="H3228" i="26"/>
  <c r="I3228" i="26"/>
  <c r="H3229" i="26"/>
  <c r="I3229" i="26"/>
  <c r="H3230" i="26"/>
  <c r="I3230" i="26"/>
  <c r="H3231" i="26"/>
  <c r="I3231" i="26"/>
  <c r="H3232" i="26"/>
  <c r="I3232" i="26"/>
  <c r="H3233" i="26"/>
  <c r="I3233" i="26"/>
  <c r="H3234" i="26"/>
  <c r="I3234" i="26"/>
  <c r="H3235" i="26"/>
  <c r="I3235" i="26"/>
  <c r="H3236" i="26"/>
  <c r="I3236" i="26"/>
  <c r="H3237" i="26"/>
  <c r="I3237" i="26"/>
  <c r="H3238" i="26"/>
  <c r="I3238" i="26"/>
  <c r="H3239" i="26"/>
  <c r="I3239" i="26"/>
  <c r="H3240" i="26"/>
  <c r="I3240" i="26"/>
  <c r="H3241" i="26"/>
  <c r="I3241" i="26"/>
  <c r="H3242" i="26"/>
  <c r="I3242" i="26"/>
  <c r="H3243" i="26"/>
  <c r="I3243" i="26"/>
  <c r="H3244" i="26"/>
  <c r="I3244" i="26"/>
  <c r="H3245" i="26"/>
  <c r="I3245" i="26"/>
  <c r="H3246" i="26"/>
  <c r="I3246" i="26"/>
  <c r="H3247" i="26"/>
  <c r="I3247" i="26"/>
  <c r="H3248" i="26"/>
  <c r="I3248" i="26"/>
  <c r="H3249" i="26"/>
  <c r="I3249" i="26"/>
  <c r="H3250" i="26"/>
  <c r="I3250" i="26"/>
  <c r="H3251" i="26"/>
  <c r="I3251" i="26"/>
  <c r="H3252" i="26"/>
  <c r="I3252" i="26"/>
  <c r="H3253" i="26"/>
  <c r="I3253" i="26"/>
  <c r="H3254" i="26"/>
  <c r="I3254" i="26"/>
  <c r="H3255" i="26"/>
  <c r="I3255" i="26"/>
  <c r="H3256" i="26"/>
  <c r="I3256" i="26"/>
  <c r="H3257" i="26"/>
  <c r="I3257" i="26"/>
  <c r="H3258" i="26"/>
  <c r="I3258" i="26"/>
  <c r="H3259" i="26"/>
  <c r="I3259" i="26"/>
  <c r="H3260" i="26"/>
  <c r="I3260" i="26"/>
  <c r="H3261" i="26"/>
  <c r="I3261" i="26"/>
  <c r="H3262" i="26"/>
  <c r="I3262" i="26"/>
  <c r="H3263" i="26"/>
  <c r="I3263" i="26"/>
  <c r="H3264" i="26"/>
  <c r="I3264" i="26"/>
  <c r="H3265" i="26"/>
  <c r="I3265" i="26"/>
  <c r="H3266" i="26"/>
  <c r="I3266" i="26"/>
  <c r="H3267" i="26"/>
  <c r="I3267" i="26"/>
  <c r="H3268" i="26"/>
  <c r="I3268" i="26"/>
  <c r="H3269" i="26"/>
  <c r="I3269" i="26"/>
  <c r="H3270" i="26"/>
  <c r="I3270" i="26"/>
  <c r="H3271" i="26"/>
  <c r="I3271" i="26"/>
  <c r="H3272" i="26"/>
  <c r="I3272" i="26"/>
  <c r="H3273" i="26"/>
  <c r="I3273" i="26"/>
  <c r="H3274" i="26"/>
  <c r="I3274" i="26"/>
  <c r="H3275" i="26"/>
  <c r="I3275" i="26"/>
  <c r="H3276" i="26"/>
  <c r="I3276" i="26"/>
  <c r="H3277" i="26"/>
  <c r="I3277" i="26"/>
  <c r="H3278" i="26"/>
  <c r="I3278" i="26"/>
  <c r="H3279" i="26"/>
  <c r="I3279" i="26"/>
  <c r="H3280" i="26"/>
  <c r="I3280" i="26"/>
  <c r="H3281" i="26"/>
  <c r="I3281" i="26"/>
  <c r="H3282" i="26"/>
  <c r="I3282" i="26"/>
  <c r="H3283" i="26"/>
  <c r="I3283" i="26"/>
  <c r="H3284" i="26"/>
  <c r="I3284" i="26"/>
  <c r="H3285" i="26"/>
  <c r="I3285" i="26"/>
  <c r="H3286" i="26"/>
  <c r="I3286" i="26"/>
  <c r="H3287" i="26"/>
  <c r="I3287" i="26"/>
  <c r="H3288" i="26"/>
  <c r="I3288" i="26"/>
  <c r="H3289" i="26"/>
  <c r="I3289" i="26"/>
  <c r="H3290" i="26"/>
  <c r="I3290" i="26"/>
  <c r="H3291" i="26"/>
  <c r="I3291" i="26"/>
  <c r="H3292" i="26"/>
  <c r="I3292" i="26"/>
  <c r="H3293" i="26"/>
  <c r="I3293" i="26"/>
  <c r="H3294" i="26"/>
  <c r="I3294" i="26"/>
  <c r="H3295" i="26"/>
  <c r="I3295" i="26"/>
  <c r="H3296" i="26"/>
  <c r="I3296" i="26"/>
  <c r="H3297" i="26"/>
  <c r="I3297" i="26"/>
  <c r="H3298" i="26"/>
  <c r="I3298" i="26"/>
  <c r="H3299" i="26"/>
  <c r="I3299" i="26"/>
  <c r="H3300" i="26"/>
  <c r="I3300" i="26"/>
  <c r="H3301" i="26"/>
  <c r="I3301" i="26"/>
  <c r="H3302" i="26"/>
  <c r="I3302" i="26"/>
  <c r="H3303" i="26"/>
  <c r="I3303" i="26"/>
  <c r="H3304" i="26"/>
  <c r="I3304" i="26"/>
  <c r="H3305" i="26"/>
  <c r="I3305" i="26"/>
  <c r="H3306" i="26"/>
  <c r="I3306" i="26"/>
  <c r="H3307" i="26"/>
  <c r="I3307" i="26"/>
  <c r="H3308" i="26"/>
  <c r="I3308" i="26"/>
  <c r="H3309" i="26"/>
  <c r="I3309" i="26"/>
  <c r="H3310" i="26"/>
  <c r="I3310" i="26"/>
  <c r="H3311" i="26"/>
  <c r="I3311" i="26"/>
  <c r="H3312" i="26"/>
  <c r="I3312" i="26"/>
  <c r="H3313" i="26"/>
  <c r="I3313" i="26"/>
  <c r="H3314" i="26"/>
  <c r="I3314" i="26"/>
  <c r="H3315" i="26"/>
  <c r="I3315" i="26"/>
  <c r="H3316" i="26"/>
  <c r="I3316" i="26"/>
  <c r="H3317" i="26"/>
  <c r="I3317" i="26"/>
  <c r="H3318" i="26"/>
  <c r="I3318" i="26"/>
  <c r="H3319" i="26"/>
  <c r="I3319" i="26"/>
  <c r="H3320" i="26"/>
  <c r="I3320" i="26"/>
  <c r="H3321" i="26"/>
  <c r="I3321" i="26"/>
  <c r="H3322" i="26"/>
  <c r="I3322" i="26"/>
  <c r="H3323" i="26"/>
  <c r="I3323" i="26"/>
  <c r="H3324" i="26"/>
  <c r="I3324" i="26"/>
  <c r="H3325" i="26"/>
  <c r="I3325" i="26"/>
  <c r="H3326" i="26"/>
  <c r="I3326" i="26"/>
  <c r="H3327" i="26"/>
  <c r="I3327" i="26"/>
  <c r="H3328" i="26"/>
  <c r="I3328" i="26"/>
  <c r="H3329" i="26"/>
  <c r="I3329" i="26"/>
  <c r="H3330" i="26"/>
  <c r="I3330" i="26"/>
  <c r="H3331" i="26"/>
  <c r="I3331" i="26"/>
  <c r="H3332" i="26"/>
  <c r="I3332" i="26"/>
  <c r="H3333" i="26"/>
  <c r="I3333" i="26"/>
  <c r="H3334" i="26"/>
  <c r="I3334" i="26"/>
  <c r="H3335" i="26"/>
  <c r="I3335" i="26"/>
  <c r="H3336" i="26"/>
  <c r="I3336" i="26"/>
  <c r="H3337" i="26"/>
  <c r="I3337" i="26"/>
  <c r="H3338" i="26"/>
  <c r="I3338" i="26"/>
  <c r="H3339" i="26"/>
  <c r="I3339" i="26"/>
  <c r="H3340" i="26"/>
  <c r="I3340" i="26"/>
  <c r="H3341" i="26"/>
  <c r="I3341" i="26"/>
  <c r="H3342" i="26"/>
  <c r="I3342" i="26"/>
  <c r="H3343" i="26"/>
  <c r="I3343" i="26"/>
  <c r="H3344" i="26"/>
  <c r="I3344" i="26"/>
  <c r="H3345" i="26"/>
  <c r="I3345" i="26"/>
  <c r="H3346" i="26"/>
  <c r="I3346" i="26"/>
  <c r="H3347" i="26"/>
  <c r="I3347" i="26"/>
  <c r="H3348" i="26"/>
  <c r="I3348" i="26"/>
  <c r="H3349" i="26"/>
  <c r="I3349" i="26"/>
  <c r="H3350" i="26"/>
  <c r="I3350" i="26"/>
  <c r="H3351" i="26"/>
  <c r="I3351" i="26"/>
  <c r="H3352" i="26"/>
  <c r="I3352" i="26"/>
  <c r="H3353" i="26"/>
  <c r="I3353" i="26"/>
  <c r="H3354" i="26"/>
  <c r="I3354" i="26"/>
  <c r="H3355" i="26"/>
  <c r="I3355" i="26"/>
  <c r="H3356" i="26"/>
  <c r="I3356" i="26"/>
  <c r="H3357" i="26"/>
  <c r="I3357" i="26"/>
  <c r="H3358" i="26"/>
  <c r="I3358" i="26"/>
  <c r="H3359" i="26"/>
  <c r="I3359" i="26"/>
  <c r="H3360" i="26"/>
  <c r="I3360" i="26"/>
  <c r="H3361" i="26"/>
  <c r="I3361" i="26"/>
  <c r="H3362" i="26"/>
  <c r="I3362" i="26"/>
  <c r="H3363" i="26"/>
  <c r="I3363" i="26"/>
  <c r="H3364" i="26"/>
  <c r="I3364" i="26"/>
  <c r="H3365" i="26"/>
  <c r="I3365" i="26"/>
  <c r="H3366" i="26"/>
  <c r="I3366" i="26"/>
  <c r="H3367" i="26"/>
  <c r="I3367" i="26"/>
  <c r="H3368" i="26"/>
  <c r="I3368" i="26"/>
  <c r="H3369" i="26"/>
  <c r="I3369" i="26"/>
  <c r="H3370" i="26"/>
  <c r="I3370" i="26"/>
  <c r="H3371" i="26"/>
  <c r="I3371" i="26"/>
  <c r="H3372" i="26"/>
  <c r="I3372" i="26"/>
  <c r="H3373" i="26"/>
  <c r="I3373" i="26"/>
  <c r="H3374" i="26"/>
  <c r="I3374" i="26"/>
  <c r="H3375" i="26"/>
  <c r="I3375" i="26"/>
  <c r="H3376" i="26"/>
  <c r="I3376" i="26"/>
  <c r="H3377" i="26"/>
  <c r="I3377" i="26"/>
  <c r="H3378" i="26"/>
  <c r="I3378" i="26"/>
  <c r="H3379" i="26"/>
  <c r="I3379" i="26"/>
  <c r="H3380" i="26"/>
  <c r="I3380" i="26"/>
  <c r="H3381" i="26"/>
  <c r="I3381" i="26"/>
  <c r="H3382" i="26"/>
  <c r="I3382" i="26"/>
  <c r="H3383" i="26"/>
  <c r="I3383" i="26"/>
  <c r="H3384" i="26"/>
  <c r="I3384" i="26"/>
  <c r="H3385" i="26"/>
  <c r="I3385" i="26"/>
  <c r="H3386" i="26"/>
  <c r="I3386" i="26"/>
  <c r="H3387" i="26"/>
  <c r="I3387" i="26"/>
  <c r="H3388" i="26"/>
  <c r="I3388" i="26"/>
  <c r="H3389" i="26"/>
  <c r="I3389" i="26"/>
  <c r="H3390" i="26"/>
  <c r="I3390" i="26"/>
  <c r="H3391" i="26"/>
  <c r="I3391" i="26"/>
  <c r="H3392" i="26"/>
  <c r="I3392" i="26"/>
  <c r="H3393" i="26"/>
  <c r="I3393" i="26"/>
  <c r="H3394" i="26"/>
  <c r="I3394" i="26"/>
  <c r="H3395" i="26"/>
  <c r="I3395" i="26"/>
  <c r="H3396" i="26"/>
  <c r="I3396" i="26"/>
  <c r="H3397" i="26"/>
  <c r="I3397" i="26"/>
  <c r="H3398" i="26"/>
  <c r="I3398" i="26"/>
  <c r="H3399" i="26"/>
  <c r="I3399" i="26"/>
  <c r="H3400" i="26"/>
  <c r="I3400" i="26"/>
  <c r="H3401" i="26"/>
  <c r="I3401" i="26"/>
  <c r="H3402" i="26"/>
  <c r="I3402" i="26"/>
  <c r="H3403" i="26"/>
  <c r="I3403" i="26"/>
  <c r="H3404" i="26"/>
  <c r="I3404" i="26"/>
  <c r="H3405" i="26"/>
  <c r="I3405" i="26"/>
  <c r="H3406" i="26"/>
  <c r="I3406" i="26"/>
  <c r="H3407" i="26"/>
  <c r="I3407" i="26"/>
  <c r="H3408" i="26"/>
  <c r="I3408" i="26"/>
  <c r="H3409" i="26"/>
  <c r="I3409" i="26"/>
  <c r="H3410" i="26"/>
  <c r="I3410" i="26"/>
  <c r="H3411" i="26"/>
  <c r="I3411" i="26"/>
  <c r="H3412" i="26"/>
  <c r="I3412" i="26"/>
  <c r="H3413" i="26"/>
  <c r="I3413" i="26"/>
  <c r="H3414" i="26"/>
  <c r="I3414" i="26"/>
  <c r="H3415" i="26"/>
  <c r="I3415" i="26"/>
  <c r="H3416" i="26"/>
  <c r="I3416" i="26"/>
  <c r="H3417" i="26"/>
  <c r="I3417" i="26"/>
  <c r="H3418" i="26"/>
  <c r="I3418" i="26"/>
  <c r="H3419" i="26"/>
  <c r="I3419" i="26"/>
  <c r="H3420" i="26"/>
  <c r="I3420" i="26"/>
  <c r="H3421" i="26"/>
  <c r="I3421" i="26"/>
  <c r="H3422" i="26"/>
  <c r="I3422" i="26"/>
  <c r="H3423" i="26"/>
  <c r="I3423" i="26"/>
  <c r="H3424" i="26"/>
  <c r="I3424" i="26"/>
  <c r="H3425" i="26"/>
  <c r="I3425" i="26"/>
  <c r="H3426" i="26"/>
  <c r="I3426" i="26"/>
  <c r="H3427" i="26"/>
  <c r="I3427" i="26"/>
  <c r="H3428" i="26"/>
  <c r="I3428" i="26"/>
  <c r="H3429" i="26"/>
  <c r="I3429" i="26"/>
  <c r="H3430" i="26"/>
  <c r="I3430" i="26"/>
  <c r="H3431" i="26"/>
  <c r="I3431" i="26"/>
  <c r="H3432" i="26"/>
  <c r="I3432" i="26"/>
  <c r="H3433" i="26"/>
  <c r="I3433" i="26"/>
  <c r="H3434" i="26"/>
  <c r="I3434" i="26"/>
  <c r="H3435" i="26"/>
  <c r="I3435" i="26"/>
  <c r="H3436" i="26"/>
  <c r="I3436" i="26"/>
  <c r="H3437" i="26"/>
  <c r="I3437" i="26"/>
  <c r="H3438" i="26"/>
  <c r="I3438" i="26"/>
  <c r="H3439" i="26"/>
  <c r="I3439" i="26"/>
  <c r="H3440" i="26"/>
  <c r="I3440" i="26"/>
  <c r="H3441" i="26"/>
  <c r="I3441" i="26"/>
  <c r="H3442" i="26"/>
  <c r="I3442" i="26"/>
  <c r="H3443" i="26"/>
  <c r="I3443" i="26"/>
  <c r="H3444" i="26"/>
  <c r="I3444" i="26"/>
  <c r="H3445" i="26"/>
  <c r="I3445" i="26"/>
  <c r="H3446" i="26"/>
  <c r="I3446" i="26"/>
  <c r="H3447" i="26"/>
  <c r="I3447" i="26"/>
  <c r="H3448" i="26"/>
  <c r="I3448" i="26"/>
  <c r="H3449" i="26"/>
  <c r="I3449" i="26"/>
  <c r="H3450" i="26"/>
  <c r="I3450" i="26"/>
  <c r="H3451" i="26"/>
  <c r="I3451" i="26"/>
  <c r="H3452" i="26"/>
  <c r="I3452" i="26"/>
  <c r="H3453" i="26"/>
  <c r="I3453" i="26"/>
  <c r="H3454" i="26"/>
  <c r="I3454" i="26"/>
  <c r="H3455" i="26"/>
  <c r="I3455" i="26"/>
  <c r="H3456" i="26"/>
  <c r="I3456" i="26"/>
  <c r="H3457" i="26"/>
  <c r="I3457" i="26"/>
  <c r="H3458" i="26"/>
  <c r="I3458" i="26"/>
  <c r="H3459" i="26"/>
  <c r="I3459" i="26"/>
  <c r="H3460" i="26"/>
  <c r="I3460" i="26"/>
  <c r="H3461" i="26"/>
  <c r="I3461" i="26"/>
  <c r="H3462" i="26"/>
  <c r="I3462" i="26"/>
  <c r="H3463" i="26"/>
  <c r="I3463" i="26"/>
  <c r="H3464" i="26"/>
  <c r="I3464" i="26"/>
  <c r="H3465" i="26"/>
  <c r="I3465" i="26"/>
  <c r="H3466" i="26"/>
  <c r="I3466" i="26"/>
  <c r="H3467" i="26"/>
  <c r="I3467" i="26"/>
  <c r="H3468" i="26"/>
  <c r="I3468" i="26"/>
  <c r="H3469" i="26"/>
  <c r="I3469" i="26"/>
  <c r="H3470" i="26"/>
  <c r="I3470" i="26"/>
  <c r="H3471" i="26"/>
  <c r="I3471" i="26"/>
  <c r="H3472" i="26"/>
  <c r="I3472" i="26"/>
  <c r="H3473" i="26"/>
  <c r="I3473" i="26"/>
  <c r="H3474" i="26"/>
  <c r="I3474" i="26"/>
  <c r="H3475" i="26"/>
  <c r="I3475" i="26"/>
  <c r="H3476" i="26"/>
  <c r="I3476" i="26"/>
  <c r="H3477" i="26"/>
  <c r="I3477" i="26"/>
  <c r="H3478" i="26"/>
  <c r="I3478" i="26"/>
  <c r="H3479" i="26"/>
  <c r="I3479" i="26"/>
  <c r="H3480" i="26"/>
  <c r="I3480" i="26"/>
  <c r="H3481" i="26"/>
  <c r="I3481" i="26"/>
  <c r="H3482" i="26"/>
  <c r="I3482" i="26"/>
  <c r="H3483" i="26"/>
  <c r="I3483" i="26"/>
  <c r="H3484" i="26"/>
  <c r="I3484" i="26"/>
  <c r="H3485" i="26"/>
  <c r="I3485" i="26"/>
  <c r="H3486" i="26"/>
  <c r="I3486" i="26"/>
  <c r="H3487" i="26"/>
  <c r="I3487" i="26"/>
  <c r="H3488" i="26"/>
  <c r="I3488" i="26"/>
  <c r="H3489" i="26"/>
  <c r="I3489" i="26"/>
  <c r="H3490" i="26"/>
  <c r="I3490" i="26"/>
  <c r="H3491" i="26"/>
  <c r="I3491" i="26"/>
  <c r="H3492" i="26"/>
  <c r="I3492" i="26"/>
  <c r="H3493" i="26"/>
  <c r="I3493" i="26"/>
  <c r="H3494" i="26"/>
  <c r="I3494" i="26"/>
  <c r="H3495" i="26"/>
  <c r="I3495" i="26"/>
  <c r="H3496" i="26"/>
  <c r="I3496" i="26"/>
  <c r="H3497" i="26"/>
  <c r="I3497" i="26"/>
  <c r="H3498" i="26"/>
  <c r="I3498" i="26"/>
  <c r="H3499" i="26"/>
  <c r="I3499" i="26"/>
  <c r="H3500" i="26"/>
  <c r="I3500" i="26"/>
  <c r="H3501" i="26"/>
  <c r="I3501" i="26"/>
  <c r="H3502" i="26"/>
  <c r="I3502" i="26"/>
  <c r="H3503" i="26"/>
  <c r="I3503" i="26"/>
  <c r="H3504" i="26"/>
  <c r="I3504" i="26"/>
  <c r="H3505" i="26"/>
  <c r="I3505" i="26"/>
  <c r="H3506" i="26"/>
  <c r="I3506" i="26"/>
  <c r="H3507" i="26"/>
  <c r="I3507" i="26"/>
  <c r="H3508" i="26"/>
  <c r="I3508" i="26"/>
  <c r="H3509" i="26"/>
  <c r="I3509" i="26"/>
  <c r="H3510" i="26"/>
  <c r="I3510" i="26"/>
  <c r="H3511" i="26"/>
  <c r="I3511" i="26"/>
  <c r="H3512" i="26"/>
  <c r="I3512" i="26"/>
  <c r="H3513" i="26"/>
  <c r="I3513" i="26"/>
  <c r="H3514" i="26"/>
  <c r="I3514" i="26"/>
  <c r="H3515" i="26"/>
  <c r="I3515" i="26"/>
  <c r="H3516" i="26"/>
  <c r="I3516" i="26"/>
  <c r="H3517" i="26"/>
  <c r="I3517" i="26"/>
  <c r="H3518" i="26"/>
  <c r="I3518" i="26"/>
  <c r="H3519" i="26"/>
  <c r="I3519" i="26"/>
  <c r="H3520" i="26"/>
  <c r="I3520" i="26"/>
  <c r="H3521" i="26"/>
  <c r="I3521" i="26"/>
  <c r="H3522" i="26"/>
  <c r="I3522" i="26"/>
  <c r="H3523" i="26"/>
  <c r="I3523" i="26"/>
  <c r="H3524" i="26"/>
  <c r="I3524" i="26"/>
  <c r="H3525" i="26"/>
  <c r="I3525" i="26"/>
  <c r="H3526" i="26"/>
  <c r="I3526" i="26"/>
  <c r="H3527" i="26"/>
  <c r="I3527" i="26"/>
  <c r="H3528" i="26"/>
  <c r="I3528" i="26"/>
  <c r="H3529" i="26"/>
  <c r="I3529" i="26"/>
  <c r="H3530" i="26"/>
  <c r="I3530" i="26"/>
  <c r="H3531" i="26"/>
  <c r="I3531" i="26"/>
  <c r="H3532" i="26"/>
  <c r="I3532" i="26"/>
  <c r="H3533" i="26"/>
  <c r="I3533" i="26"/>
  <c r="H3534" i="26"/>
  <c r="I3534" i="26"/>
  <c r="H3535" i="26"/>
  <c r="I3535" i="26"/>
  <c r="H3536" i="26"/>
  <c r="I3536" i="26"/>
  <c r="H3537" i="26"/>
  <c r="I3537" i="26"/>
  <c r="H3538" i="26"/>
  <c r="I3538" i="26"/>
  <c r="H3539" i="26"/>
  <c r="I3539" i="26"/>
  <c r="H3540" i="26"/>
  <c r="I3540" i="26"/>
  <c r="H3541" i="26"/>
  <c r="I3541" i="26"/>
  <c r="H3542" i="26"/>
  <c r="I3542" i="26"/>
  <c r="H3543" i="26"/>
  <c r="I3543" i="26"/>
  <c r="H3544" i="26"/>
  <c r="I3544" i="26"/>
  <c r="H3545" i="26"/>
  <c r="I3545" i="26"/>
  <c r="H3546" i="26"/>
  <c r="I3546" i="26"/>
  <c r="H3547" i="26"/>
  <c r="I3547" i="26"/>
  <c r="H3548" i="26"/>
  <c r="I3548" i="26"/>
  <c r="H3549" i="26"/>
  <c r="I3549" i="26"/>
  <c r="H3550" i="26"/>
  <c r="I3550" i="26"/>
  <c r="H3551" i="26"/>
  <c r="I3551" i="26"/>
  <c r="H3552" i="26"/>
  <c r="I3552" i="26"/>
  <c r="H3553" i="26"/>
  <c r="I3553" i="26"/>
  <c r="H3554" i="26"/>
  <c r="I3554" i="26"/>
  <c r="H3555" i="26"/>
  <c r="I3555" i="26"/>
  <c r="H3556" i="26"/>
  <c r="I3556" i="26"/>
  <c r="H3557" i="26"/>
  <c r="I3557" i="26"/>
  <c r="H3558" i="26"/>
  <c r="I3558" i="26"/>
  <c r="H3559" i="26"/>
  <c r="I3559" i="26"/>
  <c r="H3560" i="26"/>
  <c r="I3560" i="26"/>
  <c r="H3561" i="26"/>
  <c r="I3561" i="26"/>
  <c r="H3562" i="26"/>
  <c r="I3562" i="26"/>
  <c r="H3563" i="26"/>
  <c r="I3563" i="26"/>
  <c r="H3564" i="26"/>
  <c r="I3564" i="26"/>
  <c r="H3565" i="26"/>
  <c r="I3565" i="26"/>
  <c r="H3566" i="26"/>
  <c r="I3566" i="26"/>
  <c r="H3567" i="26"/>
  <c r="I3567" i="26"/>
  <c r="H3568" i="26"/>
  <c r="I3568" i="26"/>
  <c r="H3569" i="26"/>
  <c r="I3569" i="26"/>
  <c r="H3570" i="26"/>
  <c r="I3570" i="26"/>
  <c r="H3571" i="26"/>
  <c r="I3571" i="26"/>
  <c r="H3572" i="26"/>
  <c r="I3572" i="26"/>
  <c r="H3573" i="26"/>
  <c r="I3573" i="26"/>
  <c r="H3574" i="26"/>
  <c r="I3574" i="26"/>
  <c r="H3575" i="26"/>
  <c r="I3575" i="26"/>
  <c r="H3576" i="26"/>
  <c r="I3576" i="26"/>
  <c r="H3577" i="26"/>
  <c r="I3577" i="26"/>
  <c r="H3578" i="26"/>
  <c r="I3578" i="26"/>
  <c r="H3579" i="26"/>
  <c r="I3579" i="26"/>
  <c r="H3580" i="26"/>
  <c r="I3580" i="26"/>
  <c r="H3581" i="26"/>
  <c r="I3581" i="26"/>
  <c r="H3582" i="26"/>
  <c r="I3582" i="26"/>
  <c r="H3583" i="26"/>
  <c r="I3583" i="26"/>
  <c r="H3584" i="26"/>
  <c r="I3584" i="26"/>
  <c r="H3585" i="26"/>
  <c r="I3585" i="26"/>
  <c r="H3586" i="26"/>
  <c r="I3586" i="26"/>
  <c r="H3587" i="26"/>
  <c r="I3587" i="26"/>
  <c r="H3588" i="26"/>
  <c r="I3588" i="26"/>
  <c r="H3589" i="26"/>
  <c r="I3589" i="26"/>
  <c r="H3590" i="26"/>
  <c r="I3590" i="26"/>
  <c r="H3591" i="26"/>
  <c r="I3591" i="26"/>
  <c r="H3592" i="26"/>
  <c r="I3592" i="26"/>
  <c r="H3593" i="26"/>
  <c r="I3593" i="26"/>
  <c r="H3594" i="26"/>
  <c r="I3594" i="26"/>
  <c r="H3595" i="26"/>
  <c r="I3595" i="26"/>
  <c r="H3596" i="26"/>
  <c r="I3596" i="26"/>
  <c r="H3597" i="26"/>
  <c r="I3597" i="26"/>
  <c r="H3598" i="26"/>
  <c r="I3598" i="26"/>
  <c r="H3599" i="26"/>
  <c r="I3599" i="26"/>
  <c r="H3600" i="26"/>
  <c r="I3600" i="26"/>
  <c r="H3601" i="26"/>
  <c r="I3601" i="26"/>
  <c r="H3602" i="26"/>
  <c r="I3602" i="26"/>
  <c r="H3603" i="26"/>
  <c r="I3603" i="26"/>
  <c r="H3604" i="26"/>
  <c r="I3604" i="26"/>
  <c r="H3605" i="26"/>
  <c r="I3605" i="26"/>
  <c r="H3606" i="26"/>
  <c r="I3606" i="26"/>
  <c r="H3607" i="26"/>
  <c r="I3607" i="26"/>
  <c r="H3608" i="26"/>
  <c r="I3608" i="26"/>
  <c r="H3609" i="26"/>
  <c r="I3609" i="26"/>
  <c r="H3610" i="26"/>
  <c r="I3610" i="26"/>
  <c r="H3611" i="26"/>
  <c r="I3611" i="26"/>
  <c r="H3612" i="26"/>
  <c r="I3612" i="26"/>
  <c r="H3613" i="26"/>
  <c r="I3613" i="26"/>
  <c r="H3614" i="26"/>
  <c r="I3614" i="26"/>
  <c r="H3615" i="26"/>
  <c r="I3615" i="26"/>
  <c r="H3616" i="26"/>
  <c r="I3616" i="26"/>
  <c r="H3617" i="26"/>
  <c r="I3617" i="26"/>
  <c r="H3618" i="26"/>
  <c r="I3618" i="26"/>
  <c r="H3619" i="26"/>
  <c r="I3619" i="26"/>
  <c r="H3620" i="26"/>
  <c r="I3620" i="26"/>
  <c r="H3621" i="26"/>
  <c r="I3621" i="26"/>
  <c r="H3622" i="26"/>
  <c r="I3622" i="26"/>
  <c r="H3623" i="26"/>
  <c r="I3623" i="26"/>
  <c r="H3624" i="26"/>
  <c r="I3624" i="26"/>
  <c r="H3625" i="26"/>
  <c r="I3625" i="26"/>
  <c r="H3626" i="26"/>
  <c r="I3626" i="26"/>
  <c r="H3627" i="26"/>
  <c r="I3627" i="26"/>
  <c r="H3628" i="26"/>
  <c r="I3628" i="26"/>
  <c r="H3629" i="26"/>
  <c r="I3629" i="26"/>
  <c r="H3630" i="26"/>
  <c r="I3630" i="26"/>
  <c r="H3631" i="26"/>
  <c r="I3631" i="26"/>
  <c r="H3632" i="26"/>
  <c r="I3632" i="26"/>
  <c r="H3633" i="26"/>
  <c r="I3633" i="26"/>
  <c r="H3634" i="26"/>
  <c r="I3634" i="26"/>
  <c r="H3635" i="26"/>
  <c r="I3635" i="26"/>
  <c r="H3636" i="26"/>
  <c r="I3636" i="26"/>
  <c r="H3637" i="26"/>
  <c r="I3637" i="26"/>
  <c r="H3638" i="26"/>
  <c r="I3638" i="26"/>
  <c r="H3639" i="26"/>
  <c r="I3639" i="26"/>
  <c r="H3640" i="26"/>
  <c r="I3640" i="26"/>
  <c r="H3641" i="26"/>
  <c r="I3641" i="26"/>
  <c r="H3642" i="26"/>
  <c r="I3642" i="26"/>
  <c r="H3643" i="26"/>
  <c r="I3643" i="26"/>
  <c r="H3644" i="26"/>
  <c r="I3644" i="26"/>
  <c r="H3645" i="26"/>
  <c r="I3645" i="26"/>
  <c r="H3646" i="26"/>
  <c r="I3646" i="26"/>
  <c r="H3647" i="26"/>
  <c r="I3647" i="26"/>
  <c r="H3648" i="26"/>
  <c r="I3648" i="26"/>
  <c r="H3649" i="26"/>
  <c r="I3649" i="26"/>
  <c r="H3650" i="26"/>
  <c r="I3650" i="26"/>
  <c r="H3651" i="26"/>
  <c r="I3651" i="26"/>
  <c r="H3652" i="26"/>
  <c r="I3652" i="26"/>
  <c r="H3653" i="26"/>
  <c r="I3653" i="26"/>
  <c r="H3654" i="26"/>
  <c r="I3654" i="26"/>
  <c r="H3655" i="26"/>
  <c r="I3655" i="26"/>
  <c r="H3656" i="26"/>
  <c r="I3656" i="26"/>
  <c r="H3657" i="26"/>
  <c r="I3657" i="26"/>
  <c r="H3658" i="26"/>
  <c r="I3658" i="26"/>
  <c r="H3659" i="26"/>
  <c r="I3659" i="26"/>
  <c r="H3660" i="26"/>
  <c r="I3660" i="26"/>
  <c r="H3661" i="26"/>
  <c r="I3661" i="26"/>
  <c r="H3662" i="26"/>
  <c r="I3662" i="26"/>
  <c r="H3663" i="26"/>
  <c r="I3663" i="26"/>
  <c r="H3664" i="26"/>
  <c r="I3664" i="26"/>
  <c r="H3665" i="26"/>
  <c r="I3665" i="26"/>
  <c r="H3666" i="26"/>
  <c r="I3666" i="26"/>
  <c r="H3667" i="26"/>
  <c r="I3667" i="26"/>
  <c r="H3668" i="26"/>
  <c r="I3668" i="26"/>
  <c r="H3669" i="26"/>
  <c r="I3669" i="26"/>
  <c r="H3670" i="26"/>
  <c r="I3670" i="26"/>
  <c r="H3671" i="26"/>
  <c r="I3671" i="26"/>
  <c r="H3672" i="26"/>
  <c r="I3672" i="26"/>
  <c r="H3673" i="26"/>
  <c r="I3673" i="26"/>
  <c r="H3674" i="26"/>
  <c r="I3674" i="26"/>
  <c r="H3675" i="26"/>
  <c r="I3675" i="26"/>
  <c r="H3676" i="26"/>
  <c r="I3676" i="26"/>
  <c r="H3677" i="26"/>
  <c r="I3677" i="26"/>
  <c r="H3678" i="26"/>
  <c r="I3678" i="26"/>
  <c r="H3679" i="26"/>
  <c r="I3679" i="26"/>
  <c r="H3680" i="26"/>
  <c r="I3680" i="26"/>
  <c r="H3681" i="26"/>
  <c r="I3681" i="26"/>
  <c r="H3682" i="26"/>
  <c r="I3682" i="26"/>
  <c r="H3683" i="26"/>
  <c r="I3683" i="26"/>
  <c r="H3684" i="26"/>
  <c r="I3684" i="26"/>
  <c r="H3685" i="26"/>
  <c r="I3685" i="26"/>
  <c r="H3686" i="26"/>
  <c r="I3686" i="26"/>
  <c r="H3687" i="26"/>
  <c r="I3687" i="26"/>
  <c r="H3688" i="26"/>
  <c r="I3688" i="26"/>
  <c r="H3689" i="26"/>
  <c r="I3689" i="26"/>
  <c r="H3690" i="26"/>
  <c r="I3690" i="26"/>
  <c r="H3691" i="26"/>
  <c r="I3691" i="26"/>
  <c r="H3692" i="26"/>
  <c r="I3692" i="26"/>
  <c r="H3693" i="26"/>
  <c r="I3693" i="26"/>
  <c r="H3694" i="26"/>
  <c r="I3694" i="26"/>
  <c r="H3695" i="26"/>
  <c r="I3695" i="26"/>
  <c r="H3696" i="26"/>
  <c r="I3696" i="26"/>
  <c r="H3697" i="26"/>
  <c r="I3697" i="26"/>
  <c r="H3698" i="26"/>
  <c r="I3698" i="26"/>
  <c r="H3699" i="26"/>
  <c r="I3699" i="26"/>
  <c r="H3700" i="26"/>
  <c r="I3700" i="26"/>
  <c r="H3701" i="26"/>
  <c r="I3701" i="26"/>
  <c r="H3702" i="26"/>
  <c r="I3702" i="26"/>
  <c r="H3703" i="26"/>
  <c r="I3703" i="26"/>
  <c r="H3704" i="26"/>
  <c r="I3704" i="26"/>
  <c r="H3705" i="26"/>
  <c r="I3705" i="26"/>
  <c r="H3706" i="26"/>
  <c r="I3706" i="26"/>
  <c r="H3707" i="26"/>
  <c r="I3707" i="26"/>
  <c r="H3708" i="26"/>
  <c r="I3708" i="26"/>
  <c r="H3709" i="26"/>
  <c r="I3709" i="26"/>
  <c r="H3710" i="26"/>
  <c r="I3710" i="26"/>
  <c r="H3711" i="26"/>
  <c r="I3711" i="26"/>
  <c r="H3712" i="26"/>
  <c r="I3712" i="26"/>
  <c r="H3713" i="26"/>
  <c r="I3713" i="26"/>
  <c r="H3714" i="26"/>
  <c r="I3714" i="26"/>
  <c r="H3715" i="26"/>
  <c r="I3715" i="26"/>
  <c r="H3716" i="26"/>
  <c r="I3716" i="26"/>
  <c r="H3717" i="26"/>
  <c r="I3717" i="26"/>
  <c r="H3718" i="26"/>
  <c r="I3718" i="26"/>
  <c r="H3719" i="26"/>
  <c r="I3719" i="26"/>
  <c r="H3720" i="26"/>
  <c r="I3720" i="26"/>
  <c r="H3721" i="26"/>
  <c r="I3721" i="26"/>
  <c r="H3722" i="26"/>
  <c r="I3722" i="26"/>
  <c r="H3723" i="26"/>
  <c r="I3723" i="26"/>
  <c r="H3724" i="26"/>
  <c r="I3724" i="26"/>
  <c r="H3725" i="26"/>
  <c r="I3725" i="26"/>
  <c r="H3726" i="26"/>
  <c r="I3726" i="26"/>
  <c r="H3727" i="26"/>
  <c r="I3727" i="26"/>
  <c r="H3728" i="26"/>
  <c r="I3728" i="26"/>
  <c r="H3729" i="26"/>
  <c r="I3729" i="26"/>
  <c r="H3730" i="26"/>
  <c r="I3730" i="26"/>
  <c r="H3731" i="26"/>
  <c r="I3731" i="26"/>
  <c r="H3732" i="26"/>
  <c r="I3732" i="26"/>
  <c r="H3733" i="26"/>
  <c r="I3733" i="26"/>
  <c r="H3734" i="26"/>
  <c r="I3734" i="26"/>
  <c r="H3735" i="26"/>
  <c r="I3735" i="26"/>
  <c r="H3736" i="26"/>
  <c r="I3736" i="26"/>
  <c r="H3737" i="26"/>
  <c r="I3737" i="26"/>
  <c r="H3738" i="26"/>
  <c r="I3738" i="26"/>
  <c r="H3739" i="26"/>
  <c r="I3739" i="26"/>
  <c r="H3740" i="26"/>
  <c r="I3740" i="26"/>
  <c r="H3741" i="26"/>
  <c r="I3741" i="26"/>
  <c r="H3742" i="26"/>
  <c r="I3742" i="26"/>
  <c r="H3743" i="26"/>
  <c r="I3743" i="26"/>
  <c r="H3744" i="26"/>
  <c r="I3744" i="26"/>
  <c r="H3745" i="26"/>
  <c r="I3745" i="26"/>
  <c r="H3746" i="26"/>
  <c r="I3746" i="26"/>
  <c r="H3747" i="26"/>
  <c r="I3747" i="26"/>
  <c r="H3748" i="26"/>
  <c r="I3748" i="26"/>
  <c r="H3749" i="26"/>
  <c r="I3749" i="26"/>
  <c r="H3750" i="26"/>
  <c r="I3750" i="26"/>
  <c r="H3751" i="26"/>
  <c r="I3751" i="26"/>
  <c r="H3752" i="26"/>
  <c r="I3752" i="26"/>
  <c r="H3753" i="26"/>
  <c r="I3753" i="26"/>
  <c r="H3754" i="26"/>
  <c r="I3754" i="26"/>
  <c r="H3755" i="26"/>
  <c r="I3755" i="26"/>
  <c r="H3756" i="26"/>
  <c r="I3756" i="26"/>
  <c r="H3757" i="26"/>
  <c r="I3757" i="26"/>
  <c r="H3758" i="26"/>
  <c r="I3758" i="26"/>
  <c r="H3759" i="26"/>
  <c r="I3759" i="26"/>
  <c r="H3760" i="26"/>
  <c r="I3760" i="26"/>
  <c r="H3761" i="26"/>
  <c r="I3761" i="26"/>
  <c r="H3762" i="26"/>
  <c r="I3762" i="26"/>
  <c r="H3763" i="26"/>
  <c r="I3763" i="26"/>
  <c r="H3764" i="26"/>
  <c r="I3764" i="26"/>
  <c r="H3765" i="26"/>
  <c r="I3765" i="26"/>
  <c r="H3766" i="26"/>
  <c r="I3766" i="26"/>
  <c r="H3767" i="26"/>
  <c r="I3767" i="26"/>
  <c r="H3768" i="26"/>
  <c r="I3768" i="26"/>
  <c r="H3769" i="26"/>
  <c r="I3769" i="26"/>
  <c r="H3770" i="26"/>
  <c r="I3770" i="26"/>
  <c r="H3771" i="26"/>
  <c r="I3771" i="26"/>
  <c r="H3772" i="26"/>
  <c r="I3772" i="26"/>
  <c r="H3773" i="26"/>
  <c r="I3773" i="26"/>
  <c r="H3774" i="26"/>
  <c r="I3774" i="26"/>
  <c r="H3775" i="26"/>
  <c r="I3775" i="26"/>
  <c r="H3776" i="26"/>
  <c r="I3776" i="26"/>
  <c r="H3777" i="26"/>
  <c r="I3777" i="26"/>
  <c r="H3778" i="26"/>
  <c r="I3778" i="26"/>
  <c r="H3779" i="26"/>
  <c r="I3779" i="26"/>
  <c r="H3780" i="26"/>
  <c r="I3780" i="26"/>
  <c r="H3781" i="26"/>
  <c r="I3781" i="26"/>
  <c r="H3782" i="26"/>
  <c r="I3782" i="26"/>
  <c r="H3783" i="26"/>
  <c r="I3783" i="26"/>
  <c r="H3784" i="26"/>
  <c r="I3784" i="26"/>
  <c r="H3785" i="26"/>
  <c r="I3785" i="26"/>
  <c r="H3786" i="26"/>
  <c r="I3786" i="26"/>
  <c r="H3787" i="26"/>
  <c r="I3787" i="26"/>
  <c r="H3788" i="26"/>
  <c r="I3788" i="26"/>
  <c r="H3789" i="26"/>
  <c r="I3789" i="26"/>
  <c r="H3790" i="26"/>
  <c r="I3790" i="26"/>
  <c r="H3791" i="26"/>
  <c r="I3791" i="26"/>
  <c r="H3792" i="26"/>
  <c r="I3792" i="26"/>
  <c r="H3793" i="26"/>
  <c r="I3793" i="26"/>
  <c r="H3794" i="26"/>
  <c r="I3794" i="26"/>
  <c r="H3795" i="26"/>
  <c r="I3795" i="26"/>
  <c r="H3796" i="26"/>
  <c r="I3796" i="26"/>
  <c r="H3797" i="26"/>
  <c r="I3797" i="26"/>
  <c r="H3798" i="26"/>
  <c r="I3798" i="26"/>
  <c r="H3799" i="26"/>
  <c r="I3799" i="26"/>
  <c r="H3800" i="26"/>
  <c r="I3800" i="26"/>
  <c r="H3801" i="26"/>
  <c r="I3801" i="26"/>
  <c r="H3802" i="26"/>
  <c r="I3802" i="26"/>
  <c r="H3803" i="26"/>
  <c r="I3803" i="26"/>
  <c r="H3804" i="26"/>
  <c r="I3804" i="26"/>
  <c r="H3805" i="26"/>
  <c r="I3805" i="26"/>
  <c r="H3806" i="26"/>
  <c r="I3806" i="26"/>
  <c r="H3807" i="26"/>
  <c r="I3807" i="26"/>
  <c r="H3808" i="26"/>
  <c r="I3808" i="26"/>
  <c r="H3809" i="26"/>
  <c r="I3809" i="26"/>
  <c r="H3810" i="26"/>
  <c r="I3810" i="26"/>
  <c r="H3811" i="26"/>
  <c r="I3811" i="26"/>
  <c r="H3812" i="26"/>
  <c r="I3812" i="26"/>
  <c r="H3813" i="26"/>
  <c r="I3813" i="26"/>
  <c r="H3814" i="26"/>
  <c r="I3814" i="26"/>
  <c r="H3815" i="26"/>
  <c r="I3815" i="26"/>
  <c r="H3816" i="26"/>
  <c r="I3816" i="26"/>
  <c r="H3817" i="26"/>
  <c r="I3817" i="26"/>
  <c r="H3818" i="26"/>
  <c r="I3818" i="26"/>
  <c r="H3819" i="26"/>
  <c r="I3819" i="26"/>
  <c r="H3820" i="26"/>
  <c r="I3820" i="26"/>
  <c r="H3821" i="26"/>
  <c r="I3821" i="26"/>
  <c r="H3822" i="26"/>
  <c r="I3822" i="26"/>
  <c r="H3823" i="26"/>
  <c r="I3823" i="26"/>
  <c r="H3824" i="26"/>
  <c r="I3824" i="26"/>
  <c r="H3825" i="26"/>
  <c r="I3825" i="26"/>
  <c r="H3826" i="26"/>
  <c r="I3826" i="26"/>
  <c r="H3827" i="26"/>
  <c r="I3827" i="26"/>
  <c r="H3828" i="26"/>
  <c r="I3828" i="26"/>
  <c r="H3829" i="26"/>
  <c r="I3829" i="26"/>
  <c r="H3830" i="26"/>
  <c r="I3830" i="26"/>
  <c r="H3831" i="26"/>
  <c r="I3831" i="26"/>
  <c r="H3832" i="26"/>
  <c r="I3832" i="26"/>
  <c r="H3833" i="26"/>
  <c r="I3833" i="26"/>
  <c r="H3834" i="26"/>
  <c r="I3834" i="26"/>
  <c r="H3835" i="26"/>
  <c r="I3835" i="26"/>
  <c r="H3836" i="26"/>
  <c r="I3836" i="26"/>
  <c r="H3837" i="26"/>
  <c r="I3837" i="26"/>
  <c r="H3838" i="26"/>
  <c r="I3838" i="26"/>
  <c r="H3839" i="26"/>
  <c r="I3839" i="26"/>
  <c r="H3840" i="26"/>
  <c r="I3840" i="26"/>
  <c r="H3841" i="26"/>
  <c r="I3841" i="26"/>
  <c r="H3842" i="26"/>
  <c r="I3842" i="26"/>
  <c r="H3843" i="26"/>
  <c r="I3843" i="26"/>
  <c r="H3844" i="26"/>
  <c r="I3844" i="26"/>
  <c r="H3845" i="26"/>
  <c r="I3845" i="26"/>
  <c r="H3846" i="26"/>
  <c r="I3846" i="26"/>
  <c r="H3847" i="26"/>
  <c r="I3847" i="26"/>
  <c r="H3848" i="26"/>
  <c r="I3848" i="26"/>
  <c r="H3849" i="26"/>
  <c r="I3849" i="26"/>
  <c r="H3850" i="26"/>
  <c r="I3850" i="26"/>
  <c r="H3851" i="26"/>
  <c r="I3851" i="26"/>
  <c r="H3852" i="26"/>
  <c r="I3852" i="26"/>
  <c r="H3853" i="26"/>
  <c r="I3853" i="26"/>
  <c r="H3854" i="26"/>
  <c r="I3854" i="26"/>
  <c r="H3855" i="26"/>
  <c r="I3855" i="26"/>
  <c r="H3856" i="26"/>
  <c r="I3856" i="26"/>
  <c r="H3857" i="26"/>
  <c r="I3857" i="26"/>
  <c r="H3858" i="26"/>
  <c r="I3858" i="26"/>
  <c r="H3859" i="26"/>
  <c r="I3859" i="26"/>
  <c r="H3860" i="26"/>
  <c r="I3860" i="26"/>
  <c r="H3861" i="26"/>
  <c r="I3861" i="26"/>
  <c r="H3862" i="26"/>
  <c r="I3862" i="26"/>
  <c r="H3863" i="26"/>
  <c r="I3863" i="26"/>
  <c r="H3864" i="26"/>
  <c r="I3864" i="26"/>
  <c r="H3865" i="26"/>
  <c r="I3865" i="26"/>
  <c r="H3866" i="26"/>
  <c r="I3866" i="26"/>
  <c r="H3867" i="26"/>
  <c r="I3867" i="26"/>
  <c r="H3868" i="26"/>
  <c r="I3868" i="26"/>
  <c r="H3869" i="26"/>
  <c r="I3869" i="26"/>
  <c r="H3870" i="26"/>
  <c r="I3870" i="26"/>
  <c r="H3871" i="26"/>
  <c r="I3871" i="26"/>
  <c r="H3872" i="26"/>
  <c r="I3872" i="26"/>
  <c r="H3873" i="26"/>
  <c r="I3873" i="26"/>
  <c r="H3874" i="26"/>
  <c r="I3874" i="26"/>
  <c r="H3875" i="26"/>
  <c r="I3875" i="26"/>
  <c r="H3876" i="26"/>
  <c r="I3876" i="26"/>
  <c r="H3877" i="26"/>
  <c r="I3877" i="26"/>
  <c r="H3878" i="26"/>
  <c r="I3878" i="26"/>
  <c r="H3879" i="26"/>
  <c r="I3879" i="26"/>
  <c r="H3880" i="26"/>
  <c r="I3880" i="26"/>
  <c r="H3881" i="26"/>
  <c r="I3881" i="26"/>
  <c r="H3882" i="26"/>
  <c r="I3882" i="26"/>
  <c r="H3883" i="26"/>
  <c r="I3883" i="26"/>
  <c r="H3884" i="26"/>
  <c r="I3884" i="26"/>
  <c r="H3885" i="26"/>
  <c r="I3885" i="26"/>
  <c r="H3886" i="26"/>
  <c r="I3886" i="26"/>
  <c r="H3887" i="26"/>
  <c r="I3887" i="26"/>
  <c r="H3888" i="26"/>
  <c r="I3888" i="26"/>
  <c r="H3889" i="26"/>
  <c r="I3889" i="26"/>
  <c r="H3890" i="26"/>
  <c r="I3890" i="26"/>
  <c r="H3891" i="26"/>
  <c r="I3891" i="26"/>
  <c r="H3892" i="26"/>
  <c r="I3892" i="26"/>
  <c r="H3893" i="26"/>
  <c r="I3893" i="26"/>
  <c r="H3894" i="26"/>
  <c r="I3894" i="26"/>
  <c r="H3895" i="26"/>
  <c r="I3895" i="26"/>
  <c r="H3896" i="26"/>
  <c r="I3896" i="26"/>
  <c r="H3897" i="26"/>
  <c r="I3897" i="26"/>
  <c r="H3898" i="26"/>
  <c r="I3898" i="26"/>
  <c r="H3899" i="26"/>
  <c r="I3899" i="26"/>
  <c r="H3900" i="26"/>
  <c r="I3900" i="26"/>
  <c r="H3901" i="26"/>
  <c r="I3901" i="26"/>
  <c r="H3902" i="26"/>
  <c r="I3902" i="26"/>
  <c r="H3903" i="26"/>
  <c r="I3903" i="26"/>
  <c r="H3904" i="26"/>
  <c r="I3904" i="26"/>
  <c r="H3905" i="26"/>
  <c r="I3905" i="26"/>
  <c r="H3906" i="26"/>
  <c r="I3906" i="26"/>
  <c r="H3907" i="26"/>
  <c r="I3907" i="26"/>
  <c r="H3908" i="26"/>
  <c r="I3908" i="26"/>
  <c r="H3909" i="26"/>
  <c r="I3909" i="26"/>
  <c r="H3910" i="26"/>
  <c r="I3910" i="26"/>
  <c r="H3911" i="26"/>
  <c r="I3911" i="26"/>
  <c r="H3912" i="26"/>
  <c r="I3912" i="26"/>
  <c r="H3913" i="26"/>
  <c r="I3913" i="26"/>
  <c r="H3914" i="26"/>
  <c r="I3914" i="26"/>
  <c r="H3915" i="26"/>
  <c r="I3915" i="26"/>
  <c r="H3916" i="26"/>
  <c r="I3916" i="26"/>
  <c r="H3917" i="26"/>
  <c r="I3917" i="26"/>
  <c r="H3918" i="26"/>
  <c r="I3918" i="26"/>
  <c r="H3919" i="26"/>
  <c r="I3919" i="26"/>
  <c r="H3920" i="26"/>
  <c r="I3920" i="26"/>
  <c r="H3921" i="26"/>
  <c r="I3921" i="26"/>
  <c r="H3922" i="26"/>
  <c r="I3922" i="26"/>
  <c r="H3923" i="26"/>
  <c r="I3923" i="26"/>
  <c r="H3924" i="26"/>
  <c r="I3924" i="26"/>
  <c r="H3925" i="26"/>
  <c r="I3925" i="26"/>
  <c r="H3926" i="26"/>
  <c r="I3926" i="26"/>
  <c r="H3927" i="26"/>
  <c r="I3927" i="26"/>
  <c r="H3928" i="26"/>
  <c r="I3928" i="26"/>
  <c r="H3929" i="26"/>
  <c r="I3929" i="26"/>
  <c r="H3930" i="26"/>
  <c r="I3930" i="26"/>
  <c r="H3931" i="26"/>
  <c r="I3931" i="26"/>
  <c r="H3932" i="26"/>
  <c r="I3932" i="26"/>
  <c r="H3933" i="26"/>
  <c r="I3933" i="26"/>
  <c r="H3934" i="26"/>
  <c r="I3934" i="26"/>
  <c r="H3935" i="26"/>
  <c r="I3935" i="26"/>
  <c r="H3936" i="26"/>
  <c r="I3936" i="26"/>
  <c r="H3937" i="26"/>
  <c r="I3937" i="26"/>
  <c r="H3938" i="26"/>
  <c r="I3938" i="26"/>
  <c r="H3939" i="26"/>
  <c r="I3939" i="26"/>
  <c r="H3940" i="26"/>
  <c r="I3940" i="26"/>
  <c r="H3941" i="26"/>
  <c r="I3941" i="26"/>
  <c r="H3942" i="26"/>
  <c r="I3942" i="26"/>
  <c r="H3943" i="26"/>
  <c r="I3943" i="26"/>
  <c r="H3944" i="26"/>
  <c r="I3944" i="26"/>
  <c r="H3945" i="26"/>
  <c r="I3945" i="26"/>
  <c r="H3946" i="26"/>
  <c r="I3946" i="26"/>
  <c r="H3947" i="26"/>
  <c r="I3947" i="26"/>
  <c r="H3948" i="26"/>
  <c r="I3948" i="26"/>
  <c r="H3949" i="26"/>
  <c r="I3949" i="26"/>
  <c r="H3950" i="26"/>
  <c r="I3950" i="26"/>
  <c r="H3951" i="26"/>
  <c r="I3951" i="26"/>
  <c r="H3952" i="26"/>
  <c r="I3952" i="26"/>
  <c r="H3953" i="26"/>
  <c r="I3953" i="26"/>
  <c r="H3954" i="26"/>
  <c r="I3954" i="26"/>
  <c r="H3955" i="26"/>
  <c r="I3955" i="26"/>
  <c r="H3956" i="26"/>
  <c r="I3956" i="26"/>
  <c r="H3957" i="26"/>
  <c r="I3957" i="26"/>
  <c r="H3958" i="26"/>
  <c r="I3958" i="26"/>
  <c r="H3959" i="26"/>
  <c r="I3959" i="26"/>
  <c r="H3960" i="26"/>
  <c r="I3960" i="26"/>
  <c r="H3961" i="26"/>
  <c r="I3961" i="26"/>
  <c r="H3962" i="26"/>
  <c r="I3962" i="26"/>
  <c r="H3963" i="26"/>
  <c r="I3963" i="26"/>
  <c r="H3964" i="26"/>
  <c r="I3964" i="26"/>
  <c r="H3965" i="26"/>
  <c r="I3965" i="26"/>
  <c r="H3966" i="26"/>
  <c r="I3966" i="26"/>
  <c r="H3967" i="26"/>
  <c r="I3967" i="26"/>
  <c r="H3968" i="26"/>
  <c r="I3968" i="26"/>
  <c r="H3969" i="26"/>
  <c r="I3969" i="26"/>
  <c r="H3970" i="26"/>
  <c r="I3970" i="26"/>
  <c r="H3971" i="26"/>
  <c r="I3971" i="26"/>
  <c r="H3972" i="26"/>
  <c r="I3972" i="26"/>
  <c r="H3973" i="26"/>
  <c r="I3973" i="26"/>
  <c r="H3974" i="26"/>
  <c r="I3974" i="26"/>
  <c r="H3975" i="26"/>
  <c r="I3975" i="26"/>
  <c r="H3976" i="26"/>
  <c r="I3976" i="26"/>
  <c r="H3977" i="26"/>
  <c r="I3977" i="26"/>
  <c r="H3978" i="26"/>
  <c r="I3978" i="26"/>
  <c r="H3979" i="26"/>
  <c r="I3979" i="26"/>
  <c r="H3980" i="26"/>
  <c r="I3980" i="26"/>
  <c r="H3981" i="26"/>
  <c r="I3981" i="26"/>
  <c r="H3982" i="26"/>
  <c r="I3982" i="26"/>
  <c r="H3983" i="26"/>
  <c r="I3983" i="26"/>
  <c r="H3984" i="26"/>
  <c r="I3984" i="26"/>
  <c r="H3985" i="26"/>
  <c r="I3985" i="26"/>
  <c r="H3986" i="26"/>
  <c r="I3986" i="26"/>
  <c r="H3987" i="26"/>
  <c r="I3987" i="26"/>
  <c r="H3988" i="26"/>
  <c r="I3988" i="26"/>
  <c r="H3989" i="26"/>
  <c r="I3989" i="26"/>
  <c r="H3990" i="26"/>
  <c r="I3990" i="26"/>
  <c r="H3991" i="26"/>
  <c r="I3991" i="26"/>
  <c r="H3992" i="26"/>
  <c r="I3992" i="26"/>
  <c r="H3993" i="26"/>
  <c r="I3993" i="26"/>
  <c r="H3994" i="26"/>
  <c r="I3994" i="26"/>
  <c r="H3995" i="26"/>
  <c r="I3995" i="26"/>
  <c r="H3996" i="26"/>
  <c r="I3996" i="26"/>
  <c r="H3997" i="26"/>
  <c r="I3997" i="26"/>
  <c r="H3998" i="26"/>
  <c r="I3998" i="26"/>
  <c r="H3999" i="26"/>
  <c r="I3999" i="26"/>
  <c r="H4000" i="26"/>
  <c r="I4000" i="26"/>
  <c r="H4001" i="26"/>
  <c r="I4001" i="26"/>
  <c r="H4002" i="26"/>
  <c r="I4002" i="26"/>
  <c r="H4003" i="26"/>
  <c r="I4003" i="26"/>
  <c r="H4004" i="26"/>
  <c r="I4004" i="26"/>
  <c r="H4005" i="26"/>
  <c r="I4005" i="26"/>
  <c r="H4006" i="26"/>
  <c r="I4006" i="26"/>
  <c r="H4007" i="26"/>
  <c r="I4007" i="26"/>
  <c r="H4008" i="26"/>
  <c r="I4008" i="26"/>
  <c r="H4009" i="26"/>
  <c r="I4009" i="26"/>
  <c r="H4010" i="26"/>
  <c r="I4010" i="26"/>
  <c r="H4011" i="26"/>
  <c r="I4011" i="26"/>
  <c r="H4012" i="26"/>
  <c r="I4012" i="26"/>
  <c r="H4013" i="26"/>
  <c r="I4013" i="26"/>
  <c r="H4014" i="26"/>
  <c r="I4014" i="26"/>
  <c r="H4015" i="26"/>
  <c r="I4015" i="26"/>
  <c r="H4016" i="26"/>
  <c r="I4016" i="26"/>
  <c r="H4017" i="26"/>
  <c r="I4017" i="26"/>
  <c r="H4018" i="26"/>
  <c r="I4018" i="26"/>
  <c r="H4019" i="26"/>
  <c r="I4019" i="26"/>
  <c r="H4020" i="26"/>
  <c r="I4020" i="26"/>
  <c r="H4021" i="26"/>
  <c r="I4021" i="26"/>
  <c r="H4022" i="26"/>
  <c r="I4022" i="26"/>
  <c r="H4023" i="26"/>
  <c r="I4023" i="26"/>
  <c r="H4024" i="26"/>
  <c r="I4024" i="26"/>
  <c r="H4025" i="26"/>
  <c r="I4025" i="26"/>
  <c r="H4026" i="26"/>
  <c r="I4026" i="26"/>
  <c r="H4027" i="26"/>
  <c r="I4027" i="26"/>
  <c r="H4028" i="26"/>
  <c r="I4028" i="26"/>
  <c r="H4029" i="26"/>
  <c r="I4029" i="26"/>
  <c r="H4030" i="26"/>
  <c r="I4030" i="26"/>
  <c r="H4031" i="26"/>
  <c r="I4031" i="26"/>
  <c r="H4032" i="26"/>
  <c r="I4032" i="26"/>
  <c r="H4033" i="26"/>
  <c r="I4033" i="26"/>
  <c r="H4034" i="26"/>
  <c r="I4034" i="26"/>
  <c r="H4035" i="26"/>
  <c r="I4035" i="26"/>
  <c r="H4036" i="26"/>
  <c r="I4036" i="26"/>
  <c r="H4037" i="26"/>
  <c r="I4037" i="26"/>
  <c r="H4038" i="26"/>
  <c r="I4038" i="26"/>
  <c r="H4039" i="26"/>
  <c r="I4039" i="26"/>
  <c r="H4040" i="26"/>
  <c r="I4040" i="26"/>
  <c r="H4041" i="26"/>
  <c r="I4041" i="26"/>
  <c r="H4042" i="26"/>
  <c r="I4042" i="26"/>
  <c r="H4043" i="26"/>
  <c r="I4043" i="26"/>
  <c r="H4044" i="26"/>
  <c r="I4044" i="26"/>
  <c r="H4045" i="26"/>
  <c r="I4045" i="26"/>
  <c r="H4046" i="26"/>
  <c r="I4046" i="26"/>
  <c r="H4047" i="26"/>
  <c r="I4047" i="26"/>
  <c r="H4048" i="26"/>
  <c r="I4048" i="26"/>
  <c r="H4049" i="26"/>
  <c r="I4049" i="26"/>
  <c r="H4050" i="26"/>
  <c r="I4050" i="26"/>
  <c r="H4051" i="26"/>
  <c r="I4051" i="26"/>
  <c r="H4052" i="26"/>
  <c r="I4052" i="26"/>
  <c r="H4053" i="26"/>
  <c r="I4053" i="26"/>
  <c r="H4054" i="26"/>
  <c r="I4054" i="26"/>
  <c r="H4055" i="26"/>
  <c r="I4055" i="26"/>
  <c r="H4056" i="26"/>
  <c r="I4056" i="26"/>
  <c r="H4057" i="26"/>
  <c r="I4057" i="26"/>
  <c r="H4058" i="26"/>
  <c r="I4058" i="26"/>
  <c r="H4059" i="26"/>
  <c r="I4059" i="26"/>
  <c r="H4060" i="26"/>
  <c r="I4060" i="26"/>
  <c r="H4061" i="26"/>
  <c r="I4061" i="26"/>
  <c r="H4062" i="26"/>
  <c r="I4062" i="26"/>
  <c r="H4063" i="26"/>
  <c r="I4063" i="26"/>
  <c r="H4064" i="26"/>
  <c r="I4064" i="26"/>
  <c r="H4065" i="26"/>
  <c r="I4065" i="26"/>
  <c r="H4066" i="26"/>
  <c r="I4066" i="26"/>
  <c r="H4067" i="26"/>
  <c r="I4067" i="26"/>
  <c r="H4068" i="26"/>
  <c r="I4068" i="26"/>
  <c r="H4069" i="26"/>
  <c r="I4069" i="26"/>
  <c r="H4070" i="26"/>
  <c r="I4070" i="26"/>
  <c r="H4071" i="26"/>
  <c r="I4071" i="26"/>
  <c r="H4072" i="26"/>
  <c r="I4072" i="26"/>
  <c r="H4073" i="26"/>
  <c r="I4073" i="26"/>
  <c r="H4074" i="26"/>
  <c r="I4074" i="26"/>
  <c r="H4075" i="26"/>
  <c r="I4075" i="26"/>
  <c r="H4076" i="26"/>
  <c r="I4076" i="26"/>
  <c r="H4077" i="26"/>
  <c r="I4077" i="26"/>
  <c r="H4078" i="26"/>
  <c r="I4078" i="26"/>
  <c r="H4079" i="26"/>
  <c r="I4079" i="26"/>
  <c r="H4080" i="26"/>
  <c r="I4080" i="26"/>
  <c r="H4081" i="26"/>
  <c r="I4081" i="26"/>
  <c r="H4082" i="26"/>
  <c r="I4082" i="26"/>
  <c r="H4083" i="26"/>
  <c r="I4083" i="26"/>
  <c r="H4084" i="26"/>
  <c r="I4084" i="26"/>
  <c r="H4085" i="26"/>
  <c r="I4085" i="26"/>
  <c r="H4086" i="26"/>
  <c r="I4086" i="26"/>
  <c r="H4087" i="26"/>
  <c r="I4087" i="26"/>
  <c r="H4088" i="26"/>
  <c r="I4088" i="26"/>
  <c r="H4089" i="26"/>
  <c r="I4089" i="26"/>
  <c r="H4090" i="26"/>
  <c r="I4090" i="26"/>
  <c r="H4091" i="26"/>
  <c r="I4091" i="26"/>
  <c r="H4092" i="26"/>
  <c r="I4092" i="26"/>
  <c r="H4093" i="26"/>
  <c r="I4093" i="26"/>
  <c r="H4094" i="26"/>
  <c r="I4094" i="26"/>
  <c r="H4095" i="26"/>
  <c r="I4095" i="26"/>
  <c r="H4096" i="26"/>
  <c r="I4096" i="26"/>
  <c r="H4097" i="26"/>
  <c r="I4097" i="26"/>
  <c r="H4098" i="26"/>
  <c r="I4098" i="26"/>
  <c r="H4099" i="26"/>
  <c r="I4099" i="26"/>
  <c r="H4100" i="26"/>
  <c r="I4100" i="26"/>
  <c r="H4101" i="26"/>
  <c r="I4101" i="26"/>
  <c r="H4102" i="26"/>
  <c r="I4102" i="26"/>
  <c r="H4103" i="26"/>
  <c r="I4103" i="26"/>
  <c r="H4104" i="26"/>
  <c r="I4104" i="26"/>
  <c r="H4105" i="26"/>
  <c r="I4105" i="26"/>
  <c r="H4106" i="26"/>
  <c r="I4106" i="26"/>
  <c r="H4107" i="26"/>
  <c r="I4107" i="26"/>
  <c r="H4108" i="26"/>
  <c r="I4108" i="26"/>
  <c r="H4109" i="26"/>
  <c r="I4109" i="26"/>
  <c r="H4110" i="26"/>
  <c r="I4110" i="26"/>
  <c r="H4111" i="26"/>
  <c r="I4111" i="26"/>
  <c r="H4112" i="26"/>
  <c r="I4112" i="26"/>
  <c r="H4113" i="26"/>
  <c r="I4113" i="26"/>
  <c r="H4114" i="26"/>
  <c r="I4114" i="26"/>
  <c r="H4115" i="26"/>
  <c r="I4115" i="26"/>
  <c r="H4116" i="26"/>
  <c r="I4116" i="26"/>
  <c r="H4117" i="26"/>
  <c r="I4117" i="26"/>
  <c r="H4118" i="26"/>
  <c r="I4118" i="26"/>
  <c r="H4119" i="26"/>
  <c r="I4119" i="26"/>
  <c r="H4120" i="26"/>
  <c r="I4120" i="26"/>
  <c r="H4121" i="26"/>
  <c r="I4121" i="26"/>
  <c r="H4122" i="26"/>
  <c r="I4122" i="26"/>
  <c r="H4123" i="26"/>
  <c r="I4123" i="26"/>
  <c r="H4124" i="26"/>
  <c r="I4124" i="26"/>
  <c r="H4125" i="26"/>
  <c r="I4125" i="26"/>
  <c r="H4126" i="26"/>
  <c r="I4126" i="26"/>
  <c r="H4127" i="26"/>
  <c r="I4127" i="26"/>
  <c r="H4128" i="26"/>
  <c r="I4128" i="26"/>
  <c r="H4129" i="26"/>
  <c r="I4129" i="26"/>
  <c r="H4130" i="26"/>
  <c r="I4130" i="26"/>
  <c r="H4131" i="26"/>
  <c r="I4131" i="26"/>
  <c r="H4132" i="26"/>
  <c r="I4132" i="26"/>
  <c r="H4133" i="26"/>
  <c r="I4133" i="26"/>
  <c r="H4134" i="26"/>
  <c r="I4134" i="26"/>
  <c r="H4135" i="26"/>
  <c r="I4135" i="26"/>
  <c r="H4136" i="26"/>
  <c r="I4136" i="26"/>
  <c r="H4137" i="26"/>
  <c r="I4137" i="26"/>
  <c r="H4138" i="26"/>
  <c r="I4138" i="26"/>
  <c r="H4139" i="26"/>
  <c r="I4139" i="26"/>
  <c r="H4140" i="26"/>
  <c r="I4140" i="26"/>
  <c r="H4141" i="26"/>
  <c r="I4141" i="26"/>
  <c r="H4142" i="26"/>
  <c r="I4142" i="26"/>
  <c r="H4143" i="26"/>
  <c r="I4143" i="26"/>
  <c r="H4144" i="26"/>
  <c r="I4144" i="26"/>
  <c r="H4145" i="26"/>
  <c r="I4145" i="26"/>
  <c r="H4146" i="26"/>
  <c r="I4146" i="26"/>
  <c r="H4147" i="26"/>
  <c r="I4147" i="26"/>
  <c r="H4148" i="26"/>
  <c r="I4148" i="26"/>
  <c r="H4149" i="26"/>
  <c r="I4149" i="26"/>
  <c r="H4150" i="26"/>
  <c r="I4150" i="26"/>
  <c r="H4151" i="26"/>
  <c r="I4151" i="26"/>
  <c r="H4152" i="26"/>
  <c r="I4152" i="26"/>
  <c r="H4153" i="26"/>
  <c r="I4153" i="26"/>
  <c r="H4154" i="26"/>
  <c r="I4154" i="26"/>
  <c r="H4155" i="26"/>
  <c r="I4155" i="26"/>
  <c r="H4156" i="26"/>
  <c r="I4156" i="26"/>
  <c r="H4157" i="26"/>
  <c r="I4157" i="26"/>
  <c r="H4158" i="26"/>
  <c r="I4158" i="26"/>
  <c r="H4159" i="26"/>
  <c r="I4159" i="26"/>
  <c r="H4160" i="26"/>
  <c r="I4160" i="26"/>
  <c r="H4161" i="26"/>
  <c r="I4161" i="26"/>
  <c r="H4162" i="26"/>
  <c r="I4162" i="26"/>
  <c r="H4163" i="26"/>
  <c r="I4163" i="26"/>
  <c r="H4164" i="26"/>
  <c r="I4164" i="26"/>
  <c r="H4165" i="26"/>
  <c r="I4165" i="26"/>
  <c r="H4166" i="26"/>
  <c r="I4166" i="26"/>
  <c r="H4167" i="26"/>
  <c r="I4167" i="26"/>
  <c r="H4168" i="26"/>
  <c r="I4168" i="26"/>
  <c r="H4169" i="26"/>
  <c r="I4169" i="26"/>
  <c r="H4170" i="26"/>
  <c r="I4170" i="26"/>
  <c r="H4171" i="26"/>
  <c r="I4171" i="26"/>
  <c r="H4172" i="26"/>
  <c r="I4172" i="26"/>
  <c r="H4173" i="26"/>
  <c r="I4173" i="26"/>
  <c r="H4174" i="26"/>
  <c r="I4174" i="26"/>
  <c r="H4175" i="26"/>
  <c r="I4175" i="26"/>
  <c r="H4176" i="26"/>
  <c r="I4176" i="26"/>
  <c r="H4177" i="26"/>
  <c r="I4177" i="26"/>
  <c r="H4178" i="26"/>
  <c r="I4178" i="26"/>
  <c r="H4179" i="26"/>
  <c r="I4179" i="26"/>
  <c r="H4180" i="26"/>
  <c r="I4180" i="26"/>
  <c r="H4181" i="26"/>
  <c r="I4181" i="26"/>
  <c r="H4182" i="26"/>
  <c r="I4182" i="26"/>
  <c r="H4183" i="26"/>
  <c r="I4183" i="26"/>
  <c r="H4184" i="26"/>
  <c r="I4184" i="26"/>
  <c r="H4185" i="26"/>
  <c r="I4185" i="26"/>
  <c r="H4186" i="26"/>
  <c r="I4186" i="26"/>
  <c r="H4187" i="26"/>
  <c r="I4187" i="26"/>
  <c r="H4188" i="26"/>
  <c r="I4188" i="26"/>
  <c r="H4189" i="26"/>
  <c r="I4189" i="26"/>
  <c r="H4190" i="26"/>
  <c r="I4190" i="26"/>
  <c r="H4191" i="26"/>
  <c r="I4191" i="26"/>
  <c r="H4192" i="26"/>
  <c r="I4192" i="26"/>
  <c r="H4193" i="26"/>
  <c r="I4193" i="26"/>
  <c r="H4194" i="26"/>
  <c r="I4194" i="26"/>
  <c r="H4195" i="26"/>
  <c r="I4195" i="26"/>
  <c r="H4196" i="26"/>
  <c r="I4196" i="26"/>
  <c r="H4197" i="26"/>
  <c r="I4197" i="26"/>
  <c r="H4198" i="26"/>
  <c r="I4198" i="26"/>
  <c r="H4199" i="26"/>
  <c r="I4199" i="26"/>
  <c r="H4200" i="26"/>
  <c r="I4200" i="26"/>
  <c r="H4201" i="26"/>
  <c r="I4201" i="26"/>
  <c r="H4202" i="26"/>
  <c r="I4202" i="26"/>
  <c r="H4203" i="26"/>
  <c r="I4203" i="26"/>
  <c r="H4204" i="26"/>
  <c r="I4204" i="26"/>
  <c r="H4205" i="26"/>
  <c r="I4205" i="26"/>
  <c r="H4206" i="26"/>
  <c r="I4206" i="26"/>
  <c r="H4207" i="26"/>
  <c r="I4207" i="26"/>
  <c r="H4208" i="26"/>
  <c r="I4208" i="26"/>
  <c r="H4209" i="26"/>
  <c r="I4209" i="26"/>
  <c r="H4210" i="26"/>
  <c r="I4210" i="26"/>
  <c r="H4211" i="26"/>
  <c r="I4211" i="26"/>
  <c r="H4212" i="26"/>
  <c r="I4212" i="26"/>
  <c r="H4213" i="26"/>
  <c r="I4213" i="26"/>
  <c r="H4214" i="26"/>
  <c r="I4214" i="26"/>
  <c r="H4215" i="26"/>
  <c r="I4215" i="26"/>
  <c r="H4216" i="26"/>
  <c r="I4216" i="26"/>
  <c r="H4217" i="26"/>
  <c r="I4217" i="26"/>
  <c r="H4218" i="26"/>
  <c r="I4218" i="26"/>
  <c r="H4219" i="26"/>
  <c r="I4219" i="26"/>
  <c r="H4220" i="26"/>
  <c r="I4220" i="26"/>
  <c r="H4221" i="26"/>
  <c r="I4221" i="26"/>
  <c r="H4222" i="26"/>
  <c r="I4222" i="26"/>
  <c r="H4223" i="26"/>
  <c r="I4223" i="26"/>
  <c r="H4224" i="26"/>
  <c r="I4224" i="26"/>
  <c r="H4225" i="26"/>
  <c r="I4225" i="26"/>
  <c r="H4226" i="26"/>
  <c r="I4226" i="26"/>
  <c r="H4227" i="26"/>
  <c r="I4227" i="26"/>
  <c r="H4228" i="26"/>
  <c r="I4228" i="26"/>
  <c r="H4229" i="26"/>
  <c r="I4229" i="26"/>
  <c r="H4230" i="26"/>
  <c r="I4230" i="26"/>
  <c r="H4231" i="26"/>
  <c r="I4231" i="26"/>
  <c r="H4232" i="26"/>
  <c r="I4232" i="26"/>
  <c r="H4233" i="26"/>
  <c r="I4233" i="26"/>
  <c r="H4234" i="26"/>
  <c r="I4234" i="26"/>
  <c r="H4235" i="26"/>
  <c r="I4235" i="26"/>
  <c r="H4236" i="26"/>
  <c r="I4236" i="26"/>
  <c r="H4237" i="26"/>
  <c r="I4237" i="26"/>
  <c r="H4238" i="26"/>
  <c r="I4238" i="26"/>
  <c r="H4239" i="26"/>
  <c r="I4239" i="26"/>
  <c r="H4240" i="26"/>
  <c r="I4240" i="26"/>
  <c r="H4241" i="26"/>
  <c r="I4241" i="26"/>
  <c r="H4242" i="26"/>
  <c r="I4242" i="26"/>
  <c r="H4243" i="26"/>
  <c r="I4243" i="26"/>
  <c r="H4244" i="26"/>
  <c r="I4244" i="26"/>
  <c r="H4245" i="26"/>
  <c r="I4245" i="26"/>
  <c r="H4246" i="26"/>
  <c r="I4246" i="26"/>
  <c r="H4247" i="26"/>
  <c r="I4247" i="26"/>
  <c r="H4248" i="26"/>
  <c r="I4248" i="26"/>
  <c r="H4249" i="26"/>
  <c r="I4249" i="26"/>
  <c r="H4250" i="26"/>
  <c r="I4250" i="26"/>
  <c r="H4251" i="26"/>
  <c r="I4251" i="26"/>
  <c r="H4252" i="26"/>
  <c r="I4252" i="26"/>
  <c r="H4253" i="26"/>
  <c r="I4253" i="26"/>
  <c r="H4254" i="26"/>
  <c r="I4254" i="26"/>
  <c r="H4255" i="26"/>
  <c r="I4255" i="26"/>
  <c r="H4256" i="26"/>
  <c r="I4256" i="26"/>
  <c r="H4257" i="26"/>
  <c r="I4257" i="26"/>
  <c r="H4258" i="26"/>
  <c r="I4258" i="26"/>
  <c r="H4259" i="26"/>
  <c r="I4259" i="26"/>
  <c r="H4260" i="26"/>
  <c r="I4260" i="26"/>
  <c r="H4261" i="26"/>
  <c r="I4261" i="26"/>
  <c r="H4262" i="26"/>
  <c r="I4262" i="26"/>
  <c r="H4263" i="26"/>
  <c r="I4263" i="26"/>
  <c r="H4264" i="26"/>
  <c r="I4264" i="26"/>
  <c r="H4265" i="26"/>
  <c r="I4265" i="26"/>
  <c r="H4266" i="26"/>
  <c r="I4266" i="26"/>
  <c r="H4267" i="26"/>
  <c r="I4267" i="26"/>
  <c r="H4268" i="26"/>
  <c r="I4268" i="26"/>
  <c r="H4269" i="26"/>
  <c r="I4269" i="26"/>
  <c r="H4270" i="26"/>
  <c r="I4270" i="26"/>
  <c r="H4271" i="26"/>
  <c r="I4271" i="26"/>
  <c r="N35" i="4"/>
  <c r="O35" i="4"/>
  <c r="N43" i="4"/>
  <c r="O43" i="4"/>
  <c r="N45" i="4"/>
  <c r="O45" i="4"/>
  <c r="N53" i="4"/>
  <c r="O53" i="4"/>
  <c r="N13" i="4"/>
  <c r="O13" i="4"/>
  <c r="N14" i="4"/>
  <c r="O14" i="4"/>
  <c r="N15" i="4"/>
  <c r="O15" i="4"/>
  <c r="N16" i="4"/>
  <c r="O16" i="4"/>
  <c r="N17" i="4"/>
  <c r="O17" i="4"/>
  <c r="N18" i="4"/>
  <c r="O18" i="4"/>
  <c r="N19" i="4"/>
  <c r="O19" i="4"/>
  <c r="N20" i="4"/>
  <c r="O20" i="4"/>
  <c r="N21" i="4"/>
  <c r="O21" i="4"/>
  <c r="N22" i="4"/>
  <c r="O22" i="4"/>
  <c r="N23" i="4"/>
  <c r="O23" i="4"/>
  <c r="N24" i="4"/>
  <c r="O24" i="4"/>
  <c r="N25" i="4"/>
  <c r="O25" i="4"/>
  <c r="N26" i="4"/>
  <c r="O26" i="4"/>
  <c r="N27" i="4"/>
  <c r="O27" i="4"/>
  <c r="N28" i="4"/>
  <c r="O28" i="4"/>
  <c r="N29" i="4"/>
  <c r="O29" i="4"/>
  <c r="N30" i="4"/>
  <c r="O30" i="4"/>
  <c r="N31" i="4"/>
  <c r="O31" i="4"/>
  <c r="N32" i="4"/>
  <c r="O32" i="4"/>
  <c r="N33" i="4"/>
  <c r="O33" i="4"/>
  <c r="N34" i="4"/>
  <c r="O34" i="4"/>
  <c r="N36" i="4"/>
  <c r="O36" i="4"/>
  <c r="N37" i="4"/>
  <c r="O37" i="4"/>
  <c r="N38" i="4"/>
  <c r="O38" i="4"/>
  <c r="N39" i="4"/>
  <c r="O39" i="4"/>
  <c r="N40" i="4"/>
  <c r="O40" i="4"/>
  <c r="N41" i="4"/>
  <c r="O41" i="4"/>
  <c r="N42" i="4"/>
  <c r="O42" i="4"/>
  <c r="N44" i="4"/>
  <c r="O44" i="4"/>
  <c r="N46" i="4"/>
  <c r="O46" i="4"/>
  <c r="N47" i="4"/>
  <c r="O47" i="4"/>
  <c r="N48" i="4"/>
  <c r="O48" i="4"/>
  <c r="N49" i="4"/>
  <c r="O49" i="4"/>
  <c r="N50" i="4"/>
  <c r="O50" i="4"/>
  <c r="N51" i="4"/>
  <c r="O51" i="4"/>
  <c r="N52" i="4"/>
  <c r="O52" i="4"/>
  <c r="N54" i="4"/>
  <c r="O54" i="4"/>
  <c r="N55" i="4"/>
  <c r="O55" i="4"/>
  <c r="N56" i="4"/>
  <c r="O56" i="4"/>
  <c r="N57" i="4"/>
  <c r="O57" i="4"/>
  <c r="N58" i="4"/>
  <c r="O58" i="4"/>
  <c r="N59" i="4"/>
  <c r="O59" i="4"/>
  <c r="N60" i="4"/>
  <c r="O60" i="4"/>
  <c r="N61" i="4"/>
  <c r="O61" i="4"/>
  <c r="N62" i="4"/>
  <c r="O62" i="4"/>
  <c r="N63" i="4"/>
  <c r="O63" i="4"/>
  <c r="N64" i="4"/>
  <c r="O64" i="4"/>
  <c r="N65" i="4"/>
  <c r="O65" i="4"/>
  <c r="N66" i="4"/>
  <c r="O66" i="4"/>
  <c r="N67" i="4"/>
  <c r="O67" i="4"/>
  <c r="N68" i="4"/>
  <c r="O68" i="4"/>
  <c r="N69" i="4"/>
  <c r="O69" i="4"/>
  <c r="N70" i="4"/>
  <c r="O70" i="4"/>
  <c r="N71" i="4"/>
  <c r="O71" i="4"/>
  <c r="N72" i="4"/>
  <c r="O72" i="4"/>
  <c r="N73" i="4"/>
  <c r="O73" i="4"/>
  <c r="N74" i="4"/>
  <c r="O74" i="4"/>
  <c r="N75" i="4"/>
  <c r="O75" i="4"/>
  <c r="N76" i="4"/>
  <c r="O76" i="4"/>
  <c r="N77" i="4"/>
  <c r="O77" i="4"/>
  <c r="S5" i="4"/>
  <c r="CQ64" i="16"/>
  <c r="R5" i="4"/>
  <c r="CP64" i="16"/>
  <c r="Q5" i="4"/>
  <c r="CO64" i="16"/>
  <c r="CQ63" i="16"/>
  <c r="CP63" i="16"/>
  <c r="CO63" i="16"/>
  <c r="CQ62" i="16"/>
  <c r="CP62" i="16"/>
  <c r="CO62" i="16"/>
  <c r="CQ61" i="16"/>
  <c r="CP61" i="16"/>
  <c r="CO61" i="16"/>
  <c r="CQ60" i="16"/>
  <c r="CP60" i="16"/>
  <c r="CO60" i="16"/>
  <c r="CQ59" i="16"/>
  <c r="CP59" i="16"/>
  <c r="CO59" i="16"/>
  <c r="CQ58" i="16"/>
  <c r="CP58" i="16"/>
  <c r="CO58" i="16"/>
  <c r="CQ57" i="16"/>
  <c r="CP57" i="16"/>
  <c r="CO57" i="16"/>
  <c r="CQ56" i="16"/>
  <c r="CP56" i="16"/>
  <c r="CO56" i="16"/>
  <c r="CQ55" i="16"/>
  <c r="CP55" i="16"/>
  <c r="CO55" i="16"/>
  <c r="CQ54" i="16"/>
  <c r="CP54" i="16"/>
  <c r="CO54" i="16"/>
  <c r="CQ53" i="16"/>
  <c r="CP53" i="16"/>
  <c r="CO53" i="16"/>
  <c r="CQ52" i="16"/>
  <c r="CP52" i="16"/>
  <c r="CO52" i="16"/>
  <c r="CQ51" i="16"/>
  <c r="CP51" i="16"/>
  <c r="CO51" i="16"/>
  <c r="CQ50" i="16"/>
  <c r="CP50" i="16"/>
  <c r="CO50" i="16"/>
  <c r="CQ49" i="16"/>
  <c r="CP49" i="16"/>
  <c r="CO49" i="16"/>
  <c r="CQ48" i="16"/>
  <c r="CP48" i="16"/>
  <c r="CO48" i="16"/>
  <c r="CQ47" i="16"/>
  <c r="CP47" i="16"/>
  <c r="CO47" i="16"/>
  <c r="CQ46" i="16"/>
  <c r="CP46" i="16"/>
  <c r="CO46" i="16"/>
  <c r="CQ45" i="16"/>
  <c r="CP45" i="16"/>
  <c r="CO45" i="16"/>
  <c r="CQ44" i="16"/>
  <c r="CP44" i="16"/>
  <c r="CO44" i="16"/>
  <c r="CQ43" i="16"/>
  <c r="CP43" i="16"/>
  <c r="CO43" i="16"/>
  <c r="CQ42" i="16"/>
  <c r="CP42" i="16"/>
  <c r="CO42" i="16"/>
  <c r="CQ41" i="16"/>
  <c r="CP41" i="16"/>
  <c r="CO41" i="16"/>
  <c r="CQ40" i="16"/>
  <c r="CP40" i="16"/>
  <c r="CO40" i="16"/>
  <c r="CQ39" i="16"/>
  <c r="CP39" i="16"/>
  <c r="CO39" i="16"/>
  <c r="CQ38" i="16"/>
  <c r="CP38" i="16"/>
  <c r="CO38" i="16"/>
  <c r="CQ37" i="16"/>
  <c r="CP37" i="16"/>
  <c r="CO37" i="16"/>
  <c r="CQ36" i="16"/>
  <c r="CP36" i="16"/>
  <c r="CO36" i="16"/>
  <c r="CQ35" i="16"/>
  <c r="CP35" i="16"/>
  <c r="CO35" i="16"/>
  <c r="CQ34" i="16"/>
  <c r="CP34" i="16"/>
  <c r="CO34" i="16"/>
  <c r="CQ33" i="16"/>
  <c r="CP33" i="16"/>
  <c r="CO33" i="16"/>
  <c r="CQ32" i="16"/>
  <c r="CP32" i="16"/>
  <c r="CO32" i="16"/>
  <c r="CQ31" i="16"/>
  <c r="CP31" i="16"/>
  <c r="CO31" i="16"/>
  <c r="CQ30" i="16"/>
  <c r="CP30" i="16"/>
  <c r="CO30" i="16"/>
  <c r="CQ29" i="16"/>
  <c r="CP29" i="16"/>
  <c r="CO29" i="16"/>
  <c r="CQ28" i="16"/>
  <c r="CP28" i="16"/>
  <c r="CO28" i="16"/>
  <c r="CQ27" i="16"/>
  <c r="CP27" i="16"/>
  <c r="CO27" i="16"/>
  <c r="CQ26" i="16"/>
  <c r="CP26" i="16"/>
  <c r="CO26" i="16"/>
  <c r="CQ25" i="16"/>
  <c r="CP25" i="16"/>
  <c r="CO25" i="16"/>
  <c r="CQ24" i="16"/>
  <c r="CP24" i="16"/>
  <c r="CO24" i="16"/>
  <c r="CQ23" i="16"/>
  <c r="CP23" i="16"/>
  <c r="CO23" i="16"/>
  <c r="CQ22" i="16"/>
  <c r="CP22" i="16"/>
  <c r="CO22" i="16"/>
  <c r="CQ21" i="16"/>
  <c r="CP21" i="16"/>
  <c r="CO21" i="16"/>
  <c r="CQ20" i="16"/>
  <c r="CP20" i="16"/>
  <c r="CO20" i="16"/>
  <c r="CQ19" i="16"/>
  <c r="CP19" i="16"/>
  <c r="CO19" i="16"/>
  <c r="CQ18" i="16"/>
  <c r="CP18" i="16"/>
  <c r="CO18" i="16"/>
  <c r="CQ17" i="16"/>
  <c r="CP17" i="16"/>
  <c r="CO17" i="16"/>
  <c r="CQ16" i="16"/>
  <c r="CP16" i="16"/>
  <c r="CO16" i="16"/>
  <c r="CQ15" i="16"/>
  <c r="CP15" i="16"/>
  <c r="CO15" i="16"/>
  <c r="CQ14" i="16"/>
  <c r="CP14" i="16"/>
  <c r="CO14" i="16"/>
  <c r="CQ13" i="16"/>
  <c r="CP13" i="16"/>
  <c r="CO13" i="16"/>
  <c r="CQ12" i="16"/>
  <c r="CP12" i="16"/>
  <c r="CO12" i="16"/>
  <c r="CQ11" i="16"/>
  <c r="CP11" i="16"/>
  <c r="CO11" i="16"/>
  <c r="CQ10" i="16"/>
  <c r="CP10" i="16"/>
  <c r="CO10" i="16"/>
  <c r="CQ9" i="16"/>
  <c r="CP9" i="16"/>
  <c r="CO9" i="16"/>
  <c r="CQ8" i="16"/>
  <c r="CP8" i="16"/>
  <c r="CO8" i="16"/>
  <c r="CQ7" i="16"/>
  <c r="CP7" i="16"/>
  <c r="CO7" i="16"/>
  <c r="CQ6" i="16"/>
  <c r="CP6" i="16"/>
  <c r="CO6" i="16"/>
  <c r="CQ5" i="16"/>
  <c r="CP5" i="16"/>
  <c r="CO5" i="16"/>
  <c r="CQ4" i="16"/>
  <c r="CP4" i="16"/>
  <c r="CO4" i="16"/>
  <c r="CO2" i="16"/>
  <c r="CP2" i="16"/>
  <c r="CQ2" i="16"/>
  <c r="CR2" i="16"/>
  <c r="S4" i="4"/>
  <c r="R4" i="4"/>
  <c r="Q4" i="4"/>
  <c r="F4271" i="26"/>
  <c r="F4270" i="26"/>
  <c r="F4269" i="26"/>
  <c r="F4268" i="26"/>
  <c r="F4267" i="26"/>
  <c r="F4266" i="26"/>
  <c r="F4265" i="26"/>
  <c r="F4264" i="26"/>
  <c r="F4263" i="26"/>
  <c r="F4262" i="26"/>
  <c r="F4261" i="26"/>
  <c r="F4260" i="26"/>
  <c r="F4259" i="26"/>
  <c r="F4258" i="26"/>
  <c r="F4257" i="26"/>
  <c r="F4256" i="26"/>
  <c r="F4255" i="26"/>
  <c r="F4254" i="26"/>
  <c r="F4253" i="26"/>
  <c r="F4252" i="26"/>
  <c r="F4251" i="26"/>
  <c r="F4250" i="26"/>
  <c r="F4249" i="26"/>
  <c r="F4248" i="26"/>
  <c r="F4247" i="26"/>
  <c r="F4246" i="26"/>
  <c r="F4245" i="26"/>
  <c r="F4244" i="26"/>
  <c r="F4243" i="26"/>
  <c r="F4242" i="26"/>
  <c r="F4241" i="26"/>
  <c r="F4240" i="26"/>
  <c r="F4239" i="26"/>
  <c r="F4238" i="26"/>
  <c r="F4237" i="26"/>
  <c r="F4236" i="26"/>
  <c r="F4235" i="26"/>
  <c r="F4234" i="26"/>
  <c r="F4233" i="26"/>
  <c r="F4232" i="26"/>
  <c r="F4231" i="26"/>
  <c r="F4230" i="26"/>
  <c r="F4229" i="26"/>
  <c r="F4228" i="26"/>
  <c r="F4227" i="26"/>
  <c r="F4226" i="26"/>
  <c r="F4225" i="26"/>
  <c r="F4224" i="26"/>
  <c r="F4223" i="26"/>
  <c r="F4222" i="26"/>
  <c r="F4221" i="26"/>
  <c r="F4220" i="26"/>
  <c r="F4219" i="26"/>
  <c r="F4218" i="26"/>
  <c r="F4217" i="26"/>
  <c r="F4216" i="26"/>
  <c r="F4215" i="26"/>
  <c r="F4214" i="26"/>
  <c r="F4213" i="26"/>
  <c r="F4212" i="26"/>
  <c r="F4211" i="26"/>
  <c r="F4210" i="26"/>
  <c r="F4209" i="26"/>
  <c r="F4208" i="26"/>
  <c r="F4207" i="26"/>
  <c r="F4206" i="26"/>
  <c r="F4205" i="26"/>
  <c r="F4204" i="26"/>
  <c r="F4203" i="26"/>
  <c r="F4202" i="26"/>
  <c r="F4201" i="26"/>
  <c r="F4200" i="26"/>
  <c r="F4199" i="26"/>
  <c r="F4198" i="26"/>
  <c r="F4197" i="26"/>
  <c r="F4196" i="26"/>
  <c r="F4195" i="26"/>
  <c r="F4194" i="26"/>
  <c r="F4193" i="26"/>
  <c r="F4192" i="26"/>
  <c r="F4191" i="26"/>
  <c r="F4190" i="26"/>
  <c r="F4189" i="26"/>
  <c r="F4188" i="26"/>
  <c r="F4187" i="26"/>
  <c r="F4186" i="26"/>
  <c r="F4185" i="26"/>
  <c r="F4184" i="26"/>
  <c r="F4183" i="26"/>
  <c r="F4182" i="26"/>
  <c r="F4181" i="26"/>
  <c r="F4180" i="26"/>
  <c r="F4179" i="26"/>
  <c r="F4178" i="26"/>
  <c r="F4177" i="26"/>
  <c r="F4176" i="26"/>
  <c r="F4175" i="26"/>
  <c r="F4174" i="26"/>
  <c r="F4173" i="26"/>
  <c r="F4172" i="26"/>
  <c r="F4171" i="26"/>
  <c r="F4170" i="26"/>
  <c r="F4169" i="26"/>
  <c r="F4168" i="26"/>
  <c r="F4167" i="26"/>
  <c r="F4166" i="26"/>
  <c r="F4165" i="26"/>
  <c r="F4164" i="26"/>
  <c r="F4163" i="26"/>
  <c r="F4162" i="26"/>
  <c r="F4161" i="26"/>
  <c r="F4160" i="26"/>
  <c r="F4159" i="26"/>
  <c r="F4158" i="26"/>
  <c r="F4157" i="26"/>
  <c r="F4156" i="26"/>
  <c r="F4155" i="26"/>
  <c r="F4154" i="26"/>
  <c r="F4153" i="26"/>
  <c r="F4152" i="26"/>
  <c r="F4151" i="26"/>
  <c r="F4150" i="26"/>
  <c r="F4149" i="26"/>
  <c r="F4148" i="26"/>
  <c r="F4147" i="26"/>
  <c r="F4146" i="26"/>
  <c r="F4145" i="26"/>
  <c r="F4144" i="26"/>
  <c r="F4143" i="26"/>
  <c r="F4142" i="26"/>
  <c r="F4141" i="26"/>
  <c r="F4140" i="26"/>
  <c r="F4139" i="26"/>
  <c r="F4138" i="26"/>
  <c r="F4137" i="26"/>
  <c r="F4136" i="26"/>
  <c r="F4135" i="26"/>
  <c r="F4134" i="26"/>
  <c r="F4133" i="26"/>
  <c r="F4132" i="26"/>
  <c r="F4131" i="26"/>
  <c r="F4130" i="26"/>
  <c r="F4129" i="26"/>
  <c r="F4128" i="26"/>
  <c r="F4127" i="26"/>
  <c r="F4126" i="26"/>
  <c r="F4125" i="26"/>
  <c r="F4124" i="26"/>
  <c r="F4123" i="26"/>
  <c r="F4122" i="26"/>
  <c r="F4121" i="26"/>
  <c r="F4120" i="26"/>
  <c r="F4119" i="26"/>
  <c r="F4118" i="26"/>
  <c r="F4117" i="26"/>
  <c r="F4116" i="26"/>
  <c r="F4115" i="26"/>
  <c r="F4114" i="26"/>
  <c r="F4113" i="26"/>
  <c r="F4112" i="26"/>
  <c r="F4111" i="26"/>
  <c r="F4110" i="26"/>
  <c r="F4109" i="26"/>
  <c r="F4108" i="26"/>
  <c r="F4107" i="26"/>
  <c r="F4106" i="26"/>
  <c r="F4105" i="26"/>
  <c r="F4104" i="26"/>
  <c r="F4103" i="26"/>
  <c r="F4102" i="26"/>
  <c r="F4101" i="26"/>
  <c r="F4100" i="26"/>
  <c r="F4099" i="26"/>
  <c r="F4098" i="26"/>
  <c r="F4097" i="26"/>
  <c r="F4096" i="26"/>
  <c r="F4095" i="26"/>
  <c r="F4094" i="26"/>
  <c r="F4093" i="26"/>
  <c r="F4092" i="26"/>
  <c r="F4091" i="26"/>
  <c r="F4090" i="26"/>
  <c r="F4089" i="26"/>
  <c r="F4088" i="26"/>
  <c r="F4087" i="26"/>
  <c r="F4086" i="26"/>
  <c r="F4085" i="26"/>
  <c r="F4084" i="26"/>
  <c r="F4083" i="26"/>
  <c r="F4082" i="26"/>
  <c r="F4081" i="26"/>
  <c r="F4080" i="26"/>
  <c r="F4079" i="26"/>
  <c r="F4078" i="26"/>
  <c r="F4077" i="26"/>
  <c r="F4076" i="26"/>
  <c r="F4075" i="26"/>
  <c r="F4074" i="26"/>
  <c r="F4073" i="26"/>
  <c r="F4072" i="26"/>
  <c r="F4071" i="26"/>
  <c r="F4070" i="26"/>
  <c r="F4069" i="26"/>
  <c r="F4068" i="26"/>
  <c r="F4067" i="26"/>
  <c r="F4066" i="26"/>
  <c r="F4065" i="26"/>
  <c r="F4064" i="26"/>
  <c r="F4063" i="26"/>
  <c r="F4062" i="26"/>
  <c r="F4061" i="26"/>
  <c r="F4060" i="26"/>
  <c r="F4059" i="26"/>
  <c r="F4058" i="26"/>
  <c r="F4057" i="26"/>
  <c r="F4056" i="26"/>
  <c r="F4055" i="26"/>
  <c r="F4054" i="26"/>
  <c r="F4053" i="26"/>
  <c r="F4052" i="26"/>
  <c r="F4051" i="26"/>
  <c r="F4050" i="26"/>
  <c r="F4049" i="26"/>
  <c r="F4048" i="26"/>
  <c r="F4047" i="26"/>
  <c r="F4046" i="26"/>
  <c r="F4045" i="26"/>
  <c r="F4044" i="26"/>
  <c r="F4043" i="26"/>
  <c r="F4042" i="26"/>
  <c r="F4041" i="26"/>
  <c r="F4040" i="26"/>
  <c r="F4039" i="26"/>
  <c r="F4038" i="26"/>
  <c r="F4037" i="26"/>
  <c r="F4036" i="26"/>
  <c r="F4035" i="26"/>
  <c r="F4034" i="26"/>
  <c r="F4033" i="26"/>
  <c r="F4032" i="26"/>
  <c r="F4031" i="26"/>
  <c r="F4030" i="26"/>
  <c r="F4029" i="26"/>
  <c r="F4028" i="26"/>
  <c r="F4027" i="26"/>
  <c r="F4026" i="26"/>
  <c r="F4025" i="26"/>
  <c r="F4024" i="26"/>
  <c r="F4023" i="26"/>
  <c r="F4022" i="26"/>
  <c r="F4021" i="26"/>
  <c r="F4020" i="26"/>
  <c r="F4019" i="26"/>
  <c r="F4018" i="26"/>
  <c r="F4017" i="26"/>
  <c r="F4016" i="26"/>
  <c r="F4015" i="26"/>
  <c r="F4014" i="26"/>
  <c r="F4013" i="26"/>
  <c r="F4012" i="26"/>
  <c r="F4011" i="26"/>
  <c r="F4010" i="26"/>
  <c r="F4009" i="26"/>
  <c r="F4008" i="26"/>
  <c r="F4007" i="26"/>
  <c r="F4006" i="26"/>
  <c r="F4005" i="26"/>
  <c r="F4004" i="26"/>
  <c r="F4003" i="26"/>
  <c r="F4002" i="26"/>
  <c r="F4001" i="26"/>
  <c r="F4000" i="26"/>
  <c r="F3999" i="26"/>
  <c r="F3998" i="26"/>
  <c r="F3997" i="26"/>
  <c r="F3996" i="26"/>
  <c r="F3995" i="26"/>
  <c r="F3994" i="26"/>
  <c r="F3993" i="26"/>
  <c r="F3992" i="26"/>
  <c r="F3991" i="26"/>
  <c r="F3990" i="26"/>
  <c r="F3989" i="26"/>
  <c r="F3988" i="26"/>
  <c r="F3987" i="26"/>
  <c r="F3986" i="26"/>
  <c r="F3985" i="26"/>
  <c r="F3984" i="26"/>
  <c r="F3983" i="26"/>
  <c r="F3982" i="26"/>
  <c r="F3981" i="26"/>
  <c r="F3980" i="26"/>
  <c r="F3979" i="26"/>
  <c r="F3978" i="26"/>
  <c r="F3977" i="26"/>
  <c r="F3976" i="26"/>
  <c r="F3975" i="26"/>
  <c r="F3974" i="26"/>
  <c r="F3973" i="26"/>
  <c r="F3972" i="26"/>
  <c r="F3971" i="26"/>
  <c r="F3970" i="26"/>
  <c r="F3969" i="26"/>
  <c r="F3968" i="26"/>
  <c r="F3967" i="26"/>
  <c r="F3966" i="26"/>
  <c r="F3965" i="26"/>
  <c r="F3964" i="26"/>
  <c r="F3963" i="26"/>
  <c r="F3962" i="26"/>
  <c r="F3961" i="26"/>
  <c r="F3960" i="26"/>
  <c r="F3959" i="26"/>
  <c r="F3958" i="26"/>
  <c r="F3957" i="26"/>
  <c r="F3956" i="26"/>
  <c r="F3955" i="26"/>
  <c r="F3954" i="26"/>
  <c r="F3953" i="26"/>
  <c r="F3952" i="26"/>
  <c r="F3951" i="26"/>
  <c r="F3950" i="26"/>
  <c r="F3949" i="26"/>
  <c r="F3948" i="26"/>
  <c r="F3947" i="26"/>
  <c r="F3946" i="26"/>
  <c r="F3945" i="26"/>
  <c r="F3944" i="26"/>
  <c r="F3943" i="26"/>
  <c r="F3942" i="26"/>
  <c r="F3941" i="26"/>
  <c r="F3940" i="26"/>
  <c r="F3939" i="26"/>
  <c r="F3938" i="26"/>
  <c r="F3937" i="26"/>
  <c r="F3936" i="26"/>
  <c r="F3935" i="26"/>
  <c r="F3934" i="26"/>
  <c r="F3933" i="26"/>
  <c r="F3932" i="26"/>
  <c r="F3931" i="26"/>
  <c r="F3930" i="26"/>
  <c r="F3929" i="26"/>
  <c r="F3928" i="26"/>
  <c r="F3927" i="26"/>
  <c r="F3926" i="26"/>
  <c r="F3925" i="26"/>
  <c r="F3924" i="26"/>
  <c r="F3923" i="26"/>
  <c r="F3922" i="26"/>
  <c r="F3921" i="26"/>
  <c r="F3920" i="26"/>
  <c r="F3919" i="26"/>
  <c r="F3918" i="26"/>
  <c r="F3917" i="26"/>
  <c r="F3916" i="26"/>
  <c r="F3915" i="26"/>
  <c r="F3914" i="26"/>
  <c r="F3913" i="26"/>
  <c r="F3912" i="26"/>
  <c r="F3911" i="26"/>
  <c r="F3910" i="26"/>
  <c r="F3909" i="26"/>
  <c r="F3908" i="26"/>
  <c r="F3907" i="26"/>
  <c r="F3906" i="26"/>
  <c r="F3905" i="26"/>
  <c r="F3904" i="26"/>
  <c r="F3903" i="26"/>
  <c r="F3902" i="26"/>
  <c r="F3901" i="26"/>
  <c r="F3900" i="26"/>
  <c r="F3899" i="26"/>
  <c r="F3898" i="26"/>
  <c r="F3897" i="26"/>
  <c r="F3896" i="26"/>
  <c r="F3895" i="26"/>
  <c r="F3894" i="26"/>
  <c r="F3893" i="26"/>
  <c r="F3892" i="26"/>
  <c r="F3891" i="26"/>
  <c r="F3890" i="26"/>
  <c r="F3889" i="26"/>
  <c r="F3888" i="26"/>
  <c r="F3887" i="26"/>
  <c r="F3886" i="26"/>
  <c r="F3885" i="26"/>
  <c r="F3884" i="26"/>
  <c r="F3883" i="26"/>
  <c r="F3882" i="26"/>
  <c r="F3881" i="26"/>
  <c r="F3880" i="26"/>
  <c r="F3879" i="26"/>
  <c r="F3878" i="26"/>
  <c r="F3877" i="26"/>
  <c r="F3876" i="26"/>
  <c r="F3875" i="26"/>
  <c r="F3874" i="26"/>
  <c r="F3873" i="26"/>
  <c r="F3872" i="26"/>
  <c r="F3871" i="26"/>
  <c r="F3870" i="26"/>
  <c r="F3869" i="26"/>
  <c r="F3868" i="26"/>
  <c r="F3867" i="26"/>
  <c r="F3866" i="26"/>
  <c r="F3865" i="26"/>
  <c r="F3864" i="26"/>
  <c r="F3863" i="26"/>
  <c r="F3862" i="26"/>
  <c r="F3861" i="26"/>
  <c r="F3860" i="26"/>
  <c r="F3859" i="26"/>
  <c r="F3858" i="26"/>
  <c r="F3857" i="26"/>
  <c r="F3856" i="26"/>
  <c r="F3855" i="26"/>
  <c r="F3854" i="26"/>
  <c r="F3853" i="26"/>
  <c r="F3852" i="26"/>
  <c r="F3851" i="26"/>
  <c r="F3850" i="26"/>
  <c r="F3849" i="26"/>
  <c r="F3848" i="26"/>
  <c r="F3847" i="26"/>
  <c r="F3846" i="26"/>
  <c r="F3845" i="26"/>
  <c r="F3844" i="26"/>
  <c r="F3843" i="26"/>
  <c r="F3842" i="26"/>
  <c r="F3841" i="26"/>
  <c r="F3840" i="26"/>
  <c r="F3839" i="26"/>
  <c r="F3838" i="26"/>
  <c r="F3837" i="26"/>
  <c r="F3836" i="26"/>
  <c r="F3835" i="26"/>
  <c r="F3834" i="26"/>
  <c r="F3833" i="26"/>
  <c r="F3832" i="26"/>
  <c r="F3831" i="26"/>
  <c r="F3830" i="26"/>
  <c r="F3829" i="26"/>
  <c r="F3828" i="26"/>
  <c r="F3827" i="26"/>
  <c r="F3826" i="26"/>
  <c r="F3825" i="26"/>
  <c r="F3824" i="26"/>
  <c r="F3823" i="26"/>
  <c r="F3822" i="26"/>
  <c r="F3821" i="26"/>
  <c r="F3820" i="26"/>
  <c r="F3819" i="26"/>
  <c r="F3818" i="26"/>
  <c r="F3817" i="26"/>
  <c r="F3816" i="26"/>
  <c r="F3815" i="26"/>
  <c r="F3814" i="26"/>
  <c r="F3813" i="26"/>
  <c r="F3812" i="26"/>
  <c r="F3811" i="26"/>
  <c r="F3810" i="26"/>
  <c r="F3809" i="26"/>
  <c r="F3808" i="26"/>
  <c r="F3807" i="26"/>
  <c r="F3806" i="26"/>
  <c r="F3805" i="26"/>
  <c r="F3804" i="26"/>
  <c r="F3803" i="26"/>
  <c r="F3802" i="26"/>
  <c r="F3801" i="26"/>
  <c r="F3800" i="26"/>
  <c r="F3799" i="26"/>
  <c r="F3798" i="26"/>
  <c r="F3797" i="26"/>
  <c r="F3796" i="26"/>
  <c r="F3795" i="26"/>
  <c r="F3794" i="26"/>
  <c r="F3793" i="26"/>
  <c r="F3792" i="26"/>
  <c r="F3791" i="26"/>
  <c r="F3790" i="26"/>
  <c r="F3789" i="26"/>
  <c r="F3788" i="26"/>
  <c r="F3787" i="26"/>
  <c r="F3786" i="26"/>
  <c r="F3785" i="26"/>
  <c r="F3784" i="26"/>
  <c r="F3783" i="26"/>
  <c r="F3782" i="26"/>
  <c r="F3781" i="26"/>
  <c r="F3780" i="26"/>
  <c r="F3779" i="26"/>
  <c r="F3778" i="26"/>
  <c r="F3777" i="26"/>
  <c r="F3776" i="26"/>
  <c r="F3775" i="26"/>
  <c r="F3774" i="26"/>
  <c r="F3773" i="26"/>
  <c r="F3772" i="26"/>
  <c r="F3771" i="26"/>
  <c r="F3770" i="26"/>
  <c r="F3769" i="26"/>
  <c r="F3768" i="26"/>
  <c r="F3767" i="26"/>
  <c r="F3766" i="26"/>
  <c r="F3765" i="26"/>
  <c r="F3764" i="26"/>
  <c r="F3763" i="26"/>
  <c r="F3762" i="26"/>
  <c r="F3761" i="26"/>
  <c r="F3760" i="26"/>
  <c r="F3759" i="26"/>
  <c r="F3758" i="26"/>
  <c r="F3757" i="26"/>
  <c r="F3756" i="26"/>
  <c r="F3755" i="26"/>
  <c r="F3754" i="26"/>
  <c r="F3753" i="26"/>
  <c r="F3752" i="26"/>
  <c r="F3751" i="26"/>
  <c r="F3750" i="26"/>
  <c r="F3749" i="26"/>
  <c r="F3748" i="26"/>
  <c r="F3747" i="26"/>
  <c r="F3746" i="26"/>
  <c r="F3745" i="26"/>
  <c r="F3744" i="26"/>
  <c r="F3743" i="26"/>
  <c r="F3742" i="26"/>
  <c r="F3741" i="26"/>
  <c r="F3740" i="26"/>
  <c r="F3739" i="26"/>
  <c r="F3738" i="26"/>
  <c r="F3737" i="26"/>
  <c r="F3736" i="26"/>
  <c r="F3735" i="26"/>
  <c r="F3734" i="26"/>
  <c r="F3733" i="26"/>
  <c r="F3732" i="26"/>
  <c r="F3731" i="26"/>
  <c r="F3730" i="26"/>
  <c r="F3729" i="26"/>
  <c r="F3728" i="26"/>
  <c r="F3727" i="26"/>
  <c r="F3726" i="26"/>
  <c r="F3725" i="26"/>
  <c r="F3724" i="26"/>
  <c r="F3723" i="26"/>
  <c r="F3722" i="26"/>
  <c r="F3721" i="26"/>
  <c r="F3720" i="26"/>
  <c r="F3719" i="26"/>
  <c r="F3718" i="26"/>
  <c r="F3717" i="26"/>
  <c r="F3716" i="26"/>
  <c r="F3715" i="26"/>
  <c r="F3714" i="26"/>
  <c r="F3713" i="26"/>
  <c r="F3712" i="26"/>
  <c r="F3711" i="26"/>
  <c r="F3710" i="26"/>
  <c r="F3709" i="26"/>
  <c r="F3708" i="26"/>
  <c r="F3707" i="26"/>
  <c r="F3706" i="26"/>
  <c r="F3705" i="26"/>
  <c r="F3704" i="26"/>
  <c r="F3703" i="26"/>
  <c r="F3702" i="26"/>
  <c r="F3701" i="26"/>
  <c r="F3700" i="26"/>
  <c r="F3699" i="26"/>
  <c r="F3698" i="26"/>
  <c r="F3697" i="26"/>
  <c r="F3696" i="26"/>
  <c r="F3695" i="26"/>
  <c r="F3694" i="26"/>
  <c r="F3693" i="26"/>
  <c r="F3692" i="26"/>
  <c r="F3691" i="26"/>
  <c r="F3690" i="26"/>
  <c r="F3689" i="26"/>
  <c r="F3688" i="26"/>
  <c r="F3687" i="26"/>
  <c r="F3686" i="26"/>
  <c r="F3685" i="26"/>
  <c r="F3684" i="26"/>
  <c r="F3683" i="26"/>
  <c r="F3682" i="26"/>
  <c r="F3681" i="26"/>
  <c r="F3680" i="26"/>
  <c r="F3679" i="26"/>
  <c r="F3678" i="26"/>
  <c r="F3677" i="26"/>
  <c r="F3676" i="26"/>
  <c r="F3675" i="26"/>
  <c r="F3674" i="26"/>
  <c r="F3673" i="26"/>
  <c r="F3672" i="26"/>
  <c r="F3671" i="26"/>
  <c r="F3670" i="26"/>
  <c r="F3669" i="26"/>
  <c r="F3668" i="26"/>
  <c r="F3667" i="26"/>
  <c r="F3666" i="26"/>
  <c r="F3665" i="26"/>
  <c r="F3664" i="26"/>
  <c r="F3663" i="26"/>
  <c r="F3662" i="26"/>
  <c r="F3661" i="26"/>
  <c r="F3660" i="26"/>
  <c r="F3659" i="26"/>
  <c r="F3658" i="26"/>
  <c r="F3657" i="26"/>
  <c r="F3656" i="26"/>
  <c r="F3655" i="26"/>
  <c r="F3654" i="26"/>
  <c r="F3653" i="26"/>
  <c r="F3652" i="26"/>
  <c r="F3651" i="26"/>
  <c r="F3650" i="26"/>
  <c r="F3649" i="26"/>
  <c r="F3648" i="26"/>
  <c r="F3647" i="26"/>
  <c r="F3646" i="26"/>
  <c r="F3645" i="26"/>
  <c r="F3644" i="26"/>
  <c r="F3643" i="26"/>
  <c r="F3642" i="26"/>
  <c r="F3641" i="26"/>
  <c r="F3640" i="26"/>
  <c r="F3639" i="26"/>
  <c r="F3638" i="26"/>
  <c r="F3637" i="26"/>
  <c r="F3636" i="26"/>
  <c r="F3635" i="26"/>
  <c r="F3634" i="26"/>
  <c r="F3633" i="26"/>
  <c r="F3632" i="26"/>
  <c r="F3631" i="26"/>
  <c r="F3630" i="26"/>
  <c r="F3629" i="26"/>
  <c r="F3628" i="26"/>
  <c r="F3627" i="26"/>
  <c r="F3626" i="26"/>
  <c r="F3625" i="26"/>
  <c r="F3624" i="26"/>
  <c r="F3623" i="26"/>
  <c r="F3622" i="26"/>
  <c r="F3621" i="26"/>
  <c r="F3620" i="26"/>
  <c r="F3619" i="26"/>
  <c r="F3618" i="26"/>
  <c r="F3617" i="26"/>
  <c r="F3616" i="26"/>
  <c r="F3615" i="26"/>
  <c r="F3614" i="26"/>
  <c r="F3613" i="26"/>
  <c r="F3612" i="26"/>
  <c r="F3611" i="26"/>
  <c r="F3610" i="26"/>
  <c r="F3609" i="26"/>
  <c r="F3608" i="26"/>
  <c r="F3607" i="26"/>
  <c r="F3606" i="26"/>
  <c r="F3605" i="26"/>
  <c r="F3604" i="26"/>
  <c r="F3603" i="26"/>
  <c r="F3602" i="26"/>
  <c r="F3601" i="26"/>
  <c r="F3600" i="26"/>
  <c r="F3599" i="26"/>
  <c r="F3598" i="26"/>
  <c r="F3597" i="26"/>
  <c r="F3596" i="26"/>
  <c r="F3595" i="26"/>
  <c r="F3594" i="26"/>
  <c r="F3593" i="26"/>
  <c r="F3592" i="26"/>
  <c r="F3591" i="26"/>
  <c r="F3590" i="26"/>
  <c r="F3589" i="26"/>
  <c r="F3588" i="26"/>
  <c r="F3587" i="26"/>
  <c r="F3586" i="26"/>
  <c r="F3585" i="26"/>
  <c r="F3584" i="26"/>
  <c r="F3583" i="26"/>
  <c r="F3582" i="26"/>
  <c r="F3581" i="26"/>
  <c r="F3580" i="26"/>
  <c r="F3579" i="26"/>
  <c r="F3578" i="26"/>
  <c r="F3577" i="26"/>
  <c r="F3576" i="26"/>
  <c r="F3575" i="26"/>
  <c r="F3574" i="26"/>
  <c r="F3573" i="26"/>
  <c r="F3572" i="26"/>
  <c r="F3571" i="26"/>
  <c r="F3570" i="26"/>
  <c r="F3569" i="26"/>
  <c r="F3568" i="26"/>
  <c r="F3567" i="26"/>
  <c r="F3566" i="26"/>
  <c r="F3565" i="26"/>
  <c r="F3564" i="26"/>
  <c r="F3563" i="26"/>
  <c r="F3562" i="26"/>
  <c r="F3561" i="26"/>
  <c r="F3560" i="26"/>
  <c r="F3559" i="26"/>
  <c r="F3558" i="26"/>
  <c r="F3557" i="26"/>
  <c r="F3556" i="26"/>
  <c r="F3555" i="26"/>
  <c r="F3554" i="26"/>
  <c r="F3553" i="26"/>
  <c r="F3552" i="26"/>
  <c r="F3551" i="26"/>
  <c r="F3550" i="26"/>
  <c r="F3549" i="26"/>
  <c r="F3548" i="26"/>
  <c r="F3547" i="26"/>
  <c r="F3546" i="26"/>
  <c r="F3545" i="26"/>
  <c r="F3544" i="26"/>
  <c r="F3543" i="26"/>
  <c r="F3542" i="26"/>
  <c r="F3541" i="26"/>
  <c r="F3540" i="26"/>
  <c r="F3539" i="26"/>
  <c r="F3538" i="26"/>
  <c r="F3537" i="26"/>
  <c r="F3536" i="26"/>
  <c r="F3535" i="26"/>
  <c r="F3534" i="26"/>
  <c r="F3533" i="26"/>
  <c r="F3532" i="26"/>
  <c r="F3531" i="26"/>
  <c r="F3530" i="26"/>
  <c r="F3529" i="26"/>
  <c r="F3528" i="26"/>
  <c r="F3527" i="26"/>
  <c r="F3526" i="26"/>
  <c r="F3525" i="26"/>
  <c r="F3524" i="26"/>
  <c r="F3523" i="26"/>
  <c r="F3522" i="26"/>
  <c r="F3521" i="26"/>
  <c r="F3520" i="26"/>
  <c r="F3519" i="26"/>
  <c r="F3518" i="26"/>
  <c r="F3517" i="26"/>
  <c r="F3516" i="26"/>
  <c r="F3515" i="26"/>
  <c r="F3514" i="26"/>
  <c r="F3513" i="26"/>
  <c r="F3512" i="26"/>
  <c r="F3511" i="26"/>
  <c r="F3510" i="26"/>
  <c r="F3509" i="26"/>
  <c r="F3508" i="26"/>
  <c r="F3507" i="26"/>
  <c r="F3506" i="26"/>
  <c r="F3505" i="26"/>
  <c r="F3504" i="26"/>
  <c r="F3503" i="26"/>
  <c r="F3502" i="26"/>
  <c r="F3501" i="26"/>
  <c r="F3500" i="26"/>
  <c r="F3499" i="26"/>
  <c r="F3498" i="26"/>
  <c r="F3497" i="26"/>
  <c r="F3496" i="26"/>
  <c r="F3495" i="26"/>
  <c r="F3494" i="26"/>
  <c r="F3493" i="26"/>
  <c r="F3492" i="26"/>
  <c r="F3491" i="26"/>
  <c r="F3490" i="26"/>
  <c r="F3489" i="26"/>
  <c r="F3488" i="26"/>
  <c r="F3487" i="26"/>
  <c r="F3486" i="26"/>
  <c r="F3485" i="26"/>
  <c r="F3484" i="26"/>
  <c r="F3483" i="26"/>
  <c r="F3482" i="26"/>
  <c r="F3481" i="26"/>
  <c r="F3480" i="26"/>
  <c r="F3479" i="26"/>
  <c r="F3478" i="26"/>
  <c r="F3477" i="26"/>
  <c r="F3476" i="26"/>
  <c r="F3475" i="26"/>
  <c r="F3474" i="26"/>
  <c r="F3473" i="26"/>
  <c r="F3472" i="26"/>
  <c r="F3471" i="26"/>
  <c r="F3470" i="26"/>
  <c r="F3469" i="26"/>
  <c r="F3468" i="26"/>
  <c r="F3467" i="26"/>
  <c r="F3466" i="26"/>
  <c r="F3465" i="26"/>
  <c r="F3464" i="26"/>
  <c r="F3463" i="26"/>
  <c r="F3462" i="26"/>
  <c r="F3461" i="26"/>
  <c r="F3460" i="26"/>
  <c r="F3459" i="26"/>
  <c r="F3458" i="26"/>
  <c r="F3457" i="26"/>
  <c r="F3456" i="26"/>
  <c r="F3455" i="26"/>
  <c r="F3454" i="26"/>
  <c r="F3453" i="26"/>
  <c r="F3452" i="26"/>
  <c r="F3451" i="26"/>
  <c r="F3450" i="26"/>
  <c r="F3449" i="26"/>
  <c r="F3448" i="26"/>
  <c r="F3447" i="26"/>
  <c r="F3446" i="26"/>
  <c r="F3445" i="26"/>
  <c r="F3444" i="26"/>
  <c r="F3443" i="26"/>
  <c r="F3442" i="26"/>
  <c r="F3441" i="26"/>
  <c r="F3440" i="26"/>
  <c r="F3439" i="26"/>
  <c r="F3438" i="26"/>
  <c r="F3437" i="26"/>
  <c r="F3436" i="26"/>
  <c r="F3435" i="26"/>
  <c r="F3434" i="26"/>
  <c r="F3433" i="26"/>
  <c r="F3432" i="26"/>
  <c r="F3431" i="26"/>
  <c r="F3430" i="26"/>
  <c r="F3429" i="26"/>
  <c r="F3428" i="26"/>
  <c r="F3427" i="26"/>
  <c r="F3426" i="26"/>
  <c r="F3425" i="26"/>
  <c r="F3424" i="26"/>
  <c r="F3423" i="26"/>
  <c r="F3422" i="26"/>
  <c r="F3421" i="26"/>
  <c r="F3420" i="26"/>
  <c r="F3419" i="26"/>
  <c r="F3418" i="26"/>
  <c r="F3417" i="26"/>
  <c r="F3416" i="26"/>
  <c r="F3415" i="26"/>
  <c r="F3414" i="26"/>
  <c r="F3413" i="26"/>
  <c r="F3412" i="26"/>
  <c r="F3411" i="26"/>
  <c r="F3410" i="26"/>
  <c r="F3409" i="26"/>
  <c r="F3408" i="26"/>
  <c r="F3407" i="26"/>
  <c r="F3406" i="26"/>
  <c r="F3405" i="26"/>
  <c r="F3404" i="26"/>
  <c r="F3403" i="26"/>
  <c r="F3402" i="26"/>
  <c r="F3401" i="26"/>
  <c r="F3400" i="26"/>
  <c r="F3399" i="26"/>
  <c r="F3398" i="26"/>
  <c r="F3397" i="26"/>
  <c r="F3396" i="26"/>
  <c r="F3395" i="26"/>
  <c r="F3394" i="26"/>
  <c r="F3393" i="26"/>
  <c r="F3392" i="26"/>
  <c r="F3391" i="26"/>
  <c r="F3390" i="26"/>
  <c r="F3389" i="26"/>
  <c r="F3388" i="26"/>
  <c r="F3387" i="26"/>
  <c r="F3386" i="26"/>
  <c r="F3385" i="26"/>
  <c r="F3384" i="26"/>
  <c r="F3383" i="26"/>
  <c r="F3382" i="26"/>
  <c r="F3381" i="26"/>
  <c r="F3380" i="26"/>
  <c r="F3379" i="26"/>
  <c r="F3378" i="26"/>
  <c r="F3377" i="26"/>
  <c r="F3376" i="26"/>
  <c r="F3375" i="26"/>
  <c r="F3374" i="26"/>
  <c r="F3373" i="26"/>
  <c r="F3372" i="26"/>
  <c r="F3371" i="26"/>
  <c r="F3370" i="26"/>
  <c r="F3369" i="26"/>
  <c r="F3368" i="26"/>
  <c r="F3367" i="26"/>
  <c r="F3366" i="26"/>
  <c r="F3365" i="26"/>
  <c r="F3364" i="26"/>
  <c r="F3363" i="26"/>
  <c r="F3362" i="26"/>
  <c r="F3361" i="26"/>
  <c r="F3360" i="26"/>
  <c r="F3359" i="26"/>
  <c r="F3358" i="26"/>
  <c r="F3357" i="26"/>
  <c r="F3356" i="26"/>
  <c r="F3355" i="26"/>
  <c r="F3354" i="26"/>
  <c r="F3353" i="26"/>
  <c r="F3352" i="26"/>
  <c r="F3351" i="26"/>
  <c r="F3350" i="26"/>
  <c r="F3349" i="26"/>
  <c r="F3348" i="26"/>
  <c r="F3347" i="26"/>
  <c r="F3346" i="26"/>
  <c r="F3345" i="26"/>
  <c r="F3344" i="26"/>
  <c r="F3343" i="26"/>
  <c r="F3342" i="26"/>
  <c r="F3341" i="26"/>
  <c r="F3340" i="26"/>
  <c r="F3339" i="26"/>
  <c r="F3338" i="26"/>
  <c r="F3337" i="26"/>
  <c r="F3336" i="26"/>
  <c r="F3335" i="26"/>
  <c r="F3334" i="26"/>
  <c r="F3333" i="26"/>
  <c r="F3332" i="26"/>
  <c r="F3331" i="26"/>
  <c r="F3330" i="26"/>
  <c r="F3329" i="26"/>
  <c r="F3328" i="26"/>
  <c r="F3327" i="26"/>
  <c r="F3326" i="26"/>
  <c r="F3325" i="26"/>
  <c r="F3324" i="26"/>
  <c r="F3323" i="26"/>
  <c r="F3322" i="26"/>
  <c r="F3321" i="26"/>
  <c r="F3320" i="26"/>
  <c r="F3319" i="26"/>
  <c r="F3318" i="26"/>
  <c r="F3317" i="26"/>
  <c r="F3316" i="26"/>
  <c r="F3315" i="26"/>
  <c r="F3314" i="26"/>
  <c r="F3313" i="26"/>
  <c r="F3312" i="26"/>
  <c r="F3311" i="26"/>
  <c r="F3310" i="26"/>
  <c r="F3309" i="26"/>
  <c r="F3308" i="26"/>
  <c r="F3307" i="26"/>
  <c r="F3306" i="26"/>
  <c r="F3305" i="26"/>
  <c r="F3304" i="26"/>
  <c r="F3303" i="26"/>
  <c r="F3302" i="26"/>
  <c r="F3301" i="26"/>
  <c r="F3300" i="26"/>
  <c r="F3299" i="26"/>
  <c r="F3298" i="26"/>
  <c r="F3297" i="26"/>
  <c r="F3296" i="26"/>
  <c r="F3295" i="26"/>
  <c r="F3294" i="26"/>
  <c r="F3293" i="26"/>
  <c r="F3292" i="26"/>
  <c r="F3291" i="26"/>
  <c r="F3290" i="26"/>
  <c r="F3289" i="26"/>
  <c r="F3288" i="26"/>
  <c r="F3287" i="26"/>
  <c r="F3286" i="26"/>
  <c r="F3285" i="26"/>
  <c r="F3284" i="26"/>
  <c r="F3283" i="26"/>
  <c r="F3282" i="26"/>
  <c r="F3281" i="26"/>
  <c r="F3280" i="26"/>
  <c r="F3279" i="26"/>
  <c r="F3278" i="26"/>
  <c r="F3277" i="26"/>
  <c r="F3276" i="26"/>
  <c r="F3275" i="26"/>
  <c r="F3274" i="26"/>
  <c r="F3273" i="26"/>
  <c r="F3272" i="26"/>
  <c r="F3271" i="26"/>
  <c r="F3270" i="26"/>
  <c r="F3269" i="26"/>
  <c r="F3268" i="26"/>
  <c r="F3267" i="26"/>
  <c r="F3266" i="26"/>
  <c r="F3265" i="26"/>
  <c r="F3264" i="26"/>
  <c r="F3263" i="26"/>
  <c r="F3262" i="26"/>
  <c r="F3261" i="26"/>
  <c r="F3260" i="26"/>
  <c r="F3259" i="26"/>
  <c r="F3258" i="26"/>
  <c r="F3257" i="26"/>
  <c r="F3256" i="26"/>
  <c r="F3255" i="26"/>
  <c r="F3254" i="26"/>
  <c r="F3253" i="26"/>
  <c r="F3252" i="26"/>
  <c r="F3251" i="26"/>
  <c r="F3250" i="26"/>
  <c r="F3249" i="26"/>
  <c r="F3248" i="26"/>
  <c r="F3247" i="26"/>
  <c r="F3246" i="26"/>
  <c r="F3245" i="26"/>
  <c r="F3244" i="26"/>
  <c r="F3243" i="26"/>
  <c r="F3242" i="26"/>
  <c r="F3241" i="26"/>
  <c r="F3240" i="26"/>
  <c r="F3239" i="26"/>
  <c r="F3238" i="26"/>
  <c r="F3237" i="26"/>
  <c r="F3236" i="26"/>
  <c r="F3235" i="26"/>
  <c r="F3234" i="26"/>
  <c r="F3233" i="26"/>
  <c r="F3232" i="26"/>
  <c r="F3231" i="26"/>
  <c r="F3230" i="26"/>
  <c r="F3229" i="26"/>
  <c r="F3228" i="26"/>
  <c r="F3227" i="26"/>
  <c r="F3226" i="26"/>
  <c r="F3225" i="26"/>
  <c r="F3224" i="26"/>
  <c r="F3223" i="26"/>
  <c r="F3222" i="26"/>
  <c r="F3221" i="26"/>
  <c r="F3220" i="26"/>
  <c r="F3219" i="26"/>
  <c r="F3218" i="26"/>
  <c r="F3217" i="26"/>
  <c r="F3216" i="26"/>
  <c r="F3215" i="26"/>
  <c r="F3214" i="26"/>
  <c r="F3213" i="26"/>
  <c r="F3212" i="26"/>
  <c r="F3211" i="26"/>
  <c r="F3210" i="26"/>
  <c r="F3209" i="26"/>
  <c r="F3208" i="26"/>
  <c r="F3207" i="26"/>
  <c r="F3206" i="26"/>
  <c r="F3205" i="26"/>
  <c r="F3204" i="26"/>
  <c r="F3203" i="26"/>
  <c r="F3202" i="26"/>
  <c r="F3201" i="26"/>
  <c r="F3200" i="26"/>
  <c r="F3199" i="26"/>
  <c r="F3198" i="26"/>
  <c r="F3197" i="26"/>
  <c r="F3196" i="26"/>
  <c r="F3195" i="26"/>
  <c r="F3194" i="26"/>
  <c r="F3193" i="26"/>
  <c r="F3192" i="26"/>
  <c r="F3191" i="26"/>
  <c r="F3190" i="26"/>
  <c r="F3189" i="26"/>
  <c r="F3188" i="26"/>
  <c r="F3187" i="26"/>
  <c r="F3186" i="26"/>
  <c r="F3185" i="26"/>
  <c r="F3184" i="26"/>
  <c r="F3183" i="26"/>
  <c r="F3182" i="26"/>
  <c r="F3181" i="26"/>
  <c r="F3180" i="26"/>
  <c r="F3179" i="26"/>
  <c r="F3178" i="26"/>
  <c r="F3177" i="26"/>
  <c r="F3176" i="26"/>
  <c r="F3175" i="26"/>
  <c r="F3174" i="26"/>
  <c r="F3173" i="26"/>
  <c r="F3172" i="26"/>
  <c r="F3171" i="26"/>
  <c r="F3170" i="26"/>
  <c r="F3169" i="26"/>
  <c r="F3168" i="26"/>
  <c r="F3167" i="26"/>
  <c r="F3166" i="26"/>
  <c r="F3165" i="26"/>
  <c r="F3164" i="26"/>
  <c r="F3163" i="26"/>
  <c r="F3162" i="26"/>
  <c r="F3161" i="26"/>
  <c r="F3160" i="26"/>
  <c r="F3159" i="26"/>
  <c r="F3158" i="26"/>
  <c r="F3157" i="26"/>
  <c r="F3156" i="26"/>
  <c r="F3155" i="26"/>
  <c r="F3154" i="26"/>
  <c r="F3153" i="26"/>
  <c r="F3152" i="26"/>
  <c r="F3151" i="26"/>
  <c r="F3150" i="26"/>
  <c r="F3149" i="26"/>
  <c r="F3148" i="26"/>
  <c r="F3147" i="26"/>
  <c r="F3146" i="26"/>
  <c r="F3145" i="26"/>
  <c r="F3144" i="26"/>
  <c r="F3143" i="26"/>
  <c r="F3142" i="26"/>
  <c r="F3141" i="26"/>
  <c r="F3140" i="26"/>
  <c r="F3139" i="26"/>
  <c r="F3138" i="26"/>
  <c r="F3137" i="26"/>
  <c r="F3136" i="26"/>
  <c r="F3135" i="26"/>
  <c r="F3134" i="26"/>
  <c r="F3133" i="26"/>
  <c r="F3132" i="26"/>
  <c r="F3131" i="26"/>
  <c r="F3130" i="26"/>
  <c r="F3129" i="26"/>
  <c r="F3128" i="26"/>
  <c r="F3127" i="26"/>
  <c r="F3126" i="26"/>
  <c r="F3125" i="26"/>
  <c r="F3124" i="26"/>
  <c r="F3123" i="26"/>
  <c r="F3122" i="26"/>
  <c r="F3121" i="26"/>
  <c r="F3120" i="26"/>
  <c r="F3119" i="26"/>
  <c r="F3118" i="26"/>
  <c r="F3117" i="26"/>
  <c r="F3116" i="26"/>
  <c r="F3115" i="26"/>
  <c r="F3114" i="26"/>
  <c r="F3113" i="26"/>
  <c r="F3112" i="26"/>
  <c r="F3111" i="26"/>
  <c r="F3110" i="26"/>
  <c r="F3109" i="26"/>
  <c r="F3108" i="26"/>
  <c r="F3107" i="26"/>
  <c r="F3106" i="26"/>
  <c r="F3105" i="26"/>
  <c r="F3104" i="26"/>
  <c r="F3103" i="26"/>
  <c r="F3102" i="26"/>
  <c r="F3101" i="26"/>
  <c r="F3100" i="26"/>
  <c r="F3099" i="26"/>
  <c r="F3098" i="26"/>
  <c r="F3097" i="26"/>
  <c r="F3096" i="26"/>
  <c r="F3095" i="26"/>
  <c r="F3094" i="26"/>
  <c r="F3093" i="26"/>
  <c r="F3092" i="26"/>
  <c r="F3091" i="26"/>
  <c r="F3090" i="26"/>
  <c r="F3089" i="26"/>
  <c r="F3088" i="26"/>
  <c r="F3087" i="26"/>
  <c r="F3086" i="26"/>
  <c r="F3085" i="26"/>
  <c r="F3084" i="26"/>
  <c r="F3083" i="26"/>
  <c r="F3082" i="26"/>
  <c r="F3081" i="26"/>
  <c r="F3080" i="26"/>
  <c r="F3079" i="26"/>
  <c r="F3078" i="26"/>
  <c r="F3077" i="26"/>
  <c r="F3076" i="26"/>
  <c r="F3075" i="26"/>
  <c r="F3074" i="26"/>
  <c r="F3073" i="26"/>
  <c r="F3072" i="26"/>
  <c r="F3071" i="26"/>
  <c r="F3070" i="26"/>
  <c r="F3069" i="26"/>
  <c r="F3068" i="26"/>
  <c r="F3067" i="26"/>
  <c r="F3066" i="26"/>
  <c r="F3065" i="26"/>
  <c r="F3064" i="26"/>
  <c r="F3063" i="26"/>
  <c r="F3062" i="26"/>
  <c r="F3061" i="26"/>
  <c r="F3060" i="26"/>
  <c r="F3059" i="26"/>
  <c r="F3058" i="26"/>
  <c r="F3057" i="26"/>
  <c r="F3056" i="26"/>
  <c r="F3055" i="26"/>
  <c r="F3054" i="26"/>
  <c r="F3053" i="26"/>
  <c r="F3052" i="26"/>
  <c r="F3051" i="26"/>
  <c r="F3050" i="26"/>
  <c r="F3049" i="26"/>
  <c r="F3048" i="26"/>
  <c r="F3047" i="26"/>
  <c r="F3046" i="26"/>
  <c r="F3045" i="26"/>
  <c r="F3044" i="26"/>
  <c r="F3043" i="26"/>
  <c r="F3042" i="26"/>
  <c r="F3041" i="26"/>
  <c r="F3040" i="26"/>
  <c r="F3039" i="26"/>
  <c r="F3038" i="26"/>
  <c r="F3037" i="26"/>
  <c r="F3036" i="26"/>
  <c r="F3035" i="26"/>
  <c r="F3034" i="26"/>
  <c r="F3033" i="26"/>
  <c r="F3032" i="26"/>
  <c r="F3031" i="26"/>
  <c r="F3030" i="26"/>
  <c r="F3029" i="26"/>
  <c r="F3028" i="26"/>
  <c r="F3027" i="26"/>
  <c r="F3026" i="26"/>
  <c r="F3025" i="26"/>
  <c r="F3024" i="26"/>
  <c r="F3023" i="26"/>
  <c r="F3022" i="26"/>
  <c r="F3021" i="26"/>
  <c r="F3020" i="26"/>
  <c r="F3019" i="26"/>
  <c r="F3018" i="26"/>
  <c r="F3017" i="26"/>
  <c r="F3016" i="26"/>
  <c r="F3015" i="26"/>
  <c r="F3014" i="26"/>
  <c r="F3013" i="26"/>
  <c r="F3012" i="26"/>
  <c r="F3011" i="26"/>
  <c r="F3010" i="26"/>
  <c r="F3009" i="26"/>
  <c r="F3008" i="26"/>
  <c r="F3007" i="26"/>
  <c r="F3006" i="26"/>
  <c r="F3005" i="26"/>
  <c r="F3004" i="26"/>
  <c r="F3003" i="26"/>
  <c r="F3002" i="26"/>
  <c r="F3001" i="26"/>
  <c r="F3000" i="26"/>
  <c r="F2999" i="26"/>
  <c r="F2998" i="26"/>
  <c r="F2997" i="26"/>
  <c r="F2996" i="26"/>
  <c r="F2995" i="26"/>
  <c r="F2994" i="26"/>
  <c r="F2993" i="26"/>
  <c r="F2992" i="26"/>
  <c r="F2991" i="26"/>
  <c r="F2990" i="26"/>
  <c r="F2989" i="26"/>
  <c r="F2988" i="26"/>
  <c r="F2987" i="26"/>
  <c r="F2986" i="26"/>
  <c r="F2985" i="26"/>
  <c r="F2984" i="26"/>
  <c r="F2983" i="26"/>
  <c r="F2982" i="26"/>
  <c r="F2981" i="26"/>
  <c r="F2980" i="26"/>
  <c r="F2979" i="26"/>
  <c r="F2978" i="26"/>
  <c r="F2977" i="26"/>
  <c r="F2976" i="26"/>
  <c r="F2975" i="26"/>
  <c r="F2974" i="26"/>
  <c r="F2973" i="26"/>
  <c r="F2972" i="26"/>
  <c r="F2971" i="26"/>
  <c r="F2970" i="26"/>
  <c r="F2969" i="26"/>
  <c r="F2968" i="26"/>
  <c r="F2967" i="26"/>
  <c r="F2966" i="26"/>
  <c r="F2965" i="26"/>
  <c r="F2964" i="26"/>
  <c r="F2963" i="26"/>
  <c r="F2962" i="26"/>
  <c r="F2961" i="26"/>
  <c r="F2960" i="26"/>
  <c r="F2959" i="26"/>
  <c r="F2958" i="26"/>
  <c r="F2957" i="26"/>
  <c r="F2956" i="26"/>
  <c r="F2955" i="26"/>
  <c r="F2954" i="26"/>
  <c r="F2953" i="26"/>
  <c r="F2952" i="26"/>
  <c r="F2951" i="26"/>
  <c r="F2950" i="26"/>
  <c r="F2949" i="26"/>
  <c r="F2948" i="26"/>
  <c r="F2947" i="26"/>
  <c r="F2946" i="26"/>
  <c r="F2945" i="26"/>
  <c r="F2944" i="26"/>
  <c r="F2943" i="26"/>
  <c r="F2942" i="26"/>
  <c r="F2941" i="26"/>
  <c r="F2940" i="26"/>
  <c r="F2939" i="26"/>
  <c r="F2938" i="26"/>
  <c r="F2937" i="26"/>
  <c r="F2936" i="26"/>
  <c r="F2935" i="26"/>
  <c r="F2934" i="26"/>
  <c r="F2933" i="26"/>
  <c r="F2932" i="26"/>
  <c r="F2931" i="26"/>
  <c r="F2930" i="26"/>
  <c r="F2929" i="26"/>
  <c r="F2928" i="26"/>
  <c r="F2927" i="26"/>
  <c r="F2926" i="26"/>
  <c r="F2925" i="26"/>
  <c r="F2924" i="26"/>
  <c r="F2923" i="26"/>
  <c r="F2922" i="26"/>
  <c r="F2921" i="26"/>
  <c r="F2920" i="26"/>
  <c r="F2919" i="26"/>
  <c r="F2918" i="26"/>
  <c r="F2917" i="26"/>
  <c r="F2916" i="26"/>
  <c r="F2915" i="26"/>
  <c r="F2914" i="26"/>
  <c r="F2913" i="26"/>
  <c r="F2912" i="26"/>
  <c r="F2911" i="26"/>
  <c r="F2910" i="26"/>
  <c r="F2909" i="26"/>
  <c r="F2908" i="26"/>
  <c r="F2907" i="26"/>
  <c r="F2906" i="26"/>
  <c r="F2905" i="26"/>
  <c r="F2904" i="26"/>
  <c r="F2903" i="26"/>
  <c r="F2902" i="26"/>
  <c r="F2901" i="26"/>
  <c r="F2900" i="26"/>
  <c r="F2899" i="26"/>
  <c r="F2898" i="26"/>
  <c r="F2897" i="26"/>
  <c r="F2896" i="26"/>
  <c r="F2895" i="26"/>
  <c r="F2894" i="26"/>
  <c r="F2893" i="26"/>
  <c r="F2892" i="26"/>
  <c r="F2891" i="26"/>
  <c r="F2890" i="26"/>
  <c r="F2889" i="26"/>
  <c r="F2888" i="26"/>
  <c r="F2887" i="26"/>
  <c r="F2886" i="26"/>
  <c r="F2885" i="26"/>
  <c r="F2884" i="26"/>
  <c r="F2883" i="26"/>
  <c r="F2882" i="26"/>
  <c r="F2881" i="26"/>
  <c r="F2880" i="26"/>
  <c r="F2879" i="26"/>
  <c r="F2878" i="26"/>
  <c r="F2877" i="26"/>
  <c r="F2876" i="26"/>
  <c r="F2875" i="26"/>
  <c r="F2874" i="26"/>
  <c r="F2873" i="26"/>
  <c r="F2872" i="26"/>
  <c r="F2871" i="26"/>
  <c r="F2870" i="26"/>
  <c r="F2869" i="26"/>
  <c r="F2868" i="26"/>
  <c r="F2867" i="26"/>
  <c r="F2866" i="26"/>
  <c r="F2865" i="26"/>
  <c r="F2864" i="26"/>
  <c r="F2863" i="26"/>
  <c r="F2862" i="26"/>
  <c r="F2861" i="26"/>
  <c r="F2860" i="26"/>
  <c r="F2859" i="26"/>
  <c r="F2858" i="26"/>
  <c r="F2857" i="26"/>
  <c r="F2856" i="26"/>
  <c r="F2855" i="26"/>
  <c r="F2854" i="26"/>
  <c r="F2853" i="26"/>
  <c r="F2852" i="26"/>
  <c r="F2851" i="26"/>
  <c r="F2850" i="26"/>
  <c r="F2849" i="26"/>
  <c r="F2848" i="26"/>
  <c r="F2847" i="26"/>
  <c r="F2846" i="26"/>
  <c r="F2845" i="26"/>
  <c r="F2844" i="26"/>
  <c r="F2843" i="26"/>
  <c r="F2842" i="26"/>
  <c r="F2841" i="26"/>
  <c r="F2840" i="26"/>
  <c r="F2839" i="26"/>
  <c r="F2838" i="26"/>
  <c r="F2837" i="26"/>
  <c r="F2836" i="26"/>
  <c r="F2835" i="26"/>
  <c r="F2834" i="26"/>
  <c r="F2833" i="26"/>
  <c r="F2832" i="26"/>
  <c r="F2831" i="26"/>
  <c r="F2830" i="26"/>
  <c r="F2829" i="26"/>
  <c r="F2828" i="26"/>
  <c r="F2827" i="26"/>
  <c r="F2826" i="26"/>
  <c r="F2825" i="26"/>
  <c r="F2824" i="26"/>
  <c r="F2823" i="26"/>
  <c r="F2822" i="26"/>
  <c r="F2821" i="26"/>
  <c r="F2820" i="26"/>
  <c r="F2819" i="26"/>
  <c r="F2818" i="26"/>
  <c r="F2817" i="26"/>
  <c r="F2816" i="26"/>
  <c r="F2815" i="26"/>
  <c r="F2814" i="26"/>
  <c r="F2813" i="26"/>
  <c r="F2812" i="26"/>
  <c r="F2811" i="26"/>
  <c r="F2810" i="26"/>
  <c r="F2809" i="26"/>
  <c r="F2808" i="26"/>
  <c r="F2807" i="26"/>
  <c r="F2806" i="26"/>
  <c r="F2805" i="26"/>
  <c r="F2804" i="26"/>
  <c r="F2803" i="26"/>
  <c r="F2802" i="26"/>
  <c r="F2801" i="26"/>
  <c r="F2800" i="26"/>
  <c r="F2799" i="26"/>
  <c r="F2798" i="26"/>
  <c r="F2797" i="26"/>
  <c r="F2796" i="26"/>
  <c r="F2795" i="26"/>
  <c r="F2794" i="26"/>
  <c r="F2793" i="26"/>
  <c r="F2792" i="26"/>
  <c r="F2791" i="26"/>
  <c r="F2790" i="26"/>
  <c r="F2789" i="26"/>
  <c r="F2788" i="26"/>
  <c r="F2787" i="26"/>
  <c r="F2786" i="26"/>
  <c r="F2785" i="26"/>
  <c r="F2784" i="26"/>
  <c r="F2783" i="26"/>
  <c r="F2782" i="26"/>
  <c r="F2781" i="26"/>
  <c r="F2780" i="26"/>
  <c r="F2779" i="26"/>
  <c r="F2778" i="26"/>
  <c r="F2777" i="26"/>
  <c r="F2776" i="26"/>
  <c r="F2775" i="26"/>
  <c r="F2774" i="26"/>
  <c r="F2773" i="26"/>
  <c r="F2772" i="26"/>
  <c r="F2771" i="26"/>
  <c r="F2770" i="26"/>
  <c r="F2769" i="26"/>
  <c r="F2768" i="26"/>
  <c r="F2767" i="26"/>
  <c r="F2766" i="26"/>
  <c r="F2765" i="26"/>
  <c r="F2764" i="26"/>
  <c r="F2763" i="26"/>
  <c r="F2762" i="26"/>
  <c r="F2761" i="26"/>
  <c r="F2760" i="26"/>
  <c r="F2759" i="26"/>
  <c r="F2758" i="26"/>
  <c r="F2757" i="26"/>
  <c r="F2756" i="26"/>
  <c r="F2755" i="26"/>
  <c r="F2754" i="26"/>
  <c r="F2753" i="26"/>
  <c r="F2752" i="26"/>
  <c r="F2751" i="26"/>
  <c r="F2750" i="26"/>
  <c r="F2749" i="26"/>
  <c r="F2748" i="26"/>
  <c r="F2747" i="26"/>
  <c r="F2746" i="26"/>
  <c r="F2745" i="26"/>
  <c r="F2744" i="26"/>
  <c r="F2743" i="26"/>
  <c r="F2742" i="26"/>
  <c r="F2741" i="26"/>
  <c r="F2740" i="26"/>
  <c r="F2739" i="26"/>
  <c r="F2738" i="26"/>
  <c r="F2737" i="26"/>
  <c r="F2736" i="26"/>
  <c r="F2735" i="26"/>
  <c r="F2734" i="26"/>
  <c r="F2733" i="26"/>
  <c r="F2732" i="26"/>
  <c r="F2731" i="26"/>
  <c r="F2730" i="26"/>
  <c r="F2729" i="26"/>
  <c r="F2728" i="26"/>
  <c r="F2727" i="26"/>
  <c r="F2726" i="26"/>
  <c r="F2725" i="26"/>
  <c r="F2724" i="26"/>
  <c r="F2723" i="26"/>
  <c r="F2722" i="26"/>
  <c r="F2721" i="26"/>
  <c r="F2720" i="26"/>
  <c r="F2719" i="26"/>
  <c r="F2718" i="26"/>
  <c r="F2717" i="26"/>
  <c r="F2716" i="26"/>
  <c r="F2715" i="26"/>
  <c r="F2714" i="26"/>
  <c r="F2713" i="26"/>
  <c r="F2712" i="26"/>
  <c r="F2711" i="26"/>
  <c r="F2710" i="26"/>
  <c r="F2709" i="26"/>
  <c r="F2708" i="26"/>
  <c r="F2707" i="26"/>
  <c r="F2706" i="26"/>
  <c r="F2705" i="26"/>
  <c r="F2704" i="26"/>
  <c r="F2703" i="26"/>
  <c r="F2702" i="26"/>
  <c r="F2701" i="26"/>
  <c r="F2700" i="26"/>
  <c r="F2699" i="26"/>
  <c r="F2698" i="26"/>
  <c r="F2697" i="26"/>
  <c r="F2696" i="26"/>
  <c r="F2695" i="26"/>
  <c r="F2694" i="26"/>
  <c r="F2693" i="26"/>
  <c r="F2692" i="26"/>
  <c r="F2691" i="26"/>
  <c r="F2690" i="26"/>
  <c r="F2689" i="26"/>
  <c r="F2688" i="26"/>
  <c r="F2687" i="26"/>
  <c r="F2686" i="26"/>
  <c r="F2685" i="26"/>
  <c r="F2684" i="26"/>
  <c r="F2683" i="26"/>
  <c r="F2682" i="26"/>
  <c r="F2681" i="26"/>
  <c r="F2680" i="26"/>
  <c r="F2679" i="26"/>
  <c r="F2678" i="26"/>
  <c r="F2677" i="26"/>
  <c r="F2676" i="26"/>
  <c r="F2675" i="26"/>
  <c r="F2674" i="26"/>
  <c r="F2673" i="26"/>
  <c r="F2672" i="26"/>
  <c r="F2671" i="26"/>
  <c r="F2670" i="26"/>
  <c r="F2669" i="26"/>
  <c r="F2668" i="26"/>
  <c r="F2667" i="26"/>
  <c r="F2666" i="26"/>
  <c r="F2665" i="26"/>
  <c r="F2664" i="26"/>
  <c r="F2663" i="26"/>
  <c r="F2662" i="26"/>
  <c r="F2661" i="26"/>
  <c r="F2660" i="26"/>
  <c r="F2659" i="26"/>
  <c r="F2658" i="26"/>
  <c r="F2657" i="26"/>
  <c r="F2656" i="26"/>
  <c r="F2655" i="26"/>
  <c r="F2654" i="26"/>
  <c r="F2653" i="26"/>
  <c r="F2652" i="26"/>
  <c r="F2651" i="26"/>
  <c r="F2650" i="26"/>
  <c r="F2649" i="26"/>
  <c r="F2648" i="26"/>
  <c r="F2647" i="26"/>
  <c r="F2646" i="26"/>
  <c r="F2645" i="26"/>
  <c r="F2644" i="26"/>
  <c r="F2643" i="26"/>
  <c r="F2642" i="26"/>
  <c r="F2641" i="26"/>
  <c r="F2640" i="26"/>
  <c r="F2639" i="26"/>
  <c r="F2638" i="26"/>
  <c r="F2637" i="26"/>
  <c r="F2636" i="26"/>
  <c r="F2635" i="26"/>
  <c r="F2634" i="26"/>
  <c r="F2633" i="26"/>
  <c r="F2632" i="26"/>
  <c r="F2631" i="26"/>
  <c r="F2630" i="26"/>
  <c r="F2629" i="26"/>
  <c r="F2628" i="26"/>
  <c r="F2627" i="26"/>
  <c r="F2626" i="26"/>
  <c r="F2625" i="26"/>
  <c r="F2624" i="26"/>
  <c r="F2623" i="26"/>
  <c r="F2622" i="26"/>
  <c r="F2621" i="26"/>
  <c r="F2620" i="26"/>
  <c r="F2619" i="26"/>
  <c r="F2618" i="26"/>
  <c r="F2617" i="26"/>
  <c r="F2616" i="26"/>
  <c r="F2615" i="26"/>
  <c r="F2614" i="26"/>
  <c r="F2613" i="26"/>
  <c r="F2612" i="26"/>
  <c r="F2611" i="26"/>
  <c r="F2610" i="26"/>
  <c r="F2609" i="26"/>
  <c r="F2608" i="26"/>
  <c r="F2607" i="26"/>
  <c r="F2606" i="26"/>
  <c r="F2605" i="26"/>
  <c r="F2604" i="26"/>
  <c r="F2603" i="26"/>
  <c r="F2602" i="26"/>
  <c r="F2601" i="26"/>
  <c r="F2600" i="26"/>
  <c r="F2599" i="26"/>
  <c r="F2598" i="26"/>
  <c r="F2597" i="26"/>
  <c r="F2596" i="26"/>
  <c r="F2595" i="26"/>
  <c r="F2594" i="26"/>
  <c r="F2593" i="26"/>
  <c r="F2592" i="26"/>
  <c r="F2591" i="26"/>
  <c r="F2590" i="26"/>
  <c r="F2589" i="26"/>
  <c r="F2588" i="26"/>
  <c r="F2587" i="26"/>
  <c r="F2586" i="26"/>
  <c r="F2585" i="26"/>
  <c r="F2584" i="26"/>
  <c r="F2583" i="26"/>
  <c r="F2582" i="26"/>
  <c r="F2581" i="26"/>
  <c r="F2580" i="26"/>
  <c r="F2579" i="26"/>
  <c r="F2578" i="26"/>
  <c r="F2577" i="26"/>
  <c r="F2576" i="26"/>
  <c r="F2575" i="26"/>
  <c r="F2574" i="26"/>
  <c r="F2573" i="26"/>
  <c r="F2572" i="26"/>
  <c r="F2571" i="26"/>
  <c r="F2570" i="26"/>
  <c r="F2569" i="26"/>
  <c r="F2568" i="26"/>
  <c r="F2567" i="26"/>
  <c r="F2566" i="26"/>
  <c r="F2565" i="26"/>
  <c r="F2564" i="26"/>
  <c r="F2563" i="26"/>
  <c r="F2562" i="26"/>
  <c r="F2561" i="26"/>
  <c r="F2560" i="26"/>
  <c r="F2559" i="26"/>
  <c r="F2558" i="26"/>
  <c r="F2557" i="26"/>
  <c r="F2556" i="26"/>
  <c r="F2555" i="26"/>
  <c r="F2554" i="26"/>
  <c r="F2553" i="26"/>
  <c r="F2552" i="26"/>
  <c r="F2551" i="26"/>
  <c r="F2550" i="26"/>
  <c r="F2549" i="26"/>
  <c r="F2548" i="26"/>
  <c r="F2547" i="26"/>
  <c r="F2546" i="26"/>
  <c r="F2545" i="26"/>
  <c r="F2544" i="26"/>
  <c r="F2543" i="26"/>
  <c r="F2542" i="26"/>
  <c r="F2541" i="26"/>
  <c r="F2540" i="26"/>
  <c r="F2539" i="26"/>
  <c r="F2538" i="26"/>
  <c r="F2537" i="26"/>
  <c r="F2536" i="26"/>
  <c r="F2535" i="26"/>
  <c r="F2534" i="26"/>
  <c r="F2533" i="26"/>
  <c r="F2532" i="26"/>
  <c r="F2531" i="26"/>
  <c r="F2530" i="26"/>
  <c r="F2529" i="26"/>
  <c r="F2528" i="26"/>
  <c r="F2527" i="26"/>
  <c r="F2526" i="26"/>
  <c r="F2525" i="26"/>
  <c r="F2524" i="26"/>
  <c r="F2523" i="26"/>
  <c r="F2522" i="26"/>
  <c r="F2521" i="26"/>
  <c r="F2520" i="26"/>
  <c r="F2519" i="26"/>
  <c r="F2518" i="26"/>
  <c r="F2517" i="26"/>
  <c r="F2516" i="26"/>
  <c r="F2515" i="26"/>
  <c r="F2514" i="26"/>
  <c r="F2513" i="26"/>
  <c r="F2512" i="26"/>
  <c r="F2511" i="26"/>
  <c r="F2510" i="26"/>
  <c r="F2509" i="26"/>
  <c r="F2508" i="26"/>
  <c r="F2507" i="26"/>
  <c r="F2506" i="26"/>
  <c r="F2505" i="26"/>
  <c r="F2504" i="26"/>
  <c r="F2503" i="26"/>
  <c r="F2502" i="26"/>
  <c r="F2501" i="26"/>
  <c r="F2500" i="26"/>
  <c r="F2499" i="26"/>
  <c r="F2498" i="26"/>
  <c r="F2497" i="26"/>
  <c r="F2496" i="26"/>
  <c r="F2495" i="26"/>
  <c r="F2494" i="26"/>
  <c r="F2493" i="26"/>
  <c r="F2492" i="26"/>
  <c r="F2491" i="26"/>
  <c r="F2490" i="26"/>
  <c r="F2489" i="26"/>
  <c r="F2488" i="26"/>
  <c r="F2487" i="26"/>
  <c r="F2486" i="26"/>
  <c r="F2485" i="26"/>
  <c r="F2484" i="26"/>
  <c r="F2483" i="26"/>
  <c r="F2482" i="26"/>
  <c r="F2481" i="26"/>
  <c r="F2480" i="26"/>
  <c r="F2479" i="26"/>
  <c r="F2478" i="26"/>
  <c r="F2477" i="26"/>
  <c r="F2476" i="26"/>
  <c r="F2475" i="26"/>
  <c r="F2474" i="26"/>
  <c r="F2473" i="26"/>
  <c r="F2472" i="26"/>
  <c r="F2471" i="26"/>
  <c r="F2470" i="26"/>
  <c r="F2469" i="26"/>
  <c r="F2468" i="26"/>
  <c r="F2467" i="26"/>
  <c r="F2466" i="26"/>
  <c r="F2465" i="26"/>
  <c r="F2464" i="26"/>
  <c r="F2463" i="26"/>
  <c r="F2462" i="26"/>
  <c r="F2461" i="26"/>
  <c r="F2460" i="26"/>
  <c r="F2459" i="26"/>
  <c r="F2458" i="26"/>
  <c r="F2457" i="26"/>
  <c r="F2456" i="26"/>
  <c r="F2455" i="26"/>
  <c r="F2454" i="26"/>
  <c r="F2453" i="26"/>
  <c r="F2452" i="26"/>
  <c r="F2451" i="26"/>
  <c r="F2450" i="26"/>
  <c r="F2449" i="26"/>
  <c r="F2448" i="26"/>
  <c r="F2447" i="26"/>
  <c r="F2446" i="26"/>
  <c r="F2445" i="26"/>
  <c r="F2444" i="26"/>
  <c r="F2443" i="26"/>
  <c r="F2442" i="26"/>
  <c r="F2441" i="26"/>
  <c r="F2440" i="26"/>
  <c r="F2439" i="26"/>
  <c r="F2438" i="26"/>
  <c r="F2437" i="26"/>
  <c r="F2436" i="26"/>
  <c r="F2435" i="26"/>
  <c r="F2434" i="26"/>
  <c r="F2433" i="26"/>
  <c r="F2432" i="26"/>
  <c r="F2431" i="26"/>
  <c r="F2430" i="26"/>
  <c r="F2429" i="26"/>
  <c r="F2428" i="26"/>
  <c r="F2427" i="26"/>
  <c r="F2426" i="26"/>
  <c r="F2425" i="26"/>
  <c r="F2424" i="26"/>
  <c r="F2423" i="26"/>
  <c r="F2422" i="26"/>
  <c r="F2421" i="26"/>
  <c r="F2420" i="26"/>
  <c r="F2419" i="26"/>
  <c r="F2418" i="26"/>
  <c r="F2417" i="26"/>
  <c r="F2416" i="26"/>
  <c r="F2415" i="26"/>
  <c r="F2414" i="26"/>
  <c r="F2413" i="26"/>
  <c r="F2412" i="26"/>
  <c r="F2411" i="26"/>
  <c r="F2410" i="26"/>
  <c r="F2409" i="26"/>
  <c r="F2408" i="26"/>
  <c r="F2407" i="26"/>
  <c r="F2406" i="26"/>
  <c r="F2405" i="26"/>
  <c r="F2404" i="26"/>
  <c r="F2403" i="26"/>
  <c r="F2402" i="26"/>
  <c r="F2401" i="26"/>
  <c r="F2400" i="26"/>
  <c r="F2399" i="26"/>
  <c r="F2398" i="26"/>
  <c r="F2397" i="26"/>
  <c r="F2396" i="26"/>
  <c r="F2395" i="26"/>
  <c r="F2394" i="26"/>
  <c r="F2393" i="26"/>
  <c r="F2392" i="26"/>
  <c r="F2391" i="26"/>
  <c r="F2390" i="26"/>
  <c r="F2389" i="26"/>
  <c r="F2388" i="26"/>
  <c r="F2387" i="26"/>
  <c r="F2386" i="26"/>
  <c r="F2385" i="26"/>
  <c r="F2384" i="26"/>
  <c r="F2383" i="26"/>
  <c r="F2382" i="26"/>
  <c r="F2381" i="26"/>
  <c r="F2380" i="26"/>
  <c r="F2379" i="26"/>
  <c r="F2378" i="26"/>
  <c r="F2377" i="26"/>
  <c r="F2376" i="26"/>
  <c r="F2375" i="26"/>
  <c r="F2374" i="26"/>
  <c r="F2373" i="26"/>
  <c r="F2372" i="26"/>
  <c r="F2371" i="26"/>
  <c r="F2370" i="26"/>
  <c r="F2369" i="26"/>
  <c r="F2368" i="26"/>
  <c r="F2367" i="26"/>
  <c r="F2366" i="26"/>
  <c r="F2365" i="26"/>
  <c r="F2364" i="26"/>
  <c r="F2363" i="26"/>
  <c r="F2362" i="26"/>
  <c r="F2361" i="26"/>
  <c r="F2360" i="26"/>
  <c r="F2359" i="26"/>
  <c r="F2358" i="26"/>
  <c r="F2357" i="26"/>
  <c r="F2356" i="26"/>
  <c r="F2355" i="26"/>
  <c r="F2354" i="26"/>
  <c r="F2353" i="26"/>
  <c r="F2352" i="26"/>
  <c r="F2351" i="26"/>
  <c r="F2350" i="26"/>
  <c r="F2349" i="26"/>
  <c r="F2348" i="26"/>
  <c r="F2347" i="26"/>
  <c r="F2346" i="26"/>
  <c r="F2345" i="26"/>
  <c r="F2344" i="26"/>
  <c r="F2343" i="26"/>
  <c r="F2342" i="26"/>
  <c r="F2341" i="26"/>
  <c r="F2340" i="26"/>
  <c r="F2339" i="26"/>
  <c r="F2338" i="26"/>
  <c r="F2337" i="26"/>
  <c r="F2336" i="26"/>
  <c r="F2335" i="26"/>
  <c r="F2334" i="26"/>
  <c r="F2333" i="26"/>
  <c r="F2332" i="26"/>
  <c r="F2331" i="26"/>
  <c r="F2330" i="26"/>
  <c r="F2329" i="26"/>
  <c r="F2328" i="26"/>
  <c r="F2327" i="26"/>
  <c r="F2326" i="26"/>
  <c r="F2325" i="26"/>
  <c r="F2324" i="26"/>
  <c r="F2323" i="26"/>
  <c r="F2322" i="26"/>
  <c r="F2321" i="26"/>
  <c r="F2320" i="26"/>
  <c r="F2319" i="26"/>
  <c r="F2318" i="26"/>
  <c r="F2317" i="26"/>
  <c r="F2316" i="26"/>
  <c r="F2315" i="26"/>
  <c r="F2314" i="26"/>
  <c r="F2313" i="26"/>
  <c r="F2312" i="26"/>
  <c r="F2311" i="26"/>
  <c r="F2310" i="26"/>
  <c r="F2309" i="26"/>
  <c r="F2308" i="26"/>
  <c r="F2307" i="26"/>
  <c r="F2306" i="26"/>
  <c r="F2305" i="26"/>
  <c r="F2304" i="26"/>
  <c r="F2303" i="26"/>
  <c r="F2302" i="26"/>
  <c r="F2301" i="26"/>
  <c r="F2300" i="26"/>
  <c r="F2299" i="26"/>
  <c r="F2298" i="26"/>
  <c r="F2297" i="26"/>
  <c r="F2296" i="26"/>
  <c r="F2295" i="26"/>
  <c r="F2294" i="26"/>
  <c r="F2293" i="26"/>
  <c r="F2292" i="26"/>
  <c r="F2291" i="26"/>
  <c r="F2290" i="26"/>
  <c r="F2289" i="26"/>
  <c r="F2288" i="26"/>
  <c r="F2287" i="26"/>
  <c r="F2286" i="26"/>
  <c r="F2285" i="26"/>
  <c r="F2284" i="26"/>
  <c r="F2283" i="26"/>
  <c r="F2282" i="26"/>
  <c r="F2281" i="26"/>
  <c r="F2280" i="26"/>
  <c r="F2279" i="26"/>
  <c r="F2278" i="26"/>
  <c r="F2277" i="26"/>
  <c r="F2276" i="26"/>
  <c r="F2275" i="26"/>
  <c r="F2274" i="26"/>
  <c r="F2273" i="26"/>
  <c r="F2272" i="26"/>
  <c r="F2271" i="26"/>
  <c r="F2270" i="26"/>
  <c r="F2269" i="26"/>
  <c r="F2268" i="26"/>
  <c r="F2267" i="26"/>
  <c r="F2266" i="26"/>
  <c r="F2265" i="26"/>
  <c r="F2264" i="26"/>
  <c r="F2263" i="26"/>
  <c r="F2262" i="26"/>
  <c r="F2261" i="26"/>
  <c r="F2260" i="26"/>
  <c r="F2259" i="26"/>
  <c r="F2258" i="26"/>
  <c r="F2257" i="26"/>
  <c r="F2256" i="26"/>
  <c r="F2255" i="26"/>
  <c r="F2254" i="26"/>
  <c r="F2253" i="26"/>
  <c r="F2252" i="26"/>
  <c r="F2251" i="26"/>
  <c r="F2250" i="26"/>
  <c r="F2249" i="26"/>
  <c r="F2248" i="26"/>
  <c r="F2247" i="26"/>
  <c r="F2246" i="26"/>
  <c r="F2245" i="26"/>
  <c r="F2244" i="26"/>
  <c r="F2243" i="26"/>
  <c r="F2242" i="26"/>
  <c r="F2241" i="26"/>
  <c r="F2240" i="26"/>
  <c r="F2239" i="26"/>
  <c r="F2238" i="26"/>
  <c r="F2237" i="26"/>
  <c r="F2236" i="26"/>
  <c r="F2235" i="26"/>
  <c r="F2234" i="26"/>
  <c r="F2233" i="26"/>
  <c r="F2232" i="26"/>
  <c r="F2231" i="26"/>
  <c r="F2230" i="26"/>
  <c r="F2229" i="26"/>
  <c r="F2228" i="26"/>
  <c r="F2227" i="26"/>
  <c r="F2226" i="26"/>
  <c r="F2225" i="26"/>
  <c r="F2224" i="26"/>
  <c r="F2223" i="26"/>
  <c r="F2222" i="26"/>
  <c r="F2221" i="26"/>
  <c r="F2220" i="26"/>
  <c r="F2219" i="26"/>
  <c r="F2218" i="26"/>
  <c r="F2217" i="26"/>
  <c r="F2216" i="26"/>
  <c r="F2215" i="26"/>
  <c r="F2214" i="26"/>
  <c r="F2213" i="26"/>
  <c r="F2212" i="26"/>
  <c r="F2211" i="26"/>
  <c r="F2210" i="26"/>
  <c r="F2209" i="26"/>
  <c r="F2208" i="26"/>
  <c r="F2207" i="26"/>
  <c r="F2206" i="26"/>
  <c r="F2205" i="26"/>
  <c r="F2204" i="26"/>
  <c r="F2203" i="26"/>
  <c r="F2202" i="26"/>
  <c r="F2201" i="26"/>
  <c r="F2200" i="26"/>
  <c r="F2199" i="26"/>
  <c r="F2198" i="26"/>
  <c r="F2197" i="26"/>
  <c r="F2196" i="26"/>
  <c r="F2195" i="26"/>
  <c r="F2194" i="26"/>
  <c r="F2193" i="26"/>
  <c r="F2192" i="26"/>
  <c r="F2191" i="26"/>
  <c r="F2190" i="26"/>
  <c r="F2189" i="26"/>
  <c r="F2188" i="26"/>
  <c r="F2187" i="26"/>
  <c r="F2186" i="26"/>
  <c r="F2185" i="26"/>
  <c r="F2184" i="26"/>
  <c r="F2183" i="26"/>
  <c r="F2182" i="26"/>
  <c r="F2181" i="26"/>
  <c r="F2180" i="26"/>
  <c r="F2179" i="26"/>
  <c r="F2178" i="26"/>
  <c r="F2177" i="26"/>
  <c r="F2176" i="26"/>
  <c r="F2175" i="26"/>
  <c r="F2174" i="26"/>
  <c r="F2173" i="26"/>
  <c r="F2172" i="26"/>
  <c r="F2171" i="26"/>
  <c r="F2170" i="26"/>
  <c r="F2169" i="26"/>
  <c r="F2168" i="26"/>
  <c r="F2167" i="26"/>
  <c r="F2166" i="26"/>
  <c r="F2165" i="26"/>
  <c r="F2164" i="26"/>
  <c r="F2163" i="26"/>
  <c r="F2162" i="26"/>
  <c r="F2161" i="26"/>
  <c r="F2160" i="26"/>
  <c r="F2159" i="26"/>
  <c r="F2158" i="26"/>
  <c r="F2157" i="26"/>
  <c r="F2156" i="26"/>
  <c r="F2155" i="26"/>
  <c r="F2154" i="26"/>
  <c r="F2153" i="26"/>
  <c r="F2152" i="26"/>
  <c r="F2151" i="26"/>
  <c r="F2150" i="26"/>
  <c r="F2149" i="26"/>
  <c r="F2148" i="26"/>
  <c r="F2147" i="26"/>
  <c r="F2146" i="26"/>
  <c r="F2145" i="26"/>
  <c r="F2144" i="26"/>
  <c r="F2143" i="26"/>
  <c r="F2142" i="26"/>
  <c r="F2141" i="26"/>
  <c r="F2140" i="26"/>
  <c r="F2139" i="26"/>
  <c r="F2138" i="26"/>
  <c r="F2137" i="26"/>
  <c r="F2136" i="26"/>
  <c r="F2135" i="26"/>
  <c r="F2134" i="26"/>
  <c r="F2133" i="26"/>
  <c r="F2132" i="26"/>
  <c r="F2131" i="26"/>
  <c r="F2130" i="26"/>
  <c r="F2129" i="26"/>
  <c r="F2128" i="26"/>
  <c r="F2127" i="26"/>
  <c r="F2126" i="26"/>
  <c r="F2125" i="26"/>
  <c r="F2124" i="26"/>
  <c r="F2123" i="26"/>
  <c r="F2122" i="26"/>
  <c r="F2121" i="26"/>
  <c r="F2120" i="26"/>
  <c r="F2119" i="26"/>
  <c r="F2118" i="26"/>
  <c r="F2117" i="26"/>
  <c r="F2116" i="26"/>
  <c r="F2115" i="26"/>
  <c r="F2114" i="26"/>
  <c r="F2113" i="26"/>
  <c r="F2112" i="26"/>
  <c r="F2111" i="26"/>
  <c r="F2110" i="26"/>
  <c r="F2109" i="26"/>
  <c r="F2108" i="26"/>
  <c r="F2107" i="26"/>
  <c r="F2106" i="26"/>
  <c r="F2105" i="26"/>
  <c r="F2104" i="26"/>
  <c r="F2103" i="26"/>
  <c r="F2102" i="26"/>
  <c r="F2101" i="26"/>
  <c r="F2100" i="26"/>
  <c r="F2099" i="26"/>
  <c r="F2098" i="26"/>
  <c r="F2097" i="26"/>
  <c r="F2096" i="26"/>
  <c r="F2095" i="26"/>
  <c r="F2094" i="26"/>
  <c r="F2093" i="26"/>
  <c r="F2092" i="26"/>
  <c r="F2091" i="26"/>
  <c r="F2090" i="26"/>
  <c r="F2089" i="26"/>
  <c r="F2088" i="26"/>
  <c r="F2087" i="26"/>
  <c r="F2086" i="26"/>
  <c r="F2085" i="26"/>
  <c r="F2084" i="26"/>
  <c r="F2083" i="26"/>
  <c r="F2082" i="26"/>
  <c r="F2081" i="26"/>
  <c r="F2080" i="26"/>
  <c r="F2079" i="26"/>
  <c r="F2078" i="26"/>
  <c r="F2077" i="26"/>
  <c r="F2076" i="26"/>
  <c r="F2075" i="26"/>
  <c r="F2074" i="26"/>
  <c r="F2073" i="26"/>
  <c r="F2072" i="26"/>
  <c r="F2071" i="26"/>
  <c r="F2070" i="26"/>
  <c r="F2069" i="26"/>
  <c r="F2068" i="26"/>
  <c r="F2067" i="26"/>
  <c r="F2066" i="26"/>
  <c r="F2065" i="26"/>
  <c r="F2064" i="26"/>
  <c r="F2063" i="26"/>
  <c r="F2062" i="26"/>
  <c r="F2061" i="26"/>
  <c r="F2060" i="26"/>
  <c r="F2059" i="26"/>
  <c r="F2058" i="26"/>
  <c r="F2057" i="26"/>
  <c r="F2056" i="26"/>
  <c r="F2055" i="26"/>
  <c r="F2054" i="26"/>
  <c r="F2053" i="26"/>
  <c r="F2052" i="26"/>
  <c r="F2051" i="26"/>
  <c r="F2050" i="26"/>
  <c r="F2049" i="26"/>
  <c r="F2048" i="26"/>
  <c r="F2047" i="26"/>
  <c r="F2046" i="26"/>
  <c r="F2045" i="26"/>
  <c r="F2044" i="26"/>
  <c r="F2043" i="26"/>
  <c r="F2042" i="26"/>
  <c r="F2041" i="26"/>
  <c r="F2040" i="26"/>
  <c r="F2039" i="26"/>
  <c r="F2038" i="26"/>
  <c r="F2037" i="26"/>
  <c r="F2036" i="26"/>
  <c r="F2035" i="26"/>
  <c r="F2034" i="26"/>
  <c r="F2033" i="26"/>
  <c r="F2032" i="26"/>
  <c r="F2031" i="26"/>
  <c r="F2030" i="26"/>
  <c r="F2029" i="26"/>
  <c r="F2028" i="26"/>
  <c r="F2027" i="26"/>
  <c r="F2026" i="26"/>
  <c r="F2025" i="26"/>
  <c r="F2024" i="26"/>
  <c r="F2023" i="26"/>
  <c r="F2022" i="26"/>
  <c r="F2021" i="26"/>
  <c r="F2020" i="26"/>
  <c r="F2019" i="26"/>
  <c r="F2018" i="26"/>
  <c r="F2017" i="26"/>
  <c r="F2016" i="26"/>
  <c r="F2015" i="26"/>
  <c r="F2014" i="26"/>
  <c r="F2013" i="26"/>
  <c r="F2012" i="26"/>
  <c r="F2011" i="26"/>
  <c r="F2010" i="26"/>
  <c r="F2009" i="26"/>
  <c r="F2008" i="26"/>
  <c r="F2007" i="26"/>
  <c r="F2006" i="26"/>
  <c r="F2005" i="26"/>
  <c r="F2004" i="26"/>
  <c r="F2003" i="26"/>
  <c r="F2002" i="26"/>
  <c r="F2001" i="26"/>
  <c r="F2000" i="26"/>
  <c r="F1999" i="26"/>
  <c r="F1998" i="26"/>
  <c r="F1997" i="26"/>
  <c r="F1996" i="26"/>
  <c r="F1995" i="26"/>
  <c r="F1994" i="26"/>
  <c r="F1993" i="26"/>
  <c r="F1992" i="26"/>
  <c r="F1991" i="26"/>
  <c r="F1990" i="26"/>
  <c r="F1989" i="26"/>
  <c r="F1988" i="26"/>
  <c r="F1987" i="26"/>
  <c r="F1986" i="26"/>
  <c r="F1985" i="26"/>
  <c r="F1984" i="26"/>
  <c r="F1983" i="26"/>
  <c r="F1982" i="26"/>
  <c r="F1981" i="26"/>
  <c r="F1980" i="26"/>
  <c r="F1979" i="26"/>
  <c r="F1978" i="26"/>
  <c r="F1977" i="26"/>
  <c r="F1976" i="26"/>
  <c r="F1975" i="26"/>
  <c r="F1974" i="26"/>
  <c r="F1973" i="26"/>
  <c r="F1972" i="26"/>
  <c r="F1971" i="26"/>
  <c r="F1970" i="26"/>
  <c r="F1969" i="26"/>
  <c r="F1968" i="26"/>
  <c r="F1967" i="26"/>
  <c r="F1966" i="26"/>
  <c r="F1965" i="26"/>
  <c r="F1964" i="26"/>
  <c r="F1963" i="26"/>
  <c r="F1962" i="26"/>
  <c r="F1961" i="26"/>
  <c r="F1960" i="26"/>
  <c r="F1959" i="26"/>
  <c r="F1958" i="26"/>
  <c r="F1957" i="26"/>
  <c r="F1956" i="26"/>
  <c r="F1955" i="26"/>
  <c r="F1954" i="26"/>
  <c r="F1953" i="26"/>
  <c r="F1952" i="26"/>
  <c r="F1951" i="26"/>
  <c r="F1950" i="26"/>
  <c r="F1949" i="26"/>
  <c r="F1948" i="26"/>
  <c r="F1947" i="26"/>
  <c r="F1946" i="26"/>
  <c r="F1945" i="26"/>
  <c r="F1944" i="26"/>
  <c r="F1943" i="26"/>
  <c r="F1942" i="26"/>
  <c r="F1941" i="26"/>
  <c r="F1940" i="26"/>
  <c r="F1939" i="26"/>
  <c r="F1938" i="26"/>
  <c r="F1937" i="26"/>
  <c r="F1936" i="26"/>
  <c r="F1935" i="26"/>
  <c r="F1934" i="26"/>
  <c r="F1933" i="26"/>
  <c r="F1932" i="26"/>
  <c r="F1931" i="26"/>
  <c r="F1930" i="26"/>
  <c r="F1929" i="26"/>
  <c r="F1928" i="26"/>
  <c r="F1927" i="26"/>
  <c r="F1926" i="26"/>
  <c r="F1925" i="26"/>
  <c r="F1924" i="26"/>
  <c r="F1923" i="26"/>
  <c r="F1922" i="26"/>
  <c r="F1921" i="26"/>
  <c r="F1920" i="26"/>
  <c r="F1919" i="26"/>
  <c r="F1918" i="26"/>
  <c r="F1917" i="26"/>
  <c r="F1916" i="26"/>
  <c r="F1915" i="26"/>
  <c r="F1914" i="26"/>
  <c r="F1913" i="26"/>
  <c r="F1912" i="26"/>
  <c r="F1911" i="26"/>
  <c r="F1910" i="26"/>
  <c r="F1909" i="26"/>
  <c r="F1908" i="26"/>
  <c r="F1907" i="26"/>
  <c r="F1906" i="26"/>
  <c r="F1905" i="26"/>
  <c r="F1904" i="26"/>
  <c r="F1903" i="26"/>
  <c r="F1902" i="26"/>
  <c r="F1901" i="26"/>
  <c r="F1900" i="26"/>
  <c r="F1899" i="26"/>
  <c r="F1898" i="26"/>
  <c r="F1897" i="26"/>
  <c r="F1896" i="26"/>
  <c r="F1895" i="26"/>
  <c r="F1894" i="26"/>
  <c r="F1893" i="26"/>
  <c r="F1892" i="26"/>
  <c r="F1891" i="26"/>
  <c r="F1890" i="26"/>
  <c r="F1889" i="26"/>
  <c r="F1888" i="26"/>
  <c r="F1887" i="26"/>
  <c r="F1886" i="26"/>
  <c r="F1885" i="26"/>
  <c r="F1884" i="26"/>
  <c r="F1883" i="26"/>
  <c r="F1882" i="26"/>
  <c r="F1881" i="26"/>
  <c r="F1880" i="26"/>
  <c r="F1879" i="26"/>
  <c r="F1878" i="26"/>
  <c r="F1877" i="26"/>
  <c r="F1876" i="26"/>
  <c r="F1875" i="26"/>
  <c r="F1874" i="26"/>
  <c r="F1873" i="26"/>
  <c r="F1872" i="26"/>
  <c r="F1871" i="26"/>
  <c r="F1870" i="26"/>
  <c r="F1869" i="26"/>
  <c r="F1868" i="26"/>
  <c r="F1867" i="26"/>
  <c r="F1866" i="26"/>
  <c r="F1865" i="26"/>
  <c r="F1864" i="26"/>
  <c r="F1863" i="26"/>
  <c r="F1862" i="26"/>
  <c r="F1861" i="26"/>
  <c r="F1860" i="26"/>
  <c r="F1859" i="26"/>
  <c r="F1858" i="26"/>
  <c r="F1857" i="26"/>
  <c r="F1856" i="26"/>
  <c r="F1855" i="26"/>
  <c r="F1854" i="26"/>
  <c r="F1853" i="26"/>
  <c r="F1852" i="26"/>
  <c r="F1851" i="26"/>
  <c r="F1850" i="26"/>
  <c r="F1849" i="26"/>
  <c r="F1848" i="26"/>
  <c r="F1847" i="26"/>
  <c r="F1846" i="26"/>
  <c r="F1845" i="26"/>
  <c r="F1844" i="26"/>
  <c r="F1843" i="26"/>
  <c r="F1842" i="26"/>
  <c r="F1841" i="26"/>
  <c r="F1840" i="26"/>
  <c r="F1839" i="26"/>
  <c r="F1838" i="26"/>
  <c r="F1837" i="26"/>
  <c r="F1836" i="26"/>
  <c r="F1835" i="26"/>
  <c r="F1834" i="26"/>
  <c r="F1833" i="26"/>
  <c r="F1832" i="26"/>
  <c r="F1831" i="26"/>
  <c r="F1830" i="26"/>
  <c r="F1829" i="26"/>
  <c r="F1828" i="26"/>
  <c r="F1827" i="26"/>
  <c r="F1826" i="26"/>
  <c r="F1825" i="26"/>
  <c r="F1824" i="26"/>
  <c r="F1823" i="26"/>
  <c r="F1822" i="26"/>
  <c r="F1821" i="26"/>
  <c r="F1820" i="26"/>
  <c r="F1819" i="26"/>
  <c r="F1818" i="26"/>
  <c r="F1817" i="26"/>
  <c r="F1816" i="26"/>
  <c r="F1815" i="26"/>
  <c r="F1814" i="26"/>
  <c r="F1813" i="26"/>
  <c r="F1812" i="26"/>
  <c r="F1811" i="26"/>
  <c r="F1810" i="26"/>
  <c r="F1809" i="26"/>
  <c r="F1808" i="26"/>
  <c r="F1807" i="26"/>
  <c r="F1806" i="26"/>
  <c r="F1805" i="26"/>
  <c r="F1804" i="26"/>
  <c r="F1803" i="26"/>
  <c r="F1802" i="26"/>
  <c r="F1801" i="26"/>
  <c r="F1800" i="26"/>
  <c r="F1799" i="26"/>
  <c r="F1798" i="26"/>
  <c r="F1797" i="26"/>
  <c r="F1796" i="26"/>
  <c r="F1795" i="26"/>
  <c r="F1794" i="26"/>
  <c r="F1793" i="26"/>
  <c r="F1792" i="26"/>
  <c r="F1791" i="26"/>
  <c r="F1790" i="26"/>
  <c r="F1789" i="26"/>
  <c r="F1788" i="26"/>
  <c r="F1787" i="26"/>
  <c r="F1786" i="26"/>
  <c r="F1785" i="26"/>
  <c r="F1784" i="26"/>
  <c r="F1783" i="26"/>
  <c r="F1782" i="26"/>
  <c r="F1781" i="26"/>
  <c r="F1780" i="26"/>
  <c r="F1779" i="26"/>
  <c r="F1778" i="26"/>
  <c r="F1777" i="26"/>
  <c r="F1776" i="26"/>
  <c r="F1775" i="26"/>
  <c r="F1774" i="26"/>
  <c r="F1773" i="26"/>
  <c r="F1772" i="26"/>
  <c r="F1771" i="26"/>
  <c r="F1770" i="26"/>
  <c r="F1769" i="26"/>
  <c r="F1768" i="26"/>
  <c r="F1767" i="26"/>
  <c r="F1766" i="26"/>
  <c r="F1765" i="26"/>
  <c r="F1764" i="26"/>
  <c r="F1763" i="26"/>
  <c r="F1762" i="26"/>
  <c r="F1761" i="26"/>
  <c r="F1760" i="26"/>
  <c r="F1759" i="26"/>
  <c r="F1758" i="26"/>
  <c r="F1757" i="26"/>
  <c r="F1756" i="26"/>
  <c r="F1755" i="26"/>
  <c r="F1754" i="26"/>
  <c r="F1753" i="26"/>
  <c r="F1752" i="26"/>
  <c r="F1751" i="26"/>
  <c r="F1750" i="26"/>
  <c r="F1749" i="26"/>
  <c r="F1748" i="26"/>
  <c r="F1747" i="26"/>
  <c r="F1746" i="26"/>
  <c r="F1745" i="26"/>
  <c r="F1744" i="26"/>
  <c r="F1743" i="26"/>
  <c r="F1742" i="26"/>
  <c r="F1741" i="26"/>
  <c r="F1740" i="26"/>
  <c r="F1739" i="26"/>
  <c r="F1738" i="26"/>
  <c r="F1737" i="26"/>
  <c r="F1736" i="26"/>
  <c r="F1735" i="26"/>
  <c r="F1734" i="26"/>
  <c r="F1733" i="26"/>
  <c r="F1732" i="26"/>
  <c r="F1731" i="26"/>
  <c r="F1730" i="26"/>
  <c r="F1729" i="26"/>
  <c r="F1728" i="26"/>
  <c r="F1727" i="26"/>
  <c r="F1726" i="26"/>
  <c r="F1725" i="26"/>
  <c r="F1724" i="26"/>
  <c r="F1723" i="26"/>
  <c r="F1722" i="26"/>
  <c r="F1721" i="26"/>
  <c r="F1720" i="26"/>
  <c r="F1719" i="26"/>
  <c r="F1718" i="26"/>
  <c r="F1717" i="26"/>
  <c r="F1716" i="26"/>
  <c r="F1715" i="26"/>
  <c r="F1714" i="26"/>
  <c r="F1713" i="26"/>
  <c r="F1712" i="26"/>
  <c r="F1711" i="26"/>
  <c r="F1710" i="26"/>
  <c r="F1709" i="26"/>
  <c r="F1708" i="26"/>
  <c r="F1707" i="26"/>
  <c r="F1706" i="26"/>
  <c r="F1705" i="26"/>
  <c r="F1704" i="26"/>
  <c r="F1703" i="26"/>
  <c r="F1702" i="26"/>
  <c r="F1701" i="26"/>
  <c r="F1700" i="26"/>
  <c r="F1699" i="26"/>
  <c r="F1698" i="26"/>
  <c r="F1697" i="26"/>
  <c r="F1696" i="26"/>
  <c r="F1695" i="26"/>
  <c r="F1694" i="26"/>
  <c r="F1693" i="26"/>
  <c r="F1692" i="26"/>
  <c r="F1691" i="26"/>
  <c r="F1690" i="26"/>
  <c r="F1689" i="26"/>
  <c r="F1688" i="26"/>
  <c r="F1687" i="26"/>
  <c r="F1686" i="26"/>
  <c r="F1685" i="26"/>
  <c r="F1684" i="26"/>
  <c r="F1683" i="26"/>
  <c r="F1682" i="26"/>
  <c r="F1681" i="26"/>
  <c r="F1680" i="26"/>
  <c r="F1679" i="26"/>
  <c r="F1678" i="26"/>
  <c r="F1677" i="26"/>
  <c r="F1676" i="26"/>
  <c r="F1675" i="26"/>
  <c r="F1674" i="26"/>
  <c r="F1673" i="26"/>
  <c r="F1672" i="26"/>
  <c r="F1671" i="26"/>
  <c r="F1670" i="26"/>
  <c r="F1669" i="26"/>
  <c r="F1668" i="26"/>
  <c r="F1667" i="26"/>
  <c r="F1666" i="26"/>
  <c r="F1665" i="26"/>
  <c r="F1664" i="26"/>
  <c r="F1663" i="26"/>
  <c r="F1662" i="26"/>
  <c r="F1661" i="26"/>
  <c r="F1660" i="26"/>
  <c r="F1659" i="26"/>
  <c r="F1658" i="26"/>
  <c r="F1657" i="26"/>
  <c r="F1656" i="26"/>
  <c r="F1655" i="26"/>
  <c r="F1654" i="26"/>
  <c r="F1653" i="26"/>
  <c r="F1652" i="26"/>
  <c r="F1651" i="26"/>
  <c r="F1650" i="26"/>
  <c r="F1649" i="26"/>
  <c r="F1648" i="26"/>
  <c r="F1647" i="26"/>
  <c r="F1646" i="26"/>
  <c r="F1645" i="26"/>
  <c r="F1644" i="26"/>
  <c r="F1643" i="26"/>
  <c r="F1642" i="26"/>
  <c r="F1641" i="26"/>
  <c r="F1640" i="26"/>
  <c r="F1639" i="26"/>
  <c r="F1638" i="26"/>
  <c r="F1637" i="26"/>
  <c r="F1636" i="26"/>
  <c r="F1635" i="26"/>
  <c r="F1634" i="26"/>
  <c r="F1633" i="26"/>
  <c r="F1632" i="26"/>
  <c r="F1631" i="26"/>
  <c r="F1630" i="26"/>
  <c r="F1629" i="26"/>
  <c r="F1628" i="26"/>
  <c r="F1627" i="26"/>
  <c r="F1626" i="26"/>
  <c r="F1625" i="26"/>
  <c r="F1624" i="26"/>
  <c r="F1623" i="26"/>
  <c r="F1622" i="26"/>
  <c r="F1621" i="26"/>
  <c r="F1620" i="26"/>
  <c r="F1619" i="26"/>
  <c r="F1618" i="26"/>
  <c r="F1617" i="26"/>
  <c r="F1616" i="26"/>
  <c r="F1615" i="26"/>
  <c r="F1614" i="26"/>
  <c r="F1613" i="26"/>
  <c r="F1612" i="26"/>
  <c r="F1611" i="26"/>
  <c r="F1610" i="26"/>
  <c r="F1609" i="26"/>
  <c r="F1608" i="26"/>
  <c r="F1607" i="26"/>
  <c r="F1606" i="26"/>
  <c r="F1605" i="26"/>
  <c r="F1604" i="26"/>
  <c r="F1603" i="26"/>
  <c r="F1602" i="26"/>
  <c r="F1601" i="26"/>
  <c r="F1600" i="26"/>
  <c r="F1599" i="26"/>
  <c r="F1598" i="26"/>
  <c r="F1597" i="26"/>
  <c r="F1596" i="26"/>
  <c r="F1595" i="26"/>
  <c r="F1594" i="26"/>
  <c r="F1593" i="26"/>
  <c r="F1592" i="26"/>
  <c r="F1591" i="26"/>
  <c r="F1590" i="26"/>
  <c r="F1589" i="26"/>
  <c r="F1588" i="26"/>
  <c r="F1587" i="26"/>
  <c r="F1586" i="26"/>
  <c r="F1585" i="26"/>
  <c r="F1584" i="26"/>
  <c r="F1583" i="26"/>
  <c r="F1582" i="26"/>
  <c r="F1581" i="26"/>
  <c r="F1580" i="26"/>
  <c r="F1579" i="26"/>
  <c r="F1578" i="26"/>
  <c r="F1577" i="26"/>
  <c r="F1576" i="26"/>
  <c r="F1575" i="26"/>
  <c r="F1574" i="26"/>
  <c r="F1573" i="26"/>
  <c r="F1572" i="26"/>
  <c r="F1571" i="26"/>
  <c r="F1570" i="26"/>
  <c r="F1569" i="26"/>
  <c r="F1568" i="26"/>
  <c r="F1567" i="26"/>
  <c r="F1566" i="26"/>
  <c r="F1565" i="26"/>
  <c r="F1564" i="26"/>
  <c r="F1563" i="26"/>
  <c r="F1562" i="26"/>
  <c r="F1561" i="26"/>
  <c r="F1560" i="26"/>
  <c r="F1559" i="26"/>
  <c r="F1558" i="26"/>
  <c r="F1557" i="26"/>
  <c r="F1556" i="26"/>
  <c r="F1555" i="26"/>
  <c r="F1554" i="26"/>
  <c r="F1553" i="26"/>
  <c r="F1552" i="26"/>
  <c r="F1551" i="26"/>
  <c r="F1550" i="26"/>
  <c r="F1549" i="26"/>
  <c r="F1548" i="26"/>
  <c r="F1547" i="26"/>
  <c r="F1546" i="26"/>
  <c r="F1545" i="26"/>
  <c r="F1544" i="26"/>
  <c r="F1543" i="26"/>
  <c r="F1542" i="26"/>
  <c r="F1541" i="26"/>
  <c r="F1540" i="26"/>
  <c r="F1539" i="26"/>
  <c r="F1538" i="26"/>
  <c r="F1537" i="26"/>
  <c r="F1536" i="26"/>
  <c r="F1535" i="26"/>
  <c r="F1534" i="26"/>
  <c r="F1533" i="26"/>
  <c r="F1532" i="26"/>
  <c r="F1531" i="26"/>
  <c r="F1530" i="26"/>
  <c r="F1529" i="26"/>
  <c r="F1528" i="26"/>
  <c r="F1527" i="26"/>
  <c r="F1526" i="26"/>
  <c r="F1525" i="26"/>
  <c r="F1524" i="26"/>
  <c r="F1523" i="26"/>
  <c r="F1522" i="26"/>
  <c r="F1521" i="26"/>
  <c r="F1520" i="26"/>
  <c r="F1519" i="26"/>
  <c r="F1518" i="26"/>
  <c r="F1517" i="26"/>
  <c r="F1516" i="26"/>
  <c r="F1515" i="26"/>
  <c r="F1514" i="26"/>
  <c r="F1513" i="26"/>
  <c r="F1512" i="26"/>
  <c r="F1511" i="26"/>
  <c r="F1510" i="26"/>
  <c r="F1509" i="26"/>
  <c r="F1508" i="26"/>
  <c r="F1507" i="26"/>
  <c r="F1506" i="26"/>
  <c r="F1505" i="26"/>
  <c r="F1504" i="26"/>
  <c r="F1503" i="26"/>
  <c r="F1502" i="26"/>
  <c r="F1501" i="26"/>
  <c r="F1500" i="26"/>
  <c r="F1499" i="26"/>
  <c r="F1498" i="26"/>
  <c r="F1497" i="26"/>
  <c r="F1496" i="26"/>
  <c r="F1495" i="26"/>
  <c r="F1494" i="26"/>
  <c r="F1493" i="26"/>
  <c r="F1492" i="26"/>
  <c r="F1491" i="26"/>
  <c r="F1490" i="26"/>
  <c r="F1489" i="26"/>
  <c r="F1488" i="26"/>
  <c r="F1487" i="26"/>
  <c r="F1486" i="26"/>
  <c r="F1485" i="26"/>
  <c r="F1484" i="26"/>
  <c r="F1483" i="26"/>
  <c r="F1482" i="26"/>
  <c r="F1481" i="26"/>
  <c r="F1480" i="26"/>
  <c r="F1479" i="26"/>
  <c r="F1478" i="26"/>
  <c r="F1477" i="26"/>
  <c r="F1476" i="26"/>
  <c r="F1475" i="26"/>
  <c r="F1474" i="26"/>
  <c r="F1473" i="26"/>
  <c r="F1472" i="26"/>
  <c r="F1471" i="26"/>
  <c r="F1470" i="26"/>
  <c r="F1469" i="26"/>
  <c r="F1468" i="26"/>
  <c r="F1467" i="26"/>
  <c r="F1466" i="26"/>
  <c r="F1465" i="26"/>
  <c r="F1464" i="26"/>
  <c r="F1463" i="26"/>
  <c r="F1462" i="26"/>
  <c r="F1461" i="26"/>
  <c r="F1460" i="26"/>
  <c r="F1459" i="26"/>
  <c r="F1458" i="26"/>
  <c r="F1457" i="26"/>
  <c r="F1456" i="26"/>
  <c r="F1455" i="26"/>
  <c r="F1454" i="26"/>
  <c r="F1453" i="26"/>
  <c r="F1452" i="26"/>
  <c r="F1451" i="26"/>
  <c r="F1450" i="26"/>
  <c r="F1449" i="26"/>
  <c r="F1448" i="26"/>
  <c r="F1447" i="26"/>
  <c r="F1446" i="26"/>
  <c r="F1445" i="26"/>
  <c r="F1444" i="26"/>
  <c r="F1443" i="26"/>
  <c r="F1442" i="26"/>
  <c r="F1441" i="26"/>
  <c r="F1440" i="26"/>
  <c r="F1439" i="26"/>
  <c r="F1438" i="26"/>
  <c r="F1437" i="26"/>
  <c r="F1436" i="26"/>
  <c r="F1435" i="26"/>
  <c r="F1434" i="26"/>
  <c r="F1433" i="26"/>
  <c r="F1432" i="26"/>
  <c r="F1431" i="26"/>
  <c r="F1430" i="26"/>
  <c r="F1429" i="26"/>
  <c r="F1428" i="26"/>
  <c r="F1427" i="26"/>
  <c r="F1426" i="26"/>
  <c r="F1425" i="26"/>
  <c r="F1424" i="26"/>
  <c r="F1423" i="26"/>
  <c r="F1422" i="26"/>
  <c r="F1421" i="26"/>
  <c r="F1420" i="26"/>
  <c r="F1419" i="26"/>
  <c r="F1418" i="26"/>
  <c r="F1417" i="26"/>
  <c r="F1416" i="26"/>
  <c r="F1415" i="26"/>
  <c r="F1414" i="26"/>
  <c r="F1413" i="26"/>
  <c r="F1412" i="26"/>
  <c r="F1411" i="26"/>
  <c r="F1410" i="26"/>
  <c r="F1409" i="26"/>
  <c r="F1408" i="26"/>
  <c r="F1407" i="26"/>
  <c r="F1406" i="26"/>
  <c r="F1405" i="26"/>
  <c r="F1404" i="26"/>
  <c r="F1403" i="26"/>
  <c r="F1402" i="26"/>
  <c r="F1401" i="26"/>
  <c r="F1400" i="26"/>
  <c r="F1399" i="26"/>
  <c r="F1398" i="26"/>
  <c r="F1397" i="26"/>
  <c r="F1396" i="26"/>
  <c r="F1395" i="26"/>
  <c r="F1394" i="26"/>
  <c r="F1393" i="26"/>
  <c r="F1392" i="26"/>
  <c r="F1391" i="26"/>
  <c r="F1390" i="26"/>
  <c r="F1389" i="26"/>
  <c r="F1388" i="26"/>
  <c r="F1387" i="26"/>
  <c r="F1386" i="26"/>
  <c r="F1385" i="26"/>
  <c r="F1384" i="26"/>
  <c r="F1383" i="26"/>
  <c r="F1382" i="26"/>
  <c r="F1381" i="26"/>
  <c r="F1380" i="26"/>
  <c r="F1379" i="26"/>
  <c r="F1378" i="26"/>
  <c r="F1377" i="26"/>
  <c r="F1376" i="26"/>
  <c r="F1375" i="26"/>
  <c r="F1374" i="26"/>
  <c r="F1373" i="26"/>
  <c r="F1372" i="26"/>
  <c r="F1371" i="26"/>
  <c r="F1370" i="26"/>
  <c r="F1369" i="26"/>
  <c r="F1368" i="26"/>
  <c r="F1367" i="26"/>
  <c r="F1366" i="26"/>
  <c r="F1365" i="26"/>
  <c r="F1364" i="26"/>
  <c r="F1363" i="26"/>
  <c r="F1362" i="26"/>
  <c r="F1361" i="26"/>
  <c r="F1360" i="26"/>
  <c r="F1359" i="26"/>
  <c r="F1358" i="26"/>
  <c r="F1357" i="26"/>
  <c r="F1356" i="26"/>
  <c r="F1355" i="26"/>
  <c r="F1354" i="26"/>
  <c r="F1353" i="26"/>
  <c r="F1352" i="26"/>
  <c r="F1351" i="26"/>
  <c r="F1350" i="26"/>
  <c r="F1349" i="26"/>
  <c r="F1348" i="26"/>
  <c r="F1347" i="26"/>
  <c r="F1346" i="26"/>
  <c r="F1345" i="26"/>
  <c r="F1344" i="26"/>
  <c r="F1343" i="26"/>
  <c r="F1342" i="26"/>
  <c r="F1341" i="26"/>
  <c r="F1340" i="26"/>
  <c r="F1339" i="26"/>
  <c r="F1338" i="26"/>
  <c r="F1337" i="26"/>
  <c r="F1336" i="26"/>
  <c r="F1335" i="26"/>
  <c r="F1334" i="26"/>
  <c r="F1333" i="26"/>
  <c r="F1332" i="26"/>
  <c r="F1331" i="26"/>
  <c r="F1330" i="26"/>
  <c r="F1329" i="26"/>
  <c r="F1328" i="26"/>
  <c r="F1327" i="26"/>
  <c r="F1326" i="26"/>
  <c r="F1325" i="26"/>
  <c r="F1324" i="26"/>
  <c r="F1323" i="26"/>
  <c r="F1322" i="26"/>
  <c r="F1321" i="26"/>
  <c r="F1320" i="26"/>
  <c r="F1319" i="26"/>
  <c r="F1318" i="26"/>
  <c r="F1317" i="26"/>
  <c r="F1316" i="26"/>
  <c r="F1315" i="26"/>
  <c r="F1314" i="26"/>
  <c r="F1313" i="26"/>
  <c r="F1312" i="26"/>
  <c r="F1311" i="26"/>
  <c r="F1310" i="26"/>
  <c r="F1309" i="26"/>
  <c r="F1308" i="26"/>
  <c r="F1307" i="26"/>
  <c r="F1306" i="26"/>
  <c r="F1305" i="26"/>
  <c r="F1304" i="26"/>
  <c r="F1303" i="26"/>
  <c r="F1302" i="26"/>
  <c r="F1301" i="26"/>
  <c r="F1300" i="26"/>
  <c r="F1299" i="26"/>
  <c r="F1298" i="26"/>
  <c r="F1297" i="26"/>
  <c r="F1296" i="26"/>
  <c r="F1295" i="26"/>
  <c r="F1294" i="26"/>
  <c r="F1293" i="26"/>
  <c r="F1292" i="26"/>
  <c r="F1291" i="26"/>
  <c r="F1290" i="26"/>
  <c r="F1289" i="26"/>
  <c r="F1288" i="26"/>
  <c r="F1287" i="26"/>
  <c r="F1286" i="26"/>
  <c r="F1285" i="26"/>
  <c r="F1284" i="26"/>
  <c r="F1283" i="26"/>
  <c r="F1282" i="26"/>
  <c r="F1281" i="26"/>
  <c r="F1280" i="26"/>
  <c r="F1279" i="26"/>
  <c r="F1278" i="26"/>
  <c r="F1277" i="26"/>
  <c r="F1276" i="26"/>
  <c r="F1275" i="26"/>
  <c r="F1274" i="26"/>
  <c r="F1273" i="26"/>
  <c r="F1272" i="26"/>
  <c r="F1271" i="26"/>
  <c r="F1270" i="26"/>
  <c r="F1269" i="26"/>
  <c r="F1268" i="26"/>
  <c r="F1267" i="26"/>
  <c r="F1266" i="26"/>
  <c r="F1265" i="26"/>
  <c r="F1264" i="26"/>
  <c r="F1263" i="26"/>
  <c r="F1262" i="26"/>
  <c r="F1261" i="26"/>
  <c r="F1260" i="26"/>
  <c r="F1259" i="26"/>
  <c r="F1258" i="26"/>
  <c r="F1257" i="26"/>
  <c r="F1256" i="26"/>
  <c r="F1255" i="26"/>
  <c r="F1254" i="26"/>
  <c r="F1253" i="26"/>
  <c r="F1252" i="26"/>
  <c r="F1251" i="26"/>
  <c r="F1250" i="26"/>
  <c r="F1249" i="26"/>
  <c r="F1248" i="26"/>
  <c r="F1247" i="26"/>
  <c r="F1246" i="26"/>
  <c r="F1245" i="26"/>
  <c r="F1244" i="26"/>
  <c r="F1243" i="26"/>
  <c r="F1242" i="26"/>
  <c r="F1241" i="26"/>
  <c r="F1240" i="26"/>
  <c r="F1239" i="26"/>
  <c r="F1238" i="26"/>
  <c r="F1237" i="26"/>
  <c r="F1236" i="26"/>
  <c r="F1235" i="26"/>
  <c r="F1234" i="26"/>
  <c r="F1233" i="26"/>
  <c r="F1232" i="26"/>
  <c r="F1231" i="26"/>
  <c r="F1230" i="26"/>
  <c r="F1229" i="26"/>
  <c r="F1228" i="26"/>
  <c r="F1227" i="26"/>
  <c r="F1226" i="26"/>
  <c r="F1225" i="26"/>
  <c r="F1224" i="26"/>
  <c r="F1223" i="26"/>
  <c r="F1222" i="26"/>
  <c r="F1221" i="26"/>
  <c r="F1220" i="26"/>
  <c r="F1219" i="26"/>
  <c r="F1218" i="26"/>
  <c r="F1217" i="26"/>
  <c r="F1216" i="26"/>
  <c r="F1215" i="26"/>
  <c r="F1214" i="26"/>
  <c r="F1213" i="26"/>
  <c r="F1212" i="26"/>
  <c r="F1211" i="26"/>
  <c r="F1210" i="26"/>
  <c r="F1209" i="26"/>
  <c r="F1208" i="26"/>
  <c r="F1207" i="26"/>
  <c r="F1206" i="26"/>
  <c r="F1205" i="26"/>
  <c r="F1204" i="26"/>
  <c r="F1203" i="26"/>
  <c r="F1202" i="26"/>
  <c r="F1201" i="26"/>
  <c r="F1200" i="26"/>
  <c r="F1199" i="26"/>
  <c r="F1198" i="26"/>
  <c r="F1197" i="26"/>
  <c r="F1196" i="26"/>
  <c r="F1195" i="26"/>
  <c r="F1194" i="26"/>
  <c r="F1193" i="26"/>
  <c r="F1192" i="26"/>
  <c r="F1191" i="26"/>
  <c r="F1190" i="26"/>
  <c r="F1189" i="26"/>
  <c r="F1188" i="26"/>
  <c r="F1187" i="26"/>
  <c r="F1186" i="26"/>
  <c r="F1185" i="26"/>
  <c r="F1184" i="26"/>
  <c r="F1183" i="26"/>
  <c r="F1182" i="26"/>
  <c r="F1181" i="26"/>
  <c r="F1180" i="26"/>
  <c r="F1179" i="26"/>
  <c r="F1178" i="26"/>
  <c r="F1177" i="26"/>
  <c r="F1176" i="26"/>
  <c r="F1175" i="26"/>
  <c r="F1174" i="26"/>
  <c r="F1173" i="26"/>
  <c r="F1172" i="26"/>
  <c r="F1171" i="26"/>
  <c r="F1170" i="26"/>
  <c r="F1169" i="26"/>
  <c r="F1168" i="26"/>
  <c r="F1167" i="26"/>
  <c r="F1166" i="26"/>
  <c r="F1165" i="26"/>
  <c r="F1164" i="26"/>
  <c r="F1163" i="26"/>
  <c r="F1162" i="26"/>
  <c r="F1161" i="26"/>
  <c r="F1160" i="26"/>
  <c r="F1159" i="26"/>
  <c r="F1158" i="26"/>
  <c r="F1157" i="26"/>
  <c r="F1156" i="26"/>
  <c r="F1155" i="26"/>
  <c r="F1154" i="26"/>
  <c r="F1153" i="26"/>
  <c r="F1152" i="26"/>
  <c r="F1151" i="26"/>
  <c r="F1150" i="26"/>
  <c r="F1149" i="26"/>
  <c r="F1148" i="26"/>
  <c r="F1147" i="26"/>
  <c r="F1146" i="26"/>
  <c r="F1145" i="26"/>
  <c r="F1144" i="26"/>
  <c r="F1143" i="26"/>
  <c r="F1142" i="26"/>
  <c r="F1141" i="26"/>
  <c r="F1140" i="26"/>
  <c r="F1139" i="26"/>
  <c r="F1138" i="26"/>
  <c r="F1137" i="26"/>
  <c r="F1136" i="26"/>
  <c r="F1135" i="26"/>
  <c r="F1134" i="26"/>
  <c r="F1133" i="26"/>
  <c r="F1132" i="26"/>
  <c r="F1131" i="26"/>
  <c r="F1130" i="26"/>
  <c r="F1129" i="26"/>
  <c r="F1128" i="26"/>
  <c r="F1127" i="26"/>
  <c r="F1126" i="26"/>
  <c r="F1125" i="26"/>
  <c r="F1124" i="26"/>
  <c r="F1123" i="26"/>
  <c r="F1122" i="26"/>
  <c r="F1121" i="26"/>
  <c r="F1120" i="26"/>
  <c r="F1119" i="26"/>
  <c r="F1118" i="26"/>
  <c r="F1117" i="26"/>
  <c r="F1116" i="26"/>
  <c r="F1115" i="26"/>
  <c r="F1114" i="26"/>
  <c r="F1113" i="26"/>
  <c r="F1112" i="26"/>
  <c r="F1111" i="26"/>
  <c r="F1110" i="26"/>
  <c r="F1109" i="26"/>
  <c r="F1108" i="26"/>
  <c r="F1107" i="26"/>
  <c r="F1106" i="26"/>
  <c r="F1105" i="26"/>
  <c r="F1104" i="26"/>
  <c r="F1103" i="26"/>
  <c r="F1102" i="26"/>
  <c r="F1101" i="26"/>
  <c r="F1100" i="26"/>
  <c r="F1099" i="26"/>
  <c r="F1098" i="26"/>
  <c r="F1097" i="26"/>
  <c r="F1096" i="26"/>
  <c r="F1095" i="26"/>
  <c r="F1094" i="26"/>
  <c r="F1093" i="26"/>
  <c r="F1092" i="26"/>
  <c r="F1091" i="26"/>
  <c r="F1090" i="26"/>
  <c r="F1089" i="26"/>
  <c r="F1088" i="26"/>
  <c r="F1087" i="26"/>
  <c r="F1086" i="26"/>
  <c r="F1085" i="26"/>
  <c r="F1084" i="26"/>
  <c r="F1083" i="26"/>
  <c r="F1082" i="26"/>
  <c r="F1081" i="26"/>
  <c r="F1080" i="26"/>
  <c r="F1079" i="26"/>
  <c r="F1078" i="26"/>
  <c r="F1077" i="26"/>
  <c r="F1076" i="26"/>
  <c r="F1075" i="26"/>
  <c r="F1074" i="26"/>
  <c r="F1073" i="26"/>
  <c r="F1072" i="26"/>
  <c r="F1071" i="26"/>
  <c r="F1070" i="26"/>
  <c r="F1069" i="26"/>
  <c r="F1068" i="26"/>
  <c r="F1067" i="26"/>
  <c r="F1066" i="26"/>
  <c r="F1065" i="26"/>
  <c r="F1064" i="26"/>
  <c r="F1063" i="26"/>
  <c r="F1062" i="26"/>
  <c r="F1061" i="26"/>
  <c r="F1060" i="26"/>
  <c r="F1059" i="26"/>
  <c r="F1058" i="26"/>
  <c r="F1057" i="26"/>
  <c r="F1056" i="26"/>
  <c r="F1055" i="26"/>
  <c r="F1054" i="26"/>
  <c r="F1053" i="26"/>
  <c r="F1052" i="26"/>
  <c r="F1051" i="26"/>
  <c r="F1050" i="26"/>
  <c r="F1049" i="26"/>
  <c r="F1048" i="26"/>
  <c r="F1047" i="26"/>
  <c r="F1046" i="26"/>
  <c r="F1045" i="26"/>
  <c r="F1044" i="26"/>
  <c r="F1043" i="26"/>
  <c r="F1042" i="26"/>
  <c r="F1041" i="26"/>
  <c r="F1040" i="26"/>
  <c r="F1039" i="26"/>
  <c r="F1038" i="26"/>
  <c r="F1037" i="26"/>
  <c r="F1036" i="26"/>
  <c r="F1035" i="26"/>
  <c r="F1034" i="26"/>
  <c r="F1033" i="26"/>
  <c r="F1032" i="26"/>
  <c r="F1031" i="26"/>
  <c r="F1030" i="26"/>
  <c r="F1029" i="26"/>
  <c r="F1028" i="26"/>
  <c r="F1027" i="26"/>
  <c r="F1026" i="26"/>
  <c r="F1025" i="26"/>
  <c r="F1024" i="26"/>
  <c r="F1023" i="26"/>
  <c r="F1022" i="26"/>
  <c r="F1021" i="26"/>
  <c r="F1020" i="26"/>
  <c r="F1019" i="26"/>
  <c r="F1018" i="26"/>
  <c r="F1017" i="26"/>
  <c r="F1016" i="26"/>
  <c r="F1015" i="26"/>
  <c r="F1014" i="26"/>
  <c r="F1013" i="26"/>
  <c r="F1012" i="26"/>
  <c r="F1011" i="26"/>
  <c r="F1010" i="26"/>
  <c r="F1009" i="26"/>
  <c r="F1008" i="26"/>
  <c r="F1007" i="26"/>
  <c r="F1006" i="26"/>
  <c r="F1005" i="26"/>
  <c r="F1004" i="26"/>
  <c r="F1003" i="26"/>
  <c r="F1002" i="26"/>
  <c r="F1001" i="26"/>
  <c r="F1000" i="26"/>
  <c r="F999" i="26"/>
  <c r="F998" i="26"/>
  <c r="F997" i="26"/>
  <c r="F996" i="26"/>
  <c r="F995" i="26"/>
  <c r="F994" i="26"/>
  <c r="F993" i="26"/>
  <c r="F992" i="26"/>
  <c r="F991" i="26"/>
  <c r="F990" i="26"/>
  <c r="F989" i="26"/>
  <c r="F988" i="26"/>
  <c r="F987" i="26"/>
  <c r="F986" i="26"/>
  <c r="F985" i="26"/>
  <c r="F984" i="26"/>
  <c r="F983" i="26"/>
  <c r="F982" i="26"/>
  <c r="F981" i="26"/>
  <c r="F980" i="26"/>
  <c r="F979" i="26"/>
  <c r="F978" i="26"/>
  <c r="F977" i="26"/>
  <c r="F976" i="26"/>
  <c r="F975" i="26"/>
  <c r="F974" i="26"/>
  <c r="F973" i="26"/>
  <c r="F972" i="26"/>
  <c r="F971" i="26"/>
  <c r="F970" i="26"/>
  <c r="F969" i="26"/>
  <c r="F968" i="26"/>
  <c r="F967" i="26"/>
  <c r="F966" i="26"/>
  <c r="F965" i="26"/>
  <c r="F964" i="26"/>
  <c r="F963" i="26"/>
  <c r="F962" i="26"/>
  <c r="F961" i="26"/>
  <c r="F960" i="26"/>
  <c r="F959" i="26"/>
  <c r="F958" i="26"/>
  <c r="F957" i="26"/>
  <c r="F956" i="26"/>
  <c r="F955" i="26"/>
  <c r="F954" i="26"/>
  <c r="F953" i="26"/>
  <c r="F952" i="26"/>
  <c r="F951" i="26"/>
  <c r="F950" i="26"/>
  <c r="F949" i="26"/>
  <c r="F948" i="26"/>
  <c r="F947" i="26"/>
  <c r="F946" i="26"/>
  <c r="F945" i="26"/>
  <c r="F944" i="26"/>
  <c r="F943" i="26"/>
  <c r="F942" i="26"/>
  <c r="F941" i="26"/>
  <c r="F940" i="26"/>
  <c r="F939" i="26"/>
  <c r="F938" i="26"/>
  <c r="F937" i="26"/>
  <c r="F936" i="26"/>
  <c r="F935" i="26"/>
  <c r="F934" i="26"/>
  <c r="F933" i="26"/>
  <c r="F932" i="26"/>
  <c r="F931" i="26"/>
  <c r="F930" i="26"/>
  <c r="F929" i="26"/>
  <c r="F928" i="26"/>
  <c r="F927" i="26"/>
  <c r="F926" i="26"/>
  <c r="F925" i="26"/>
  <c r="F924" i="26"/>
  <c r="F923" i="26"/>
  <c r="F922" i="26"/>
  <c r="F921" i="26"/>
  <c r="F920" i="26"/>
  <c r="F919" i="26"/>
  <c r="F918" i="26"/>
  <c r="F917" i="26"/>
  <c r="F916" i="26"/>
  <c r="F915" i="26"/>
  <c r="F914" i="26"/>
  <c r="F913" i="26"/>
  <c r="F912" i="26"/>
  <c r="F911" i="26"/>
  <c r="F910" i="26"/>
  <c r="F909" i="26"/>
  <c r="F908" i="26"/>
  <c r="F907" i="26"/>
  <c r="F906" i="26"/>
  <c r="F905" i="26"/>
  <c r="F904" i="26"/>
  <c r="F903" i="26"/>
  <c r="F902" i="26"/>
  <c r="F901" i="26"/>
  <c r="F900" i="26"/>
  <c r="F899" i="26"/>
  <c r="F898" i="26"/>
  <c r="F897" i="26"/>
  <c r="F896" i="26"/>
  <c r="F895" i="26"/>
  <c r="F894" i="26"/>
  <c r="F893" i="26"/>
  <c r="F892" i="26"/>
  <c r="F891" i="26"/>
  <c r="F890" i="26"/>
  <c r="F889" i="26"/>
  <c r="F888" i="26"/>
  <c r="F887" i="26"/>
  <c r="F886" i="26"/>
  <c r="F885" i="26"/>
  <c r="F884" i="26"/>
  <c r="F883" i="26"/>
  <c r="F882" i="26"/>
  <c r="F881" i="26"/>
  <c r="F880" i="26"/>
  <c r="F879" i="26"/>
  <c r="F878" i="26"/>
  <c r="F877" i="26"/>
  <c r="F876" i="26"/>
  <c r="F875" i="26"/>
  <c r="F874" i="26"/>
  <c r="F873" i="26"/>
  <c r="F872" i="26"/>
  <c r="F871" i="26"/>
  <c r="F870" i="26"/>
  <c r="F869" i="26"/>
  <c r="F868" i="26"/>
  <c r="F867" i="26"/>
  <c r="F866" i="26"/>
  <c r="F865" i="26"/>
  <c r="F864" i="26"/>
  <c r="F863" i="26"/>
  <c r="F862" i="26"/>
  <c r="F861" i="26"/>
  <c r="F860" i="26"/>
  <c r="F859" i="26"/>
  <c r="F858" i="26"/>
  <c r="F857" i="26"/>
  <c r="F856" i="26"/>
  <c r="F855" i="26"/>
  <c r="F854" i="26"/>
  <c r="F853" i="26"/>
  <c r="F852" i="26"/>
  <c r="F851" i="26"/>
  <c r="F850" i="26"/>
  <c r="F849" i="26"/>
  <c r="F848" i="26"/>
  <c r="F847" i="26"/>
  <c r="F846" i="26"/>
  <c r="F845" i="26"/>
  <c r="F844" i="26"/>
  <c r="F843" i="26"/>
  <c r="F842" i="26"/>
  <c r="F841" i="26"/>
  <c r="F840" i="26"/>
  <c r="F839" i="26"/>
  <c r="F838" i="26"/>
  <c r="F837" i="26"/>
  <c r="F836" i="26"/>
  <c r="F835" i="26"/>
  <c r="F834" i="26"/>
  <c r="F833" i="26"/>
  <c r="F832" i="26"/>
  <c r="F831" i="26"/>
  <c r="F830" i="26"/>
  <c r="F829" i="26"/>
  <c r="F828" i="26"/>
  <c r="F827" i="26"/>
  <c r="F826" i="26"/>
  <c r="F825" i="26"/>
  <c r="F824" i="26"/>
  <c r="F823" i="26"/>
  <c r="F822" i="26"/>
  <c r="F821" i="26"/>
  <c r="F820" i="26"/>
  <c r="F819" i="26"/>
  <c r="F818" i="26"/>
  <c r="F817" i="26"/>
  <c r="F816" i="26"/>
  <c r="F815" i="26"/>
  <c r="F814" i="26"/>
  <c r="F813" i="26"/>
  <c r="F812" i="26"/>
  <c r="F811" i="26"/>
  <c r="F810" i="26"/>
  <c r="F809" i="26"/>
  <c r="F808" i="26"/>
  <c r="F807" i="26"/>
  <c r="F806" i="26"/>
  <c r="F805" i="26"/>
  <c r="F804" i="26"/>
  <c r="F803" i="26"/>
  <c r="F802" i="26"/>
  <c r="F801" i="26"/>
  <c r="F800" i="26"/>
  <c r="F799" i="26"/>
  <c r="F798" i="26"/>
  <c r="F797" i="26"/>
  <c r="F796" i="26"/>
  <c r="F795" i="26"/>
  <c r="F794" i="26"/>
  <c r="F793" i="26"/>
  <c r="F792" i="26"/>
  <c r="F791" i="26"/>
  <c r="F790" i="26"/>
  <c r="F789" i="26"/>
  <c r="F788" i="26"/>
  <c r="F787" i="26"/>
  <c r="F786" i="26"/>
  <c r="F785" i="26"/>
  <c r="F784" i="26"/>
  <c r="F783" i="26"/>
  <c r="F782" i="26"/>
  <c r="F781" i="26"/>
  <c r="F780" i="26"/>
  <c r="F779" i="26"/>
  <c r="F778" i="26"/>
  <c r="F777" i="26"/>
  <c r="F776" i="26"/>
  <c r="F775" i="26"/>
  <c r="F774" i="26"/>
  <c r="F773" i="26"/>
  <c r="F772" i="26"/>
  <c r="F771" i="26"/>
  <c r="F770" i="26"/>
  <c r="F769" i="26"/>
  <c r="F768" i="26"/>
  <c r="F767" i="26"/>
  <c r="F766" i="26"/>
  <c r="F765" i="26"/>
  <c r="F764" i="26"/>
  <c r="F763" i="26"/>
  <c r="F762" i="26"/>
  <c r="F761" i="26"/>
  <c r="F760" i="26"/>
  <c r="F759" i="26"/>
  <c r="F758" i="26"/>
  <c r="F757" i="26"/>
  <c r="F756" i="26"/>
  <c r="F755" i="26"/>
  <c r="F754" i="26"/>
  <c r="F753" i="26"/>
  <c r="F752" i="26"/>
  <c r="F751" i="26"/>
  <c r="F750" i="26"/>
  <c r="F749" i="26"/>
  <c r="F748" i="26"/>
  <c r="F747" i="26"/>
  <c r="F746" i="26"/>
  <c r="F745" i="26"/>
  <c r="F744" i="26"/>
  <c r="F743" i="26"/>
  <c r="F742" i="26"/>
  <c r="F741" i="26"/>
  <c r="F740" i="26"/>
  <c r="F739" i="26"/>
  <c r="F738" i="26"/>
  <c r="F737" i="26"/>
  <c r="F736" i="26"/>
  <c r="F735" i="26"/>
  <c r="F734" i="26"/>
  <c r="F733" i="26"/>
  <c r="F732" i="26"/>
  <c r="F731" i="26"/>
  <c r="F730" i="26"/>
  <c r="F729" i="26"/>
  <c r="F728" i="26"/>
  <c r="F727" i="26"/>
  <c r="F726" i="26"/>
  <c r="F725" i="26"/>
  <c r="F724" i="26"/>
  <c r="F723" i="26"/>
  <c r="F722" i="26"/>
  <c r="F721" i="26"/>
  <c r="F720" i="26"/>
  <c r="F719" i="26"/>
  <c r="F718" i="26"/>
  <c r="F717" i="26"/>
  <c r="F716" i="26"/>
  <c r="F715" i="26"/>
  <c r="F714" i="26"/>
  <c r="F713" i="26"/>
  <c r="F712" i="26"/>
  <c r="F711" i="26"/>
  <c r="F710" i="26"/>
  <c r="F709" i="26"/>
  <c r="F708" i="26"/>
  <c r="F707" i="26"/>
  <c r="F706" i="26"/>
  <c r="F705" i="26"/>
  <c r="F704" i="26"/>
  <c r="F703" i="26"/>
  <c r="F702" i="26"/>
  <c r="F701" i="26"/>
  <c r="F700" i="26"/>
  <c r="F699" i="26"/>
  <c r="F698" i="26"/>
  <c r="F697" i="26"/>
  <c r="F696" i="26"/>
  <c r="F695" i="26"/>
  <c r="F694" i="26"/>
  <c r="F693" i="26"/>
  <c r="F692" i="26"/>
  <c r="F691" i="26"/>
  <c r="F690" i="26"/>
  <c r="F689" i="26"/>
  <c r="F688" i="26"/>
  <c r="F687" i="26"/>
  <c r="F686" i="26"/>
  <c r="F685" i="26"/>
  <c r="F684" i="26"/>
  <c r="F683" i="26"/>
  <c r="F682" i="26"/>
  <c r="F681" i="26"/>
  <c r="F680" i="26"/>
  <c r="F679" i="26"/>
  <c r="F678" i="26"/>
  <c r="F677" i="26"/>
  <c r="F676" i="26"/>
  <c r="F675" i="26"/>
  <c r="F674" i="26"/>
  <c r="F673" i="26"/>
  <c r="F672" i="26"/>
  <c r="F671" i="26"/>
  <c r="F670" i="26"/>
  <c r="F669" i="26"/>
  <c r="F668" i="26"/>
  <c r="F667" i="26"/>
  <c r="F666" i="26"/>
  <c r="F665" i="26"/>
  <c r="F664" i="26"/>
  <c r="F663" i="26"/>
  <c r="F662" i="26"/>
  <c r="F661" i="26"/>
  <c r="F660" i="26"/>
  <c r="F659" i="26"/>
  <c r="F658" i="26"/>
  <c r="F657" i="26"/>
  <c r="F656" i="26"/>
  <c r="F655" i="26"/>
  <c r="F654" i="26"/>
  <c r="F653" i="26"/>
  <c r="F652" i="26"/>
  <c r="F651" i="26"/>
  <c r="F650" i="26"/>
  <c r="F649" i="26"/>
  <c r="F648" i="26"/>
  <c r="F647" i="26"/>
  <c r="F646" i="26"/>
  <c r="F645" i="26"/>
  <c r="F644" i="26"/>
  <c r="F643" i="26"/>
  <c r="F642" i="26"/>
  <c r="F641" i="26"/>
  <c r="F640" i="26"/>
  <c r="F639" i="26"/>
  <c r="F638" i="26"/>
  <c r="F637" i="26"/>
  <c r="F636" i="26"/>
  <c r="F635" i="26"/>
  <c r="F634" i="26"/>
  <c r="F633" i="26"/>
  <c r="F632" i="26"/>
  <c r="F631" i="26"/>
  <c r="F630" i="26"/>
  <c r="F629" i="26"/>
  <c r="F628" i="26"/>
  <c r="F627" i="26"/>
  <c r="F626" i="26"/>
  <c r="F625" i="26"/>
  <c r="F624" i="26"/>
  <c r="F623" i="26"/>
  <c r="F622" i="26"/>
  <c r="F621" i="26"/>
  <c r="F620" i="26"/>
  <c r="F619" i="26"/>
  <c r="F618" i="26"/>
  <c r="F617" i="26"/>
  <c r="F616" i="26"/>
  <c r="F615" i="26"/>
  <c r="F614" i="26"/>
  <c r="F613" i="26"/>
  <c r="F612" i="26"/>
  <c r="F611" i="26"/>
  <c r="F610" i="26"/>
  <c r="F609" i="26"/>
  <c r="F608" i="26"/>
  <c r="F607" i="26"/>
  <c r="F606" i="26"/>
  <c r="F605" i="26"/>
  <c r="F604" i="26"/>
  <c r="F603" i="26"/>
  <c r="F602" i="26"/>
  <c r="F601" i="26"/>
  <c r="F600" i="26"/>
  <c r="F599" i="26"/>
  <c r="F598" i="26"/>
  <c r="F597" i="26"/>
  <c r="F596" i="26"/>
  <c r="F595" i="26"/>
  <c r="F594" i="26"/>
  <c r="F593" i="26"/>
  <c r="F592" i="26"/>
  <c r="F591" i="26"/>
  <c r="F590" i="26"/>
  <c r="F589" i="26"/>
  <c r="F588" i="26"/>
  <c r="F587" i="26"/>
  <c r="F586" i="26"/>
  <c r="F585" i="26"/>
  <c r="F584" i="26"/>
  <c r="F583" i="26"/>
  <c r="F582" i="26"/>
  <c r="F581" i="26"/>
  <c r="F580" i="26"/>
  <c r="F579" i="26"/>
  <c r="F578" i="26"/>
  <c r="F577" i="26"/>
  <c r="F576" i="26"/>
  <c r="F575" i="26"/>
  <c r="F574" i="26"/>
  <c r="F573" i="26"/>
  <c r="F572" i="26"/>
  <c r="F571" i="26"/>
  <c r="F570" i="26"/>
  <c r="F569" i="26"/>
  <c r="F568" i="26"/>
  <c r="F567" i="26"/>
  <c r="F566" i="26"/>
  <c r="F565" i="26"/>
  <c r="F564" i="26"/>
  <c r="F563" i="26"/>
  <c r="F562" i="26"/>
  <c r="F561" i="26"/>
  <c r="F560" i="26"/>
  <c r="F559" i="26"/>
  <c r="F558" i="26"/>
  <c r="F557" i="26"/>
  <c r="F556" i="26"/>
  <c r="F555" i="26"/>
  <c r="F554" i="26"/>
  <c r="F553" i="26"/>
  <c r="F552" i="26"/>
  <c r="F551" i="26"/>
  <c r="F550" i="26"/>
  <c r="F549" i="26"/>
  <c r="F548" i="26"/>
  <c r="F547" i="26"/>
  <c r="F546" i="26"/>
  <c r="F545" i="26"/>
  <c r="F544" i="26"/>
  <c r="F543" i="26"/>
  <c r="F542" i="26"/>
  <c r="F541" i="26"/>
  <c r="F540" i="26"/>
  <c r="F539" i="26"/>
  <c r="F538" i="26"/>
  <c r="F537" i="26"/>
  <c r="F536" i="26"/>
  <c r="F535" i="26"/>
  <c r="F534" i="26"/>
  <c r="F533" i="26"/>
  <c r="F532" i="26"/>
  <c r="F531" i="26"/>
  <c r="F530" i="26"/>
  <c r="F529" i="26"/>
  <c r="F528" i="26"/>
  <c r="F527" i="26"/>
  <c r="F526" i="26"/>
  <c r="F525" i="26"/>
  <c r="F524" i="26"/>
  <c r="F523" i="26"/>
  <c r="F522" i="26"/>
  <c r="F521" i="26"/>
  <c r="F520" i="26"/>
  <c r="F519" i="26"/>
  <c r="F518" i="26"/>
  <c r="F517" i="26"/>
  <c r="F516" i="26"/>
  <c r="F515" i="26"/>
  <c r="F514" i="26"/>
  <c r="F513" i="26"/>
  <c r="F512" i="26"/>
  <c r="F511" i="26"/>
  <c r="F510" i="26"/>
  <c r="F509" i="26"/>
  <c r="F508" i="26"/>
  <c r="F507" i="26"/>
  <c r="F506" i="26"/>
  <c r="F505" i="26"/>
  <c r="F504" i="26"/>
  <c r="F503" i="26"/>
  <c r="F502" i="26"/>
  <c r="F501" i="26"/>
  <c r="F500" i="26"/>
  <c r="F499" i="26"/>
  <c r="F498" i="26"/>
  <c r="F497" i="26"/>
  <c r="F496" i="26"/>
  <c r="F495" i="26"/>
  <c r="F494" i="26"/>
  <c r="F493" i="26"/>
  <c r="F492" i="26"/>
  <c r="F491" i="26"/>
  <c r="F490" i="26"/>
  <c r="F489" i="26"/>
  <c r="F488" i="26"/>
  <c r="F487" i="26"/>
  <c r="F486" i="26"/>
  <c r="F485" i="26"/>
  <c r="F484" i="26"/>
  <c r="F483" i="26"/>
  <c r="F482" i="26"/>
  <c r="F481" i="26"/>
  <c r="F480" i="26"/>
  <c r="F479" i="26"/>
  <c r="F478" i="26"/>
  <c r="F477" i="26"/>
  <c r="F476" i="26"/>
  <c r="F475" i="26"/>
  <c r="F474" i="26"/>
  <c r="F473" i="26"/>
  <c r="F472" i="26"/>
  <c r="F471" i="26"/>
  <c r="F470" i="26"/>
  <c r="F469" i="26"/>
  <c r="F468" i="26"/>
  <c r="F467" i="26"/>
  <c r="F466" i="26"/>
  <c r="F465" i="26"/>
  <c r="F464" i="26"/>
  <c r="F463" i="26"/>
  <c r="F462" i="26"/>
  <c r="F461" i="26"/>
  <c r="F460" i="26"/>
  <c r="F459" i="26"/>
  <c r="F458" i="26"/>
  <c r="F457" i="26"/>
  <c r="F456" i="26"/>
  <c r="F455" i="26"/>
  <c r="F454" i="26"/>
  <c r="F453" i="26"/>
  <c r="F452" i="26"/>
  <c r="F451" i="26"/>
  <c r="F450" i="26"/>
  <c r="F449" i="26"/>
  <c r="F448" i="26"/>
  <c r="F447" i="26"/>
  <c r="F446" i="26"/>
  <c r="F445" i="26"/>
  <c r="F444" i="26"/>
  <c r="F443" i="26"/>
  <c r="F442" i="26"/>
  <c r="F441" i="26"/>
  <c r="F440" i="26"/>
  <c r="F439" i="26"/>
  <c r="F438" i="26"/>
  <c r="F437" i="26"/>
  <c r="F436" i="26"/>
  <c r="F435" i="26"/>
  <c r="F434" i="26"/>
  <c r="F433" i="26"/>
  <c r="F432" i="26"/>
  <c r="F431" i="26"/>
  <c r="F430" i="26"/>
  <c r="F429" i="26"/>
  <c r="F428" i="26"/>
  <c r="F427" i="26"/>
  <c r="F426" i="26"/>
  <c r="F425" i="26"/>
  <c r="F424" i="26"/>
  <c r="F423" i="26"/>
  <c r="F422" i="26"/>
  <c r="F421" i="26"/>
  <c r="F420" i="26"/>
  <c r="F419" i="26"/>
  <c r="F418" i="26"/>
  <c r="F417" i="26"/>
  <c r="F416" i="26"/>
  <c r="F415" i="26"/>
  <c r="F414" i="26"/>
  <c r="F413" i="26"/>
  <c r="F412" i="26"/>
  <c r="F411" i="26"/>
  <c r="F410" i="26"/>
  <c r="F409" i="26"/>
  <c r="F408" i="26"/>
  <c r="F407" i="26"/>
  <c r="F406" i="26"/>
  <c r="F405" i="26"/>
  <c r="F404" i="26"/>
  <c r="F403" i="26"/>
  <c r="F402" i="26"/>
  <c r="F401" i="26"/>
  <c r="F400" i="26"/>
  <c r="F399" i="26"/>
  <c r="F398" i="26"/>
  <c r="F397" i="26"/>
  <c r="F396" i="26"/>
  <c r="F395" i="26"/>
  <c r="F394" i="26"/>
  <c r="F393" i="26"/>
  <c r="F392" i="26"/>
  <c r="F391" i="26"/>
  <c r="F390" i="26"/>
  <c r="F389" i="26"/>
  <c r="F388" i="26"/>
  <c r="F387" i="26"/>
  <c r="F386" i="26"/>
  <c r="F385" i="26"/>
  <c r="F384" i="26"/>
  <c r="F383" i="26"/>
  <c r="F382" i="26"/>
  <c r="F381" i="26"/>
  <c r="F380" i="26"/>
  <c r="F379" i="26"/>
  <c r="F378" i="26"/>
  <c r="F377" i="26"/>
  <c r="F376" i="26"/>
  <c r="F375" i="26"/>
  <c r="F374" i="26"/>
  <c r="F373" i="26"/>
  <c r="F372" i="26"/>
  <c r="F371" i="26"/>
  <c r="F370" i="26"/>
  <c r="F369" i="26"/>
  <c r="F368" i="26"/>
  <c r="F367" i="26"/>
  <c r="F366" i="26"/>
  <c r="F365" i="26"/>
  <c r="F364" i="26"/>
  <c r="F363" i="26"/>
  <c r="F362" i="26"/>
  <c r="F361" i="26"/>
  <c r="F360" i="26"/>
  <c r="F359" i="26"/>
  <c r="F358" i="26"/>
  <c r="F357" i="26"/>
  <c r="F356" i="26"/>
  <c r="F355" i="26"/>
  <c r="F354" i="26"/>
  <c r="F353" i="26"/>
  <c r="F352" i="26"/>
  <c r="F351" i="26"/>
  <c r="F350" i="26"/>
  <c r="F349" i="26"/>
  <c r="F348" i="26"/>
  <c r="F347" i="26"/>
  <c r="F346" i="26"/>
  <c r="F345" i="26"/>
  <c r="F344" i="26"/>
  <c r="F343" i="26"/>
  <c r="F342" i="26"/>
  <c r="F341" i="26"/>
  <c r="F340" i="26"/>
  <c r="F339" i="26"/>
  <c r="F338" i="26"/>
  <c r="F337" i="26"/>
  <c r="F336" i="26"/>
  <c r="F335" i="26"/>
  <c r="F334" i="26"/>
  <c r="F333" i="26"/>
  <c r="F332" i="26"/>
  <c r="F331" i="26"/>
  <c r="F330" i="26"/>
  <c r="F329" i="26"/>
  <c r="F328" i="26"/>
  <c r="F327" i="26"/>
  <c r="F326" i="26"/>
  <c r="F325" i="26"/>
  <c r="F324" i="26"/>
  <c r="F323" i="26"/>
  <c r="F322" i="26"/>
  <c r="F321" i="26"/>
  <c r="F320" i="26"/>
  <c r="F319" i="26"/>
  <c r="F318" i="26"/>
  <c r="F317" i="26"/>
  <c r="F316" i="26"/>
  <c r="F315" i="26"/>
  <c r="F314" i="26"/>
  <c r="F313" i="26"/>
  <c r="F312" i="26"/>
  <c r="F311" i="26"/>
  <c r="F310" i="26"/>
  <c r="F309" i="26"/>
  <c r="F308" i="26"/>
  <c r="F307" i="26"/>
  <c r="F306" i="26"/>
  <c r="F305" i="26"/>
  <c r="F304" i="26"/>
  <c r="F303" i="26"/>
  <c r="F302" i="26"/>
  <c r="F301" i="26"/>
  <c r="F300" i="26"/>
  <c r="F299" i="26"/>
  <c r="F298" i="26"/>
  <c r="F297" i="26"/>
  <c r="F296" i="26"/>
  <c r="F295" i="26"/>
  <c r="F294" i="26"/>
  <c r="F293" i="26"/>
  <c r="F292" i="26"/>
  <c r="F291" i="26"/>
  <c r="F290" i="26"/>
  <c r="F289" i="26"/>
  <c r="F288" i="26"/>
  <c r="F287" i="26"/>
  <c r="F286" i="26"/>
  <c r="F285" i="26"/>
  <c r="F284" i="26"/>
  <c r="F283" i="26"/>
  <c r="F282" i="26"/>
  <c r="F281" i="26"/>
  <c r="F280" i="26"/>
  <c r="F279" i="26"/>
  <c r="F278" i="26"/>
  <c r="F277" i="26"/>
  <c r="F276" i="26"/>
  <c r="F275" i="26"/>
  <c r="F274" i="26"/>
  <c r="F273" i="26"/>
  <c r="F272" i="26"/>
  <c r="F271" i="26"/>
  <c r="F270" i="26"/>
  <c r="F269" i="26"/>
  <c r="F268" i="26"/>
  <c r="F267" i="26"/>
  <c r="F266" i="26"/>
  <c r="F265" i="26"/>
  <c r="F264" i="26"/>
  <c r="F263" i="26"/>
  <c r="F262" i="26"/>
  <c r="F261" i="26"/>
  <c r="F260" i="26"/>
  <c r="F259" i="26"/>
  <c r="F258" i="26"/>
  <c r="F257" i="26"/>
  <c r="F256" i="26"/>
  <c r="F255" i="26"/>
  <c r="F254" i="26"/>
  <c r="F253" i="26"/>
  <c r="F252" i="26"/>
  <c r="F251" i="26"/>
  <c r="F250" i="26"/>
  <c r="F249" i="26"/>
  <c r="F248" i="26"/>
  <c r="F247" i="26"/>
  <c r="F246" i="26"/>
  <c r="F245" i="26"/>
  <c r="F244" i="26"/>
  <c r="F243" i="26"/>
  <c r="F242" i="26"/>
  <c r="F241" i="26"/>
  <c r="F240" i="26"/>
  <c r="F239" i="26"/>
  <c r="F238" i="26"/>
  <c r="F237" i="26"/>
  <c r="F236" i="26"/>
  <c r="F235" i="26"/>
  <c r="F234" i="26"/>
  <c r="F233" i="26"/>
  <c r="F232" i="26"/>
  <c r="F231" i="26"/>
  <c r="F230" i="26"/>
  <c r="F229" i="26"/>
  <c r="F228" i="26"/>
  <c r="F227" i="26"/>
  <c r="F226" i="26"/>
  <c r="F225" i="26"/>
  <c r="F224" i="26"/>
  <c r="F223" i="26"/>
  <c r="F222" i="26"/>
  <c r="F221" i="26"/>
  <c r="F220" i="26"/>
  <c r="F219" i="26"/>
  <c r="F218" i="26"/>
  <c r="F217" i="26"/>
  <c r="F216" i="26"/>
  <c r="F215" i="26"/>
  <c r="F214" i="26"/>
  <c r="F213" i="26"/>
  <c r="F212" i="26"/>
  <c r="F211" i="26"/>
  <c r="F210" i="26"/>
  <c r="F209" i="26"/>
  <c r="F208" i="26"/>
  <c r="F207" i="26"/>
  <c r="F206" i="26"/>
  <c r="F205" i="26"/>
  <c r="F204" i="26"/>
  <c r="F203" i="26"/>
  <c r="F202" i="26"/>
  <c r="F201" i="26"/>
  <c r="F200" i="26"/>
  <c r="F199" i="26"/>
  <c r="F198" i="26"/>
  <c r="F197" i="26"/>
  <c r="F196" i="26"/>
  <c r="F195" i="26"/>
  <c r="F194" i="26"/>
  <c r="F193" i="26"/>
  <c r="F192" i="26"/>
  <c r="F191" i="26"/>
  <c r="F190" i="26"/>
  <c r="F189" i="26"/>
  <c r="F188" i="26"/>
  <c r="F187" i="26"/>
  <c r="F186" i="26"/>
  <c r="F185" i="26"/>
  <c r="F184" i="26"/>
  <c r="F183" i="26"/>
  <c r="F182" i="26"/>
  <c r="F181" i="26"/>
  <c r="F180" i="26"/>
  <c r="F179" i="26"/>
  <c r="F178" i="26"/>
  <c r="F177" i="26"/>
  <c r="F176" i="26"/>
  <c r="F175" i="26"/>
  <c r="F174" i="26"/>
  <c r="F173" i="26"/>
  <c r="F172" i="26"/>
  <c r="F171" i="26"/>
  <c r="F170" i="26"/>
  <c r="F169" i="26"/>
  <c r="F168" i="26"/>
  <c r="F167" i="26"/>
  <c r="F166" i="26"/>
  <c r="F165" i="26"/>
  <c r="F164" i="26"/>
  <c r="F163" i="26"/>
  <c r="F162" i="26"/>
  <c r="F161" i="26"/>
  <c r="F160" i="26"/>
  <c r="F159" i="26"/>
  <c r="F158" i="26"/>
  <c r="F157" i="26"/>
  <c r="F156" i="26"/>
  <c r="F155" i="26"/>
  <c r="F154" i="26"/>
  <c r="F153" i="26"/>
  <c r="F152" i="26"/>
  <c r="F151" i="26"/>
  <c r="F150" i="26"/>
  <c r="F149" i="26"/>
  <c r="F148" i="26"/>
  <c r="F147" i="26"/>
  <c r="F146" i="26"/>
  <c r="F145" i="26"/>
  <c r="F144" i="26"/>
  <c r="F143" i="26"/>
  <c r="F142" i="26"/>
  <c r="F141" i="26"/>
  <c r="F140" i="26"/>
  <c r="F139" i="26"/>
  <c r="F138" i="26"/>
  <c r="F137" i="26"/>
  <c r="F136" i="26"/>
  <c r="F135" i="26"/>
  <c r="F134" i="26"/>
  <c r="F133" i="26"/>
  <c r="F132" i="26"/>
  <c r="F131" i="26"/>
  <c r="F130" i="26"/>
  <c r="F129" i="26"/>
  <c r="F128" i="26"/>
  <c r="F127" i="26"/>
  <c r="F126" i="26"/>
  <c r="F125" i="26"/>
  <c r="F124" i="26"/>
  <c r="F123" i="26"/>
  <c r="F122" i="26"/>
  <c r="F121" i="26"/>
  <c r="F120" i="26"/>
  <c r="F119" i="26"/>
  <c r="F118" i="26"/>
  <c r="F117" i="26"/>
  <c r="F116" i="26"/>
  <c r="F115" i="26"/>
  <c r="F114" i="26"/>
  <c r="F113" i="26"/>
  <c r="F112" i="26"/>
  <c r="F111" i="26"/>
  <c r="F110" i="26"/>
  <c r="F109" i="26"/>
  <c r="F108" i="26"/>
  <c r="F107" i="26"/>
  <c r="F106" i="26"/>
  <c r="F105" i="26"/>
  <c r="F104" i="26"/>
  <c r="F103" i="26"/>
  <c r="F102" i="26"/>
  <c r="F101" i="26"/>
  <c r="F100" i="26"/>
  <c r="F99" i="26"/>
  <c r="F98" i="26"/>
  <c r="F97" i="26"/>
  <c r="F96" i="26"/>
  <c r="F95" i="26"/>
  <c r="F94" i="26"/>
  <c r="F93" i="26"/>
  <c r="F92" i="26"/>
  <c r="F91" i="26"/>
  <c r="F90" i="26"/>
  <c r="F89" i="26"/>
  <c r="F88" i="26"/>
  <c r="F87" i="26"/>
  <c r="F86" i="26"/>
  <c r="F85" i="26"/>
  <c r="F84" i="26"/>
  <c r="F83" i="26"/>
  <c r="F82" i="26"/>
  <c r="F81" i="26"/>
  <c r="F80" i="26"/>
  <c r="F79" i="26"/>
  <c r="F78" i="26"/>
  <c r="F77" i="26"/>
  <c r="F76" i="26"/>
  <c r="F75" i="26"/>
  <c r="F74" i="26"/>
  <c r="F73" i="26"/>
  <c r="F72" i="26"/>
  <c r="F71" i="26"/>
  <c r="F70" i="26"/>
  <c r="F69" i="26"/>
  <c r="F68" i="26"/>
  <c r="F67" i="26"/>
  <c r="F66" i="26"/>
  <c r="F65" i="26"/>
  <c r="F64" i="26"/>
  <c r="F63" i="26"/>
  <c r="F62" i="26"/>
  <c r="F61" i="26"/>
  <c r="F60" i="26"/>
  <c r="F59" i="26"/>
  <c r="F58" i="26"/>
  <c r="F57" i="26"/>
  <c r="F56" i="26"/>
  <c r="F55" i="26"/>
  <c r="F54" i="26"/>
  <c r="F53" i="26"/>
  <c r="F52" i="26"/>
  <c r="F51" i="26"/>
  <c r="F50" i="26"/>
  <c r="F49" i="26"/>
  <c r="F48" i="26"/>
  <c r="F47" i="26"/>
  <c r="F46" i="26"/>
  <c r="F45" i="26"/>
  <c r="F44" i="26"/>
  <c r="F43" i="26"/>
  <c r="F42" i="26"/>
  <c r="F41" i="26"/>
  <c r="F40" i="26"/>
  <c r="F39" i="26"/>
  <c r="F38" i="26"/>
  <c r="F37" i="26"/>
  <c r="F36" i="26"/>
  <c r="F35" i="26"/>
  <c r="F34" i="26"/>
  <c r="F33" i="26"/>
  <c r="F32" i="26"/>
  <c r="F31" i="26"/>
  <c r="F30" i="26"/>
  <c r="F29" i="26"/>
  <c r="F28" i="26"/>
  <c r="F27" i="26"/>
  <c r="F26" i="26"/>
  <c r="F25" i="26"/>
  <c r="F24" i="26"/>
  <c r="F23" i="26"/>
  <c r="F22" i="26"/>
  <c r="F21" i="26"/>
  <c r="F20" i="26"/>
  <c r="F19" i="26"/>
  <c r="F18" i="26"/>
  <c r="F17" i="26"/>
  <c r="F16" i="26"/>
  <c r="F15" i="26"/>
  <c r="F14" i="26"/>
  <c r="F13" i="26"/>
  <c r="F12" i="26"/>
  <c r="F11" i="26"/>
  <c r="F10" i="26"/>
  <c r="F9" i="26"/>
  <c r="F8" i="26"/>
  <c r="F7" i="26"/>
  <c r="F6" i="26"/>
  <c r="F5" i="26"/>
  <c r="F4" i="26"/>
  <c r="F3" i="26"/>
  <c r="F2" i="26"/>
  <c r="CJ64" i="16"/>
  <c r="CI64" i="16"/>
  <c r="CJ63" i="16"/>
  <c r="CI63" i="16"/>
  <c r="CJ62" i="16"/>
  <c r="CI62" i="16"/>
  <c r="CJ61" i="16"/>
  <c r="CI61" i="16"/>
  <c r="CJ60" i="16"/>
  <c r="CI60" i="16"/>
  <c r="CJ59" i="16"/>
  <c r="CI59" i="16"/>
  <c r="CJ58" i="16"/>
  <c r="CI58" i="16"/>
  <c r="CJ57" i="16"/>
  <c r="CI57" i="16"/>
  <c r="CJ56" i="16"/>
  <c r="CI56" i="16"/>
  <c r="CJ55" i="16"/>
  <c r="CI55" i="16"/>
  <c r="CJ54" i="16"/>
  <c r="CI54" i="16"/>
  <c r="CJ53" i="16"/>
  <c r="CI53" i="16"/>
  <c r="CJ52" i="16"/>
  <c r="CI52" i="16"/>
  <c r="CJ51" i="16"/>
  <c r="CI51" i="16"/>
  <c r="CJ50" i="16"/>
  <c r="CI50" i="16"/>
  <c r="CJ49" i="16"/>
  <c r="CI49" i="16"/>
  <c r="CJ48" i="16"/>
  <c r="CI48" i="16"/>
  <c r="CJ47" i="16"/>
  <c r="CI47" i="16"/>
  <c r="CJ46" i="16"/>
  <c r="CI46" i="16"/>
  <c r="CJ45" i="16"/>
  <c r="CI45" i="16"/>
  <c r="CJ44" i="16"/>
  <c r="CI44" i="16"/>
  <c r="CJ43" i="16"/>
  <c r="CI43" i="16"/>
  <c r="CJ42" i="16"/>
  <c r="CI42" i="16"/>
  <c r="CJ41" i="16"/>
  <c r="CI41" i="16"/>
  <c r="CJ40" i="16"/>
  <c r="CI40" i="16"/>
  <c r="CJ39" i="16"/>
  <c r="CI39" i="16"/>
  <c r="CJ38" i="16"/>
  <c r="CI38" i="16"/>
  <c r="CJ37" i="16"/>
  <c r="CI37" i="16"/>
  <c r="CJ36" i="16"/>
  <c r="CI36" i="16"/>
  <c r="CJ35" i="16"/>
  <c r="CI35" i="16"/>
  <c r="CJ34" i="16"/>
  <c r="CI34" i="16"/>
  <c r="CJ33" i="16"/>
  <c r="CI33" i="16"/>
  <c r="CJ32" i="16"/>
  <c r="CI32" i="16"/>
  <c r="CJ31" i="16"/>
  <c r="CI31" i="16"/>
  <c r="CJ30" i="16"/>
  <c r="CI30" i="16"/>
  <c r="CJ29" i="16"/>
  <c r="CI29" i="16"/>
  <c r="CJ28" i="16"/>
  <c r="CI28" i="16"/>
  <c r="CJ27" i="16"/>
  <c r="CI27" i="16"/>
  <c r="CJ26" i="16"/>
  <c r="CI26" i="16"/>
  <c r="CJ25" i="16"/>
  <c r="CI25" i="16"/>
  <c r="CJ24" i="16"/>
  <c r="CI24" i="16"/>
  <c r="CJ23" i="16"/>
  <c r="CI23" i="16"/>
  <c r="CJ22" i="16"/>
  <c r="CI22" i="16"/>
  <c r="CJ21" i="16"/>
  <c r="CI21" i="16"/>
  <c r="CJ20" i="16"/>
  <c r="CI20" i="16"/>
  <c r="CJ19" i="16"/>
  <c r="CI19" i="16"/>
  <c r="CJ18" i="16"/>
  <c r="CI18" i="16"/>
  <c r="CJ17" i="16"/>
  <c r="CI17" i="16"/>
  <c r="CJ16" i="16"/>
  <c r="CI16" i="16"/>
  <c r="CJ15" i="16"/>
  <c r="CI15" i="16"/>
  <c r="CJ14" i="16"/>
  <c r="CI14" i="16"/>
  <c r="CJ13" i="16"/>
  <c r="CI13" i="16"/>
  <c r="CJ12" i="16"/>
  <c r="CI12" i="16"/>
  <c r="CJ11" i="16"/>
  <c r="CI11" i="16"/>
  <c r="CJ10" i="16"/>
  <c r="CI10" i="16"/>
  <c r="CJ9" i="16"/>
  <c r="CI9" i="16"/>
  <c r="CJ8" i="16"/>
  <c r="CI8" i="16"/>
  <c r="CJ7" i="16"/>
  <c r="CI7" i="16"/>
  <c r="CJ6" i="16"/>
  <c r="CI6" i="16"/>
  <c r="CJ4" i="16"/>
  <c r="CI4" i="16"/>
  <c r="CG64" i="16"/>
  <c r="CF64" i="16"/>
  <c r="CE64" i="16"/>
  <c r="CD64" i="16"/>
  <c r="CG63" i="16"/>
  <c r="CF63" i="16"/>
  <c r="CE63" i="16"/>
  <c r="CD63" i="16"/>
  <c r="CG62" i="16"/>
  <c r="CF62" i="16"/>
  <c r="CE62" i="16"/>
  <c r="CD62" i="16"/>
  <c r="CG61" i="16"/>
  <c r="CF61" i="16"/>
  <c r="CE61" i="16"/>
  <c r="CD61" i="16"/>
  <c r="CG60" i="16"/>
  <c r="CF60" i="16"/>
  <c r="CE60" i="16"/>
  <c r="CD60" i="16"/>
  <c r="CG59" i="16"/>
  <c r="CF59" i="16"/>
  <c r="CE59" i="16"/>
  <c r="CD59" i="16"/>
  <c r="CG58" i="16"/>
  <c r="CF58" i="16"/>
  <c r="CE58" i="16"/>
  <c r="CD58" i="16"/>
  <c r="CG57" i="16"/>
  <c r="CF57" i="16"/>
  <c r="CE57" i="16"/>
  <c r="CD57" i="16"/>
  <c r="CG56" i="16"/>
  <c r="CF56" i="16"/>
  <c r="CE56" i="16"/>
  <c r="CD56" i="16"/>
  <c r="CG55" i="16"/>
  <c r="CF55" i="16"/>
  <c r="CE55" i="16"/>
  <c r="CD55" i="16"/>
  <c r="CG54" i="16"/>
  <c r="CF54" i="16"/>
  <c r="CE54" i="16"/>
  <c r="CD54" i="16"/>
  <c r="CG53" i="16"/>
  <c r="CF53" i="16"/>
  <c r="CE53" i="16"/>
  <c r="CD53" i="16"/>
  <c r="CG52" i="16"/>
  <c r="CF52" i="16"/>
  <c r="CE52" i="16"/>
  <c r="CD52" i="16"/>
  <c r="CG51" i="16"/>
  <c r="CF51" i="16"/>
  <c r="CE51" i="16"/>
  <c r="CD51" i="16"/>
  <c r="CG50" i="16"/>
  <c r="CF50" i="16"/>
  <c r="CE50" i="16"/>
  <c r="CD50" i="16"/>
  <c r="CG49" i="16"/>
  <c r="CF49" i="16"/>
  <c r="CE49" i="16"/>
  <c r="CD49" i="16"/>
  <c r="CG48" i="16"/>
  <c r="CF48" i="16"/>
  <c r="CE48" i="16"/>
  <c r="CD48" i="16"/>
  <c r="CG47" i="16"/>
  <c r="CF47" i="16"/>
  <c r="CE47" i="16"/>
  <c r="CD47" i="16"/>
  <c r="CG46" i="16"/>
  <c r="CF46" i="16"/>
  <c r="CE46" i="16"/>
  <c r="CD46" i="16"/>
  <c r="CG45" i="16"/>
  <c r="CF45" i="16"/>
  <c r="CE45" i="16"/>
  <c r="CD45" i="16"/>
  <c r="CG44" i="16"/>
  <c r="CF44" i="16"/>
  <c r="CE44" i="16"/>
  <c r="CD44" i="16"/>
  <c r="CG43" i="16"/>
  <c r="CF43" i="16"/>
  <c r="CE43" i="16"/>
  <c r="CD43" i="16"/>
  <c r="CG42" i="16"/>
  <c r="CF42" i="16"/>
  <c r="CE42" i="16"/>
  <c r="CD42" i="16"/>
  <c r="CG41" i="16"/>
  <c r="CF41" i="16"/>
  <c r="CE41" i="16"/>
  <c r="CD41" i="16"/>
  <c r="CG40" i="16"/>
  <c r="CF40" i="16"/>
  <c r="CE40" i="16"/>
  <c r="CD40" i="16"/>
  <c r="CG39" i="16"/>
  <c r="CF39" i="16"/>
  <c r="CE39" i="16"/>
  <c r="CD39" i="16"/>
  <c r="CG38" i="16"/>
  <c r="CF38" i="16"/>
  <c r="CE38" i="16"/>
  <c r="CD38" i="16"/>
  <c r="CG37" i="16"/>
  <c r="CF37" i="16"/>
  <c r="CE37" i="16"/>
  <c r="CD37" i="16"/>
  <c r="CG36" i="16"/>
  <c r="CF36" i="16"/>
  <c r="CE36" i="16"/>
  <c r="CD36" i="16"/>
  <c r="CG35" i="16"/>
  <c r="CF35" i="16"/>
  <c r="CE35" i="16"/>
  <c r="CD35" i="16"/>
  <c r="CG34" i="16"/>
  <c r="CF34" i="16"/>
  <c r="CE34" i="16"/>
  <c r="CD34" i="16"/>
  <c r="CG33" i="16"/>
  <c r="CF33" i="16"/>
  <c r="CE33" i="16"/>
  <c r="CD33" i="16"/>
  <c r="CG32" i="16"/>
  <c r="CF32" i="16"/>
  <c r="CE32" i="16"/>
  <c r="CD32" i="16"/>
  <c r="CG31" i="16"/>
  <c r="CF31" i="16"/>
  <c r="CE31" i="16"/>
  <c r="CD31" i="16"/>
  <c r="CG30" i="16"/>
  <c r="CF30" i="16"/>
  <c r="CE30" i="16"/>
  <c r="CD30" i="16"/>
  <c r="CG29" i="16"/>
  <c r="CF29" i="16"/>
  <c r="CE29" i="16"/>
  <c r="CD29" i="16"/>
  <c r="CG28" i="16"/>
  <c r="CF28" i="16"/>
  <c r="CE28" i="16"/>
  <c r="CD28" i="16"/>
  <c r="CG27" i="16"/>
  <c r="CF27" i="16"/>
  <c r="CE27" i="16"/>
  <c r="CD27" i="16"/>
  <c r="CG26" i="16"/>
  <c r="CF26" i="16"/>
  <c r="CE26" i="16"/>
  <c r="CD26" i="16"/>
  <c r="CG25" i="16"/>
  <c r="CF25" i="16"/>
  <c r="CE25" i="16"/>
  <c r="CD25" i="16"/>
  <c r="CG24" i="16"/>
  <c r="CF24" i="16"/>
  <c r="CE24" i="16"/>
  <c r="CD24" i="16"/>
  <c r="CG23" i="16"/>
  <c r="CF23" i="16"/>
  <c r="CE23" i="16"/>
  <c r="CD23" i="16"/>
  <c r="CG22" i="16"/>
  <c r="CF22" i="16"/>
  <c r="CE22" i="16"/>
  <c r="CD22" i="16"/>
  <c r="CG21" i="16"/>
  <c r="CF21" i="16"/>
  <c r="CE21" i="16"/>
  <c r="CD21" i="16"/>
  <c r="CG20" i="16"/>
  <c r="CF20" i="16"/>
  <c r="CE20" i="16"/>
  <c r="CD20" i="16"/>
  <c r="CG19" i="16"/>
  <c r="CF19" i="16"/>
  <c r="CE19" i="16"/>
  <c r="CD19" i="16"/>
  <c r="CG18" i="16"/>
  <c r="CF18" i="16"/>
  <c r="CE18" i="16"/>
  <c r="CD18" i="16"/>
  <c r="CG17" i="16"/>
  <c r="CF17" i="16"/>
  <c r="CE17" i="16"/>
  <c r="CD17" i="16"/>
  <c r="CG16" i="16"/>
  <c r="CF16" i="16"/>
  <c r="CE16" i="16"/>
  <c r="CD16" i="16"/>
  <c r="CG15" i="16"/>
  <c r="CF15" i="16"/>
  <c r="CE15" i="16"/>
  <c r="CD15" i="16"/>
  <c r="CG14" i="16"/>
  <c r="CF14" i="16"/>
  <c r="CE14" i="16"/>
  <c r="CD14" i="16"/>
  <c r="CG13" i="16"/>
  <c r="CF13" i="16"/>
  <c r="CE13" i="16"/>
  <c r="CD13" i="16"/>
  <c r="CG12" i="16"/>
  <c r="CF12" i="16"/>
  <c r="CE12" i="16"/>
  <c r="CD12" i="16"/>
  <c r="CG11" i="16"/>
  <c r="CF11" i="16"/>
  <c r="CE11" i="16"/>
  <c r="CD11" i="16"/>
  <c r="CG10" i="16"/>
  <c r="CF10" i="16"/>
  <c r="CE10" i="16"/>
  <c r="CD10" i="16"/>
  <c r="CG9" i="16"/>
  <c r="CF9" i="16"/>
  <c r="CE9" i="16"/>
  <c r="CD9" i="16"/>
  <c r="CG8" i="16"/>
  <c r="CF8" i="16"/>
  <c r="CE8" i="16"/>
  <c r="CD8" i="16"/>
  <c r="CG7" i="16"/>
  <c r="CF7" i="16"/>
  <c r="CE7" i="16"/>
  <c r="CD7" i="16"/>
  <c r="CG6" i="16"/>
  <c r="CF6" i="16"/>
  <c r="CE6" i="16"/>
  <c r="CD6" i="16"/>
  <c r="CG4" i="16"/>
  <c r="CF4" i="16"/>
  <c r="CE4" i="16"/>
  <c r="CD4" i="16"/>
  <c r="CB64" i="16"/>
  <c r="CA64" i="16"/>
  <c r="BZ64" i="16"/>
  <c r="BY64" i="16"/>
  <c r="BX64" i="16"/>
  <c r="BW64" i="16"/>
  <c r="BV64" i="16"/>
  <c r="BU64" i="16"/>
  <c r="BT64" i="16"/>
  <c r="BS64" i="16"/>
  <c r="BR64" i="16"/>
  <c r="CB63" i="16"/>
  <c r="CA63" i="16"/>
  <c r="BZ63" i="16"/>
  <c r="BY63" i="16"/>
  <c r="BX63" i="16"/>
  <c r="BW63" i="16"/>
  <c r="BV63" i="16"/>
  <c r="BU63" i="16"/>
  <c r="BT63" i="16"/>
  <c r="BS63" i="16"/>
  <c r="BR63" i="16"/>
  <c r="CB62" i="16"/>
  <c r="CA62" i="16"/>
  <c r="BZ62" i="16"/>
  <c r="BY62" i="16"/>
  <c r="BX62" i="16"/>
  <c r="BW62" i="16"/>
  <c r="BV62" i="16"/>
  <c r="BU62" i="16"/>
  <c r="BT62" i="16"/>
  <c r="BS62" i="16"/>
  <c r="BR62" i="16"/>
  <c r="CB61" i="16"/>
  <c r="CA61" i="16"/>
  <c r="BZ61" i="16"/>
  <c r="BY61" i="16"/>
  <c r="BX61" i="16"/>
  <c r="BW61" i="16"/>
  <c r="BV61" i="16"/>
  <c r="BU61" i="16"/>
  <c r="BT61" i="16"/>
  <c r="BS61" i="16"/>
  <c r="BR61" i="16"/>
  <c r="CB60" i="16"/>
  <c r="CA60" i="16"/>
  <c r="BZ60" i="16"/>
  <c r="BY60" i="16"/>
  <c r="BX60" i="16"/>
  <c r="BW60" i="16"/>
  <c r="BV60" i="16"/>
  <c r="BU60" i="16"/>
  <c r="BT60" i="16"/>
  <c r="BS60" i="16"/>
  <c r="BR60" i="16"/>
  <c r="CB59" i="16"/>
  <c r="CA59" i="16"/>
  <c r="BZ59" i="16"/>
  <c r="BY59" i="16"/>
  <c r="BX59" i="16"/>
  <c r="BW59" i="16"/>
  <c r="BV59" i="16"/>
  <c r="BU59" i="16"/>
  <c r="BT59" i="16"/>
  <c r="BS59" i="16"/>
  <c r="BR59" i="16"/>
  <c r="CB58" i="16"/>
  <c r="CA58" i="16"/>
  <c r="BZ58" i="16"/>
  <c r="BY58" i="16"/>
  <c r="BX58" i="16"/>
  <c r="BW58" i="16"/>
  <c r="BV58" i="16"/>
  <c r="BU58" i="16"/>
  <c r="BT58" i="16"/>
  <c r="BS58" i="16"/>
  <c r="BR58" i="16"/>
  <c r="CB57" i="16"/>
  <c r="CA57" i="16"/>
  <c r="BZ57" i="16"/>
  <c r="BY57" i="16"/>
  <c r="BX57" i="16"/>
  <c r="BW57" i="16"/>
  <c r="BV57" i="16"/>
  <c r="BU57" i="16"/>
  <c r="BT57" i="16"/>
  <c r="BS57" i="16"/>
  <c r="BR57" i="16"/>
  <c r="CB56" i="16"/>
  <c r="CA56" i="16"/>
  <c r="BZ56" i="16"/>
  <c r="BY56" i="16"/>
  <c r="BX56" i="16"/>
  <c r="BW56" i="16"/>
  <c r="BV56" i="16"/>
  <c r="BU56" i="16"/>
  <c r="BT56" i="16"/>
  <c r="BS56" i="16"/>
  <c r="BR56" i="16"/>
  <c r="CB55" i="16"/>
  <c r="CA55" i="16"/>
  <c r="BZ55" i="16"/>
  <c r="BY55" i="16"/>
  <c r="BX55" i="16"/>
  <c r="BW55" i="16"/>
  <c r="BV55" i="16"/>
  <c r="BU55" i="16"/>
  <c r="BT55" i="16"/>
  <c r="BS55" i="16"/>
  <c r="BR55" i="16"/>
  <c r="CB54" i="16"/>
  <c r="CA54" i="16"/>
  <c r="BZ54" i="16"/>
  <c r="BY54" i="16"/>
  <c r="BX54" i="16"/>
  <c r="BW54" i="16"/>
  <c r="BV54" i="16"/>
  <c r="BU54" i="16"/>
  <c r="BT54" i="16"/>
  <c r="BS54" i="16"/>
  <c r="BR54" i="16"/>
  <c r="CB53" i="16"/>
  <c r="CA53" i="16"/>
  <c r="BZ53" i="16"/>
  <c r="BY53" i="16"/>
  <c r="BX53" i="16"/>
  <c r="BW53" i="16"/>
  <c r="BV53" i="16"/>
  <c r="BU53" i="16"/>
  <c r="BT53" i="16"/>
  <c r="BS53" i="16"/>
  <c r="BR53" i="16"/>
  <c r="CB52" i="16"/>
  <c r="CA52" i="16"/>
  <c r="BZ52" i="16"/>
  <c r="BY52" i="16"/>
  <c r="BX52" i="16"/>
  <c r="BW52" i="16"/>
  <c r="BV52" i="16"/>
  <c r="BU52" i="16"/>
  <c r="BT52" i="16"/>
  <c r="BS52" i="16"/>
  <c r="BR52" i="16"/>
  <c r="CB51" i="16"/>
  <c r="CA51" i="16"/>
  <c r="BZ51" i="16"/>
  <c r="BY51" i="16"/>
  <c r="BX51" i="16"/>
  <c r="BW51" i="16"/>
  <c r="BV51" i="16"/>
  <c r="BU51" i="16"/>
  <c r="BT51" i="16"/>
  <c r="BS51" i="16"/>
  <c r="BR51" i="16"/>
  <c r="CB50" i="16"/>
  <c r="CA50" i="16"/>
  <c r="BZ50" i="16"/>
  <c r="BY50" i="16"/>
  <c r="BX50" i="16"/>
  <c r="BW50" i="16"/>
  <c r="BV50" i="16"/>
  <c r="BU50" i="16"/>
  <c r="BT50" i="16"/>
  <c r="BS50" i="16"/>
  <c r="BR50" i="16"/>
  <c r="CB49" i="16"/>
  <c r="CA49" i="16"/>
  <c r="BZ49" i="16"/>
  <c r="BY49" i="16"/>
  <c r="BX49" i="16"/>
  <c r="BW49" i="16"/>
  <c r="BV49" i="16"/>
  <c r="BU49" i="16"/>
  <c r="BT49" i="16"/>
  <c r="BS49" i="16"/>
  <c r="BR49" i="16"/>
  <c r="CB48" i="16"/>
  <c r="CA48" i="16"/>
  <c r="BZ48" i="16"/>
  <c r="BY48" i="16"/>
  <c r="BX48" i="16"/>
  <c r="BW48" i="16"/>
  <c r="BV48" i="16"/>
  <c r="BU48" i="16"/>
  <c r="BT48" i="16"/>
  <c r="BS48" i="16"/>
  <c r="BR48" i="16"/>
  <c r="CB47" i="16"/>
  <c r="CA47" i="16"/>
  <c r="BZ47" i="16"/>
  <c r="BY47" i="16"/>
  <c r="BX47" i="16"/>
  <c r="BW47" i="16"/>
  <c r="BV47" i="16"/>
  <c r="BU47" i="16"/>
  <c r="BT47" i="16"/>
  <c r="BS47" i="16"/>
  <c r="BR47" i="16"/>
  <c r="CB46" i="16"/>
  <c r="CA46" i="16"/>
  <c r="BZ46" i="16"/>
  <c r="BY46" i="16"/>
  <c r="BX46" i="16"/>
  <c r="BW46" i="16"/>
  <c r="BV46" i="16"/>
  <c r="BU46" i="16"/>
  <c r="BT46" i="16"/>
  <c r="BS46" i="16"/>
  <c r="BR46" i="16"/>
  <c r="CB45" i="16"/>
  <c r="CA45" i="16"/>
  <c r="BZ45" i="16"/>
  <c r="BY45" i="16"/>
  <c r="BX45" i="16"/>
  <c r="BW45" i="16"/>
  <c r="BV45" i="16"/>
  <c r="BU45" i="16"/>
  <c r="BT45" i="16"/>
  <c r="BS45" i="16"/>
  <c r="BR45" i="16"/>
  <c r="CB44" i="16"/>
  <c r="CA44" i="16"/>
  <c r="BZ44" i="16"/>
  <c r="BY44" i="16"/>
  <c r="BX44" i="16"/>
  <c r="BW44" i="16"/>
  <c r="BV44" i="16"/>
  <c r="BU44" i="16"/>
  <c r="BT44" i="16"/>
  <c r="BS44" i="16"/>
  <c r="BR44" i="16"/>
  <c r="CB43" i="16"/>
  <c r="CA43" i="16"/>
  <c r="BZ43" i="16"/>
  <c r="BY43" i="16"/>
  <c r="BX43" i="16"/>
  <c r="BW43" i="16"/>
  <c r="BV43" i="16"/>
  <c r="BU43" i="16"/>
  <c r="BT43" i="16"/>
  <c r="BS43" i="16"/>
  <c r="BR43" i="16"/>
  <c r="CB42" i="16"/>
  <c r="CA42" i="16"/>
  <c r="BZ42" i="16"/>
  <c r="BY42" i="16"/>
  <c r="BX42" i="16"/>
  <c r="BW42" i="16"/>
  <c r="BV42" i="16"/>
  <c r="BU42" i="16"/>
  <c r="BT42" i="16"/>
  <c r="BS42" i="16"/>
  <c r="BR42" i="16"/>
  <c r="CB41" i="16"/>
  <c r="CA41" i="16"/>
  <c r="BZ41" i="16"/>
  <c r="BY41" i="16"/>
  <c r="BX41" i="16"/>
  <c r="BW41" i="16"/>
  <c r="BV41" i="16"/>
  <c r="BU41" i="16"/>
  <c r="BT41" i="16"/>
  <c r="BS41" i="16"/>
  <c r="BR41" i="16"/>
  <c r="CB40" i="16"/>
  <c r="CA40" i="16"/>
  <c r="BZ40" i="16"/>
  <c r="BY40" i="16"/>
  <c r="BX40" i="16"/>
  <c r="BW40" i="16"/>
  <c r="BV40" i="16"/>
  <c r="BU40" i="16"/>
  <c r="BT40" i="16"/>
  <c r="BS40" i="16"/>
  <c r="BR40" i="16"/>
  <c r="CB39" i="16"/>
  <c r="CA39" i="16"/>
  <c r="BZ39" i="16"/>
  <c r="BY39" i="16"/>
  <c r="BX39" i="16"/>
  <c r="BW39" i="16"/>
  <c r="BV39" i="16"/>
  <c r="BU39" i="16"/>
  <c r="BT39" i="16"/>
  <c r="BS39" i="16"/>
  <c r="BR39" i="16"/>
  <c r="CB38" i="16"/>
  <c r="CA38" i="16"/>
  <c r="BZ38" i="16"/>
  <c r="BY38" i="16"/>
  <c r="BX38" i="16"/>
  <c r="BW38" i="16"/>
  <c r="BV38" i="16"/>
  <c r="BU38" i="16"/>
  <c r="BT38" i="16"/>
  <c r="BS38" i="16"/>
  <c r="BR38" i="16"/>
  <c r="CB37" i="16"/>
  <c r="CA37" i="16"/>
  <c r="BZ37" i="16"/>
  <c r="BY37" i="16"/>
  <c r="BX37" i="16"/>
  <c r="BW37" i="16"/>
  <c r="BV37" i="16"/>
  <c r="BU37" i="16"/>
  <c r="BT37" i="16"/>
  <c r="BS37" i="16"/>
  <c r="BR37" i="16"/>
  <c r="CB36" i="16"/>
  <c r="CA36" i="16"/>
  <c r="BZ36" i="16"/>
  <c r="BY36" i="16"/>
  <c r="BX36" i="16"/>
  <c r="BW36" i="16"/>
  <c r="BV36" i="16"/>
  <c r="BU36" i="16"/>
  <c r="BT36" i="16"/>
  <c r="BS36" i="16"/>
  <c r="BR36" i="16"/>
  <c r="CB35" i="16"/>
  <c r="CA35" i="16"/>
  <c r="BZ35" i="16"/>
  <c r="BY35" i="16"/>
  <c r="BX35" i="16"/>
  <c r="BW35" i="16"/>
  <c r="BV35" i="16"/>
  <c r="BU35" i="16"/>
  <c r="BT35" i="16"/>
  <c r="BS35" i="16"/>
  <c r="BR35" i="16"/>
  <c r="CB34" i="16"/>
  <c r="CA34" i="16"/>
  <c r="BZ34" i="16"/>
  <c r="BY34" i="16"/>
  <c r="BX34" i="16"/>
  <c r="BW34" i="16"/>
  <c r="BV34" i="16"/>
  <c r="BU34" i="16"/>
  <c r="BT34" i="16"/>
  <c r="BS34" i="16"/>
  <c r="BR34" i="16"/>
  <c r="CB33" i="16"/>
  <c r="CA33" i="16"/>
  <c r="BZ33" i="16"/>
  <c r="BY33" i="16"/>
  <c r="BX33" i="16"/>
  <c r="BW33" i="16"/>
  <c r="BV33" i="16"/>
  <c r="BU33" i="16"/>
  <c r="BT33" i="16"/>
  <c r="BS33" i="16"/>
  <c r="BR33" i="16"/>
  <c r="CB32" i="16"/>
  <c r="CA32" i="16"/>
  <c r="BZ32" i="16"/>
  <c r="BY32" i="16"/>
  <c r="BX32" i="16"/>
  <c r="BW32" i="16"/>
  <c r="BV32" i="16"/>
  <c r="BU32" i="16"/>
  <c r="BT32" i="16"/>
  <c r="BS32" i="16"/>
  <c r="BR32" i="16"/>
  <c r="CB31" i="16"/>
  <c r="CA31" i="16"/>
  <c r="BZ31" i="16"/>
  <c r="BY31" i="16"/>
  <c r="BX31" i="16"/>
  <c r="BW31" i="16"/>
  <c r="BV31" i="16"/>
  <c r="BU31" i="16"/>
  <c r="BT31" i="16"/>
  <c r="BS31" i="16"/>
  <c r="BR31" i="16"/>
  <c r="CB30" i="16"/>
  <c r="CA30" i="16"/>
  <c r="BZ30" i="16"/>
  <c r="BY30" i="16"/>
  <c r="BX30" i="16"/>
  <c r="BW30" i="16"/>
  <c r="BV30" i="16"/>
  <c r="BU30" i="16"/>
  <c r="BT30" i="16"/>
  <c r="BS30" i="16"/>
  <c r="BR30" i="16"/>
  <c r="CB29" i="16"/>
  <c r="CA29" i="16"/>
  <c r="BZ29" i="16"/>
  <c r="BY29" i="16"/>
  <c r="BX29" i="16"/>
  <c r="BW29" i="16"/>
  <c r="BV29" i="16"/>
  <c r="BU29" i="16"/>
  <c r="BT29" i="16"/>
  <c r="BS29" i="16"/>
  <c r="BR29" i="16"/>
  <c r="CB28" i="16"/>
  <c r="CA28" i="16"/>
  <c r="BZ28" i="16"/>
  <c r="BY28" i="16"/>
  <c r="BX28" i="16"/>
  <c r="BW28" i="16"/>
  <c r="BV28" i="16"/>
  <c r="BU28" i="16"/>
  <c r="BT28" i="16"/>
  <c r="BS28" i="16"/>
  <c r="BR28" i="16"/>
  <c r="CB27" i="16"/>
  <c r="CA27" i="16"/>
  <c r="BZ27" i="16"/>
  <c r="BY27" i="16"/>
  <c r="BX27" i="16"/>
  <c r="BW27" i="16"/>
  <c r="BV27" i="16"/>
  <c r="BU27" i="16"/>
  <c r="BT27" i="16"/>
  <c r="BS27" i="16"/>
  <c r="BR27" i="16"/>
  <c r="CB26" i="16"/>
  <c r="CA26" i="16"/>
  <c r="BZ26" i="16"/>
  <c r="BY26" i="16"/>
  <c r="BX26" i="16"/>
  <c r="BW26" i="16"/>
  <c r="BV26" i="16"/>
  <c r="BU26" i="16"/>
  <c r="BT26" i="16"/>
  <c r="BS26" i="16"/>
  <c r="BR26" i="16"/>
  <c r="CB25" i="16"/>
  <c r="CA25" i="16"/>
  <c r="BZ25" i="16"/>
  <c r="BY25" i="16"/>
  <c r="BX25" i="16"/>
  <c r="BW25" i="16"/>
  <c r="BV25" i="16"/>
  <c r="BU25" i="16"/>
  <c r="BT25" i="16"/>
  <c r="BS25" i="16"/>
  <c r="BR25" i="16"/>
  <c r="CB24" i="16"/>
  <c r="CA24" i="16"/>
  <c r="BZ24" i="16"/>
  <c r="BY24" i="16"/>
  <c r="BX24" i="16"/>
  <c r="BW24" i="16"/>
  <c r="BV24" i="16"/>
  <c r="BU24" i="16"/>
  <c r="BT24" i="16"/>
  <c r="BS24" i="16"/>
  <c r="BR24" i="16"/>
  <c r="CB23" i="16"/>
  <c r="CA23" i="16"/>
  <c r="BZ23" i="16"/>
  <c r="BY23" i="16"/>
  <c r="BX23" i="16"/>
  <c r="BW23" i="16"/>
  <c r="BV23" i="16"/>
  <c r="BU23" i="16"/>
  <c r="BT23" i="16"/>
  <c r="BS23" i="16"/>
  <c r="BR23" i="16"/>
  <c r="CB22" i="16"/>
  <c r="CA22" i="16"/>
  <c r="BZ22" i="16"/>
  <c r="BY22" i="16"/>
  <c r="BX22" i="16"/>
  <c r="BW22" i="16"/>
  <c r="BV22" i="16"/>
  <c r="BU22" i="16"/>
  <c r="BT22" i="16"/>
  <c r="BS22" i="16"/>
  <c r="BR22" i="16"/>
  <c r="CB21" i="16"/>
  <c r="CA21" i="16"/>
  <c r="BZ21" i="16"/>
  <c r="BY21" i="16"/>
  <c r="BX21" i="16"/>
  <c r="BW21" i="16"/>
  <c r="BV21" i="16"/>
  <c r="BU21" i="16"/>
  <c r="BT21" i="16"/>
  <c r="BS21" i="16"/>
  <c r="BR21" i="16"/>
  <c r="CB20" i="16"/>
  <c r="CA20" i="16"/>
  <c r="BZ20" i="16"/>
  <c r="BY20" i="16"/>
  <c r="BX20" i="16"/>
  <c r="BW20" i="16"/>
  <c r="BV20" i="16"/>
  <c r="BU20" i="16"/>
  <c r="BT20" i="16"/>
  <c r="BS20" i="16"/>
  <c r="BR20" i="16"/>
  <c r="CB19" i="16"/>
  <c r="CA19" i="16"/>
  <c r="BZ19" i="16"/>
  <c r="BY19" i="16"/>
  <c r="BX19" i="16"/>
  <c r="BW19" i="16"/>
  <c r="BV19" i="16"/>
  <c r="BU19" i="16"/>
  <c r="BT19" i="16"/>
  <c r="BS19" i="16"/>
  <c r="BR19" i="16"/>
  <c r="CB18" i="16"/>
  <c r="CA18" i="16"/>
  <c r="BZ18" i="16"/>
  <c r="BY18" i="16"/>
  <c r="BX18" i="16"/>
  <c r="BW18" i="16"/>
  <c r="BV18" i="16"/>
  <c r="BU18" i="16"/>
  <c r="BT18" i="16"/>
  <c r="BS18" i="16"/>
  <c r="BR18" i="16"/>
  <c r="CB17" i="16"/>
  <c r="CA17" i="16"/>
  <c r="BZ17" i="16"/>
  <c r="BY17" i="16"/>
  <c r="BX17" i="16"/>
  <c r="BW17" i="16"/>
  <c r="BV17" i="16"/>
  <c r="BU17" i="16"/>
  <c r="BT17" i="16"/>
  <c r="BS17" i="16"/>
  <c r="BR17" i="16"/>
  <c r="CB16" i="16"/>
  <c r="CA16" i="16"/>
  <c r="BZ16" i="16"/>
  <c r="BY16" i="16"/>
  <c r="BX16" i="16"/>
  <c r="BW16" i="16"/>
  <c r="BV16" i="16"/>
  <c r="BU16" i="16"/>
  <c r="BT16" i="16"/>
  <c r="BS16" i="16"/>
  <c r="BR16" i="16"/>
  <c r="CB15" i="16"/>
  <c r="CA15" i="16"/>
  <c r="BZ15" i="16"/>
  <c r="BY15" i="16"/>
  <c r="BX15" i="16"/>
  <c r="BW15" i="16"/>
  <c r="BV15" i="16"/>
  <c r="BU15" i="16"/>
  <c r="BT15" i="16"/>
  <c r="BS15" i="16"/>
  <c r="BR15" i="16"/>
  <c r="CB14" i="16"/>
  <c r="CA14" i="16"/>
  <c r="BZ14" i="16"/>
  <c r="BY14" i="16"/>
  <c r="BX14" i="16"/>
  <c r="BW14" i="16"/>
  <c r="BV14" i="16"/>
  <c r="BU14" i="16"/>
  <c r="BT14" i="16"/>
  <c r="BS14" i="16"/>
  <c r="BR14" i="16"/>
  <c r="CB13" i="16"/>
  <c r="CA13" i="16"/>
  <c r="BZ13" i="16"/>
  <c r="BY13" i="16"/>
  <c r="BX13" i="16"/>
  <c r="BW13" i="16"/>
  <c r="BV13" i="16"/>
  <c r="BU13" i="16"/>
  <c r="BT13" i="16"/>
  <c r="BS13" i="16"/>
  <c r="BR13" i="16"/>
  <c r="CB12" i="16"/>
  <c r="CA12" i="16"/>
  <c r="BZ12" i="16"/>
  <c r="BY12" i="16"/>
  <c r="BX12" i="16"/>
  <c r="BW12" i="16"/>
  <c r="BV12" i="16"/>
  <c r="BU12" i="16"/>
  <c r="BT12" i="16"/>
  <c r="BS12" i="16"/>
  <c r="BR12" i="16"/>
  <c r="CB11" i="16"/>
  <c r="CA11" i="16"/>
  <c r="BZ11" i="16"/>
  <c r="BY11" i="16"/>
  <c r="BX11" i="16"/>
  <c r="BW11" i="16"/>
  <c r="BV11" i="16"/>
  <c r="BU11" i="16"/>
  <c r="BT11" i="16"/>
  <c r="BS11" i="16"/>
  <c r="BR11" i="16"/>
  <c r="CB10" i="16"/>
  <c r="CA10" i="16"/>
  <c r="BZ10" i="16"/>
  <c r="BY10" i="16"/>
  <c r="BX10" i="16"/>
  <c r="BW10" i="16"/>
  <c r="BV10" i="16"/>
  <c r="BU10" i="16"/>
  <c r="BT10" i="16"/>
  <c r="BS10" i="16"/>
  <c r="BR10" i="16"/>
  <c r="CB9" i="16"/>
  <c r="CA9" i="16"/>
  <c r="BZ9" i="16"/>
  <c r="BY9" i="16"/>
  <c r="BX9" i="16"/>
  <c r="BW9" i="16"/>
  <c r="BV9" i="16"/>
  <c r="BU9" i="16"/>
  <c r="BT9" i="16"/>
  <c r="BS9" i="16"/>
  <c r="BR9" i="16"/>
  <c r="CB8" i="16"/>
  <c r="CA8" i="16"/>
  <c r="BZ8" i="16"/>
  <c r="BY8" i="16"/>
  <c r="BX8" i="16"/>
  <c r="BW8" i="16"/>
  <c r="BV8" i="16"/>
  <c r="BU8" i="16"/>
  <c r="BT8" i="16"/>
  <c r="BS8" i="16"/>
  <c r="BR8" i="16"/>
  <c r="CB7" i="16"/>
  <c r="CA7" i="16"/>
  <c r="BZ7" i="16"/>
  <c r="BY7" i="16"/>
  <c r="BX7" i="16"/>
  <c r="BW7" i="16"/>
  <c r="BV7" i="16"/>
  <c r="BU7" i="16"/>
  <c r="BT7" i="16"/>
  <c r="BS7" i="16"/>
  <c r="BR7" i="16"/>
  <c r="CB6" i="16"/>
  <c r="CA6" i="16"/>
  <c r="BZ6" i="16"/>
  <c r="BY6" i="16"/>
  <c r="BX6" i="16"/>
  <c r="BW6" i="16"/>
  <c r="BV6" i="16"/>
  <c r="BU6" i="16"/>
  <c r="BT6" i="16"/>
  <c r="BS6" i="16"/>
  <c r="BR6" i="16"/>
  <c r="CB4" i="16"/>
  <c r="CA4" i="16"/>
  <c r="BZ4" i="16"/>
  <c r="BY4" i="16"/>
  <c r="BX4" i="16"/>
  <c r="BW4" i="16"/>
  <c r="BV4" i="16"/>
  <c r="BU4" i="16"/>
  <c r="BT4" i="16"/>
  <c r="BS4" i="16"/>
  <c r="BR4" i="16"/>
  <c r="BP64" i="16"/>
  <c r="BO64" i="16"/>
  <c r="BN64" i="16"/>
  <c r="BM64" i="16"/>
  <c r="BL64" i="16"/>
  <c r="BP63" i="16"/>
  <c r="BO63" i="16"/>
  <c r="BN63" i="16"/>
  <c r="BM63" i="16"/>
  <c r="BL63" i="16"/>
  <c r="BP62" i="16"/>
  <c r="BO62" i="16"/>
  <c r="BN62" i="16"/>
  <c r="BM62" i="16"/>
  <c r="BL62" i="16"/>
  <c r="BP61" i="16"/>
  <c r="BO61" i="16"/>
  <c r="BN61" i="16"/>
  <c r="BM61" i="16"/>
  <c r="BL61" i="16"/>
  <c r="BP60" i="16"/>
  <c r="BO60" i="16"/>
  <c r="BN60" i="16"/>
  <c r="BM60" i="16"/>
  <c r="BL60" i="16"/>
  <c r="BP59" i="16"/>
  <c r="BO59" i="16"/>
  <c r="BN59" i="16"/>
  <c r="BM59" i="16"/>
  <c r="BL59" i="16"/>
  <c r="BP58" i="16"/>
  <c r="BO58" i="16"/>
  <c r="BN58" i="16"/>
  <c r="BM58" i="16"/>
  <c r="BL58" i="16"/>
  <c r="BP57" i="16"/>
  <c r="BO57" i="16"/>
  <c r="BN57" i="16"/>
  <c r="BM57" i="16"/>
  <c r="BL57" i="16"/>
  <c r="BP56" i="16"/>
  <c r="BO56" i="16"/>
  <c r="BN56" i="16"/>
  <c r="BM56" i="16"/>
  <c r="BL56" i="16"/>
  <c r="BP55" i="16"/>
  <c r="BO55" i="16"/>
  <c r="BN55" i="16"/>
  <c r="BM55" i="16"/>
  <c r="BL55" i="16"/>
  <c r="BP54" i="16"/>
  <c r="BO54" i="16"/>
  <c r="BN54" i="16"/>
  <c r="BM54" i="16"/>
  <c r="BL54" i="16"/>
  <c r="BP53" i="16"/>
  <c r="BO53" i="16"/>
  <c r="BN53" i="16"/>
  <c r="BM53" i="16"/>
  <c r="BL53" i="16"/>
  <c r="BP52" i="16"/>
  <c r="BO52" i="16"/>
  <c r="BN52" i="16"/>
  <c r="BM52" i="16"/>
  <c r="BL52" i="16"/>
  <c r="BP51" i="16"/>
  <c r="BO51" i="16"/>
  <c r="BN51" i="16"/>
  <c r="BM51" i="16"/>
  <c r="BL51" i="16"/>
  <c r="BP50" i="16"/>
  <c r="BO50" i="16"/>
  <c r="BN50" i="16"/>
  <c r="BM50" i="16"/>
  <c r="BL50" i="16"/>
  <c r="BP49" i="16"/>
  <c r="BO49" i="16"/>
  <c r="BN49" i="16"/>
  <c r="BM49" i="16"/>
  <c r="BL49" i="16"/>
  <c r="BP48" i="16"/>
  <c r="BO48" i="16"/>
  <c r="BN48" i="16"/>
  <c r="BM48" i="16"/>
  <c r="BL48" i="16"/>
  <c r="BP47" i="16"/>
  <c r="BO47" i="16"/>
  <c r="BN47" i="16"/>
  <c r="BM47" i="16"/>
  <c r="BL47" i="16"/>
  <c r="BP46" i="16"/>
  <c r="BO46" i="16"/>
  <c r="BN46" i="16"/>
  <c r="BM46" i="16"/>
  <c r="BL46" i="16"/>
  <c r="BP45" i="16"/>
  <c r="BO45" i="16"/>
  <c r="BN45" i="16"/>
  <c r="BM45" i="16"/>
  <c r="BL45" i="16"/>
  <c r="BP44" i="16"/>
  <c r="BO44" i="16"/>
  <c r="BN44" i="16"/>
  <c r="BM44" i="16"/>
  <c r="BL44" i="16"/>
  <c r="BP43" i="16"/>
  <c r="BO43" i="16"/>
  <c r="BN43" i="16"/>
  <c r="BM43" i="16"/>
  <c r="BL43" i="16"/>
  <c r="BP42" i="16"/>
  <c r="BO42" i="16"/>
  <c r="BN42" i="16"/>
  <c r="BM42" i="16"/>
  <c r="BL42" i="16"/>
  <c r="BP41" i="16"/>
  <c r="BO41" i="16"/>
  <c r="BN41" i="16"/>
  <c r="BM41" i="16"/>
  <c r="BL41" i="16"/>
  <c r="BP40" i="16"/>
  <c r="BO40" i="16"/>
  <c r="BN40" i="16"/>
  <c r="BM40" i="16"/>
  <c r="BL40" i="16"/>
  <c r="BP39" i="16"/>
  <c r="BO39" i="16"/>
  <c r="BN39" i="16"/>
  <c r="BM39" i="16"/>
  <c r="BL39" i="16"/>
  <c r="BP38" i="16"/>
  <c r="BO38" i="16"/>
  <c r="BN38" i="16"/>
  <c r="BM38" i="16"/>
  <c r="BL38" i="16"/>
  <c r="BP37" i="16"/>
  <c r="BO37" i="16"/>
  <c r="BN37" i="16"/>
  <c r="BM37" i="16"/>
  <c r="BL37" i="16"/>
  <c r="BP36" i="16"/>
  <c r="BO36" i="16"/>
  <c r="BN36" i="16"/>
  <c r="BM36" i="16"/>
  <c r="BL36" i="16"/>
  <c r="BP35" i="16"/>
  <c r="BO35" i="16"/>
  <c r="BN35" i="16"/>
  <c r="BM35" i="16"/>
  <c r="BL35" i="16"/>
  <c r="BP34" i="16"/>
  <c r="BO34" i="16"/>
  <c r="BN34" i="16"/>
  <c r="BM34" i="16"/>
  <c r="BL34" i="16"/>
  <c r="BP33" i="16"/>
  <c r="BO33" i="16"/>
  <c r="BN33" i="16"/>
  <c r="BM33" i="16"/>
  <c r="BL33" i="16"/>
  <c r="BP32" i="16"/>
  <c r="BO32" i="16"/>
  <c r="BN32" i="16"/>
  <c r="BM32" i="16"/>
  <c r="BL32" i="16"/>
  <c r="BP31" i="16"/>
  <c r="BO31" i="16"/>
  <c r="BN31" i="16"/>
  <c r="BM31" i="16"/>
  <c r="BL31" i="16"/>
  <c r="BP30" i="16"/>
  <c r="BO30" i="16"/>
  <c r="BN30" i="16"/>
  <c r="BM30" i="16"/>
  <c r="BL30" i="16"/>
  <c r="BP29" i="16"/>
  <c r="BO29" i="16"/>
  <c r="BN29" i="16"/>
  <c r="BM29" i="16"/>
  <c r="BL29" i="16"/>
  <c r="BP28" i="16"/>
  <c r="BO28" i="16"/>
  <c r="BN28" i="16"/>
  <c r="BM28" i="16"/>
  <c r="BL28" i="16"/>
  <c r="BP27" i="16"/>
  <c r="BO27" i="16"/>
  <c r="BN27" i="16"/>
  <c r="BM27" i="16"/>
  <c r="BL27" i="16"/>
  <c r="BP26" i="16"/>
  <c r="BO26" i="16"/>
  <c r="BN26" i="16"/>
  <c r="BM26" i="16"/>
  <c r="BL26" i="16"/>
  <c r="BP25" i="16"/>
  <c r="BO25" i="16"/>
  <c r="BN25" i="16"/>
  <c r="BM25" i="16"/>
  <c r="BL25" i="16"/>
  <c r="BP24" i="16"/>
  <c r="BO24" i="16"/>
  <c r="BN24" i="16"/>
  <c r="BM24" i="16"/>
  <c r="BL24" i="16"/>
  <c r="BP23" i="16"/>
  <c r="BO23" i="16"/>
  <c r="BN23" i="16"/>
  <c r="BM23" i="16"/>
  <c r="BL23" i="16"/>
  <c r="BP22" i="16"/>
  <c r="BO22" i="16"/>
  <c r="BN22" i="16"/>
  <c r="BM22" i="16"/>
  <c r="BL22" i="16"/>
  <c r="BP21" i="16"/>
  <c r="BO21" i="16"/>
  <c r="BN21" i="16"/>
  <c r="BM21" i="16"/>
  <c r="BL21" i="16"/>
  <c r="BP20" i="16"/>
  <c r="BO20" i="16"/>
  <c r="BN20" i="16"/>
  <c r="BM20" i="16"/>
  <c r="BL20" i="16"/>
  <c r="BP19" i="16"/>
  <c r="BO19" i="16"/>
  <c r="BN19" i="16"/>
  <c r="BM19" i="16"/>
  <c r="BL19" i="16"/>
  <c r="BP18" i="16"/>
  <c r="BO18" i="16"/>
  <c r="BN18" i="16"/>
  <c r="BM18" i="16"/>
  <c r="BL18" i="16"/>
  <c r="BP17" i="16"/>
  <c r="BO17" i="16"/>
  <c r="BN17" i="16"/>
  <c r="BM17" i="16"/>
  <c r="BL17" i="16"/>
  <c r="BP16" i="16"/>
  <c r="BO16" i="16"/>
  <c r="BN16" i="16"/>
  <c r="BM16" i="16"/>
  <c r="BL16" i="16"/>
  <c r="BP15" i="16"/>
  <c r="BO15" i="16"/>
  <c r="BN15" i="16"/>
  <c r="BM15" i="16"/>
  <c r="BL15" i="16"/>
  <c r="BP14" i="16"/>
  <c r="BO14" i="16"/>
  <c r="BN14" i="16"/>
  <c r="BM14" i="16"/>
  <c r="BL14" i="16"/>
  <c r="BP13" i="16"/>
  <c r="BO13" i="16"/>
  <c r="BN13" i="16"/>
  <c r="BM13" i="16"/>
  <c r="BL13" i="16"/>
  <c r="BP12" i="16"/>
  <c r="BO12" i="16"/>
  <c r="BN12" i="16"/>
  <c r="BM12" i="16"/>
  <c r="BL12" i="16"/>
  <c r="BP11" i="16"/>
  <c r="BO11" i="16"/>
  <c r="BN11" i="16"/>
  <c r="BM11" i="16"/>
  <c r="BL11" i="16"/>
  <c r="BP10" i="16"/>
  <c r="BO10" i="16"/>
  <c r="BN10" i="16"/>
  <c r="BM10" i="16"/>
  <c r="BL10" i="16"/>
  <c r="BP9" i="16"/>
  <c r="BO9" i="16"/>
  <c r="BN9" i="16"/>
  <c r="BM9" i="16"/>
  <c r="BL9" i="16"/>
  <c r="BP8" i="16"/>
  <c r="BO8" i="16"/>
  <c r="BN8" i="16"/>
  <c r="BM8" i="16"/>
  <c r="BL8" i="16"/>
  <c r="BP7" i="16"/>
  <c r="BO7" i="16"/>
  <c r="BN7" i="16"/>
  <c r="BM7" i="16"/>
  <c r="BL7" i="16"/>
  <c r="BP6" i="16"/>
  <c r="BO6" i="16"/>
  <c r="BN6" i="16"/>
  <c r="BM6" i="16"/>
  <c r="BL6" i="16"/>
  <c r="BP4" i="16"/>
  <c r="BO4" i="16"/>
  <c r="BN4" i="16"/>
  <c r="BM4" i="16"/>
  <c r="BL4" i="16"/>
  <c r="BJ64" i="16"/>
  <c r="BI64" i="16"/>
  <c r="BH64" i="16"/>
  <c r="BG64" i="16"/>
  <c r="BF64" i="16"/>
  <c r="BJ63" i="16"/>
  <c r="BI63" i="16"/>
  <c r="BH63" i="16"/>
  <c r="BG63" i="16"/>
  <c r="BF63" i="16"/>
  <c r="BJ62" i="16"/>
  <c r="BI62" i="16"/>
  <c r="BH62" i="16"/>
  <c r="BG62" i="16"/>
  <c r="BF62" i="16"/>
  <c r="BJ61" i="16"/>
  <c r="BI61" i="16"/>
  <c r="BH61" i="16"/>
  <c r="BG61" i="16"/>
  <c r="BF61" i="16"/>
  <c r="BJ60" i="16"/>
  <c r="BI60" i="16"/>
  <c r="BH60" i="16"/>
  <c r="BG60" i="16"/>
  <c r="BF60" i="16"/>
  <c r="BJ59" i="16"/>
  <c r="BI59" i="16"/>
  <c r="BH59" i="16"/>
  <c r="BG59" i="16"/>
  <c r="BF59" i="16"/>
  <c r="BJ58" i="16"/>
  <c r="BI58" i="16"/>
  <c r="BH58" i="16"/>
  <c r="BG58" i="16"/>
  <c r="BF58" i="16"/>
  <c r="BJ57" i="16"/>
  <c r="BI57" i="16"/>
  <c r="BH57" i="16"/>
  <c r="BG57" i="16"/>
  <c r="BF57" i="16"/>
  <c r="BJ56" i="16"/>
  <c r="BI56" i="16"/>
  <c r="BH56" i="16"/>
  <c r="BG56" i="16"/>
  <c r="BF56" i="16"/>
  <c r="BJ55" i="16"/>
  <c r="BI55" i="16"/>
  <c r="BH55" i="16"/>
  <c r="BG55" i="16"/>
  <c r="BF55" i="16"/>
  <c r="BJ54" i="16"/>
  <c r="BI54" i="16"/>
  <c r="BH54" i="16"/>
  <c r="BG54" i="16"/>
  <c r="BF54" i="16"/>
  <c r="BJ53" i="16"/>
  <c r="BI53" i="16"/>
  <c r="BH53" i="16"/>
  <c r="BG53" i="16"/>
  <c r="BF53" i="16"/>
  <c r="BJ52" i="16"/>
  <c r="BI52" i="16"/>
  <c r="BH52" i="16"/>
  <c r="BG52" i="16"/>
  <c r="BF52" i="16"/>
  <c r="BJ51" i="16"/>
  <c r="BI51" i="16"/>
  <c r="BH51" i="16"/>
  <c r="BG51" i="16"/>
  <c r="BF51" i="16"/>
  <c r="BJ50" i="16"/>
  <c r="BI50" i="16"/>
  <c r="BH50" i="16"/>
  <c r="BG50" i="16"/>
  <c r="BF50" i="16"/>
  <c r="BJ49" i="16"/>
  <c r="BI49" i="16"/>
  <c r="BH49" i="16"/>
  <c r="BG49" i="16"/>
  <c r="BF49" i="16"/>
  <c r="BJ48" i="16"/>
  <c r="BI48" i="16"/>
  <c r="BH48" i="16"/>
  <c r="BG48" i="16"/>
  <c r="BF48" i="16"/>
  <c r="BJ47" i="16"/>
  <c r="BI47" i="16"/>
  <c r="BH47" i="16"/>
  <c r="BG47" i="16"/>
  <c r="BF47" i="16"/>
  <c r="BJ46" i="16"/>
  <c r="BI46" i="16"/>
  <c r="BH46" i="16"/>
  <c r="BG46" i="16"/>
  <c r="BF46" i="16"/>
  <c r="BJ45" i="16"/>
  <c r="BI45" i="16"/>
  <c r="BH45" i="16"/>
  <c r="BG45" i="16"/>
  <c r="BF45" i="16"/>
  <c r="BJ44" i="16"/>
  <c r="BI44" i="16"/>
  <c r="BH44" i="16"/>
  <c r="BG44" i="16"/>
  <c r="BF44" i="16"/>
  <c r="BJ43" i="16"/>
  <c r="BI43" i="16"/>
  <c r="BH43" i="16"/>
  <c r="BG43" i="16"/>
  <c r="BF43" i="16"/>
  <c r="BJ42" i="16"/>
  <c r="BI42" i="16"/>
  <c r="BH42" i="16"/>
  <c r="BG42" i="16"/>
  <c r="BF42" i="16"/>
  <c r="BJ41" i="16"/>
  <c r="BI41" i="16"/>
  <c r="BH41" i="16"/>
  <c r="BG41" i="16"/>
  <c r="BF41" i="16"/>
  <c r="BJ40" i="16"/>
  <c r="BI40" i="16"/>
  <c r="BH40" i="16"/>
  <c r="BG40" i="16"/>
  <c r="BF40" i="16"/>
  <c r="BJ39" i="16"/>
  <c r="BI39" i="16"/>
  <c r="BH39" i="16"/>
  <c r="BG39" i="16"/>
  <c r="BF39" i="16"/>
  <c r="BJ38" i="16"/>
  <c r="BI38" i="16"/>
  <c r="BH38" i="16"/>
  <c r="BG38" i="16"/>
  <c r="BF38" i="16"/>
  <c r="BJ37" i="16"/>
  <c r="BI37" i="16"/>
  <c r="BH37" i="16"/>
  <c r="BG37" i="16"/>
  <c r="BF37" i="16"/>
  <c r="BJ36" i="16"/>
  <c r="BI36" i="16"/>
  <c r="BH36" i="16"/>
  <c r="BG36" i="16"/>
  <c r="BF36" i="16"/>
  <c r="BJ35" i="16"/>
  <c r="BI35" i="16"/>
  <c r="BH35" i="16"/>
  <c r="BG35" i="16"/>
  <c r="BF35" i="16"/>
  <c r="BJ34" i="16"/>
  <c r="BI34" i="16"/>
  <c r="BH34" i="16"/>
  <c r="BG34" i="16"/>
  <c r="BF34" i="16"/>
  <c r="BJ33" i="16"/>
  <c r="BI33" i="16"/>
  <c r="BH33" i="16"/>
  <c r="BG33" i="16"/>
  <c r="BF33" i="16"/>
  <c r="BJ32" i="16"/>
  <c r="BI32" i="16"/>
  <c r="BH32" i="16"/>
  <c r="BG32" i="16"/>
  <c r="BF32" i="16"/>
  <c r="BJ31" i="16"/>
  <c r="BI31" i="16"/>
  <c r="BH31" i="16"/>
  <c r="BG31" i="16"/>
  <c r="BF31" i="16"/>
  <c r="BJ30" i="16"/>
  <c r="BI30" i="16"/>
  <c r="BH30" i="16"/>
  <c r="BG30" i="16"/>
  <c r="BF30" i="16"/>
  <c r="BJ29" i="16"/>
  <c r="BI29" i="16"/>
  <c r="BH29" i="16"/>
  <c r="BG29" i="16"/>
  <c r="BF29" i="16"/>
  <c r="BJ28" i="16"/>
  <c r="BI28" i="16"/>
  <c r="BH28" i="16"/>
  <c r="BG28" i="16"/>
  <c r="BF28" i="16"/>
  <c r="BJ27" i="16"/>
  <c r="BI27" i="16"/>
  <c r="BH27" i="16"/>
  <c r="BG27" i="16"/>
  <c r="BF27" i="16"/>
  <c r="BJ26" i="16"/>
  <c r="BI26" i="16"/>
  <c r="BH26" i="16"/>
  <c r="BG26" i="16"/>
  <c r="BF26" i="16"/>
  <c r="BJ25" i="16"/>
  <c r="BI25" i="16"/>
  <c r="BH25" i="16"/>
  <c r="BG25" i="16"/>
  <c r="BF25" i="16"/>
  <c r="BJ24" i="16"/>
  <c r="BI24" i="16"/>
  <c r="BH24" i="16"/>
  <c r="BG24" i="16"/>
  <c r="BF24" i="16"/>
  <c r="BJ23" i="16"/>
  <c r="BI23" i="16"/>
  <c r="BH23" i="16"/>
  <c r="BG23" i="16"/>
  <c r="BF23" i="16"/>
  <c r="BJ22" i="16"/>
  <c r="BI22" i="16"/>
  <c r="BH22" i="16"/>
  <c r="BG22" i="16"/>
  <c r="BF22" i="16"/>
  <c r="BJ21" i="16"/>
  <c r="BI21" i="16"/>
  <c r="BH21" i="16"/>
  <c r="BG21" i="16"/>
  <c r="BF21" i="16"/>
  <c r="BJ20" i="16"/>
  <c r="BI20" i="16"/>
  <c r="BH20" i="16"/>
  <c r="BG20" i="16"/>
  <c r="BF20" i="16"/>
  <c r="BJ19" i="16"/>
  <c r="BI19" i="16"/>
  <c r="BH19" i="16"/>
  <c r="BG19" i="16"/>
  <c r="BF19" i="16"/>
  <c r="BJ18" i="16"/>
  <c r="BI18" i="16"/>
  <c r="BH18" i="16"/>
  <c r="BG18" i="16"/>
  <c r="BF18" i="16"/>
  <c r="BJ17" i="16"/>
  <c r="BI17" i="16"/>
  <c r="BH17" i="16"/>
  <c r="BG17" i="16"/>
  <c r="BF17" i="16"/>
  <c r="BJ16" i="16"/>
  <c r="BI16" i="16"/>
  <c r="BH16" i="16"/>
  <c r="BG16" i="16"/>
  <c r="BF16" i="16"/>
  <c r="BJ15" i="16"/>
  <c r="BI15" i="16"/>
  <c r="BH15" i="16"/>
  <c r="BG15" i="16"/>
  <c r="BF15" i="16"/>
  <c r="BJ14" i="16"/>
  <c r="BI14" i="16"/>
  <c r="BH14" i="16"/>
  <c r="BG14" i="16"/>
  <c r="BF14" i="16"/>
  <c r="BJ13" i="16"/>
  <c r="BI13" i="16"/>
  <c r="BH13" i="16"/>
  <c r="BG13" i="16"/>
  <c r="BF13" i="16"/>
  <c r="BJ12" i="16"/>
  <c r="BI12" i="16"/>
  <c r="BH12" i="16"/>
  <c r="BG12" i="16"/>
  <c r="BF12" i="16"/>
  <c r="BJ11" i="16"/>
  <c r="BI11" i="16"/>
  <c r="BH11" i="16"/>
  <c r="BG11" i="16"/>
  <c r="BF11" i="16"/>
  <c r="BJ10" i="16"/>
  <c r="BI10" i="16"/>
  <c r="BH10" i="16"/>
  <c r="BG10" i="16"/>
  <c r="BF10" i="16"/>
  <c r="BJ9" i="16"/>
  <c r="BI9" i="16"/>
  <c r="BH9" i="16"/>
  <c r="BG9" i="16"/>
  <c r="BF9" i="16"/>
  <c r="BJ8" i="16"/>
  <c r="BI8" i="16"/>
  <c r="BH8" i="16"/>
  <c r="BG8" i="16"/>
  <c r="BF8" i="16"/>
  <c r="BJ7" i="16"/>
  <c r="BI7" i="16"/>
  <c r="BH7" i="16"/>
  <c r="BG7" i="16"/>
  <c r="BF7" i="16"/>
  <c r="BJ6" i="16"/>
  <c r="BI6" i="16"/>
  <c r="BH6" i="16"/>
  <c r="BG6" i="16"/>
  <c r="BF6" i="16"/>
  <c r="BJ4" i="16"/>
  <c r="BI4" i="16"/>
  <c r="BH4" i="16"/>
  <c r="BG4" i="16"/>
  <c r="BF4" i="16"/>
  <c r="BD64" i="16"/>
  <c r="BC64" i="16"/>
  <c r="BB64" i="16"/>
  <c r="BA64" i="16"/>
  <c r="AZ64" i="16"/>
  <c r="AY64" i="16"/>
  <c r="AX64" i="16"/>
  <c r="AW64" i="16"/>
  <c r="AV64" i="16"/>
  <c r="BD63" i="16"/>
  <c r="BC63" i="16"/>
  <c r="BB63" i="16"/>
  <c r="BA63" i="16"/>
  <c r="AZ63" i="16"/>
  <c r="AY63" i="16"/>
  <c r="AX63" i="16"/>
  <c r="AW63" i="16"/>
  <c r="AV63" i="16"/>
  <c r="BD62" i="16"/>
  <c r="BC62" i="16"/>
  <c r="BB62" i="16"/>
  <c r="BA62" i="16"/>
  <c r="AZ62" i="16"/>
  <c r="AY62" i="16"/>
  <c r="AX62" i="16"/>
  <c r="AW62" i="16"/>
  <c r="AV62" i="16"/>
  <c r="BD61" i="16"/>
  <c r="BC61" i="16"/>
  <c r="BB61" i="16"/>
  <c r="BA61" i="16"/>
  <c r="AZ61" i="16"/>
  <c r="AY61" i="16"/>
  <c r="AX61" i="16"/>
  <c r="AW61" i="16"/>
  <c r="AV61" i="16"/>
  <c r="BD60" i="16"/>
  <c r="BC60" i="16"/>
  <c r="BB60" i="16"/>
  <c r="BA60" i="16"/>
  <c r="AZ60" i="16"/>
  <c r="AY60" i="16"/>
  <c r="AX60" i="16"/>
  <c r="AW60" i="16"/>
  <c r="AV60" i="16"/>
  <c r="BD59" i="16"/>
  <c r="BC59" i="16"/>
  <c r="BB59" i="16"/>
  <c r="BA59" i="16"/>
  <c r="AZ59" i="16"/>
  <c r="AY59" i="16"/>
  <c r="AX59" i="16"/>
  <c r="AW59" i="16"/>
  <c r="AV59" i="16"/>
  <c r="BD58" i="16"/>
  <c r="BC58" i="16"/>
  <c r="BB58" i="16"/>
  <c r="BA58" i="16"/>
  <c r="AZ58" i="16"/>
  <c r="AY58" i="16"/>
  <c r="AX58" i="16"/>
  <c r="AW58" i="16"/>
  <c r="AV58" i="16"/>
  <c r="BD57" i="16"/>
  <c r="BC57" i="16"/>
  <c r="BB57" i="16"/>
  <c r="BA57" i="16"/>
  <c r="AZ57" i="16"/>
  <c r="AY57" i="16"/>
  <c r="AX57" i="16"/>
  <c r="AW57" i="16"/>
  <c r="AV57" i="16"/>
  <c r="BD56" i="16"/>
  <c r="BC56" i="16"/>
  <c r="BB56" i="16"/>
  <c r="BA56" i="16"/>
  <c r="AZ56" i="16"/>
  <c r="AY56" i="16"/>
  <c r="AX56" i="16"/>
  <c r="AW56" i="16"/>
  <c r="AV56" i="16"/>
  <c r="BD55" i="16"/>
  <c r="BC55" i="16"/>
  <c r="BB55" i="16"/>
  <c r="BA55" i="16"/>
  <c r="AZ55" i="16"/>
  <c r="AY55" i="16"/>
  <c r="AX55" i="16"/>
  <c r="AW55" i="16"/>
  <c r="AV55" i="16"/>
  <c r="BD54" i="16"/>
  <c r="BC54" i="16"/>
  <c r="BB54" i="16"/>
  <c r="BA54" i="16"/>
  <c r="AZ54" i="16"/>
  <c r="AY54" i="16"/>
  <c r="AX54" i="16"/>
  <c r="AW54" i="16"/>
  <c r="AV54" i="16"/>
  <c r="BD53" i="16"/>
  <c r="BC53" i="16"/>
  <c r="BB53" i="16"/>
  <c r="BA53" i="16"/>
  <c r="AZ53" i="16"/>
  <c r="AY53" i="16"/>
  <c r="AX53" i="16"/>
  <c r="AW53" i="16"/>
  <c r="AV53" i="16"/>
  <c r="BD52" i="16"/>
  <c r="BC52" i="16"/>
  <c r="BB52" i="16"/>
  <c r="BA52" i="16"/>
  <c r="AZ52" i="16"/>
  <c r="AY52" i="16"/>
  <c r="AX52" i="16"/>
  <c r="AW52" i="16"/>
  <c r="AV52" i="16"/>
  <c r="BD51" i="16"/>
  <c r="BC51" i="16"/>
  <c r="BB51" i="16"/>
  <c r="BA51" i="16"/>
  <c r="AZ51" i="16"/>
  <c r="AY51" i="16"/>
  <c r="AX51" i="16"/>
  <c r="AW51" i="16"/>
  <c r="AV51" i="16"/>
  <c r="BD50" i="16"/>
  <c r="BC50" i="16"/>
  <c r="BB50" i="16"/>
  <c r="BA50" i="16"/>
  <c r="AZ50" i="16"/>
  <c r="AY50" i="16"/>
  <c r="AX50" i="16"/>
  <c r="AW50" i="16"/>
  <c r="AV50" i="16"/>
  <c r="BD49" i="16"/>
  <c r="BC49" i="16"/>
  <c r="BB49" i="16"/>
  <c r="BA49" i="16"/>
  <c r="AZ49" i="16"/>
  <c r="AY49" i="16"/>
  <c r="AX49" i="16"/>
  <c r="AW49" i="16"/>
  <c r="AV49" i="16"/>
  <c r="BD48" i="16"/>
  <c r="BC48" i="16"/>
  <c r="BB48" i="16"/>
  <c r="BA48" i="16"/>
  <c r="AZ48" i="16"/>
  <c r="AY48" i="16"/>
  <c r="AX48" i="16"/>
  <c r="AW48" i="16"/>
  <c r="AV48" i="16"/>
  <c r="BD47" i="16"/>
  <c r="BC47" i="16"/>
  <c r="BB47" i="16"/>
  <c r="BA47" i="16"/>
  <c r="AZ47" i="16"/>
  <c r="AY47" i="16"/>
  <c r="AX47" i="16"/>
  <c r="AW47" i="16"/>
  <c r="AV47" i="16"/>
  <c r="BD46" i="16"/>
  <c r="BC46" i="16"/>
  <c r="BB46" i="16"/>
  <c r="BA46" i="16"/>
  <c r="AZ46" i="16"/>
  <c r="AY46" i="16"/>
  <c r="AX46" i="16"/>
  <c r="AW46" i="16"/>
  <c r="AV46" i="16"/>
  <c r="BD45" i="16"/>
  <c r="BC45" i="16"/>
  <c r="BB45" i="16"/>
  <c r="BA45" i="16"/>
  <c r="AZ45" i="16"/>
  <c r="AY45" i="16"/>
  <c r="AX45" i="16"/>
  <c r="AW45" i="16"/>
  <c r="AV45" i="16"/>
  <c r="BD44" i="16"/>
  <c r="BC44" i="16"/>
  <c r="BB44" i="16"/>
  <c r="BA44" i="16"/>
  <c r="AZ44" i="16"/>
  <c r="AY44" i="16"/>
  <c r="AX44" i="16"/>
  <c r="AW44" i="16"/>
  <c r="AV44" i="16"/>
  <c r="BD43" i="16"/>
  <c r="BC43" i="16"/>
  <c r="BB43" i="16"/>
  <c r="BA43" i="16"/>
  <c r="AZ43" i="16"/>
  <c r="AY43" i="16"/>
  <c r="AX43" i="16"/>
  <c r="AW43" i="16"/>
  <c r="AV43" i="16"/>
  <c r="BD42" i="16"/>
  <c r="BC42" i="16"/>
  <c r="BB42" i="16"/>
  <c r="BA42" i="16"/>
  <c r="AZ42" i="16"/>
  <c r="AY42" i="16"/>
  <c r="AX42" i="16"/>
  <c r="AW42" i="16"/>
  <c r="AV42" i="16"/>
  <c r="BD41" i="16"/>
  <c r="BC41" i="16"/>
  <c r="BB41" i="16"/>
  <c r="BA41" i="16"/>
  <c r="AZ41" i="16"/>
  <c r="AY41" i="16"/>
  <c r="AX41" i="16"/>
  <c r="AW41" i="16"/>
  <c r="AV41" i="16"/>
  <c r="BD40" i="16"/>
  <c r="BC40" i="16"/>
  <c r="BB40" i="16"/>
  <c r="BA40" i="16"/>
  <c r="AZ40" i="16"/>
  <c r="AY40" i="16"/>
  <c r="AX40" i="16"/>
  <c r="AW40" i="16"/>
  <c r="AV40" i="16"/>
  <c r="BD39" i="16"/>
  <c r="BC39" i="16"/>
  <c r="BB39" i="16"/>
  <c r="BA39" i="16"/>
  <c r="AZ39" i="16"/>
  <c r="AY39" i="16"/>
  <c r="AX39" i="16"/>
  <c r="AW39" i="16"/>
  <c r="AV39" i="16"/>
  <c r="BD38" i="16"/>
  <c r="BC38" i="16"/>
  <c r="BB38" i="16"/>
  <c r="BA38" i="16"/>
  <c r="AZ38" i="16"/>
  <c r="AY38" i="16"/>
  <c r="AX38" i="16"/>
  <c r="AW38" i="16"/>
  <c r="AV38" i="16"/>
  <c r="BD37" i="16"/>
  <c r="BC37" i="16"/>
  <c r="BB37" i="16"/>
  <c r="BA37" i="16"/>
  <c r="AZ37" i="16"/>
  <c r="AY37" i="16"/>
  <c r="AX37" i="16"/>
  <c r="AW37" i="16"/>
  <c r="AV37" i="16"/>
  <c r="BD36" i="16"/>
  <c r="BC36" i="16"/>
  <c r="BB36" i="16"/>
  <c r="BA36" i="16"/>
  <c r="AZ36" i="16"/>
  <c r="AY36" i="16"/>
  <c r="AX36" i="16"/>
  <c r="AW36" i="16"/>
  <c r="AV36" i="16"/>
  <c r="BD35" i="16"/>
  <c r="BC35" i="16"/>
  <c r="BB35" i="16"/>
  <c r="BA35" i="16"/>
  <c r="AZ35" i="16"/>
  <c r="AY35" i="16"/>
  <c r="AX35" i="16"/>
  <c r="AW35" i="16"/>
  <c r="AV35" i="16"/>
  <c r="BD34" i="16"/>
  <c r="BC34" i="16"/>
  <c r="BB34" i="16"/>
  <c r="BA34" i="16"/>
  <c r="AZ34" i="16"/>
  <c r="AY34" i="16"/>
  <c r="AX34" i="16"/>
  <c r="AW34" i="16"/>
  <c r="AV34" i="16"/>
  <c r="BD33" i="16"/>
  <c r="BC33" i="16"/>
  <c r="BB33" i="16"/>
  <c r="BA33" i="16"/>
  <c r="AZ33" i="16"/>
  <c r="AY33" i="16"/>
  <c r="AX33" i="16"/>
  <c r="AW33" i="16"/>
  <c r="AV33" i="16"/>
  <c r="BD32" i="16"/>
  <c r="BC32" i="16"/>
  <c r="BB32" i="16"/>
  <c r="BA32" i="16"/>
  <c r="AZ32" i="16"/>
  <c r="AY32" i="16"/>
  <c r="AX32" i="16"/>
  <c r="AW32" i="16"/>
  <c r="AV32" i="16"/>
  <c r="BD31" i="16"/>
  <c r="BC31" i="16"/>
  <c r="BB31" i="16"/>
  <c r="BA31" i="16"/>
  <c r="AZ31" i="16"/>
  <c r="AY31" i="16"/>
  <c r="AX31" i="16"/>
  <c r="AW31" i="16"/>
  <c r="AV31" i="16"/>
  <c r="BD30" i="16"/>
  <c r="BC30" i="16"/>
  <c r="BB30" i="16"/>
  <c r="BA30" i="16"/>
  <c r="AZ30" i="16"/>
  <c r="AY30" i="16"/>
  <c r="AX30" i="16"/>
  <c r="AW30" i="16"/>
  <c r="AV30" i="16"/>
  <c r="BD29" i="16"/>
  <c r="BC29" i="16"/>
  <c r="BB29" i="16"/>
  <c r="BA29" i="16"/>
  <c r="AZ29" i="16"/>
  <c r="AY29" i="16"/>
  <c r="AX29" i="16"/>
  <c r="AW29" i="16"/>
  <c r="AV29" i="16"/>
  <c r="BD28" i="16"/>
  <c r="BC28" i="16"/>
  <c r="BB28" i="16"/>
  <c r="BA28" i="16"/>
  <c r="AZ28" i="16"/>
  <c r="AY28" i="16"/>
  <c r="AX28" i="16"/>
  <c r="AW28" i="16"/>
  <c r="AV28" i="16"/>
  <c r="BD27" i="16"/>
  <c r="BC27" i="16"/>
  <c r="BB27" i="16"/>
  <c r="BA27" i="16"/>
  <c r="AZ27" i="16"/>
  <c r="AY27" i="16"/>
  <c r="AX27" i="16"/>
  <c r="AW27" i="16"/>
  <c r="AV27" i="16"/>
  <c r="BD26" i="16"/>
  <c r="BC26" i="16"/>
  <c r="BB26" i="16"/>
  <c r="BA26" i="16"/>
  <c r="AZ26" i="16"/>
  <c r="AY26" i="16"/>
  <c r="AX26" i="16"/>
  <c r="AW26" i="16"/>
  <c r="AV26" i="16"/>
  <c r="BD25" i="16"/>
  <c r="BC25" i="16"/>
  <c r="BB25" i="16"/>
  <c r="BA25" i="16"/>
  <c r="AZ25" i="16"/>
  <c r="AY25" i="16"/>
  <c r="AX25" i="16"/>
  <c r="AW25" i="16"/>
  <c r="AV25" i="16"/>
  <c r="BD24" i="16"/>
  <c r="BC24" i="16"/>
  <c r="BB24" i="16"/>
  <c r="BA24" i="16"/>
  <c r="AZ24" i="16"/>
  <c r="AY24" i="16"/>
  <c r="AX24" i="16"/>
  <c r="AW24" i="16"/>
  <c r="AV24" i="16"/>
  <c r="BD23" i="16"/>
  <c r="BC23" i="16"/>
  <c r="BB23" i="16"/>
  <c r="BA23" i="16"/>
  <c r="AZ23" i="16"/>
  <c r="AY23" i="16"/>
  <c r="AX23" i="16"/>
  <c r="AW23" i="16"/>
  <c r="AV23" i="16"/>
  <c r="BD22" i="16"/>
  <c r="BC22" i="16"/>
  <c r="BB22" i="16"/>
  <c r="BA22" i="16"/>
  <c r="AZ22" i="16"/>
  <c r="AY22" i="16"/>
  <c r="AX22" i="16"/>
  <c r="AW22" i="16"/>
  <c r="AV22" i="16"/>
  <c r="BD21" i="16"/>
  <c r="BC21" i="16"/>
  <c r="BB21" i="16"/>
  <c r="BA21" i="16"/>
  <c r="AZ21" i="16"/>
  <c r="AY21" i="16"/>
  <c r="AX21" i="16"/>
  <c r="AW21" i="16"/>
  <c r="AV21" i="16"/>
  <c r="BD20" i="16"/>
  <c r="BC20" i="16"/>
  <c r="BB20" i="16"/>
  <c r="BA20" i="16"/>
  <c r="AZ20" i="16"/>
  <c r="AY20" i="16"/>
  <c r="AX20" i="16"/>
  <c r="AW20" i="16"/>
  <c r="AV20" i="16"/>
  <c r="BD19" i="16"/>
  <c r="BC19" i="16"/>
  <c r="BB19" i="16"/>
  <c r="BA19" i="16"/>
  <c r="AZ19" i="16"/>
  <c r="AY19" i="16"/>
  <c r="AX19" i="16"/>
  <c r="AW19" i="16"/>
  <c r="AV19" i="16"/>
  <c r="BD18" i="16"/>
  <c r="BC18" i="16"/>
  <c r="BB18" i="16"/>
  <c r="BA18" i="16"/>
  <c r="AZ18" i="16"/>
  <c r="AY18" i="16"/>
  <c r="AX18" i="16"/>
  <c r="AW18" i="16"/>
  <c r="AV18" i="16"/>
  <c r="BD17" i="16"/>
  <c r="BC17" i="16"/>
  <c r="BB17" i="16"/>
  <c r="BA17" i="16"/>
  <c r="AZ17" i="16"/>
  <c r="AY17" i="16"/>
  <c r="AX17" i="16"/>
  <c r="AW17" i="16"/>
  <c r="AV17" i="16"/>
  <c r="BD16" i="16"/>
  <c r="BC16" i="16"/>
  <c r="BB16" i="16"/>
  <c r="BA16" i="16"/>
  <c r="AZ16" i="16"/>
  <c r="AY16" i="16"/>
  <c r="AX16" i="16"/>
  <c r="AW16" i="16"/>
  <c r="AV16" i="16"/>
  <c r="BD15" i="16"/>
  <c r="BC15" i="16"/>
  <c r="BB15" i="16"/>
  <c r="BA15" i="16"/>
  <c r="AZ15" i="16"/>
  <c r="AY15" i="16"/>
  <c r="AX15" i="16"/>
  <c r="AW15" i="16"/>
  <c r="AV15" i="16"/>
  <c r="BD14" i="16"/>
  <c r="BC14" i="16"/>
  <c r="BB14" i="16"/>
  <c r="BA14" i="16"/>
  <c r="AZ14" i="16"/>
  <c r="AY14" i="16"/>
  <c r="AX14" i="16"/>
  <c r="AW14" i="16"/>
  <c r="AV14" i="16"/>
  <c r="BD13" i="16"/>
  <c r="BC13" i="16"/>
  <c r="BB13" i="16"/>
  <c r="BA13" i="16"/>
  <c r="AZ13" i="16"/>
  <c r="AY13" i="16"/>
  <c r="AX13" i="16"/>
  <c r="AW13" i="16"/>
  <c r="AV13" i="16"/>
  <c r="BD12" i="16"/>
  <c r="BC12" i="16"/>
  <c r="BB12" i="16"/>
  <c r="BA12" i="16"/>
  <c r="AZ12" i="16"/>
  <c r="AY12" i="16"/>
  <c r="AX12" i="16"/>
  <c r="AW12" i="16"/>
  <c r="AV12" i="16"/>
  <c r="BD11" i="16"/>
  <c r="BC11" i="16"/>
  <c r="BB11" i="16"/>
  <c r="BA11" i="16"/>
  <c r="AZ11" i="16"/>
  <c r="AY11" i="16"/>
  <c r="AX11" i="16"/>
  <c r="AW11" i="16"/>
  <c r="AV11" i="16"/>
  <c r="BD10" i="16"/>
  <c r="BC10" i="16"/>
  <c r="BB10" i="16"/>
  <c r="BA10" i="16"/>
  <c r="AZ10" i="16"/>
  <c r="AY10" i="16"/>
  <c r="AX10" i="16"/>
  <c r="AW10" i="16"/>
  <c r="AV10" i="16"/>
  <c r="BD9" i="16"/>
  <c r="BC9" i="16"/>
  <c r="BB9" i="16"/>
  <c r="BA9" i="16"/>
  <c r="AZ9" i="16"/>
  <c r="AY9" i="16"/>
  <c r="AX9" i="16"/>
  <c r="AW9" i="16"/>
  <c r="AV9" i="16"/>
  <c r="BD8" i="16"/>
  <c r="BC8" i="16"/>
  <c r="BB8" i="16"/>
  <c r="BA8" i="16"/>
  <c r="AZ8" i="16"/>
  <c r="AY8" i="16"/>
  <c r="AX8" i="16"/>
  <c r="AW8" i="16"/>
  <c r="AV8" i="16"/>
  <c r="BD7" i="16"/>
  <c r="BC7" i="16"/>
  <c r="BB7" i="16"/>
  <c r="BA7" i="16"/>
  <c r="AZ7" i="16"/>
  <c r="AY7" i="16"/>
  <c r="AX7" i="16"/>
  <c r="AW7" i="16"/>
  <c r="AV7" i="16"/>
  <c r="BD6" i="16"/>
  <c r="BC6" i="16"/>
  <c r="BB6" i="16"/>
  <c r="BA6" i="16"/>
  <c r="AZ6" i="16"/>
  <c r="AY6" i="16"/>
  <c r="AX6" i="16"/>
  <c r="AW6" i="16"/>
  <c r="AV6" i="16"/>
  <c r="BD4" i="16"/>
  <c r="BC4" i="16"/>
  <c r="BB4" i="16"/>
  <c r="BA4" i="16"/>
  <c r="AZ4" i="16"/>
  <c r="AY4" i="16"/>
  <c r="AX4" i="16"/>
  <c r="AW4" i="16"/>
  <c r="AV4" i="16"/>
  <c r="AT64" i="16"/>
  <c r="AS64" i="16"/>
  <c r="AR64" i="16"/>
  <c r="AQ64" i="16"/>
  <c r="AT63" i="16"/>
  <c r="AS63" i="16"/>
  <c r="AR63" i="16"/>
  <c r="AQ63" i="16"/>
  <c r="AT62" i="16"/>
  <c r="AS62" i="16"/>
  <c r="AR62" i="16"/>
  <c r="AQ62" i="16"/>
  <c r="AT61" i="16"/>
  <c r="AS61" i="16"/>
  <c r="AR61" i="16"/>
  <c r="AQ61" i="16"/>
  <c r="AT60" i="16"/>
  <c r="AS60" i="16"/>
  <c r="AR60" i="16"/>
  <c r="AQ60" i="16"/>
  <c r="AT59" i="16"/>
  <c r="AS59" i="16"/>
  <c r="AR59" i="16"/>
  <c r="AQ59" i="16"/>
  <c r="AT58" i="16"/>
  <c r="AS58" i="16"/>
  <c r="AR58" i="16"/>
  <c r="AQ58" i="16"/>
  <c r="AT57" i="16"/>
  <c r="AS57" i="16"/>
  <c r="AR57" i="16"/>
  <c r="AQ57" i="16"/>
  <c r="AT56" i="16"/>
  <c r="AS56" i="16"/>
  <c r="AR56" i="16"/>
  <c r="AQ56" i="16"/>
  <c r="AT55" i="16"/>
  <c r="AS55" i="16"/>
  <c r="AR55" i="16"/>
  <c r="AQ55" i="16"/>
  <c r="AT54" i="16"/>
  <c r="AS54" i="16"/>
  <c r="AR54" i="16"/>
  <c r="AQ54" i="16"/>
  <c r="AT53" i="16"/>
  <c r="AS53" i="16"/>
  <c r="AR53" i="16"/>
  <c r="AQ53" i="16"/>
  <c r="AT52" i="16"/>
  <c r="AS52" i="16"/>
  <c r="AR52" i="16"/>
  <c r="AQ52" i="16"/>
  <c r="AT51" i="16"/>
  <c r="AS51" i="16"/>
  <c r="AR51" i="16"/>
  <c r="AQ51" i="16"/>
  <c r="AT50" i="16"/>
  <c r="AS50" i="16"/>
  <c r="AR50" i="16"/>
  <c r="AQ50" i="16"/>
  <c r="AT49" i="16"/>
  <c r="AS49" i="16"/>
  <c r="AR49" i="16"/>
  <c r="AQ49" i="16"/>
  <c r="AT48" i="16"/>
  <c r="AS48" i="16"/>
  <c r="AR48" i="16"/>
  <c r="AQ48" i="16"/>
  <c r="AT47" i="16"/>
  <c r="AS47" i="16"/>
  <c r="AR47" i="16"/>
  <c r="AQ47" i="16"/>
  <c r="AT46" i="16"/>
  <c r="AS46" i="16"/>
  <c r="AR46" i="16"/>
  <c r="AQ46" i="16"/>
  <c r="AT45" i="16"/>
  <c r="AS45" i="16"/>
  <c r="AR45" i="16"/>
  <c r="AQ45" i="16"/>
  <c r="AT44" i="16"/>
  <c r="AS44" i="16"/>
  <c r="AR44" i="16"/>
  <c r="AQ44" i="16"/>
  <c r="AT43" i="16"/>
  <c r="AS43" i="16"/>
  <c r="AR43" i="16"/>
  <c r="AQ43" i="16"/>
  <c r="AT42" i="16"/>
  <c r="AS42" i="16"/>
  <c r="AR42" i="16"/>
  <c r="AQ42" i="16"/>
  <c r="AT41" i="16"/>
  <c r="AS41" i="16"/>
  <c r="AR41" i="16"/>
  <c r="AQ41" i="16"/>
  <c r="AT40" i="16"/>
  <c r="AS40" i="16"/>
  <c r="AR40" i="16"/>
  <c r="AQ40" i="16"/>
  <c r="AT39" i="16"/>
  <c r="AS39" i="16"/>
  <c r="AR39" i="16"/>
  <c r="AQ39" i="16"/>
  <c r="AT38" i="16"/>
  <c r="AS38" i="16"/>
  <c r="AR38" i="16"/>
  <c r="AQ38" i="16"/>
  <c r="AT37" i="16"/>
  <c r="AS37" i="16"/>
  <c r="AR37" i="16"/>
  <c r="AQ37" i="16"/>
  <c r="AT36" i="16"/>
  <c r="AS36" i="16"/>
  <c r="AR36" i="16"/>
  <c r="AQ36" i="16"/>
  <c r="AT35" i="16"/>
  <c r="AS35" i="16"/>
  <c r="AR35" i="16"/>
  <c r="AQ35" i="16"/>
  <c r="AT34" i="16"/>
  <c r="AS34" i="16"/>
  <c r="AR34" i="16"/>
  <c r="AQ34" i="16"/>
  <c r="AT33" i="16"/>
  <c r="AS33" i="16"/>
  <c r="AR33" i="16"/>
  <c r="AQ33" i="16"/>
  <c r="AT32" i="16"/>
  <c r="AS32" i="16"/>
  <c r="AR32" i="16"/>
  <c r="AQ32" i="16"/>
  <c r="AT31" i="16"/>
  <c r="AS31" i="16"/>
  <c r="AR31" i="16"/>
  <c r="AQ31" i="16"/>
  <c r="AT30" i="16"/>
  <c r="AS30" i="16"/>
  <c r="AR30" i="16"/>
  <c r="AQ30" i="16"/>
  <c r="AT29" i="16"/>
  <c r="AS29" i="16"/>
  <c r="AR29" i="16"/>
  <c r="AQ29" i="16"/>
  <c r="AT28" i="16"/>
  <c r="AS28" i="16"/>
  <c r="AR28" i="16"/>
  <c r="AQ28" i="16"/>
  <c r="AT27" i="16"/>
  <c r="AS27" i="16"/>
  <c r="AR27" i="16"/>
  <c r="AQ27" i="16"/>
  <c r="AT26" i="16"/>
  <c r="AS26" i="16"/>
  <c r="AR26" i="16"/>
  <c r="AQ26" i="16"/>
  <c r="AT25" i="16"/>
  <c r="AS25" i="16"/>
  <c r="AR25" i="16"/>
  <c r="AQ25" i="16"/>
  <c r="AT24" i="16"/>
  <c r="AS24" i="16"/>
  <c r="AR24" i="16"/>
  <c r="AQ24" i="16"/>
  <c r="AT23" i="16"/>
  <c r="AS23" i="16"/>
  <c r="AR23" i="16"/>
  <c r="AQ23" i="16"/>
  <c r="AT22" i="16"/>
  <c r="AS22" i="16"/>
  <c r="AR22" i="16"/>
  <c r="AQ22" i="16"/>
  <c r="AT21" i="16"/>
  <c r="AS21" i="16"/>
  <c r="AR21" i="16"/>
  <c r="AQ21" i="16"/>
  <c r="AT20" i="16"/>
  <c r="AS20" i="16"/>
  <c r="AR20" i="16"/>
  <c r="AQ20" i="16"/>
  <c r="AT19" i="16"/>
  <c r="AS19" i="16"/>
  <c r="AR19" i="16"/>
  <c r="AQ19" i="16"/>
  <c r="AT18" i="16"/>
  <c r="AS18" i="16"/>
  <c r="AR18" i="16"/>
  <c r="AQ18" i="16"/>
  <c r="AT17" i="16"/>
  <c r="AS17" i="16"/>
  <c r="AR17" i="16"/>
  <c r="AQ17" i="16"/>
  <c r="AT16" i="16"/>
  <c r="AS16" i="16"/>
  <c r="AR16" i="16"/>
  <c r="AQ16" i="16"/>
  <c r="AT15" i="16"/>
  <c r="AS15" i="16"/>
  <c r="AR15" i="16"/>
  <c r="AQ15" i="16"/>
  <c r="AT14" i="16"/>
  <c r="AS14" i="16"/>
  <c r="AR14" i="16"/>
  <c r="AQ14" i="16"/>
  <c r="AT13" i="16"/>
  <c r="AS13" i="16"/>
  <c r="AR13" i="16"/>
  <c r="AQ13" i="16"/>
  <c r="AT12" i="16"/>
  <c r="AS12" i="16"/>
  <c r="AR12" i="16"/>
  <c r="AQ12" i="16"/>
  <c r="AT11" i="16"/>
  <c r="AS11" i="16"/>
  <c r="AR11" i="16"/>
  <c r="AQ11" i="16"/>
  <c r="AT10" i="16"/>
  <c r="AS10" i="16"/>
  <c r="AR10" i="16"/>
  <c r="AQ10" i="16"/>
  <c r="AT9" i="16"/>
  <c r="AS9" i="16"/>
  <c r="AR9" i="16"/>
  <c r="AQ9" i="16"/>
  <c r="AT8" i="16"/>
  <c r="AS8" i="16"/>
  <c r="AR8" i="16"/>
  <c r="AQ8" i="16"/>
  <c r="AT7" i="16"/>
  <c r="AS7" i="16"/>
  <c r="AR7" i="16"/>
  <c r="AQ7" i="16"/>
  <c r="AT6" i="16"/>
  <c r="AS6" i="16"/>
  <c r="AR6" i="16"/>
  <c r="AQ6" i="16"/>
  <c r="AT4" i="16"/>
  <c r="AS4" i="16"/>
  <c r="AR4" i="16"/>
  <c r="AQ4" i="16"/>
  <c r="AO64" i="16"/>
  <c r="AN64" i="16"/>
  <c r="AM64" i="16"/>
  <c r="AL64" i="16"/>
  <c r="AK64" i="16"/>
  <c r="AJ64" i="16"/>
  <c r="AI64" i="16"/>
  <c r="AH64" i="16"/>
  <c r="AG64" i="16"/>
  <c r="AF64" i="16"/>
  <c r="AE64" i="16"/>
  <c r="AD64" i="16"/>
  <c r="AO63" i="16"/>
  <c r="AN63" i="16"/>
  <c r="AM63" i="16"/>
  <c r="AL63" i="16"/>
  <c r="AK63" i="16"/>
  <c r="AJ63" i="16"/>
  <c r="AI63" i="16"/>
  <c r="AH63" i="16"/>
  <c r="AG63" i="16"/>
  <c r="AF63" i="16"/>
  <c r="AE63" i="16"/>
  <c r="AD63" i="16"/>
  <c r="AO62" i="16"/>
  <c r="AN62" i="16"/>
  <c r="AM62" i="16"/>
  <c r="AL62" i="16"/>
  <c r="AK62" i="16"/>
  <c r="AJ62" i="16"/>
  <c r="AI62" i="16"/>
  <c r="AH62" i="16"/>
  <c r="AG62" i="16"/>
  <c r="AF62" i="16"/>
  <c r="AE62" i="16"/>
  <c r="AD62" i="16"/>
  <c r="AO61" i="16"/>
  <c r="AN61" i="16"/>
  <c r="AM61" i="16"/>
  <c r="AL61" i="16"/>
  <c r="AK61" i="16"/>
  <c r="AJ61" i="16"/>
  <c r="AI61" i="16"/>
  <c r="AH61" i="16"/>
  <c r="AG61" i="16"/>
  <c r="AF61" i="16"/>
  <c r="AE61" i="16"/>
  <c r="AD61" i="16"/>
  <c r="AO60" i="16"/>
  <c r="AN60" i="16"/>
  <c r="AM60" i="16"/>
  <c r="AL60" i="16"/>
  <c r="AK60" i="16"/>
  <c r="AJ60" i="16"/>
  <c r="AI60" i="16"/>
  <c r="AH60" i="16"/>
  <c r="AG60" i="16"/>
  <c r="AF60" i="16"/>
  <c r="AE60" i="16"/>
  <c r="AD60" i="16"/>
  <c r="AO59" i="16"/>
  <c r="AN59" i="16"/>
  <c r="AM59" i="16"/>
  <c r="AL59" i="16"/>
  <c r="AK59" i="16"/>
  <c r="AJ59" i="16"/>
  <c r="AI59" i="16"/>
  <c r="AH59" i="16"/>
  <c r="AG59" i="16"/>
  <c r="AF59" i="16"/>
  <c r="AE59" i="16"/>
  <c r="AD59" i="16"/>
  <c r="AO58" i="16"/>
  <c r="AN58" i="16"/>
  <c r="AM58" i="16"/>
  <c r="AL58" i="16"/>
  <c r="AK58" i="16"/>
  <c r="AJ58" i="16"/>
  <c r="AI58" i="16"/>
  <c r="AH58" i="16"/>
  <c r="AG58" i="16"/>
  <c r="AF58" i="16"/>
  <c r="AE58" i="16"/>
  <c r="AD58" i="16"/>
  <c r="AO57" i="16"/>
  <c r="AN57" i="16"/>
  <c r="AM57" i="16"/>
  <c r="AL57" i="16"/>
  <c r="AK57" i="16"/>
  <c r="AJ57" i="16"/>
  <c r="AI57" i="16"/>
  <c r="AH57" i="16"/>
  <c r="AG57" i="16"/>
  <c r="AF57" i="16"/>
  <c r="AE57" i="16"/>
  <c r="AD57" i="16"/>
  <c r="AO56" i="16"/>
  <c r="AN56" i="16"/>
  <c r="AM56" i="16"/>
  <c r="AL56" i="16"/>
  <c r="AK56" i="16"/>
  <c r="AJ56" i="16"/>
  <c r="AI56" i="16"/>
  <c r="AH56" i="16"/>
  <c r="AG56" i="16"/>
  <c r="AF56" i="16"/>
  <c r="AE56" i="16"/>
  <c r="AD56" i="16"/>
  <c r="AO55" i="16"/>
  <c r="AN55" i="16"/>
  <c r="AM55" i="16"/>
  <c r="AL55" i="16"/>
  <c r="AK55" i="16"/>
  <c r="AJ55" i="16"/>
  <c r="AI55" i="16"/>
  <c r="AH55" i="16"/>
  <c r="AG55" i="16"/>
  <c r="AF55" i="16"/>
  <c r="AE55" i="16"/>
  <c r="AD55" i="16"/>
  <c r="AO54" i="16"/>
  <c r="AN54" i="16"/>
  <c r="AM54" i="16"/>
  <c r="AL54" i="16"/>
  <c r="AK54" i="16"/>
  <c r="AJ54" i="16"/>
  <c r="AI54" i="16"/>
  <c r="AH54" i="16"/>
  <c r="AG54" i="16"/>
  <c r="AF54" i="16"/>
  <c r="AE54" i="16"/>
  <c r="AD54" i="16"/>
  <c r="AO53" i="16"/>
  <c r="AN53" i="16"/>
  <c r="AM53" i="16"/>
  <c r="AL53" i="16"/>
  <c r="AK53" i="16"/>
  <c r="AJ53" i="16"/>
  <c r="AI53" i="16"/>
  <c r="AH53" i="16"/>
  <c r="AG53" i="16"/>
  <c r="AF53" i="16"/>
  <c r="AE53" i="16"/>
  <c r="AD53" i="16"/>
  <c r="AO52" i="16"/>
  <c r="AN52" i="16"/>
  <c r="AM52" i="16"/>
  <c r="AL52" i="16"/>
  <c r="AK52" i="16"/>
  <c r="AJ52" i="16"/>
  <c r="AI52" i="16"/>
  <c r="AH52" i="16"/>
  <c r="AG52" i="16"/>
  <c r="AF52" i="16"/>
  <c r="AE52" i="16"/>
  <c r="AD52" i="16"/>
  <c r="AO51" i="16"/>
  <c r="AN51" i="16"/>
  <c r="AM51" i="16"/>
  <c r="AL51" i="16"/>
  <c r="AK51" i="16"/>
  <c r="AJ51" i="16"/>
  <c r="AI51" i="16"/>
  <c r="AH51" i="16"/>
  <c r="AG51" i="16"/>
  <c r="AF51" i="16"/>
  <c r="AE51" i="16"/>
  <c r="AD51" i="16"/>
  <c r="AO50" i="16"/>
  <c r="AN50" i="16"/>
  <c r="AM50" i="16"/>
  <c r="AL50" i="16"/>
  <c r="AK50" i="16"/>
  <c r="AJ50" i="16"/>
  <c r="AI50" i="16"/>
  <c r="AH50" i="16"/>
  <c r="AG50" i="16"/>
  <c r="AF50" i="16"/>
  <c r="AE50" i="16"/>
  <c r="AD50" i="16"/>
  <c r="AO49" i="16"/>
  <c r="AN49" i="16"/>
  <c r="AM49" i="16"/>
  <c r="AL49" i="16"/>
  <c r="AK49" i="16"/>
  <c r="AJ49" i="16"/>
  <c r="AI49" i="16"/>
  <c r="AH49" i="16"/>
  <c r="AG49" i="16"/>
  <c r="AF49" i="16"/>
  <c r="AE49" i="16"/>
  <c r="AD49" i="16"/>
  <c r="AO48" i="16"/>
  <c r="AN48" i="16"/>
  <c r="AM48" i="16"/>
  <c r="AL48" i="16"/>
  <c r="AK48" i="16"/>
  <c r="AJ48" i="16"/>
  <c r="AI48" i="16"/>
  <c r="AH48" i="16"/>
  <c r="AG48" i="16"/>
  <c r="AF48" i="16"/>
  <c r="AE48" i="16"/>
  <c r="AD48" i="16"/>
  <c r="AO47" i="16"/>
  <c r="AN47" i="16"/>
  <c r="AM47" i="16"/>
  <c r="AL47" i="16"/>
  <c r="AK47" i="16"/>
  <c r="AJ47" i="16"/>
  <c r="AI47" i="16"/>
  <c r="AH47" i="16"/>
  <c r="AG47" i="16"/>
  <c r="AF47" i="16"/>
  <c r="AE47" i="16"/>
  <c r="AD47" i="16"/>
  <c r="AO46" i="16"/>
  <c r="AN46" i="16"/>
  <c r="AM46" i="16"/>
  <c r="AL46" i="16"/>
  <c r="AK46" i="16"/>
  <c r="AJ46" i="16"/>
  <c r="AI46" i="16"/>
  <c r="AH46" i="16"/>
  <c r="AG46" i="16"/>
  <c r="AF46" i="16"/>
  <c r="AE46" i="16"/>
  <c r="AD46" i="16"/>
  <c r="AO45" i="16"/>
  <c r="AN45" i="16"/>
  <c r="AM45" i="16"/>
  <c r="AL45" i="16"/>
  <c r="AK45" i="16"/>
  <c r="AJ45" i="16"/>
  <c r="AI45" i="16"/>
  <c r="AH45" i="16"/>
  <c r="AG45" i="16"/>
  <c r="AF45" i="16"/>
  <c r="AE45" i="16"/>
  <c r="AD45" i="16"/>
  <c r="AO44" i="16"/>
  <c r="AN44" i="16"/>
  <c r="AM44" i="16"/>
  <c r="AL44" i="16"/>
  <c r="AK44" i="16"/>
  <c r="AJ44" i="16"/>
  <c r="AI44" i="16"/>
  <c r="AH44" i="16"/>
  <c r="AG44" i="16"/>
  <c r="AF44" i="16"/>
  <c r="AE44" i="16"/>
  <c r="AD44" i="16"/>
  <c r="AO43" i="16"/>
  <c r="AN43" i="16"/>
  <c r="AM43" i="16"/>
  <c r="AL43" i="16"/>
  <c r="AK43" i="16"/>
  <c r="AJ43" i="16"/>
  <c r="AI43" i="16"/>
  <c r="AH43" i="16"/>
  <c r="AG43" i="16"/>
  <c r="AF43" i="16"/>
  <c r="AE43" i="16"/>
  <c r="AD43" i="16"/>
  <c r="AO42" i="16"/>
  <c r="AN42" i="16"/>
  <c r="AM42" i="16"/>
  <c r="AL42" i="16"/>
  <c r="AK42" i="16"/>
  <c r="AJ42" i="16"/>
  <c r="AI42" i="16"/>
  <c r="AH42" i="16"/>
  <c r="AG42" i="16"/>
  <c r="AF42" i="16"/>
  <c r="AE42" i="16"/>
  <c r="AD42" i="16"/>
  <c r="AO41" i="16"/>
  <c r="AN41" i="16"/>
  <c r="AM41" i="16"/>
  <c r="AL41" i="16"/>
  <c r="AK41" i="16"/>
  <c r="AJ41" i="16"/>
  <c r="AI41" i="16"/>
  <c r="AH41" i="16"/>
  <c r="AG41" i="16"/>
  <c r="AF41" i="16"/>
  <c r="AE41" i="16"/>
  <c r="AD41" i="16"/>
  <c r="AO40" i="16"/>
  <c r="AN40" i="16"/>
  <c r="AM40" i="16"/>
  <c r="AL40" i="16"/>
  <c r="AK40" i="16"/>
  <c r="AJ40" i="16"/>
  <c r="AI40" i="16"/>
  <c r="AH40" i="16"/>
  <c r="AG40" i="16"/>
  <c r="AF40" i="16"/>
  <c r="AE40" i="16"/>
  <c r="AD40" i="16"/>
  <c r="AO39" i="16"/>
  <c r="AN39" i="16"/>
  <c r="AM39" i="16"/>
  <c r="AL39" i="16"/>
  <c r="AK39" i="16"/>
  <c r="AJ39" i="16"/>
  <c r="AI39" i="16"/>
  <c r="AH39" i="16"/>
  <c r="AG39" i="16"/>
  <c r="AF39" i="16"/>
  <c r="AE39" i="16"/>
  <c r="AD39" i="16"/>
  <c r="AO38" i="16"/>
  <c r="AN38" i="16"/>
  <c r="AM38" i="16"/>
  <c r="AL38" i="16"/>
  <c r="AK38" i="16"/>
  <c r="AJ38" i="16"/>
  <c r="AI38" i="16"/>
  <c r="AH38" i="16"/>
  <c r="AG38" i="16"/>
  <c r="AF38" i="16"/>
  <c r="AE38" i="16"/>
  <c r="AD38" i="16"/>
  <c r="AO37" i="16"/>
  <c r="AN37" i="16"/>
  <c r="AM37" i="16"/>
  <c r="AL37" i="16"/>
  <c r="AK37" i="16"/>
  <c r="AJ37" i="16"/>
  <c r="AI37" i="16"/>
  <c r="AH37" i="16"/>
  <c r="AG37" i="16"/>
  <c r="AF37" i="16"/>
  <c r="AE37" i="16"/>
  <c r="AD37" i="16"/>
  <c r="AO36" i="16"/>
  <c r="AN36" i="16"/>
  <c r="AM36" i="16"/>
  <c r="AL36" i="16"/>
  <c r="AK36" i="16"/>
  <c r="AJ36" i="16"/>
  <c r="AI36" i="16"/>
  <c r="AH36" i="16"/>
  <c r="AG36" i="16"/>
  <c r="AF36" i="16"/>
  <c r="AE36" i="16"/>
  <c r="AD36" i="16"/>
  <c r="AO35" i="16"/>
  <c r="AN35" i="16"/>
  <c r="AM35" i="16"/>
  <c r="AL35" i="16"/>
  <c r="AK35" i="16"/>
  <c r="AJ35" i="16"/>
  <c r="AI35" i="16"/>
  <c r="AH35" i="16"/>
  <c r="AG35" i="16"/>
  <c r="AF35" i="16"/>
  <c r="AE35" i="16"/>
  <c r="AD35" i="16"/>
  <c r="AO34" i="16"/>
  <c r="AN34" i="16"/>
  <c r="AM34" i="16"/>
  <c r="AL34" i="16"/>
  <c r="AK34" i="16"/>
  <c r="AJ34" i="16"/>
  <c r="AI34" i="16"/>
  <c r="AH34" i="16"/>
  <c r="AG34" i="16"/>
  <c r="AF34" i="16"/>
  <c r="AE34" i="16"/>
  <c r="AD34" i="16"/>
  <c r="AO33" i="16"/>
  <c r="AN33" i="16"/>
  <c r="AM33" i="16"/>
  <c r="AL33" i="16"/>
  <c r="AK33" i="16"/>
  <c r="AJ33" i="16"/>
  <c r="AI33" i="16"/>
  <c r="AH33" i="16"/>
  <c r="AG33" i="16"/>
  <c r="AF33" i="16"/>
  <c r="AE33" i="16"/>
  <c r="AD33" i="16"/>
  <c r="AO32" i="16"/>
  <c r="AN32" i="16"/>
  <c r="AM32" i="16"/>
  <c r="AL32" i="16"/>
  <c r="AK32" i="16"/>
  <c r="AJ32" i="16"/>
  <c r="AI32" i="16"/>
  <c r="AH32" i="16"/>
  <c r="AG32" i="16"/>
  <c r="AF32" i="16"/>
  <c r="AE32" i="16"/>
  <c r="AD32" i="16"/>
  <c r="AO31" i="16"/>
  <c r="AN31" i="16"/>
  <c r="AM31" i="16"/>
  <c r="AL31" i="16"/>
  <c r="AK31" i="16"/>
  <c r="AJ31" i="16"/>
  <c r="AI31" i="16"/>
  <c r="AH31" i="16"/>
  <c r="AG31" i="16"/>
  <c r="AF31" i="16"/>
  <c r="AE31" i="16"/>
  <c r="AD31" i="16"/>
  <c r="AO30" i="16"/>
  <c r="AN30" i="16"/>
  <c r="AM30" i="16"/>
  <c r="AL30" i="16"/>
  <c r="AK30" i="16"/>
  <c r="AJ30" i="16"/>
  <c r="AI30" i="16"/>
  <c r="AH30" i="16"/>
  <c r="AG30" i="16"/>
  <c r="AF30" i="16"/>
  <c r="AE30" i="16"/>
  <c r="AD30" i="16"/>
  <c r="AO29" i="16"/>
  <c r="AN29" i="16"/>
  <c r="AM29" i="16"/>
  <c r="AL29" i="16"/>
  <c r="AK29" i="16"/>
  <c r="AJ29" i="16"/>
  <c r="AI29" i="16"/>
  <c r="AH29" i="16"/>
  <c r="AG29" i="16"/>
  <c r="AF29" i="16"/>
  <c r="AE29" i="16"/>
  <c r="AD29" i="16"/>
  <c r="AO28" i="16"/>
  <c r="AN28" i="16"/>
  <c r="AM28" i="16"/>
  <c r="AL28" i="16"/>
  <c r="AK28" i="16"/>
  <c r="AJ28" i="16"/>
  <c r="AI28" i="16"/>
  <c r="AH28" i="16"/>
  <c r="AG28" i="16"/>
  <c r="AF28" i="16"/>
  <c r="AE28" i="16"/>
  <c r="AD28" i="16"/>
  <c r="AO27" i="16"/>
  <c r="AN27" i="16"/>
  <c r="AM27" i="16"/>
  <c r="AL27" i="16"/>
  <c r="AK27" i="16"/>
  <c r="AJ27" i="16"/>
  <c r="AI27" i="16"/>
  <c r="AH27" i="16"/>
  <c r="AG27" i="16"/>
  <c r="AF27" i="16"/>
  <c r="AE27" i="16"/>
  <c r="AD27" i="16"/>
  <c r="AO26" i="16"/>
  <c r="AN26" i="16"/>
  <c r="AM26" i="16"/>
  <c r="AL26" i="16"/>
  <c r="AK26" i="16"/>
  <c r="AJ26" i="16"/>
  <c r="AI26" i="16"/>
  <c r="AH26" i="16"/>
  <c r="AG26" i="16"/>
  <c r="AF26" i="16"/>
  <c r="AE26" i="16"/>
  <c r="AD26" i="16"/>
  <c r="AO25" i="16"/>
  <c r="AN25" i="16"/>
  <c r="AM25" i="16"/>
  <c r="AL25" i="16"/>
  <c r="AK25" i="16"/>
  <c r="AJ25" i="16"/>
  <c r="AI25" i="16"/>
  <c r="AH25" i="16"/>
  <c r="AG25" i="16"/>
  <c r="AF25" i="16"/>
  <c r="AE25" i="16"/>
  <c r="AD25" i="16"/>
  <c r="AO24" i="16"/>
  <c r="AN24" i="16"/>
  <c r="AM24" i="16"/>
  <c r="AL24" i="16"/>
  <c r="AK24" i="16"/>
  <c r="AJ24" i="16"/>
  <c r="AI24" i="16"/>
  <c r="AH24" i="16"/>
  <c r="AG24" i="16"/>
  <c r="AF24" i="16"/>
  <c r="AE24" i="16"/>
  <c r="AD24" i="16"/>
  <c r="AO23" i="16"/>
  <c r="AN23" i="16"/>
  <c r="AM23" i="16"/>
  <c r="AL23" i="16"/>
  <c r="AK23" i="16"/>
  <c r="AJ23" i="16"/>
  <c r="AI23" i="16"/>
  <c r="AH23" i="16"/>
  <c r="AG23" i="16"/>
  <c r="AF23" i="16"/>
  <c r="AE23" i="16"/>
  <c r="AD23" i="16"/>
  <c r="AO22" i="16"/>
  <c r="AN22" i="16"/>
  <c r="AM22" i="16"/>
  <c r="AL22" i="16"/>
  <c r="AK22" i="16"/>
  <c r="AJ22" i="16"/>
  <c r="AI22" i="16"/>
  <c r="AH22" i="16"/>
  <c r="AG22" i="16"/>
  <c r="AF22" i="16"/>
  <c r="AE22" i="16"/>
  <c r="AD22" i="16"/>
  <c r="AO21" i="16"/>
  <c r="AN21" i="16"/>
  <c r="AM21" i="16"/>
  <c r="AL21" i="16"/>
  <c r="AK21" i="16"/>
  <c r="AJ21" i="16"/>
  <c r="AI21" i="16"/>
  <c r="AH21" i="16"/>
  <c r="AG21" i="16"/>
  <c r="AF21" i="16"/>
  <c r="AE21" i="16"/>
  <c r="AD21" i="16"/>
  <c r="AO20" i="16"/>
  <c r="AN20" i="16"/>
  <c r="AM20" i="16"/>
  <c r="AL20" i="16"/>
  <c r="AK20" i="16"/>
  <c r="AJ20" i="16"/>
  <c r="AI20" i="16"/>
  <c r="AH20" i="16"/>
  <c r="AG20" i="16"/>
  <c r="AF20" i="16"/>
  <c r="AE20" i="16"/>
  <c r="AD20" i="16"/>
  <c r="AO19" i="16"/>
  <c r="AN19" i="16"/>
  <c r="AM19" i="16"/>
  <c r="AL19" i="16"/>
  <c r="AK19" i="16"/>
  <c r="AJ19" i="16"/>
  <c r="AI19" i="16"/>
  <c r="AH19" i="16"/>
  <c r="AG19" i="16"/>
  <c r="AF19" i="16"/>
  <c r="AE19" i="16"/>
  <c r="AD19" i="16"/>
  <c r="AO18" i="16"/>
  <c r="AN18" i="16"/>
  <c r="AM18" i="16"/>
  <c r="AL18" i="16"/>
  <c r="AK18" i="16"/>
  <c r="AJ18" i="16"/>
  <c r="AI18" i="16"/>
  <c r="AH18" i="16"/>
  <c r="AG18" i="16"/>
  <c r="AF18" i="16"/>
  <c r="AE18" i="16"/>
  <c r="AD18" i="16"/>
  <c r="AO17" i="16"/>
  <c r="AN17" i="16"/>
  <c r="AM17" i="16"/>
  <c r="AL17" i="16"/>
  <c r="AK17" i="16"/>
  <c r="AJ17" i="16"/>
  <c r="AI17" i="16"/>
  <c r="AH17" i="16"/>
  <c r="AG17" i="16"/>
  <c r="AF17" i="16"/>
  <c r="AE17" i="16"/>
  <c r="AD17" i="16"/>
  <c r="AO16" i="16"/>
  <c r="AN16" i="16"/>
  <c r="AM16" i="16"/>
  <c r="AL16" i="16"/>
  <c r="AK16" i="16"/>
  <c r="AJ16" i="16"/>
  <c r="AI16" i="16"/>
  <c r="AH16" i="16"/>
  <c r="AG16" i="16"/>
  <c r="AF16" i="16"/>
  <c r="AE16" i="16"/>
  <c r="AD16" i="16"/>
  <c r="AO15" i="16"/>
  <c r="AN15" i="16"/>
  <c r="AM15" i="16"/>
  <c r="AL15" i="16"/>
  <c r="AK15" i="16"/>
  <c r="AJ15" i="16"/>
  <c r="AI15" i="16"/>
  <c r="AH15" i="16"/>
  <c r="AG15" i="16"/>
  <c r="AF15" i="16"/>
  <c r="AE15" i="16"/>
  <c r="AD15" i="16"/>
  <c r="AO14" i="16"/>
  <c r="AN14" i="16"/>
  <c r="AM14" i="16"/>
  <c r="AL14" i="16"/>
  <c r="AK14" i="16"/>
  <c r="AJ14" i="16"/>
  <c r="AI14" i="16"/>
  <c r="AH14" i="16"/>
  <c r="AG14" i="16"/>
  <c r="AF14" i="16"/>
  <c r="AE14" i="16"/>
  <c r="AD14" i="16"/>
  <c r="AO13" i="16"/>
  <c r="AN13" i="16"/>
  <c r="AM13" i="16"/>
  <c r="AL13" i="16"/>
  <c r="AK13" i="16"/>
  <c r="AJ13" i="16"/>
  <c r="AI13" i="16"/>
  <c r="AH13" i="16"/>
  <c r="AG13" i="16"/>
  <c r="AF13" i="16"/>
  <c r="AE13" i="16"/>
  <c r="AD13" i="16"/>
  <c r="AO12" i="16"/>
  <c r="AN12" i="16"/>
  <c r="AM12" i="16"/>
  <c r="AL12" i="16"/>
  <c r="AK12" i="16"/>
  <c r="AJ12" i="16"/>
  <c r="AI12" i="16"/>
  <c r="AH12" i="16"/>
  <c r="AG12" i="16"/>
  <c r="AF12" i="16"/>
  <c r="AE12" i="16"/>
  <c r="AD12" i="16"/>
  <c r="AO11" i="16"/>
  <c r="AN11" i="16"/>
  <c r="AM11" i="16"/>
  <c r="AL11" i="16"/>
  <c r="AK11" i="16"/>
  <c r="AJ11" i="16"/>
  <c r="AI11" i="16"/>
  <c r="AH11" i="16"/>
  <c r="AG11" i="16"/>
  <c r="AF11" i="16"/>
  <c r="AE11" i="16"/>
  <c r="AD11" i="16"/>
  <c r="AO10" i="16"/>
  <c r="AN10" i="16"/>
  <c r="AM10" i="16"/>
  <c r="AL10" i="16"/>
  <c r="AK10" i="16"/>
  <c r="AJ10" i="16"/>
  <c r="AI10" i="16"/>
  <c r="AH10" i="16"/>
  <c r="AG10" i="16"/>
  <c r="AF10" i="16"/>
  <c r="AE10" i="16"/>
  <c r="AD10" i="16"/>
  <c r="AO9" i="16"/>
  <c r="AN9" i="16"/>
  <c r="AM9" i="16"/>
  <c r="AL9" i="16"/>
  <c r="AK9" i="16"/>
  <c r="AJ9" i="16"/>
  <c r="AI9" i="16"/>
  <c r="AH9" i="16"/>
  <c r="AG9" i="16"/>
  <c r="AF9" i="16"/>
  <c r="AE9" i="16"/>
  <c r="AD9" i="16"/>
  <c r="AO8" i="16"/>
  <c r="AN8" i="16"/>
  <c r="AM8" i="16"/>
  <c r="AL8" i="16"/>
  <c r="AK8" i="16"/>
  <c r="AJ8" i="16"/>
  <c r="AI8" i="16"/>
  <c r="AH8" i="16"/>
  <c r="AG8" i="16"/>
  <c r="AF8" i="16"/>
  <c r="AE8" i="16"/>
  <c r="AD8" i="16"/>
  <c r="AO7" i="16"/>
  <c r="AN7" i="16"/>
  <c r="AM7" i="16"/>
  <c r="AL7" i="16"/>
  <c r="AK7" i="16"/>
  <c r="AJ7" i="16"/>
  <c r="AI7" i="16"/>
  <c r="AH7" i="16"/>
  <c r="AG7" i="16"/>
  <c r="AF7" i="16"/>
  <c r="AE7" i="16"/>
  <c r="AD7" i="16"/>
  <c r="AO6" i="16"/>
  <c r="AN6" i="16"/>
  <c r="AM6" i="16"/>
  <c r="AL6" i="16"/>
  <c r="AK6" i="16"/>
  <c r="AJ6" i="16"/>
  <c r="AI6" i="16"/>
  <c r="AH6" i="16"/>
  <c r="AG6" i="16"/>
  <c r="AF6" i="16"/>
  <c r="AE6" i="16"/>
  <c r="AD6" i="16"/>
  <c r="AO4" i="16"/>
  <c r="AN4" i="16"/>
  <c r="AM4" i="16"/>
  <c r="AL4" i="16"/>
  <c r="AK4" i="16"/>
  <c r="AJ4" i="16"/>
  <c r="AI4" i="16"/>
  <c r="AH4" i="16"/>
  <c r="AG4" i="16"/>
  <c r="AF4" i="16"/>
  <c r="AE4" i="16"/>
  <c r="AD4" i="16"/>
  <c r="AB64" i="16"/>
  <c r="AA64" i="16"/>
  <c r="Z64" i="16"/>
  <c r="Y64" i="16"/>
  <c r="X64" i="16"/>
  <c r="AB63" i="16"/>
  <c r="AA63" i="16"/>
  <c r="Z63" i="16"/>
  <c r="Y63" i="16"/>
  <c r="X63" i="16"/>
  <c r="AB62" i="16"/>
  <c r="AA62" i="16"/>
  <c r="Z62" i="16"/>
  <c r="Y62" i="16"/>
  <c r="X62" i="16"/>
  <c r="AB61" i="16"/>
  <c r="AA61" i="16"/>
  <c r="Z61" i="16"/>
  <c r="Y61" i="16"/>
  <c r="X61" i="16"/>
  <c r="AB60" i="16"/>
  <c r="AA60" i="16"/>
  <c r="Z60" i="16"/>
  <c r="Y60" i="16"/>
  <c r="X60" i="16"/>
  <c r="AB59" i="16"/>
  <c r="AA59" i="16"/>
  <c r="Z59" i="16"/>
  <c r="Y59" i="16"/>
  <c r="X59" i="16"/>
  <c r="AB58" i="16"/>
  <c r="AA58" i="16"/>
  <c r="Z58" i="16"/>
  <c r="Y58" i="16"/>
  <c r="X58" i="16"/>
  <c r="AB57" i="16"/>
  <c r="AA57" i="16"/>
  <c r="Z57" i="16"/>
  <c r="Y57" i="16"/>
  <c r="X57" i="16"/>
  <c r="AB56" i="16"/>
  <c r="AA56" i="16"/>
  <c r="Z56" i="16"/>
  <c r="Y56" i="16"/>
  <c r="X56" i="16"/>
  <c r="AB55" i="16"/>
  <c r="AA55" i="16"/>
  <c r="Z55" i="16"/>
  <c r="Y55" i="16"/>
  <c r="X55" i="16"/>
  <c r="AB54" i="16"/>
  <c r="AA54" i="16"/>
  <c r="Z54" i="16"/>
  <c r="Y54" i="16"/>
  <c r="X54" i="16"/>
  <c r="AB53" i="16"/>
  <c r="AA53" i="16"/>
  <c r="Z53" i="16"/>
  <c r="Y53" i="16"/>
  <c r="X53" i="16"/>
  <c r="AB52" i="16"/>
  <c r="AA52" i="16"/>
  <c r="Z52" i="16"/>
  <c r="Y52" i="16"/>
  <c r="X52" i="16"/>
  <c r="AB51" i="16"/>
  <c r="AA51" i="16"/>
  <c r="Z51" i="16"/>
  <c r="Y51" i="16"/>
  <c r="X51" i="16"/>
  <c r="AB50" i="16"/>
  <c r="AA50" i="16"/>
  <c r="Z50" i="16"/>
  <c r="Y50" i="16"/>
  <c r="X50" i="16"/>
  <c r="AB49" i="16"/>
  <c r="AA49" i="16"/>
  <c r="Z49" i="16"/>
  <c r="Y49" i="16"/>
  <c r="X49" i="16"/>
  <c r="AB48" i="16"/>
  <c r="AA48" i="16"/>
  <c r="Z48" i="16"/>
  <c r="Y48" i="16"/>
  <c r="X48" i="16"/>
  <c r="AB47" i="16"/>
  <c r="AA47" i="16"/>
  <c r="Z47" i="16"/>
  <c r="Y47" i="16"/>
  <c r="X47" i="16"/>
  <c r="AB46" i="16"/>
  <c r="AA46" i="16"/>
  <c r="Z46" i="16"/>
  <c r="Y46" i="16"/>
  <c r="X46" i="16"/>
  <c r="AB45" i="16"/>
  <c r="AA45" i="16"/>
  <c r="Z45" i="16"/>
  <c r="Y45" i="16"/>
  <c r="X45" i="16"/>
  <c r="AB44" i="16"/>
  <c r="AA44" i="16"/>
  <c r="Z44" i="16"/>
  <c r="Y44" i="16"/>
  <c r="X44" i="16"/>
  <c r="AB43" i="16"/>
  <c r="AA43" i="16"/>
  <c r="Z43" i="16"/>
  <c r="Y43" i="16"/>
  <c r="X43" i="16"/>
  <c r="AB42" i="16"/>
  <c r="AA42" i="16"/>
  <c r="Z42" i="16"/>
  <c r="Y42" i="16"/>
  <c r="X42" i="16"/>
  <c r="AB41" i="16"/>
  <c r="AA41" i="16"/>
  <c r="Z41" i="16"/>
  <c r="Y41" i="16"/>
  <c r="X41" i="16"/>
  <c r="AB40" i="16"/>
  <c r="AA40" i="16"/>
  <c r="Z40" i="16"/>
  <c r="Y40" i="16"/>
  <c r="X40" i="16"/>
  <c r="AB39" i="16"/>
  <c r="AA39" i="16"/>
  <c r="Z39" i="16"/>
  <c r="Y39" i="16"/>
  <c r="X39" i="16"/>
  <c r="AB38" i="16"/>
  <c r="AA38" i="16"/>
  <c r="Z38" i="16"/>
  <c r="Y38" i="16"/>
  <c r="X38" i="16"/>
  <c r="AB37" i="16"/>
  <c r="AA37" i="16"/>
  <c r="Z37" i="16"/>
  <c r="Y37" i="16"/>
  <c r="X37" i="16"/>
  <c r="AB36" i="16"/>
  <c r="AA36" i="16"/>
  <c r="Z36" i="16"/>
  <c r="Y36" i="16"/>
  <c r="X36" i="16"/>
  <c r="AB35" i="16"/>
  <c r="AA35" i="16"/>
  <c r="Z35" i="16"/>
  <c r="Y35" i="16"/>
  <c r="X35" i="16"/>
  <c r="AB34" i="16"/>
  <c r="AA34" i="16"/>
  <c r="Z34" i="16"/>
  <c r="Y34" i="16"/>
  <c r="X34" i="16"/>
  <c r="AB33" i="16"/>
  <c r="AA33" i="16"/>
  <c r="Z33" i="16"/>
  <c r="Y33" i="16"/>
  <c r="X33" i="16"/>
  <c r="AB32" i="16"/>
  <c r="AA32" i="16"/>
  <c r="Z32" i="16"/>
  <c r="Y32" i="16"/>
  <c r="X32" i="16"/>
  <c r="AB31" i="16"/>
  <c r="AA31" i="16"/>
  <c r="Z31" i="16"/>
  <c r="Y31" i="16"/>
  <c r="X31" i="16"/>
  <c r="AB30" i="16"/>
  <c r="AA30" i="16"/>
  <c r="Z30" i="16"/>
  <c r="Y30" i="16"/>
  <c r="X30" i="16"/>
  <c r="AB29" i="16"/>
  <c r="AA29" i="16"/>
  <c r="Z29" i="16"/>
  <c r="Y29" i="16"/>
  <c r="X29" i="16"/>
  <c r="AB28" i="16"/>
  <c r="AA28" i="16"/>
  <c r="Z28" i="16"/>
  <c r="Y28" i="16"/>
  <c r="X28" i="16"/>
  <c r="AB27" i="16"/>
  <c r="AA27" i="16"/>
  <c r="Z27" i="16"/>
  <c r="Y27" i="16"/>
  <c r="X27" i="16"/>
  <c r="AB26" i="16"/>
  <c r="AA26" i="16"/>
  <c r="Z26" i="16"/>
  <c r="Y26" i="16"/>
  <c r="X26" i="16"/>
  <c r="AB25" i="16"/>
  <c r="AA25" i="16"/>
  <c r="Z25" i="16"/>
  <c r="Y25" i="16"/>
  <c r="X25" i="16"/>
  <c r="AB24" i="16"/>
  <c r="AA24" i="16"/>
  <c r="Z24" i="16"/>
  <c r="Y24" i="16"/>
  <c r="X24" i="16"/>
  <c r="AB23" i="16"/>
  <c r="AA23" i="16"/>
  <c r="Z23" i="16"/>
  <c r="Y23" i="16"/>
  <c r="X23" i="16"/>
  <c r="AB22" i="16"/>
  <c r="AA22" i="16"/>
  <c r="Z22" i="16"/>
  <c r="Y22" i="16"/>
  <c r="X22" i="16"/>
  <c r="AB21" i="16"/>
  <c r="AA21" i="16"/>
  <c r="Z21" i="16"/>
  <c r="Y21" i="16"/>
  <c r="X21" i="16"/>
  <c r="AB20" i="16"/>
  <c r="AA20" i="16"/>
  <c r="Z20" i="16"/>
  <c r="Y20" i="16"/>
  <c r="X20" i="16"/>
  <c r="AB19" i="16"/>
  <c r="AA19" i="16"/>
  <c r="Z19" i="16"/>
  <c r="Y19" i="16"/>
  <c r="X19" i="16"/>
  <c r="AB18" i="16"/>
  <c r="AA18" i="16"/>
  <c r="Z18" i="16"/>
  <c r="Y18" i="16"/>
  <c r="X18" i="16"/>
  <c r="AB17" i="16"/>
  <c r="AA17" i="16"/>
  <c r="Z17" i="16"/>
  <c r="Y17" i="16"/>
  <c r="X17" i="16"/>
  <c r="AB16" i="16"/>
  <c r="AA16" i="16"/>
  <c r="Z16" i="16"/>
  <c r="Y16" i="16"/>
  <c r="X16" i="16"/>
  <c r="AB15" i="16"/>
  <c r="AA15" i="16"/>
  <c r="Z15" i="16"/>
  <c r="Y15" i="16"/>
  <c r="X15" i="16"/>
  <c r="AB14" i="16"/>
  <c r="AA14" i="16"/>
  <c r="Z14" i="16"/>
  <c r="Y14" i="16"/>
  <c r="X14" i="16"/>
  <c r="AB13" i="16"/>
  <c r="AA13" i="16"/>
  <c r="Z13" i="16"/>
  <c r="Y13" i="16"/>
  <c r="X13" i="16"/>
  <c r="AB12" i="16"/>
  <c r="AA12" i="16"/>
  <c r="Z12" i="16"/>
  <c r="Y12" i="16"/>
  <c r="X12" i="16"/>
  <c r="AB11" i="16"/>
  <c r="AA11" i="16"/>
  <c r="Z11" i="16"/>
  <c r="Y11" i="16"/>
  <c r="X11" i="16"/>
  <c r="AB10" i="16"/>
  <c r="AA10" i="16"/>
  <c r="Z10" i="16"/>
  <c r="Y10" i="16"/>
  <c r="X10" i="16"/>
  <c r="AB9" i="16"/>
  <c r="AA9" i="16"/>
  <c r="Z9" i="16"/>
  <c r="Y9" i="16"/>
  <c r="X9" i="16"/>
  <c r="AB8" i="16"/>
  <c r="AA8" i="16"/>
  <c r="Z8" i="16"/>
  <c r="Y8" i="16"/>
  <c r="X8" i="16"/>
  <c r="AB7" i="16"/>
  <c r="AA7" i="16"/>
  <c r="Z7" i="16"/>
  <c r="Y7" i="16"/>
  <c r="X7" i="16"/>
  <c r="AB6" i="16"/>
  <c r="AA6" i="16"/>
  <c r="Z6" i="16"/>
  <c r="Y6" i="16"/>
  <c r="X6" i="16"/>
  <c r="AB4" i="16"/>
  <c r="AA4" i="16"/>
  <c r="Z4" i="16"/>
  <c r="Y4" i="16"/>
  <c r="X4" i="16"/>
  <c r="V64" i="16"/>
  <c r="U64" i="16"/>
  <c r="T64" i="16"/>
  <c r="S64" i="16"/>
  <c r="R64" i="16"/>
  <c r="Q64" i="16"/>
  <c r="P64" i="16"/>
  <c r="O64" i="16"/>
  <c r="N64" i="16"/>
  <c r="M64" i="16"/>
  <c r="L64" i="16"/>
  <c r="K64" i="16"/>
  <c r="I64" i="16"/>
  <c r="H64" i="16"/>
  <c r="G64" i="16"/>
  <c r="F64" i="16"/>
  <c r="E64" i="16"/>
  <c r="D64" i="16"/>
  <c r="C64" i="16"/>
  <c r="V63" i="16"/>
  <c r="U63" i="16"/>
  <c r="T63" i="16"/>
  <c r="S63" i="16"/>
  <c r="R63" i="16"/>
  <c r="Q63" i="16"/>
  <c r="P63" i="16"/>
  <c r="O63" i="16"/>
  <c r="N63" i="16"/>
  <c r="M63" i="16"/>
  <c r="L63" i="16"/>
  <c r="K63" i="16"/>
  <c r="I63" i="16"/>
  <c r="H63" i="16"/>
  <c r="G63" i="16"/>
  <c r="F63" i="16"/>
  <c r="E63" i="16"/>
  <c r="D63" i="16"/>
  <c r="C63" i="16"/>
  <c r="V62" i="16"/>
  <c r="U62" i="16"/>
  <c r="T62" i="16"/>
  <c r="S62" i="16"/>
  <c r="R62" i="16"/>
  <c r="Q62" i="16"/>
  <c r="P62" i="16"/>
  <c r="O62" i="16"/>
  <c r="N62" i="16"/>
  <c r="M62" i="16"/>
  <c r="L62" i="16"/>
  <c r="K62" i="16"/>
  <c r="I62" i="16"/>
  <c r="H62" i="16"/>
  <c r="G62" i="16"/>
  <c r="F62" i="16"/>
  <c r="E62" i="16"/>
  <c r="D62" i="16"/>
  <c r="C62" i="16"/>
  <c r="V61" i="16"/>
  <c r="U61" i="16"/>
  <c r="T61" i="16"/>
  <c r="S61" i="16"/>
  <c r="R61" i="16"/>
  <c r="Q61" i="16"/>
  <c r="P61" i="16"/>
  <c r="O61" i="16"/>
  <c r="N61" i="16"/>
  <c r="M61" i="16"/>
  <c r="L61" i="16"/>
  <c r="K61" i="16"/>
  <c r="I61" i="16"/>
  <c r="H61" i="16"/>
  <c r="G61" i="16"/>
  <c r="F61" i="16"/>
  <c r="E61" i="16"/>
  <c r="D61" i="16"/>
  <c r="C61" i="16"/>
  <c r="V60" i="16"/>
  <c r="U60" i="16"/>
  <c r="T60" i="16"/>
  <c r="S60" i="16"/>
  <c r="R60" i="16"/>
  <c r="Q60" i="16"/>
  <c r="P60" i="16"/>
  <c r="O60" i="16"/>
  <c r="N60" i="16"/>
  <c r="M60" i="16"/>
  <c r="L60" i="16"/>
  <c r="K60" i="16"/>
  <c r="I60" i="16"/>
  <c r="H60" i="16"/>
  <c r="G60" i="16"/>
  <c r="F60" i="16"/>
  <c r="E60" i="16"/>
  <c r="D60" i="16"/>
  <c r="C60" i="16"/>
  <c r="V59" i="16"/>
  <c r="U59" i="16"/>
  <c r="T59" i="16"/>
  <c r="S59" i="16"/>
  <c r="R59" i="16"/>
  <c r="Q59" i="16"/>
  <c r="P59" i="16"/>
  <c r="O59" i="16"/>
  <c r="N59" i="16"/>
  <c r="M59" i="16"/>
  <c r="L59" i="16"/>
  <c r="K59" i="16"/>
  <c r="I59" i="16"/>
  <c r="H59" i="16"/>
  <c r="G59" i="16"/>
  <c r="F59" i="16"/>
  <c r="E59" i="16"/>
  <c r="D59" i="16"/>
  <c r="C59" i="16"/>
  <c r="V58" i="16"/>
  <c r="U58" i="16"/>
  <c r="T58" i="16"/>
  <c r="S58" i="16"/>
  <c r="R58" i="16"/>
  <c r="Q58" i="16"/>
  <c r="P58" i="16"/>
  <c r="O58" i="16"/>
  <c r="N58" i="16"/>
  <c r="M58" i="16"/>
  <c r="L58" i="16"/>
  <c r="K58" i="16"/>
  <c r="I58" i="16"/>
  <c r="H58" i="16"/>
  <c r="G58" i="16"/>
  <c r="F58" i="16"/>
  <c r="E58" i="16"/>
  <c r="D58" i="16"/>
  <c r="C58" i="16"/>
  <c r="V57" i="16"/>
  <c r="U57" i="16"/>
  <c r="T57" i="16"/>
  <c r="S57" i="16"/>
  <c r="R57" i="16"/>
  <c r="Q57" i="16"/>
  <c r="P57" i="16"/>
  <c r="O57" i="16"/>
  <c r="N57" i="16"/>
  <c r="M57" i="16"/>
  <c r="L57" i="16"/>
  <c r="K57" i="16"/>
  <c r="I57" i="16"/>
  <c r="H57" i="16"/>
  <c r="G57" i="16"/>
  <c r="F57" i="16"/>
  <c r="E57" i="16"/>
  <c r="D57" i="16"/>
  <c r="C57" i="16"/>
  <c r="V56" i="16"/>
  <c r="U56" i="16"/>
  <c r="T56" i="16"/>
  <c r="S56" i="16"/>
  <c r="R56" i="16"/>
  <c r="Q56" i="16"/>
  <c r="P56" i="16"/>
  <c r="O56" i="16"/>
  <c r="N56" i="16"/>
  <c r="M56" i="16"/>
  <c r="L56" i="16"/>
  <c r="K56" i="16"/>
  <c r="I56" i="16"/>
  <c r="H56" i="16"/>
  <c r="G56" i="16"/>
  <c r="F56" i="16"/>
  <c r="E56" i="16"/>
  <c r="D56" i="16"/>
  <c r="C56" i="16"/>
  <c r="V55" i="16"/>
  <c r="U55" i="16"/>
  <c r="T55" i="16"/>
  <c r="S55" i="16"/>
  <c r="R55" i="16"/>
  <c r="Q55" i="16"/>
  <c r="P55" i="16"/>
  <c r="O55" i="16"/>
  <c r="N55" i="16"/>
  <c r="M55" i="16"/>
  <c r="L55" i="16"/>
  <c r="K55" i="16"/>
  <c r="I55" i="16"/>
  <c r="H55" i="16"/>
  <c r="G55" i="16"/>
  <c r="F55" i="16"/>
  <c r="E55" i="16"/>
  <c r="D55" i="16"/>
  <c r="C55" i="16"/>
  <c r="V54" i="16"/>
  <c r="U54" i="16"/>
  <c r="T54" i="16"/>
  <c r="S54" i="16"/>
  <c r="R54" i="16"/>
  <c r="Q54" i="16"/>
  <c r="P54" i="16"/>
  <c r="O54" i="16"/>
  <c r="N54" i="16"/>
  <c r="M54" i="16"/>
  <c r="L54" i="16"/>
  <c r="K54" i="16"/>
  <c r="I54" i="16"/>
  <c r="H54" i="16"/>
  <c r="G54" i="16"/>
  <c r="F54" i="16"/>
  <c r="E54" i="16"/>
  <c r="D54" i="16"/>
  <c r="C54" i="16"/>
  <c r="V53" i="16"/>
  <c r="U53" i="16"/>
  <c r="T53" i="16"/>
  <c r="S53" i="16"/>
  <c r="R53" i="16"/>
  <c r="Q53" i="16"/>
  <c r="P53" i="16"/>
  <c r="O53" i="16"/>
  <c r="N53" i="16"/>
  <c r="M53" i="16"/>
  <c r="L53" i="16"/>
  <c r="K53" i="16"/>
  <c r="I53" i="16"/>
  <c r="H53" i="16"/>
  <c r="G53" i="16"/>
  <c r="F53" i="16"/>
  <c r="E53" i="16"/>
  <c r="D53" i="16"/>
  <c r="C53" i="16"/>
  <c r="V52" i="16"/>
  <c r="U52" i="16"/>
  <c r="T52" i="16"/>
  <c r="S52" i="16"/>
  <c r="R52" i="16"/>
  <c r="Q52" i="16"/>
  <c r="P52" i="16"/>
  <c r="O52" i="16"/>
  <c r="N52" i="16"/>
  <c r="M52" i="16"/>
  <c r="L52" i="16"/>
  <c r="K52" i="16"/>
  <c r="I52" i="16"/>
  <c r="H52" i="16"/>
  <c r="G52" i="16"/>
  <c r="F52" i="16"/>
  <c r="E52" i="16"/>
  <c r="D52" i="16"/>
  <c r="C52" i="16"/>
  <c r="V51" i="16"/>
  <c r="U51" i="16"/>
  <c r="T51" i="16"/>
  <c r="S51" i="16"/>
  <c r="R51" i="16"/>
  <c r="Q51" i="16"/>
  <c r="P51" i="16"/>
  <c r="O51" i="16"/>
  <c r="N51" i="16"/>
  <c r="M51" i="16"/>
  <c r="L51" i="16"/>
  <c r="K51" i="16"/>
  <c r="I51" i="16"/>
  <c r="H51" i="16"/>
  <c r="G51" i="16"/>
  <c r="F51" i="16"/>
  <c r="E51" i="16"/>
  <c r="D51" i="16"/>
  <c r="C51" i="16"/>
  <c r="V50" i="16"/>
  <c r="U50" i="16"/>
  <c r="T50" i="16"/>
  <c r="S50" i="16"/>
  <c r="R50" i="16"/>
  <c r="Q50" i="16"/>
  <c r="P50" i="16"/>
  <c r="O50" i="16"/>
  <c r="N50" i="16"/>
  <c r="M50" i="16"/>
  <c r="L50" i="16"/>
  <c r="K50" i="16"/>
  <c r="I50" i="16"/>
  <c r="H50" i="16"/>
  <c r="G50" i="16"/>
  <c r="F50" i="16"/>
  <c r="E50" i="16"/>
  <c r="D50" i="16"/>
  <c r="C50" i="16"/>
  <c r="V49" i="16"/>
  <c r="U49" i="16"/>
  <c r="T49" i="16"/>
  <c r="S49" i="16"/>
  <c r="R49" i="16"/>
  <c r="Q49" i="16"/>
  <c r="P49" i="16"/>
  <c r="O49" i="16"/>
  <c r="N49" i="16"/>
  <c r="M49" i="16"/>
  <c r="L49" i="16"/>
  <c r="K49" i="16"/>
  <c r="I49" i="16"/>
  <c r="H49" i="16"/>
  <c r="G49" i="16"/>
  <c r="F49" i="16"/>
  <c r="E49" i="16"/>
  <c r="D49" i="16"/>
  <c r="C49" i="16"/>
  <c r="V48" i="16"/>
  <c r="U48" i="16"/>
  <c r="T48" i="16"/>
  <c r="S48" i="16"/>
  <c r="R48" i="16"/>
  <c r="Q48" i="16"/>
  <c r="P48" i="16"/>
  <c r="O48" i="16"/>
  <c r="N48" i="16"/>
  <c r="M48" i="16"/>
  <c r="L48" i="16"/>
  <c r="K48" i="16"/>
  <c r="I48" i="16"/>
  <c r="H48" i="16"/>
  <c r="G48" i="16"/>
  <c r="F48" i="16"/>
  <c r="E48" i="16"/>
  <c r="D48" i="16"/>
  <c r="C48" i="16"/>
  <c r="V47" i="16"/>
  <c r="U47" i="16"/>
  <c r="T47" i="16"/>
  <c r="S47" i="16"/>
  <c r="R47" i="16"/>
  <c r="Q47" i="16"/>
  <c r="P47" i="16"/>
  <c r="O47" i="16"/>
  <c r="N47" i="16"/>
  <c r="M47" i="16"/>
  <c r="L47" i="16"/>
  <c r="K47" i="16"/>
  <c r="I47" i="16"/>
  <c r="H47" i="16"/>
  <c r="G47" i="16"/>
  <c r="F47" i="16"/>
  <c r="E47" i="16"/>
  <c r="D47" i="16"/>
  <c r="C47" i="16"/>
  <c r="V46" i="16"/>
  <c r="U46" i="16"/>
  <c r="T46" i="16"/>
  <c r="S46" i="16"/>
  <c r="R46" i="16"/>
  <c r="Q46" i="16"/>
  <c r="P46" i="16"/>
  <c r="O46" i="16"/>
  <c r="N46" i="16"/>
  <c r="M46" i="16"/>
  <c r="L46" i="16"/>
  <c r="K46" i="16"/>
  <c r="I46" i="16"/>
  <c r="H46" i="16"/>
  <c r="G46" i="16"/>
  <c r="F46" i="16"/>
  <c r="E46" i="16"/>
  <c r="D46" i="16"/>
  <c r="C46" i="16"/>
  <c r="V45" i="16"/>
  <c r="U45" i="16"/>
  <c r="T45" i="16"/>
  <c r="S45" i="16"/>
  <c r="R45" i="16"/>
  <c r="Q45" i="16"/>
  <c r="P45" i="16"/>
  <c r="O45" i="16"/>
  <c r="N45" i="16"/>
  <c r="M45" i="16"/>
  <c r="L45" i="16"/>
  <c r="K45" i="16"/>
  <c r="I45" i="16"/>
  <c r="H45" i="16"/>
  <c r="G45" i="16"/>
  <c r="F45" i="16"/>
  <c r="E45" i="16"/>
  <c r="D45" i="16"/>
  <c r="C45" i="16"/>
  <c r="V44" i="16"/>
  <c r="U44" i="16"/>
  <c r="T44" i="16"/>
  <c r="S44" i="16"/>
  <c r="R44" i="16"/>
  <c r="Q44" i="16"/>
  <c r="P44" i="16"/>
  <c r="O44" i="16"/>
  <c r="N44" i="16"/>
  <c r="M44" i="16"/>
  <c r="L44" i="16"/>
  <c r="K44" i="16"/>
  <c r="I44" i="16"/>
  <c r="H44" i="16"/>
  <c r="G44" i="16"/>
  <c r="F44" i="16"/>
  <c r="E44" i="16"/>
  <c r="D44" i="16"/>
  <c r="C44" i="16"/>
  <c r="V43" i="16"/>
  <c r="U43" i="16"/>
  <c r="T43" i="16"/>
  <c r="S43" i="16"/>
  <c r="R43" i="16"/>
  <c r="Q43" i="16"/>
  <c r="P43" i="16"/>
  <c r="O43" i="16"/>
  <c r="N43" i="16"/>
  <c r="M43" i="16"/>
  <c r="L43" i="16"/>
  <c r="K43" i="16"/>
  <c r="I43" i="16"/>
  <c r="H43" i="16"/>
  <c r="G43" i="16"/>
  <c r="F43" i="16"/>
  <c r="E43" i="16"/>
  <c r="D43" i="16"/>
  <c r="C43" i="16"/>
  <c r="V42" i="16"/>
  <c r="U42" i="16"/>
  <c r="T42" i="16"/>
  <c r="S42" i="16"/>
  <c r="R42" i="16"/>
  <c r="Q42" i="16"/>
  <c r="P42" i="16"/>
  <c r="O42" i="16"/>
  <c r="N42" i="16"/>
  <c r="M42" i="16"/>
  <c r="L42" i="16"/>
  <c r="K42" i="16"/>
  <c r="I42" i="16"/>
  <c r="H42" i="16"/>
  <c r="G42" i="16"/>
  <c r="F42" i="16"/>
  <c r="E42" i="16"/>
  <c r="D42" i="16"/>
  <c r="C42" i="16"/>
  <c r="V41" i="16"/>
  <c r="U41" i="16"/>
  <c r="T41" i="16"/>
  <c r="S41" i="16"/>
  <c r="R41" i="16"/>
  <c r="Q41" i="16"/>
  <c r="P41" i="16"/>
  <c r="O41" i="16"/>
  <c r="N41" i="16"/>
  <c r="M41" i="16"/>
  <c r="L41" i="16"/>
  <c r="K41" i="16"/>
  <c r="I41" i="16"/>
  <c r="H41" i="16"/>
  <c r="G41" i="16"/>
  <c r="F41" i="16"/>
  <c r="E41" i="16"/>
  <c r="D41" i="16"/>
  <c r="C41" i="16"/>
  <c r="V40" i="16"/>
  <c r="U40" i="16"/>
  <c r="T40" i="16"/>
  <c r="S40" i="16"/>
  <c r="R40" i="16"/>
  <c r="Q40" i="16"/>
  <c r="P40" i="16"/>
  <c r="O40" i="16"/>
  <c r="N40" i="16"/>
  <c r="M40" i="16"/>
  <c r="L40" i="16"/>
  <c r="K40" i="16"/>
  <c r="I40" i="16"/>
  <c r="H40" i="16"/>
  <c r="G40" i="16"/>
  <c r="F40" i="16"/>
  <c r="E40" i="16"/>
  <c r="D40" i="16"/>
  <c r="C40" i="16"/>
  <c r="V39" i="16"/>
  <c r="U39" i="16"/>
  <c r="T39" i="16"/>
  <c r="S39" i="16"/>
  <c r="R39" i="16"/>
  <c r="Q39" i="16"/>
  <c r="P39" i="16"/>
  <c r="O39" i="16"/>
  <c r="N39" i="16"/>
  <c r="M39" i="16"/>
  <c r="L39" i="16"/>
  <c r="K39" i="16"/>
  <c r="I39" i="16"/>
  <c r="H39" i="16"/>
  <c r="G39" i="16"/>
  <c r="F39" i="16"/>
  <c r="E39" i="16"/>
  <c r="D39" i="16"/>
  <c r="C39" i="16"/>
  <c r="V38" i="16"/>
  <c r="U38" i="16"/>
  <c r="T38" i="16"/>
  <c r="S38" i="16"/>
  <c r="R38" i="16"/>
  <c r="Q38" i="16"/>
  <c r="P38" i="16"/>
  <c r="O38" i="16"/>
  <c r="N38" i="16"/>
  <c r="M38" i="16"/>
  <c r="L38" i="16"/>
  <c r="K38" i="16"/>
  <c r="I38" i="16"/>
  <c r="H38" i="16"/>
  <c r="G38" i="16"/>
  <c r="F38" i="16"/>
  <c r="E38" i="16"/>
  <c r="D38" i="16"/>
  <c r="C38" i="16"/>
  <c r="V37" i="16"/>
  <c r="U37" i="16"/>
  <c r="T37" i="16"/>
  <c r="S37" i="16"/>
  <c r="R37" i="16"/>
  <c r="Q37" i="16"/>
  <c r="P37" i="16"/>
  <c r="O37" i="16"/>
  <c r="N37" i="16"/>
  <c r="M37" i="16"/>
  <c r="L37" i="16"/>
  <c r="K37" i="16"/>
  <c r="I37" i="16"/>
  <c r="H37" i="16"/>
  <c r="G37" i="16"/>
  <c r="F37" i="16"/>
  <c r="E37" i="16"/>
  <c r="D37" i="16"/>
  <c r="C37" i="16"/>
  <c r="V36" i="16"/>
  <c r="U36" i="16"/>
  <c r="T36" i="16"/>
  <c r="S36" i="16"/>
  <c r="R36" i="16"/>
  <c r="Q36" i="16"/>
  <c r="P36" i="16"/>
  <c r="O36" i="16"/>
  <c r="N36" i="16"/>
  <c r="M36" i="16"/>
  <c r="L36" i="16"/>
  <c r="K36" i="16"/>
  <c r="I36" i="16"/>
  <c r="H36" i="16"/>
  <c r="G36" i="16"/>
  <c r="F36" i="16"/>
  <c r="E36" i="16"/>
  <c r="D36" i="16"/>
  <c r="C36" i="16"/>
  <c r="V35" i="16"/>
  <c r="U35" i="16"/>
  <c r="T35" i="16"/>
  <c r="S35" i="16"/>
  <c r="R35" i="16"/>
  <c r="Q35" i="16"/>
  <c r="P35" i="16"/>
  <c r="O35" i="16"/>
  <c r="N35" i="16"/>
  <c r="M35" i="16"/>
  <c r="L35" i="16"/>
  <c r="K35" i="16"/>
  <c r="I35" i="16"/>
  <c r="H35" i="16"/>
  <c r="G35" i="16"/>
  <c r="F35" i="16"/>
  <c r="E35" i="16"/>
  <c r="D35" i="16"/>
  <c r="C35" i="16"/>
  <c r="V34" i="16"/>
  <c r="U34" i="16"/>
  <c r="T34" i="16"/>
  <c r="S34" i="16"/>
  <c r="R34" i="16"/>
  <c r="Q34" i="16"/>
  <c r="P34" i="16"/>
  <c r="O34" i="16"/>
  <c r="N34" i="16"/>
  <c r="M34" i="16"/>
  <c r="L34" i="16"/>
  <c r="K34" i="16"/>
  <c r="I34" i="16"/>
  <c r="H34" i="16"/>
  <c r="G34" i="16"/>
  <c r="F34" i="16"/>
  <c r="E34" i="16"/>
  <c r="D34" i="16"/>
  <c r="C34" i="16"/>
  <c r="V33" i="16"/>
  <c r="U33" i="16"/>
  <c r="T33" i="16"/>
  <c r="S33" i="16"/>
  <c r="R33" i="16"/>
  <c r="Q33" i="16"/>
  <c r="P33" i="16"/>
  <c r="O33" i="16"/>
  <c r="N33" i="16"/>
  <c r="M33" i="16"/>
  <c r="L33" i="16"/>
  <c r="K33" i="16"/>
  <c r="I33" i="16"/>
  <c r="H33" i="16"/>
  <c r="G33" i="16"/>
  <c r="F33" i="16"/>
  <c r="E33" i="16"/>
  <c r="D33" i="16"/>
  <c r="C33" i="16"/>
  <c r="V32" i="16"/>
  <c r="U32" i="16"/>
  <c r="T32" i="16"/>
  <c r="S32" i="16"/>
  <c r="R32" i="16"/>
  <c r="Q32" i="16"/>
  <c r="P32" i="16"/>
  <c r="O32" i="16"/>
  <c r="N32" i="16"/>
  <c r="M32" i="16"/>
  <c r="L32" i="16"/>
  <c r="K32" i="16"/>
  <c r="I32" i="16"/>
  <c r="H32" i="16"/>
  <c r="G32" i="16"/>
  <c r="F32" i="16"/>
  <c r="E32" i="16"/>
  <c r="D32" i="16"/>
  <c r="C32" i="16"/>
  <c r="V31" i="16"/>
  <c r="U31" i="16"/>
  <c r="T31" i="16"/>
  <c r="S31" i="16"/>
  <c r="R31" i="16"/>
  <c r="Q31" i="16"/>
  <c r="P31" i="16"/>
  <c r="O31" i="16"/>
  <c r="N31" i="16"/>
  <c r="M31" i="16"/>
  <c r="L31" i="16"/>
  <c r="K31" i="16"/>
  <c r="I31" i="16"/>
  <c r="H31" i="16"/>
  <c r="G31" i="16"/>
  <c r="F31" i="16"/>
  <c r="E31" i="16"/>
  <c r="D31" i="16"/>
  <c r="C31" i="16"/>
  <c r="V30" i="16"/>
  <c r="U30" i="16"/>
  <c r="T30" i="16"/>
  <c r="S30" i="16"/>
  <c r="R30" i="16"/>
  <c r="Q30" i="16"/>
  <c r="P30" i="16"/>
  <c r="O30" i="16"/>
  <c r="N30" i="16"/>
  <c r="M30" i="16"/>
  <c r="L30" i="16"/>
  <c r="K30" i="16"/>
  <c r="I30" i="16"/>
  <c r="H30" i="16"/>
  <c r="G30" i="16"/>
  <c r="F30" i="16"/>
  <c r="E30" i="16"/>
  <c r="D30" i="16"/>
  <c r="C30" i="16"/>
  <c r="V29" i="16"/>
  <c r="U29" i="16"/>
  <c r="T29" i="16"/>
  <c r="S29" i="16"/>
  <c r="R29" i="16"/>
  <c r="Q29" i="16"/>
  <c r="P29" i="16"/>
  <c r="O29" i="16"/>
  <c r="N29" i="16"/>
  <c r="M29" i="16"/>
  <c r="L29" i="16"/>
  <c r="K29" i="16"/>
  <c r="I29" i="16"/>
  <c r="H29" i="16"/>
  <c r="G29" i="16"/>
  <c r="F29" i="16"/>
  <c r="E29" i="16"/>
  <c r="D29" i="16"/>
  <c r="C29" i="16"/>
  <c r="V28" i="16"/>
  <c r="U28" i="16"/>
  <c r="T28" i="16"/>
  <c r="S28" i="16"/>
  <c r="R28" i="16"/>
  <c r="Q28" i="16"/>
  <c r="P28" i="16"/>
  <c r="O28" i="16"/>
  <c r="N28" i="16"/>
  <c r="M28" i="16"/>
  <c r="L28" i="16"/>
  <c r="K28" i="16"/>
  <c r="I28" i="16"/>
  <c r="H28" i="16"/>
  <c r="G28" i="16"/>
  <c r="F28" i="16"/>
  <c r="E28" i="16"/>
  <c r="D28" i="16"/>
  <c r="C28" i="16"/>
  <c r="V27" i="16"/>
  <c r="U27" i="16"/>
  <c r="T27" i="16"/>
  <c r="S27" i="16"/>
  <c r="R27" i="16"/>
  <c r="Q27" i="16"/>
  <c r="P27" i="16"/>
  <c r="O27" i="16"/>
  <c r="N27" i="16"/>
  <c r="M27" i="16"/>
  <c r="L27" i="16"/>
  <c r="K27" i="16"/>
  <c r="I27" i="16"/>
  <c r="H27" i="16"/>
  <c r="G27" i="16"/>
  <c r="F27" i="16"/>
  <c r="E27" i="16"/>
  <c r="D27" i="16"/>
  <c r="C27" i="16"/>
  <c r="V26" i="16"/>
  <c r="U26" i="16"/>
  <c r="T26" i="16"/>
  <c r="S26" i="16"/>
  <c r="R26" i="16"/>
  <c r="Q26" i="16"/>
  <c r="P26" i="16"/>
  <c r="O26" i="16"/>
  <c r="N26" i="16"/>
  <c r="M26" i="16"/>
  <c r="L26" i="16"/>
  <c r="K26" i="16"/>
  <c r="I26" i="16"/>
  <c r="H26" i="16"/>
  <c r="G26" i="16"/>
  <c r="F26" i="16"/>
  <c r="E26" i="16"/>
  <c r="D26" i="16"/>
  <c r="C26" i="16"/>
  <c r="V25" i="16"/>
  <c r="U25" i="16"/>
  <c r="T25" i="16"/>
  <c r="S25" i="16"/>
  <c r="R25" i="16"/>
  <c r="Q25" i="16"/>
  <c r="P25" i="16"/>
  <c r="O25" i="16"/>
  <c r="N25" i="16"/>
  <c r="M25" i="16"/>
  <c r="L25" i="16"/>
  <c r="K25" i="16"/>
  <c r="I25" i="16"/>
  <c r="H25" i="16"/>
  <c r="G25" i="16"/>
  <c r="F25" i="16"/>
  <c r="E25" i="16"/>
  <c r="D25" i="16"/>
  <c r="C25" i="16"/>
  <c r="V24" i="16"/>
  <c r="U24" i="16"/>
  <c r="T24" i="16"/>
  <c r="S24" i="16"/>
  <c r="R24" i="16"/>
  <c r="Q24" i="16"/>
  <c r="P24" i="16"/>
  <c r="O24" i="16"/>
  <c r="N24" i="16"/>
  <c r="M24" i="16"/>
  <c r="L24" i="16"/>
  <c r="K24" i="16"/>
  <c r="I24" i="16"/>
  <c r="H24" i="16"/>
  <c r="G24" i="16"/>
  <c r="F24" i="16"/>
  <c r="E24" i="16"/>
  <c r="D24" i="16"/>
  <c r="C24" i="16"/>
  <c r="V23" i="16"/>
  <c r="U23" i="16"/>
  <c r="T23" i="16"/>
  <c r="S23" i="16"/>
  <c r="R23" i="16"/>
  <c r="Q23" i="16"/>
  <c r="P23" i="16"/>
  <c r="O23" i="16"/>
  <c r="N23" i="16"/>
  <c r="M23" i="16"/>
  <c r="L23" i="16"/>
  <c r="K23" i="16"/>
  <c r="I23" i="16"/>
  <c r="H23" i="16"/>
  <c r="G23" i="16"/>
  <c r="F23" i="16"/>
  <c r="E23" i="16"/>
  <c r="D23" i="16"/>
  <c r="C23" i="16"/>
  <c r="V22" i="16"/>
  <c r="U22" i="16"/>
  <c r="T22" i="16"/>
  <c r="S22" i="16"/>
  <c r="R22" i="16"/>
  <c r="Q22" i="16"/>
  <c r="P22" i="16"/>
  <c r="O22" i="16"/>
  <c r="N22" i="16"/>
  <c r="M22" i="16"/>
  <c r="L22" i="16"/>
  <c r="K22" i="16"/>
  <c r="I22" i="16"/>
  <c r="H22" i="16"/>
  <c r="G22" i="16"/>
  <c r="F22" i="16"/>
  <c r="E22" i="16"/>
  <c r="D22" i="16"/>
  <c r="C22" i="16"/>
  <c r="V21" i="16"/>
  <c r="U21" i="16"/>
  <c r="T21" i="16"/>
  <c r="S21" i="16"/>
  <c r="R21" i="16"/>
  <c r="Q21" i="16"/>
  <c r="P21" i="16"/>
  <c r="O21" i="16"/>
  <c r="N21" i="16"/>
  <c r="M21" i="16"/>
  <c r="L21" i="16"/>
  <c r="K21" i="16"/>
  <c r="I21" i="16"/>
  <c r="H21" i="16"/>
  <c r="G21" i="16"/>
  <c r="F21" i="16"/>
  <c r="E21" i="16"/>
  <c r="D21" i="16"/>
  <c r="C21" i="16"/>
  <c r="V20" i="16"/>
  <c r="U20" i="16"/>
  <c r="T20" i="16"/>
  <c r="S20" i="16"/>
  <c r="R20" i="16"/>
  <c r="Q20" i="16"/>
  <c r="P20" i="16"/>
  <c r="O20" i="16"/>
  <c r="N20" i="16"/>
  <c r="M20" i="16"/>
  <c r="L20" i="16"/>
  <c r="K20" i="16"/>
  <c r="I20" i="16"/>
  <c r="H20" i="16"/>
  <c r="G20" i="16"/>
  <c r="F20" i="16"/>
  <c r="E20" i="16"/>
  <c r="D20" i="16"/>
  <c r="C20" i="16"/>
  <c r="V19" i="16"/>
  <c r="U19" i="16"/>
  <c r="T19" i="16"/>
  <c r="S19" i="16"/>
  <c r="R19" i="16"/>
  <c r="Q19" i="16"/>
  <c r="P19" i="16"/>
  <c r="O19" i="16"/>
  <c r="N19" i="16"/>
  <c r="M19" i="16"/>
  <c r="L19" i="16"/>
  <c r="K19" i="16"/>
  <c r="I19" i="16"/>
  <c r="H19" i="16"/>
  <c r="G19" i="16"/>
  <c r="F19" i="16"/>
  <c r="E19" i="16"/>
  <c r="D19" i="16"/>
  <c r="C19" i="16"/>
  <c r="V18" i="16"/>
  <c r="U18" i="16"/>
  <c r="T18" i="16"/>
  <c r="S18" i="16"/>
  <c r="R18" i="16"/>
  <c r="Q18" i="16"/>
  <c r="P18" i="16"/>
  <c r="O18" i="16"/>
  <c r="N18" i="16"/>
  <c r="M18" i="16"/>
  <c r="L18" i="16"/>
  <c r="K18" i="16"/>
  <c r="I18" i="16"/>
  <c r="H18" i="16"/>
  <c r="G18" i="16"/>
  <c r="F18" i="16"/>
  <c r="E18" i="16"/>
  <c r="D18" i="16"/>
  <c r="C18" i="16"/>
  <c r="V17" i="16"/>
  <c r="U17" i="16"/>
  <c r="T17" i="16"/>
  <c r="S17" i="16"/>
  <c r="R17" i="16"/>
  <c r="Q17" i="16"/>
  <c r="P17" i="16"/>
  <c r="O17" i="16"/>
  <c r="N17" i="16"/>
  <c r="M17" i="16"/>
  <c r="L17" i="16"/>
  <c r="K17" i="16"/>
  <c r="I17" i="16"/>
  <c r="H17" i="16"/>
  <c r="G17" i="16"/>
  <c r="F17" i="16"/>
  <c r="E17" i="16"/>
  <c r="D17" i="16"/>
  <c r="C17" i="16"/>
  <c r="V16" i="16"/>
  <c r="U16" i="16"/>
  <c r="T16" i="16"/>
  <c r="S16" i="16"/>
  <c r="R16" i="16"/>
  <c r="Q16" i="16"/>
  <c r="P16" i="16"/>
  <c r="O16" i="16"/>
  <c r="N16" i="16"/>
  <c r="M16" i="16"/>
  <c r="L16" i="16"/>
  <c r="K16" i="16"/>
  <c r="I16" i="16"/>
  <c r="H16" i="16"/>
  <c r="G16" i="16"/>
  <c r="F16" i="16"/>
  <c r="E16" i="16"/>
  <c r="D16" i="16"/>
  <c r="C16" i="16"/>
  <c r="V15" i="16"/>
  <c r="U15" i="16"/>
  <c r="T15" i="16"/>
  <c r="S15" i="16"/>
  <c r="R15" i="16"/>
  <c r="Q15" i="16"/>
  <c r="P15" i="16"/>
  <c r="O15" i="16"/>
  <c r="N15" i="16"/>
  <c r="M15" i="16"/>
  <c r="L15" i="16"/>
  <c r="K15" i="16"/>
  <c r="I15" i="16"/>
  <c r="H15" i="16"/>
  <c r="G15" i="16"/>
  <c r="F15" i="16"/>
  <c r="E15" i="16"/>
  <c r="D15" i="16"/>
  <c r="C15" i="16"/>
  <c r="V14" i="16"/>
  <c r="U14" i="16"/>
  <c r="T14" i="16"/>
  <c r="S14" i="16"/>
  <c r="R14" i="16"/>
  <c r="Q14" i="16"/>
  <c r="P14" i="16"/>
  <c r="O14" i="16"/>
  <c r="N14" i="16"/>
  <c r="M14" i="16"/>
  <c r="L14" i="16"/>
  <c r="K14" i="16"/>
  <c r="I14" i="16"/>
  <c r="H14" i="16"/>
  <c r="G14" i="16"/>
  <c r="F14" i="16"/>
  <c r="E14" i="16"/>
  <c r="D14" i="16"/>
  <c r="C14" i="16"/>
  <c r="V13" i="16"/>
  <c r="U13" i="16"/>
  <c r="T13" i="16"/>
  <c r="S13" i="16"/>
  <c r="R13" i="16"/>
  <c r="Q13" i="16"/>
  <c r="P13" i="16"/>
  <c r="O13" i="16"/>
  <c r="N13" i="16"/>
  <c r="M13" i="16"/>
  <c r="L13" i="16"/>
  <c r="K13" i="16"/>
  <c r="I13" i="16"/>
  <c r="H13" i="16"/>
  <c r="G13" i="16"/>
  <c r="F13" i="16"/>
  <c r="E13" i="16"/>
  <c r="D13" i="16"/>
  <c r="C13" i="16"/>
  <c r="V12" i="16"/>
  <c r="U12" i="16"/>
  <c r="T12" i="16"/>
  <c r="S12" i="16"/>
  <c r="R12" i="16"/>
  <c r="Q12" i="16"/>
  <c r="P12" i="16"/>
  <c r="O12" i="16"/>
  <c r="N12" i="16"/>
  <c r="M12" i="16"/>
  <c r="L12" i="16"/>
  <c r="K12" i="16"/>
  <c r="I12" i="16"/>
  <c r="H12" i="16"/>
  <c r="G12" i="16"/>
  <c r="F12" i="16"/>
  <c r="E12" i="16"/>
  <c r="D12" i="16"/>
  <c r="C12" i="16"/>
  <c r="V11" i="16"/>
  <c r="U11" i="16"/>
  <c r="T11" i="16"/>
  <c r="S11" i="16"/>
  <c r="R11" i="16"/>
  <c r="Q11" i="16"/>
  <c r="P11" i="16"/>
  <c r="O11" i="16"/>
  <c r="N11" i="16"/>
  <c r="M11" i="16"/>
  <c r="L11" i="16"/>
  <c r="K11" i="16"/>
  <c r="I11" i="16"/>
  <c r="H11" i="16"/>
  <c r="G11" i="16"/>
  <c r="F11" i="16"/>
  <c r="E11" i="16"/>
  <c r="D11" i="16"/>
  <c r="C11" i="16"/>
  <c r="V10" i="16"/>
  <c r="U10" i="16"/>
  <c r="T10" i="16"/>
  <c r="S10" i="16"/>
  <c r="R10" i="16"/>
  <c r="Q10" i="16"/>
  <c r="P10" i="16"/>
  <c r="O10" i="16"/>
  <c r="N10" i="16"/>
  <c r="M10" i="16"/>
  <c r="L10" i="16"/>
  <c r="K10" i="16"/>
  <c r="I10" i="16"/>
  <c r="H10" i="16"/>
  <c r="G10" i="16"/>
  <c r="F10" i="16"/>
  <c r="E10" i="16"/>
  <c r="D10" i="16"/>
  <c r="C10" i="16"/>
  <c r="V9" i="16"/>
  <c r="U9" i="16"/>
  <c r="T9" i="16"/>
  <c r="S9" i="16"/>
  <c r="R9" i="16"/>
  <c r="Q9" i="16"/>
  <c r="P9" i="16"/>
  <c r="O9" i="16"/>
  <c r="N9" i="16"/>
  <c r="M9" i="16"/>
  <c r="L9" i="16"/>
  <c r="K9" i="16"/>
  <c r="I9" i="16"/>
  <c r="H9" i="16"/>
  <c r="G9" i="16"/>
  <c r="F9" i="16"/>
  <c r="E9" i="16"/>
  <c r="D9" i="16"/>
  <c r="C9" i="16"/>
  <c r="V8" i="16"/>
  <c r="U8" i="16"/>
  <c r="T8" i="16"/>
  <c r="S8" i="16"/>
  <c r="R8" i="16"/>
  <c r="Q8" i="16"/>
  <c r="P8" i="16"/>
  <c r="O8" i="16"/>
  <c r="N8" i="16"/>
  <c r="M8" i="16"/>
  <c r="L8" i="16"/>
  <c r="K8" i="16"/>
  <c r="I8" i="16"/>
  <c r="H8" i="16"/>
  <c r="G8" i="16"/>
  <c r="F8" i="16"/>
  <c r="E8" i="16"/>
  <c r="D8" i="16"/>
  <c r="C8" i="16"/>
  <c r="V7" i="16"/>
  <c r="U7" i="16"/>
  <c r="T7" i="16"/>
  <c r="S7" i="16"/>
  <c r="R7" i="16"/>
  <c r="Q7" i="16"/>
  <c r="P7" i="16"/>
  <c r="O7" i="16"/>
  <c r="N7" i="16"/>
  <c r="M7" i="16"/>
  <c r="L7" i="16"/>
  <c r="K7" i="16"/>
  <c r="I7" i="16"/>
  <c r="H7" i="16"/>
  <c r="G7" i="16"/>
  <c r="F7" i="16"/>
  <c r="E7" i="16"/>
  <c r="D7" i="16"/>
  <c r="C7" i="16"/>
  <c r="V6" i="16"/>
  <c r="U6" i="16"/>
  <c r="T6" i="16"/>
  <c r="S6" i="16"/>
  <c r="R6" i="16"/>
  <c r="Q6" i="16"/>
  <c r="P6" i="16"/>
  <c r="O6" i="16"/>
  <c r="N6" i="16"/>
  <c r="M6" i="16"/>
  <c r="L6" i="16"/>
  <c r="K6" i="16"/>
  <c r="I6" i="16"/>
  <c r="H6" i="16"/>
  <c r="G6" i="16"/>
  <c r="F6" i="16"/>
  <c r="E6" i="16"/>
  <c r="D6" i="16"/>
  <c r="C6" i="16"/>
  <c r="V4" i="16"/>
  <c r="U4" i="16"/>
  <c r="T4" i="16"/>
  <c r="S4" i="16"/>
  <c r="R4" i="16"/>
  <c r="Q4" i="16"/>
  <c r="P4" i="16"/>
  <c r="O4" i="16"/>
  <c r="N4" i="16"/>
  <c r="M4" i="16"/>
  <c r="L4" i="16"/>
  <c r="K4" i="16"/>
  <c r="I4" i="16"/>
  <c r="H4" i="16"/>
  <c r="G4" i="16"/>
  <c r="F4" i="16"/>
  <c r="E4" i="16"/>
  <c r="D4" i="16"/>
  <c r="C4" i="16"/>
  <c r="CR63" i="16"/>
  <c r="CR59" i="16"/>
  <c r="CR47" i="16"/>
  <c r="CR43" i="16"/>
  <c r="CR31" i="16"/>
  <c r="CR27" i="16"/>
  <c r="CR15" i="16"/>
  <c r="CR11" i="16"/>
  <c r="CR48" i="16"/>
  <c r="CR32" i="16"/>
  <c r="CR52" i="16"/>
  <c r="CR56" i="16"/>
  <c r="CR40" i="16"/>
  <c r="CR60" i="16"/>
  <c r="CR28" i="16"/>
  <c r="R70" i="2"/>
  <c r="R69" i="2"/>
  <c r="R67" i="2"/>
  <c r="R66" i="2"/>
  <c r="R65" i="2"/>
  <c r="R64" i="2"/>
  <c r="R62" i="2"/>
  <c r="R61" i="2"/>
  <c r="R60" i="2"/>
  <c r="R59" i="2"/>
  <c r="R58" i="2"/>
  <c r="R57" i="2"/>
  <c r="R56" i="2"/>
  <c r="R55" i="2"/>
  <c r="R54" i="2"/>
  <c r="R53" i="2"/>
  <c r="R52" i="2"/>
  <c r="R50" i="2"/>
  <c r="R49" i="2"/>
  <c r="R48" i="2"/>
  <c r="R47" i="2"/>
  <c r="R46" i="2"/>
  <c r="R44" i="2"/>
  <c r="R43" i="2"/>
  <c r="R42" i="2"/>
  <c r="R41" i="2"/>
  <c r="R40" i="2"/>
  <c r="R36" i="2"/>
  <c r="R35" i="2"/>
  <c r="R34" i="2"/>
  <c r="R33" i="2"/>
  <c r="R32" i="2"/>
  <c r="R31" i="2"/>
  <c r="R30" i="2"/>
  <c r="R29" i="2"/>
  <c r="R28" i="2"/>
  <c r="R26" i="2"/>
  <c r="R25" i="2"/>
  <c r="R24" i="2"/>
  <c r="R23" i="2"/>
  <c r="R21" i="2"/>
  <c r="R20" i="2"/>
  <c r="R19" i="2"/>
  <c r="R18" i="2"/>
  <c r="R17" i="2"/>
  <c r="R16" i="2"/>
  <c r="R15" i="2"/>
  <c r="R14" i="2"/>
  <c r="R13" i="2"/>
  <c r="R12" i="2"/>
  <c r="R11" i="2"/>
  <c r="R10" i="2"/>
  <c r="R8" i="2"/>
  <c r="R7" i="2"/>
  <c r="R6" i="2"/>
  <c r="R5" i="2"/>
  <c r="R4" i="2"/>
  <c r="CR9" i="16"/>
  <c r="CR8" i="16"/>
  <c r="CR50" i="16"/>
  <c r="CR46" i="16"/>
  <c r="CR62" i="16"/>
  <c r="CP1" i="16"/>
  <c r="CR18" i="16"/>
  <c r="CR34" i="16"/>
  <c r="CR33" i="16"/>
  <c r="CR49" i="16"/>
  <c r="CR36" i="16"/>
  <c r="CR14" i="16"/>
  <c r="CR30" i="16"/>
  <c r="CR13" i="16"/>
  <c r="CR29" i="16"/>
  <c r="CR45" i="16"/>
  <c r="CR61" i="16"/>
  <c r="CR24" i="16"/>
  <c r="CR5" i="16"/>
  <c r="CR20" i="16"/>
  <c r="CR16" i="16"/>
  <c r="CR7" i="16"/>
  <c r="CR23" i="16"/>
  <c r="CR39" i="16"/>
  <c r="CR55" i="16"/>
  <c r="CQ1" i="16"/>
  <c r="CR10" i="16"/>
  <c r="CR26" i="16"/>
  <c r="CR42" i="16"/>
  <c r="CR58" i="16"/>
  <c r="CR25" i="16"/>
  <c r="CR41" i="16"/>
  <c r="CR57" i="16"/>
  <c r="CR4" i="16"/>
  <c r="CO1" i="16"/>
  <c r="CR1" i="16"/>
  <c r="CR44" i="16"/>
  <c r="CR12" i="16"/>
  <c r="CR64" i="16"/>
  <c r="CR19" i="16"/>
  <c r="CR35" i="16"/>
  <c r="CR51" i="16"/>
  <c r="CR6" i="16"/>
  <c r="CR22" i="16"/>
  <c r="CR38" i="16"/>
  <c r="CR54" i="16"/>
  <c r="CR21" i="16"/>
  <c r="CR37" i="16"/>
  <c r="CR53" i="16"/>
  <c r="AJ5" i="16"/>
  <c r="BY5" i="16"/>
  <c r="AD5" i="16"/>
  <c r="AX5" i="16"/>
  <c r="BS5" i="16"/>
  <c r="AG5" i="16"/>
  <c r="BV5" i="16"/>
  <c r="AE5" i="16"/>
  <c r="BA5" i="16"/>
  <c r="BW5" i="16"/>
  <c r="P5" i="16"/>
  <c r="CG5" i="16"/>
  <c r="BC5" i="16"/>
  <c r="BF5" i="16"/>
  <c r="BP5" i="16"/>
  <c r="BZ5" i="16"/>
  <c r="CI5" i="16"/>
  <c r="M5" i="16"/>
  <c r="AH5" i="16"/>
  <c r="Z5" i="16"/>
  <c r="AF5" i="16"/>
  <c r="Q5" i="16"/>
  <c r="N5" i="16"/>
  <c r="S5" i="16"/>
  <c r="C5" i="16"/>
  <c r="BO5" i="16"/>
  <c r="BN5" i="16"/>
  <c r="L5" i="16"/>
  <c r="AO5" i="16"/>
  <c r="BI5" i="16"/>
  <c r="AS5" i="16"/>
  <c r="AT5" i="16"/>
  <c r="AZ5" i="16"/>
  <c r="AV5" i="16"/>
  <c r="AA5" i="16"/>
  <c r="V5" i="16"/>
  <c r="CA5" i="16"/>
  <c r="BB5" i="16"/>
  <c r="BJ5" i="16"/>
  <c r="E5" i="16"/>
  <c r="CE5" i="16"/>
  <c r="O5" i="16"/>
  <c r="AM5" i="16"/>
  <c r="X5" i="16"/>
  <c r="AB5" i="16"/>
  <c r="CB5" i="16"/>
  <c r="AW5" i="16"/>
  <c r="AL5" i="16"/>
  <c r="BM5" i="16"/>
  <c r="H5" i="16"/>
  <c r="CD5" i="16"/>
  <c r="AQ5" i="16"/>
  <c r="BH5" i="16"/>
  <c r="Y5" i="16"/>
  <c r="BT5" i="16"/>
  <c r="CF5" i="16"/>
  <c r="T5" i="16"/>
  <c r="AN5" i="16"/>
  <c r="BX5" i="16"/>
  <c r="R5" i="16"/>
  <c r="CJ5" i="16"/>
  <c r="BU5" i="16"/>
  <c r="AR5" i="16"/>
  <c r="BD5" i="16"/>
  <c r="F5" i="16"/>
  <c r="AY5" i="16"/>
  <c r="U5" i="16"/>
  <c r="K5" i="16"/>
  <c r="AK5" i="16"/>
  <c r="G5" i="16"/>
  <c r="D5" i="16"/>
  <c r="I5" i="16"/>
  <c r="BL5" i="16"/>
  <c r="BR5" i="16"/>
  <c r="BG5" i="16"/>
  <c r="AI5" i="16"/>
</calcChain>
</file>

<file path=xl/sharedStrings.xml><?xml version="1.0" encoding="utf-8"?>
<sst xmlns="http://schemas.openxmlformats.org/spreadsheetml/2006/main" count="28384" uniqueCount="1270">
  <si>
    <t>Response ID</t>
  </si>
  <si>
    <t>Date submitted</t>
  </si>
  <si>
    <t>Last page</t>
  </si>
  <si>
    <t>Start language</t>
  </si>
  <si>
    <t>Seed</t>
  </si>
  <si>
    <t>Date started</t>
  </si>
  <si>
    <t>Date last action</t>
  </si>
  <si>
    <t>IP address</t>
  </si>
  <si>
    <t>To begin with, we would like to ask a few questions about your organisation so that we can classify the results.  This will enable us to explore the data in more depth, comparing different groups and types of organisation.  The intention is that this model will be used to provide an individual report based on the responses to this questionnaire. However, no individual or organisation will be identified publically in any analysis.   </t>
  </si>
  <si>
    <t>Which of the following best describes your organisation?</t>
  </si>
  <si>
    <t>Within your organisation, which of the following best describes your team role?</t>
  </si>
  <si>
    <t>Approximately how big is your organisation globally, in terms of number of employees?</t>
  </si>
  <si>
    <t>Which of the following best describes the type of agency you work for?</t>
  </si>
  <si>
    <t>Which of the following best describes the industry sector of your company?</t>
  </si>
  <si>
    <t>Which of the following best describes the industry sector of your company? [Other]</t>
  </si>
  <si>
    <t>In which of the following regions does your organisation have employees based? [North America]</t>
  </si>
  <si>
    <t>In which of the following regions does your organisation have employees based? [Central America]</t>
  </si>
  <si>
    <t>In which of the following regions does your organisation have employees based? [South America]</t>
  </si>
  <si>
    <t>In which of the following regions does your organisation have employees based? [Africa]</t>
  </si>
  <si>
    <t>In which of the following regions does your organisation have employees based? [Middle East]</t>
  </si>
  <si>
    <t>In which of the following regions does your organisation have employees based? [Western/Northern Europe]</t>
  </si>
  <si>
    <t>In which of the following regions does your organisation have employees based? [Southern Europe]</t>
  </si>
  <si>
    <t>In which of the following regions does your organisation have employees based? [Eastern Europe]</t>
  </si>
  <si>
    <t>In which of the following regions does your organisation have employees based? [Central Asia]</t>
  </si>
  <si>
    <t>In which of the following regions does your organisation have employees based? [South Asia]</t>
  </si>
  <si>
    <t>In which of the following regions does your organisation have employees based? [South East Asia]</t>
  </si>
  <si>
    <t>In which of the following regions does your organisation have employees based? [Australasia]</t>
  </si>
  <si>
    <t>And in which country are you personally based?</t>
  </si>
  <si>
    <t>If your organisation is international, are you answering on behalf of your region or globally?</t>
  </si>
  <si>
    <t>How often do you do the following … ? [Evaluate PR and Communications activity]</t>
  </si>
  <si>
    <t>How often do you do the following … ? [Use measurement and evaluation to better understand our target audiences]</t>
  </si>
  <si>
    <t>How often do you do the following … ? [Use measurement and evaluation to optimize our channel strategy]</t>
  </si>
  <si>
    <t>How often do you do the following … ? [Prioritise and target the right media based on the evaluation results]</t>
  </si>
  <si>
    <t>How often do you do the following … ? [Use measurement and evaluation to identify and use the right messaging]</t>
  </si>
  <si>
    <t>And thinking about the goals of the communications team, and the strategic objectives of the organisation, how often do you do the following … ? [Use evaluation to track performance relative to organisational communication goals]</t>
  </si>
  <si>
    <t>And thinking about the goals of the communications team, and the strategic objectives of the organisation, how often do you do the following … ? [Use evaluation to set KPI benchmarks]</t>
  </si>
  <si>
    <t>And thinking about the goals of the communications team, and the strategic objectives of the organisation, how often do you do the following … ? [Review performance and recalibrate the organisation goals and objectives as necessary]</t>
  </si>
  <si>
    <t>And thinking about the goals of the communications team, and the strategic objectives of the organisation, how often do you do the following … ? [Adjust our strategy and execution based on evaluation reporting]</t>
  </si>
  <si>
    <t>And thinking about the goals of the communications team, and the strategic objectives of the organisation, how often do you do the following … ? [Use measurement and evaluation to find points of differentiation among competitors]</t>
  </si>
  <si>
    <t>And thinking about the goals of the communications team, and the strategic objectives of the organisation, how often do you do the following … ? [Feed PR and communications evaluation into an overall performance report for the whole organisation]</t>
  </si>
  <si>
    <t>How do you use PR and communications measurement and evaluation? [Use measurement and evaluation purely as a reporting mechanism]</t>
  </si>
  <si>
    <t>How do you use PR and communications measurement and evaluation? [Use measurement and evaluation to provide insight for planning]</t>
  </si>
  <si>
    <t>How do you use PR and communications measurement and evaluation? [Use measurement and evaluation to better understand the organisational stakeholder audiences]</t>
  </si>
  <si>
    <t>How do you use PR and communications measurement and evaluation? [Measurement and evaluation helps us prioritise and target the right media to achieve the organisation's communication goals]</t>
  </si>
  <si>
    <t>How do you use PR and communications measurement and evaluation? [Use measurement and evaluation to identify and use the right messaging]</t>
  </si>
  <si>
    <t>How do you use PR and communications measurement and evaluation? [Use measurement and evaluation to track performance relative to the organisation’s communication goals]</t>
  </si>
  <si>
    <t>How do you use PR and communications measurement and evaluation? [Measurement and evaluation is used to adjust our strategy and make execution more effective]</t>
  </si>
  <si>
    <t>How do you use PR and communications measurement and evaluation? [Measurement and evaluation is used to find points of differentiation versus competitors]</t>
  </si>
  <si>
    <t>How do you use PR and communications measurement and evaluation? [Results from communications evaluation are included within/contribute to regular reporting of overall performance of the organisation]</t>
  </si>
  <si>
    <t>What types of media outputs do you usually measure? [Highlight examples of the best coverage]</t>
  </si>
  <si>
    <t>What types of media outputs do you usually measure? [Measure quantitative metrics such as number of articles or impressions]</t>
  </si>
  <si>
    <t>What types of media outputs do you usually measure? [Measure advertising value equivalents (AVE) or similar financial value]</t>
  </si>
  <si>
    <t>What types of media outputs do you usually measure? [Measure the quality of media coverage (such as sentiment, prominence or message delivery)]</t>
  </si>
  <si>
    <t>What types of media outputs do you usually measure? [Track how coverage is reaching specific target audiences (e.g. media consumption data)]</t>
  </si>
  <si>
    <t>How do you approach the measurement and evaluation of social media? [Look at social media posts]</t>
  </si>
  <si>
    <t>How do you approach the measurement and evaluation of social media? [Track quantitative outputs such as total number of posts and total impressions]</t>
  </si>
  <si>
    <t>How do you approach the measurement and evaluation of social media? [Identify and track topics and themes]</t>
  </si>
  <si>
    <t>How do you approach the measurement and evaluation of social media? [Track engagement (likes, shares, retweets etc)]</t>
  </si>
  <si>
    <t>How do you approach the measurement and evaluation of social media? [Identify and track specific influencers]</t>
  </si>
  <si>
    <t>How do you approach the measurement and evaluation of social media? [Track the sharing of earned media content on social media]</t>
  </si>
  <si>
    <t>How do you approach the measurement and evaluation of multiple marketing channels? [Measure mainstream earned media and social media together, but not other marketing channels]</t>
  </si>
  <si>
    <t>How do you approach the measurement and evaluation of multiple marketing channels? [Integrate the measurement of paid, earned, shared and owned communications channels to give a holistic view]</t>
  </si>
  <si>
    <t>How do you approach the measurement and evaluation of multiple marketing channels? [Evaluate activity on the contribution made to strategic organisational objectives]</t>
  </si>
  <si>
    <t>How do you measure and evaluate changes in audience awareness, perception and engagement? [Run focus-groups or other qualitative research activity to better understand audiences]</t>
  </si>
  <si>
    <t>How do you measure and evaluate changes in audience awareness, perception and engagement? [Run quantitative surveys to understand changes in audience awareness and perception]</t>
  </si>
  <si>
    <t>How do you measure and evaluate changes in audience awareness, perception and engagement? [Track comments and engagement on social media channels]</t>
  </si>
  <si>
    <t>How do you measure and evaluate changes in audience awareness, perception and engagement? [Track engagement on owned channels (e.g. website visitors, blog comments)]</t>
  </si>
  <si>
    <t>How do you measure and evaluate changes in audience awareness, perception and engagement? [Look at behavioural changes within target audiences to determine the impact of organisational activity]</t>
  </si>
  <si>
    <t>How do you approach understanding how activity drives organisation outcomes such as sales or other audience behaviour? [Look for examples were activity has resulted in an increase in organisational outcomes]</t>
  </si>
  <si>
    <t>How do you approach understanding how activity drives organisation outcomes such as sales or other audience behaviour? [Quantify correlations between activity metrics and organisation outcomes metrics]</t>
  </si>
  <si>
    <t>How do you approach understanding how activity drives organisation outcomes such as sales or other audience behaviour? [Track how audiences experience coverage and their subsequent behaviour (for example tracking online journeys using Google Analytics or similar software)]</t>
  </si>
  <si>
    <t>How do you approach understanding how activity drives organisation outcomes such as sales or other audience behaviour? [Contribute PR evaluation data to market-mix analysis to understand how different marketing channels influence organisation outcomes (e.g. econometric modelling)]</t>
  </si>
  <si>
    <t>How do you approach understanding how activity drives organisation outcomes such as sales or other audience behaviour? [Linking PR performance to the organisation’s reputation and how this impacts on the strategic organisational objectives]</t>
  </si>
  <si>
    <t>Thinking about your whole organisation - all the teams e.g. communications/ sales/ marketing/ operational etc. - how well do the following statements describe the culture of your organisation. [The organisation has a clear vision and goals which all employees are committed to]</t>
  </si>
  <si>
    <t>Thinking about your whole organisation - all the teams e.g. communications/ sales/ marketing/ operational etc. - how well do the following statements describe the culture of your organisation. [The organisation has well defined strategic objectives]</t>
  </si>
  <si>
    <t>Thinking about your whole organisation - all the teams e.g. communications/ sales/ marketing/ operational etc. - how well do the following statements describe the culture of your organisation. [The organisation objectives are translated into specific team and individual objectives]</t>
  </si>
  <si>
    <t>Thinking about your whole organisation - all the teams e.g. communications/ sales/ marketing/ operational etc. - how well do the following statements describe the culture of your organisation. [While the communications evaluation program is effective, other parts of the organisation do not have a strong evaluation program]</t>
  </si>
  <si>
    <t>Thinking about your whole organisation - all the teams e.g. communications/ sales/ marketing/ operational etc. - how well do the following statements describe the culture of your organisation. [Individual performance is assessed based on the contribution made to the organisation objectives]</t>
  </si>
  <si>
    <t>Thinking about your whole organisation - all the teams e.g. communications/ sales/ marketing/ operational etc. - how well do the following statements describe the culture of your organisation. [The organisation has a culture of accountability]</t>
  </si>
  <si>
    <t>Thinking about your whole organisation - all the teams e.g. communications/ sales/ marketing/ operational etc. - how well do the following statements describe the culture of your organisation. [It is acceptable for a project to fail within the organisation]</t>
  </si>
  <si>
    <t>Thinking about your whole organisation - all the teams e.g. communications/ sales/ marketing/ operational etc. - how well do the following statements describe the culture of your organisation. [All teams within the organisation sign up to performance metrics which they are expected to achieve]</t>
  </si>
  <si>
    <t>Thinking about your whole organisation - all the teams e.g. communications/ sales/ marketing/ operational etc. - how well do the following statements describe the culture of your organisation. [Multiple metrics are linked across the organisation to get a 'whole picture' view of performance]</t>
  </si>
  <si>
    <t>Thinking about your whole organisation - all the teams e.g. communications/ sales/ marketing/ operational etc. - how well do the following statements describe the culture of your organisation. [A range of tools and analysis techniques are used to assess performance.]</t>
  </si>
  <si>
    <t>Thinking about your whole organisation - all the teams e.g. communications/ sales/ marketing/ operational etc. - how well do the following statements describe the culture of your organisation. [While other parts of the organisation have a strong performance evaluation program, the communications team evaluation is not as robust]</t>
  </si>
  <si>
    <t>Thinking about the more advanced tools and techniques that your organisation might use, which if any, are you aware of? [Independent structured administered surveys (telephone or in person)]</t>
  </si>
  <si>
    <t>Thinking about the more advanced tools and techniques that your organisation might use, which if any, are you aware of? [Independent structured self-completion surveys (paper or online)]</t>
  </si>
  <si>
    <t>Thinking about the more advanced tools and techniques that your organisation might use, which if any, are you aware of? [In-depth interviews]</t>
  </si>
  <si>
    <t>Thinking about the more advanced tools and techniques that your organisation might use, which if any, are you aware of? [Ethnography (observation, video ethnography, netnography)]</t>
  </si>
  <si>
    <t>Thinking about the more advanced tools and techniques that your organisation might use, which if any, are you aware of? [Big data analysis (advanced data mining and data analytics)]</t>
  </si>
  <si>
    <t>Thinking about the more advanced tools and techniques that your organisation might use, which if any, are you aware of? [Randomized controlled trials (RCTs) and experiments]</t>
  </si>
  <si>
    <t>Thinking about the more advanced tools and techniques that your organisation might use, which if any, are you aware of? [Behavioural insights from cultural and societal trends tracking]</t>
  </si>
  <si>
    <t>Thinking about the more advanced tools and techniques that your organisation might use, which if any, are you aware of? [Market mix modelling and attribution modelling]</t>
  </si>
  <si>
    <t>With increasing advances in technology and analytics services, how well do you think your organisation is prepared to adopt new techniques of performance evaluation? [The organisation constantly looks for ways to enhance the evaluation for all parts of the business]</t>
  </si>
  <si>
    <t>With increasing advances in technology and analytics services, how well do you think your organisation is prepared to adopt new techniques of performance evaluation? [The latest technological and methodological developments are monitored to ensure the most up to date practices are used]</t>
  </si>
  <si>
    <t>With increasing advances in technology and analytics services, how well do you think your organisation is prepared to adopt new techniques of performance evaluation? [The organisation is well prepared to adapt and adopt new developments]</t>
  </si>
  <si>
    <t>If you have any comments or questions about this diagnostic questionnaire, or the AMEC Measurement Maturity Map, please feel free to comment here, or contact Ben, Paul or Colin directly. We respect your time and your opinions and welcome any feedback you may have.</t>
  </si>
  <si>
    <t>You've completed the core set of questions, thank you!</t>
  </si>
  <si>
    <t>So that we can send you a personalised copy of the report once we conduct our analysis, please provide your contact information.  THIS IS OPTIONAL!  Please leave blank if you prefer not to receive a personalised report.   To complete this questionnaire, click on ‘Submit’. [Name:]</t>
  </si>
  <si>
    <t>So that we can send you a personalised copy of the report once we conduct our analysis, please provide your contact information.  THIS IS OPTIONAL!  Please leave blank if you prefer not to receive a personalised report.   To complete this questionnaire, click on ‘Submit’. [Job title:]</t>
  </si>
  <si>
    <t>So that we can send you a personalised copy of the report once we conduct our analysis, please provide your contact information.  THIS IS OPTIONAL!  Please leave blank if you prefer not to receive a personalised report.   To complete this questionnaire, click on ‘Submit’. [Organisation name:]</t>
  </si>
  <si>
    <t>So that we can send you a personalised copy of the report once we conduct our analysis, please provide your contact information.  THIS IS OPTIONAL!  Please leave blank if you prefer not to receive a personalised report.   To complete this questionnaire, click on ‘Submit’. [Email address:]</t>
  </si>
  <si>
    <t>Please note that this identifying information will only be used to send you a personalised report as a thank you for helping us refine this diagnostic questionnaire. This data will be deleted once the report has been sent, or by the end of June 2018. Understanding Expertise (the company hosting this questionnaire) is registered with the Information Commissioners Office in the UK and is compliant with all relevant data protection legislation, including the GDPR which comes into effect on May 25th. If you have any questions concerning this, or wish to access/amend/remove your information in accordance with the provisions of the GDPR, please contact Colin at colin.wheeler@understandingexpertise.com.  If you do not provide contact information we cannot identify you as an individual within our dataset. Any future use of the data will be undertaken using an anonymised dataset.</t>
  </si>
  <si>
    <t>2018-05-09 16:58:19</t>
  </si>
  <si>
    <t>en</t>
  </si>
  <si>
    <t>2018-05-09 16:37:35</t>
  </si>
  <si>
    <t>85.115.54.201</t>
  </si>
  <si>
    <t>Commercial organisation</t>
  </si>
  <si>
    <t>Communications</t>
  </si>
  <si>
    <t>1000-4999 employees</t>
  </si>
  <si>
    <t>Pharmaceutical</t>
  </si>
  <si>
    <t>Yes</t>
  </si>
  <si>
    <t>No</t>
  </si>
  <si>
    <t>united kingdom</t>
  </si>
  <si>
    <t>Globally</t>
  </si>
  <si>
    <t>Frequently (e.g. every time we run some activity or monthly)</t>
  </si>
  <si>
    <t>Rarely (maybe once per year)</t>
  </si>
  <si>
    <t>Never</t>
  </si>
  <si>
    <t>Don’t know/Not sure</t>
  </si>
  <si>
    <t>Disagree</t>
  </si>
  <si>
    <t>Strongly disagree</t>
  </si>
  <si>
    <t>Regularly (at least quarterly)</t>
  </si>
  <si>
    <t>Sometimes / on an ad-hoc basis</t>
  </si>
  <si>
    <t>Neither agree nor disagree</t>
  </si>
  <si>
    <t>Agree</t>
  </si>
  <si>
    <t>Not aware of</t>
  </si>
  <si>
    <t>Aware of but do not use</t>
  </si>
  <si>
    <t>Felicia Golden</t>
  </si>
  <si>
    <t>LGC</t>
  </si>
  <si>
    <t>felicia.golden@lgcgroup.com</t>
  </si>
  <si>
    <t>2018-05-10 15:22:50</t>
  </si>
  <si>
    <t>2018-05-10 15:04:52</t>
  </si>
  <si>
    <t>31.6.76.10</t>
  </si>
  <si>
    <t>100-249 employees</t>
  </si>
  <si>
    <t>Financial services</t>
  </si>
  <si>
    <t>UK</t>
  </si>
  <si>
    <t>Not an international organisation</t>
  </si>
  <si>
    <t>Strongly Agree</t>
  </si>
  <si>
    <t>2018-05-14 11:19:16</t>
  </si>
  <si>
    <t>2018-05-14 10:40:45</t>
  </si>
  <si>
    <t>2a00:23c0:c241:6e00:8099:40e5:f88e:c462</t>
  </si>
  <si>
    <t>Agency</t>
  </si>
  <si>
    <t>A specialist measurement and analytics company</t>
  </si>
  <si>
    <t>For the region I’m based in</t>
  </si>
  <si>
    <t>Use rarely</t>
  </si>
  <si>
    <t>2018-05-16 09:49:59</t>
  </si>
  <si>
    <t>2018-05-16 09:34:14</t>
  </si>
  <si>
    <t>62.232.64.18</t>
  </si>
  <si>
    <t>1-49 employees</t>
  </si>
  <si>
    <t>Neither agree nor disagree&amp;#9;</t>
  </si>
  <si>
    <t>Rachael Kinsella</t>
  </si>
  <si>
    <t>Content and Communications Manager</t>
  </si>
  <si>
    <t>Halo Financial</t>
  </si>
  <si>
    <t>rachael.kinsella@halofinancial.com</t>
  </si>
  <si>
    <t>2018-05-16 10:50:37</t>
  </si>
  <si>
    <t>2018-05-16 10:36:50</t>
  </si>
  <si>
    <t>62.189.165.18</t>
  </si>
  <si>
    <t>Other</t>
  </si>
  <si>
    <t>Travel and Leisure</t>
  </si>
  <si>
    <t>United Kingdom</t>
  </si>
  <si>
    <t>For the country I’m based in</t>
  </si>
  <si>
    <t>Use regularly</t>
  </si>
  <si>
    <t>Feria Kazemi</t>
  </si>
  <si>
    <t>fkazemi@tripadvisor.com</t>
  </si>
  <si>
    <t>2018-05-16 12:10:33</t>
  </si>
  <si>
    <t>2018-05-16 11:35:44</t>
  </si>
  <si>
    <t>46.226.49.233</t>
  </si>
  <si>
    <t>Government department</t>
  </si>
  <si>
    <t>England</t>
  </si>
  <si>
    <t>Helen Duggan</t>
  </si>
  <si>
    <t>Senior Strategic Communications Manager</t>
  </si>
  <si>
    <t>HSE</t>
  </si>
  <si>
    <t>Helen.duggan@hse.gov.uk</t>
  </si>
  <si>
    <t>2018-05-16 12:36:13</t>
  </si>
  <si>
    <t>2018-05-16 12:14:11</t>
  </si>
  <si>
    <t>165.225.80.84</t>
  </si>
  <si>
    <t>More than 5,000 employees</t>
  </si>
  <si>
    <t>Automotive</t>
  </si>
  <si>
    <t>Are a key part of our evaluation program</t>
  </si>
  <si>
    <t>Chris Parsons</t>
  </si>
  <si>
    <t>PR Business Manager</t>
  </si>
  <si>
    <t>Jaguar Land Rover</t>
  </si>
  <si>
    <t>cparso15@jaguarlandrover.com</t>
  </si>
  <si>
    <t>2018-05-16 14:37:07</t>
  </si>
  <si>
    <t>2018-05-16 14:17:17</t>
  </si>
  <si>
    <t>193.60.68.178</t>
  </si>
  <si>
    <t>Not for profit organisation</t>
  </si>
  <si>
    <t>Sara Brown</t>
  </si>
  <si>
    <t>sehbrown@outlook.com</t>
  </si>
  <si>
    <t>2018-05-16 15:38:00</t>
  </si>
  <si>
    <t>2018-05-16 15:06:20</t>
  </si>
  <si>
    <t>University of Greenwich</t>
  </si>
  <si>
    <t>public.relations@gre.ac.uk</t>
  </si>
  <si>
    <t>2018-05-16 15:14:16</t>
  </si>
  <si>
    <t>2018-05-16 15:06:51</t>
  </si>
  <si>
    <t>94.101.156.174</t>
  </si>
  <si>
    <t>A PR consultancy</t>
  </si>
  <si>
    <t>2018-05-16 15:28:10</t>
  </si>
  <si>
    <t>2018-05-16 15:09:09</t>
  </si>
  <si>
    <t>5.102.185.129</t>
  </si>
  <si>
    <t>Theresa Knight</t>
  </si>
  <si>
    <t>PR Manager</t>
  </si>
  <si>
    <t>MHA</t>
  </si>
  <si>
    <t>theresa.knight@mha.org.uk</t>
  </si>
  <si>
    <t>2018-05-16 15:22:11</t>
  </si>
  <si>
    <t>2018-05-16 15:13:42</t>
  </si>
  <si>
    <t>217.33.165.226</t>
  </si>
  <si>
    <t>Jon Sellors</t>
  </si>
  <si>
    <t>Head of Corporate Affairs</t>
  </si>
  <si>
    <t>LV=</t>
  </si>
  <si>
    <t>jon.sellors@lv.com</t>
  </si>
  <si>
    <t>2018-05-16 15:44:46</t>
  </si>
  <si>
    <t>2018-05-16 15:19:04</t>
  </si>
  <si>
    <t>195.59.45.67</t>
  </si>
  <si>
    <t>Retail</t>
  </si>
  <si>
    <t>Rachel Hodgson</t>
  </si>
  <si>
    <t>Shop DIrect</t>
  </si>
  <si>
    <t>rachel.hodgson@shopdirect.com</t>
  </si>
  <si>
    <t>2018-05-16 15:31:04</t>
  </si>
  <si>
    <t>2018-05-16 15:23:20</t>
  </si>
  <si>
    <t>51.52.143.234</t>
  </si>
  <si>
    <t>Briony Jago</t>
  </si>
  <si>
    <t>Comms Dir</t>
  </si>
  <si>
    <t>Savills</t>
  </si>
  <si>
    <t>jjago@savills.com</t>
  </si>
  <si>
    <t>2018-05-16 15:36:48</t>
  </si>
  <si>
    <t>2018-05-16 15:25:12</t>
  </si>
  <si>
    <t>83.244.183.18</t>
  </si>
  <si>
    <t>2018-05-16 16:14:22</t>
  </si>
  <si>
    <t>2018-05-16 15:25:42</t>
  </si>
  <si>
    <t>108.171.128.162</t>
  </si>
  <si>
    <t>Technology</t>
  </si>
  <si>
    <t>2018-05-16 15:57:47</t>
  </si>
  <si>
    <t>2018-05-16 15:52:09</t>
  </si>
  <si>
    <t>80.169.156.198</t>
  </si>
  <si>
    <t>Tom Yazdi</t>
  </si>
  <si>
    <t>tom@linstockcommunications.com</t>
  </si>
  <si>
    <t>2018-05-16 15:59:08</t>
  </si>
  <si>
    <t>2018-05-16 15:55:05</t>
  </si>
  <si>
    <t>212.30.30.70</t>
  </si>
  <si>
    <t>Marketing</t>
  </si>
  <si>
    <t>Health care</t>
  </si>
  <si>
    <t>2018-05-16 16:13:22</t>
  </si>
  <si>
    <t>2018-05-16 15:56:08</t>
  </si>
  <si>
    <t>88.98.225.2</t>
  </si>
  <si>
    <t>50-99 employees</t>
  </si>
  <si>
    <t>London, England</t>
  </si>
  <si>
    <t>Keeley</t>
  </si>
  <si>
    <t>Head of Editorial, PR and Influencer Relations</t>
  </si>
  <si>
    <t>AYR</t>
  </si>
  <si>
    <t>keeley@ayrlabs.com</t>
  </si>
  <si>
    <t>2018-05-16 16:09:02</t>
  </si>
  <si>
    <t>2018-05-16 15:59:11</t>
  </si>
  <si>
    <t>95.130.98.46</t>
  </si>
  <si>
    <t>250-999 employees</t>
  </si>
  <si>
    <t>2018-05-16 16:10:58</t>
  </si>
  <si>
    <t>2018-05-16 16:02:40</t>
  </si>
  <si>
    <t>46.102.211.70</t>
  </si>
  <si>
    <t>James Crawford</t>
  </si>
  <si>
    <t>Managing director</t>
  </si>
  <si>
    <t>PR Agency One</t>
  </si>
  <si>
    <t>james@pragencyone.co.uk</t>
  </si>
  <si>
    <t>2018-05-16 16:35:33</t>
  </si>
  <si>
    <t>2018-05-16 16:23:32</t>
  </si>
  <si>
    <t>37.48.230.146</t>
  </si>
  <si>
    <t>An integrated communications consultancy</t>
  </si>
  <si>
    <t>Claire</t>
  </si>
  <si>
    <t>Senior Account Director</t>
  </si>
  <si>
    <t>Hue &amp; Cry</t>
  </si>
  <si>
    <t>c.honey@huecryagency.com</t>
  </si>
  <si>
    <t>2018-05-16 16:45:52</t>
  </si>
  <si>
    <t>2018-05-16 16:32:52</t>
  </si>
  <si>
    <t>81.101.133.202</t>
  </si>
  <si>
    <t>Sadie Constable</t>
  </si>
  <si>
    <t>Communications Manager</t>
  </si>
  <si>
    <t>Bliss</t>
  </si>
  <si>
    <t>sadiec@bliss.org.uk</t>
  </si>
  <si>
    <t>2018-05-16 18:42:23</t>
  </si>
  <si>
    <t>2018-05-16 18:32:19</t>
  </si>
  <si>
    <t>217.111.163.44</t>
  </si>
  <si>
    <t>2018-05-17 09:44:39</t>
  </si>
  <si>
    <t>2018-05-17 09:14:58</t>
  </si>
  <si>
    <t>90.216.150.193</t>
  </si>
  <si>
    <t>Entertainment</t>
  </si>
  <si>
    <t>2018-05-17 11:57:36</t>
  </si>
  <si>
    <t>2018-05-17 11:23:10</t>
  </si>
  <si>
    <t>143.65.196.4</t>
  </si>
  <si>
    <t>Kim Ireland</t>
  </si>
  <si>
    <t>Senior PR manager</t>
  </si>
  <si>
    <t>Cancer Research UK</t>
  </si>
  <si>
    <t>kim.ireland@cancer.org.uk</t>
  </si>
  <si>
    <t>2018-05-17 11:47:48</t>
  </si>
  <si>
    <t>2018-05-17 11:28:49</t>
  </si>
  <si>
    <t>148.252.210.44</t>
  </si>
  <si>
    <t>Marianne Morgan</t>
  </si>
  <si>
    <t>Director of  Research and Analytics</t>
  </si>
  <si>
    <t>Citypress</t>
  </si>
  <si>
    <t>marianne.morgan@citypress.co.uk</t>
  </si>
  <si>
    <t>2018-05-17 11:41:39</t>
  </si>
  <si>
    <t>2018-05-17 11:28:57</t>
  </si>
  <si>
    <t>212.64.228.99</t>
  </si>
  <si>
    <t>Emily Thomas</t>
  </si>
  <si>
    <t>Senior Communications Manager</t>
  </si>
  <si>
    <t>Bayer</t>
  </si>
  <si>
    <t>emily.thomas.ext@bayer.com</t>
  </si>
  <si>
    <t>2018-05-17 14:37:33</t>
  </si>
  <si>
    <t>2018-05-17 12:57:56</t>
  </si>
  <si>
    <t>51.52.14.218</t>
  </si>
  <si>
    <t>Sophie Drake</t>
  </si>
  <si>
    <t>Account Manager</t>
  </si>
  <si>
    <t>Story Comms</t>
  </si>
  <si>
    <t>sophie@wearestorycomms.com</t>
  </si>
  <si>
    <t>2018-05-17 14:32:59</t>
  </si>
  <si>
    <t>2018-05-17 14:22:54</t>
  </si>
  <si>
    <t>10.108.82.171</t>
  </si>
  <si>
    <t>Social media</t>
  </si>
  <si>
    <t>Duncan Rumney</t>
  </si>
  <si>
    <t>Reporting &amp; Insight Manager, PR &amp; Social Media</t>
  </si>
  <si>
    <t>Toyota GB Plc</t>
  </si>
  <si>
    <t>duncan.rumney@tgb.toyota.co.uk</t>
  </si>
  <si>
    <t>2018-05-17 15:16:04</t>
  </si>
  <si>
    <t>2018-05-17 14:35:56</t>
  </si>
  <si>
    <t>194.203.81.11</t>
  </si>
  <si>
    <t>Real estate</t>
  </si>
  <si>
    <t>2018-05-17 15:35:07</t>
  </si>
  <si>
    <t>2018-05-17 15:07:38</t>
  </si>
  <si>
    <t>80.6.227.101</t>
  </si>
  <si>
    <t>2018-05-17 17:16:51</t>
  </si>
  <si>
    <t>2018-05-17 17:06:10</t>
  </si>
  <si>
    <t>80.241.78.218</t>
  </si>
  <si>
    <t>2018-05-17 18:15:49</t>
  </si>
  <si>
    <t>2018-05-17 17:59:39</t>
  </si>
  <si>
    <t>Agriculture and Fishing</t>
  </si>
  <si>
    <t>Mike Abram</t>
  </si>
  <si>
    <t>PR &amp; Social media manager</t>
  </si>
  <si>
    <t>Bayer Crop Science</t>
  </si>
  <si>
    <t>mike.abram@bayer.com</t>
  </si>
  <si>
    <t>2018-05-18 08:20:26</t>
  </si>
  <si>
    <t>2018-05-18 08:09:51</t>
  </si>
  <si>
    <t>31.185.168.163</t>
  </si>
  <si>
    <t>uk</t>
  </si>
  <si>
    <t>2018-05-18 10:38:12</t>
  </si>
  <si>
    <t>2018-05-18 10:16:01</t>
  </si>
  <si>
    <t>90.240.227.69</t>
  </si>
  <si>
    <t>Zeina Dakak</t>
  </si>
  <si>
    <t>Founder &amp; Director</t>
  </si>
  <si>
    <t>ZDLUX&amp;Co.</t>
  </si>
  <si>
    <t>zeina@zdluxco.com</t>
  </si>
  <si>
    <t>2018-05-18 10:36:12</t>
  </si>
  <si>
    <t>2018-05-18 10:29:26</t>
  </si>
  <si>
    <t>217.155.177.166</t>
  </si>
  <si>
    <t>emma trimble</t>
  </si>
  <si>
    <t>group director</t>
  </si>
  <si>
    <t>Miss</t>
  </si>
  <si>
    <t>emma@wearebrazenpr.com</t>
  </si>
  <si>
    <t>2018-05-18 11:01:01</t>
  </si>
  <si>
    <t>2018-05-18 10:54:22</t>
  </si>
  <si>
    <t>213.105.155.11</t>
  </si>
  <si>
    <t>Aimee Postle</t>
  </si>
  <si>
    <t>Director</t>
  </si>
  <si>
    <t>Prova</t>
  </si>
  <si>
    <t>aimeep@provapr.co.uk</t>
  </si>
  <si>
    <t>2018-05-18 11:49:26</t>
  </si>
  <si>
    <t>2018-05-18 11:39:57</t>
  </si>
  <si>
    <t>80.4.187.227</t>
  </si>
  <si>
    <t>2018-05-18 12:12:18</t>
  </si>
  <si>
    <t>2018-05-18 11:43:30</t>
  </si>
  <si>
    <t>46.226.49.229</t>
  </si>
  <si>
    <t>England, United Kingdom</t>
  </si>
  <si>
    <t>Liz Ensor</t>
  </si>
  <si>
    <t>Media &amp; PR Manager</t>
  </si>
  <si>
    <t>Marie Curie</t>
  </si>
  <si>
    <t>liz.ensor@mariecurie.org.uk</t>
  </si>
  <si>
    <t>2018-05-18 11:58:54</t>
  </si>
  <si>
    <t>2018-05-18 11:49:27</t>
  </si>
  <si>
    <t>Julian Quigley</t>
  </si>
  <si>
    <t>Media Relations &amp; Social Media Manager</t>
  </si>
  <si>
    <t>julian.quigley@lgcgroup.com</t>
  </si>
  <si>
    <t>2018-05-18 12:13:33</t>
  </si>
  <si>
    <t>2018-05-18 12:00:26</t>
  </si>
  <si>
    <t>31.221.121.30</t>
  </si>
  <si>
    <t>E Phillips</t>
  </si>
  <si>
    <t>ephillips@artfund.org</t>
  </si>
  <si>
    <t>2018-05-18 12:50:36</t>
  </si>
  <si>
    <t>2018-05-18 12:06:21</t>
  </si>
  <si>
    <t>83.244.221.18</t>
  </si>
  <si>
    <t>2018-05-18 12:36:22</t>
  </si>
  <si>
    <t>2018-05-18 12:32:21</t>
  </si>
  <si>
    <t>88.202.150.100</t>
  </si>
  <si>
    <t>2018-05-18 13:43:32</t>
  </si>
  <si>
    <t>2018-05-18 13:36:58</t>
  </si>
  <si>
    <t>80.82.136.190</t>
  </si>
  <si>
    <t>Anju Verma</t>
  </si>
  <si>
    <t>HM Land Registry</t>
  </si>
  <si>
    <t>anju.verma@landregistry.gov.uk</t>
  </si>
  <si>
    <t>2018-05-18 13:51:00</t>
  </si>
  <si>
    <t>2018-05-18 13:41:58</t>
  </si>
  <si>
    <t>90.192.63.3</t>
  </si>
  <si>
    <t>Helen Johns</t>
  </si>
  <si>
    <t>MarComms Consultant</t>
  </si>
  <si>
    <t>National Trust</t>
  </si>
  <si>
    <t>helen.johns@nationaltrust.org.uk</t>
  </si>
  <si>
    <t>2018-05-18 14:16:07</t>
  </si>
  <si>
    <t>2018-05-18 13:50:48</t>
  </si>
  <si>
    <t>5.148.46.146</t>
  </si>
  <si>
    <t>Wellbeing and lifestyle</t>
  </si>
  <si>
    <t>Jenny Caven</t>
  </si>
  <si>
    <t>Head of External Affairs</t>
  </si>
  <si>
    <t>Slimming World</t>
  </si>
  <si>
    <t>jenny.caven@slimmingworld.co.uk</t>
  </si>
  <si>
    <t>2018-05-18 14:50:10</t>
  </si>
  <si>
    <t>2018-05-18 14:42:51</t>
  </si>
  <si>
    <t>194.80.204.233</t>
  </si>
  <si>
    <t>Education</t>
  </si>
  <si>
    <t>B Mooney</t>
  </si>
  <si>
    <t>b.mooney@uos.ac.uk</t>
  </si>
  <si>
    <t>2018-05-18 15:10:34</t>
  </si>
  <si>
    <t>2018-05-18 14:58:40</t>
  </si>
  <si>
    <t>208.83.83.220</t>
  </si>
  <si>
    <t>Aerospace and aviation</t>
  </si>
  <si>
    <t>Uk</t>
  </si>
  <si>
    <t>Sophie Greenyer</t>
  </si>
  <si>
    <t>Head of global news</t>
  </si>
  <si>
    <t>British airways</t>
  </si>
  <si>
    <t>scgreenyer@gmail.com</t>
  </si>
  <si>
    <t>2018-05-18 15:14:30</t>
  </si>
  <si>
    <t>2018-05-18 15:01:58</t>
  </si>
  <si>
    <t>109.231.226.178</t>
  </si>
  <si>
    <t>Iris Cepero</t>
  </si>
  <si>
    <t>Head of Communications and Publications</t>
  </si>
  <si>
    <t>British Safety Council</t>
  </si>
  <si>
    <t>iris.cepero@britsafe.org</t>
  </si>
  <si>
    <t>2018-05-18 17:21:46</t>
  </si>
  <si>
    <t>2018-05-18 17:02:47</t>
  </si>
  <si>
    <t>212.161.102.64</t>
  </si>
  <si>
    <t>2018-05-18 18:35:31</t>
  </si>
  <si>
    <t>2018-05-18 18:28:15</t>
  </si>
  <si>
    <t>2a01:4c8:102c:8daa:9953:1f99:9509:87f</t>
  </si>
  <si>
    <t>David Ing</t>
  </si>
  <si>
    <t>Managing Director</t>
  </si>
  <si>
    <t>Fabrick</t>
  </si>
  <si>
    <t>david.ing@wearefabrick.com</t>
  </si>
  <si>
    <t>2018-05-18 20:41:25</t>
  </si>
  <si>
    <t>2018-05-18 20:31:19</t>
  </si>
  <si>
    <t>195.24.6.82</t>
  </si>
  <si>
    <t>Sweden</t>
  </si>
  <si>
    <t>David Affentranger</t>
  </si>
  <si>
    <t>Communication Manager</t>
  </si>
  <si>
    <t>IKEA Group</t>
  </si>
  <si>
    <t>david.affentranger@ikea.com</t>
  </si>
  <si>
    <t>2018-05-18 23:45:27</t>
  </si>
  <si>
    <t>2018-05-18 23:26:02</t>
  </si>
  <si>
    <t>86.142.108.191</t>
  </si>
  <si>
    <t>2018-05-21 18:34:51</t>
  </si>
  <si>
    <t>2018-05-21 18:29:04</t>
  </si>
  <si>
    <t>195.11.166.78</t>
  </si>
  <si>
    <t>Emma Cox</t>
  </si>
  <si>
    <t>Account Director</t>
  </si>
  <si>
    <t>becg</t>
  </si>
  <si>
    <t>emma.cox@becg.com</t>
  </si>
  <si>
    <t>2018-05-22 15:39:48</t>
  </si>
  <si>
    <t>2018-05-22 15:28:23</t>
  </si>
  <si>
    <t>94.31.61.190</t>
  </si>
  <si>
    <t>Alice</t>
  </si>
  <si>
    <t>FOX</t>
  </si>
  <si>
    <t>alice.taylor@fox.com</t>
  </si>
  <si>
    <t>2018-05-23 13:40:53</t>
  </si>
  <si>
    <t>2018-05-23 12:13:37</t>
  </si>
  <si>
    <t>62.252.145.117</t>
  </si>
  <si>
    <t>Hannah Cochrane</t>
  </si>
  <si>
    <t>Aduro</t>
  </si>
  <si>
    <t>hannah@adurocommunications.co.uk</t>
  </si>
  <si>
    <t>2018-05-23 14:44:08</t>
  </si>
  <si>
    <t>2018-05-23 13:58:03</t>
  </si>
  <si>
    <t>213.174.216.5</t>
  </si>
  <si>
    <t>Nicole Fenner</t>
  </si>
  <si>
    <t>Head of PR</t>
  </si>
  <si>
    <t>Chessington World of Adventures Resort</t>
  </si>
  <si>
    <t>nicole.fenner@chessington.co.uk</t>
  </si>
  <si>
    <t>2018-05-23 17:44:42</t>
  </si>
  <si>
    <t>2018-05-23 14:16:37</t>
  </si>
  <si>
    <t>62.7.85.155</t>
  </si>
  <si>
    <t>Anna Thomas</t>
  </si>
  <si>
    <t>PR Director</t>
  </si>
  <si>
    <t>Big Brand Ideas</t>
  </si>
  <si>
    <t>anna@bigbrandideas.co.uk</t>
  </si>
  <si>
    <t>2018-05-23 14:48:30</t>
  </si>
  <si>
    <t>2018-05-23 14:34:59</t>
  </si>
  <si>
    <t>85.119.97.114</t>
  </si>
  <si>
    <t>Suzanne Muth</t>
  </si>
  <si>
    <t>PR Executive</t>
  </si>
  <si>
    <t>National Landlords Association</t>
  </si>
  <si>
    <t>press@landlords.org.uk</t>
  </si>
  <si>
    <t>2018-05-23 22:54:56</t>
  </si>
  <si>
    <t>2018-05-23 22:47:34</t>
  </si>
  <si>
    <t>81.97.155.178</t>
  </si>
  <si>
    <t>Response Options</t>
  </si>
  <si>
    <t>Scores</t>
  </si>
  <si>
    <t>Recommendations</t>
  </si>
  <si>
    <t>Section</t>
  </si>
  <si>
    <t>Question #</t>
  </si>
  <si>
    <t>Question</t>
  </si>
  <si>
    <t>Dimension</t>
  </si>
  <si>
    <t>Response</t>
  </si>
  <si>
    <t>Answer Score</t>
  </si>
  <si>
    <t>Max Score</t>
  </si>
  <si>
    <t>Threshold for action</t>
  </si>
  <si>
    <t>Action text</t>
  </si>
  <si>
    <t>Action Order</t>
  </si>
  <si>
    <t>Threshold for stength</t>
  </si>
  <si>
    <t>Strength text</t>
  </si>
  <si>
    <t>Strength Order</t>
  </si>
  <si>
    <t>How often do you measure and evaluate across the following … ? [Earned and editorial media channels]</t>
  </si>
  <si>
    <t>Reporting</t>
  </si>
  <si>
    <t>More frequent evaluation of earned and editorial media channels</t>
  </si>
  <si>
    <t>R01</t>
  </si>
  <si>
    <t>R20</t>
  </si>
  <si>
    <t>How often do you measure and evaluate across the following … ? [Owned social media channels]</t>
  </si>
  <si>
    <t>More frequent evaluation of owned social media channels</t>
  </si>
  <si>
    <t>R02</t>
  </si>
  <si>
    <t>R21</t>
  </si>
  <si>
    <t>How often do you measure and evaluate across the following … ? [Owned digital channels and web domains]</t>
  </si>
  <si>
    <t>More frequent evaluation of owned digital channels and web domains</t>
  </si>
  <si>
    <t>R03</t>
  </si>
  <si>
    <t>R22</t>
  </si>
  <si>
    <t>How often do you measure and evaluate across the following … ? [Shared social media channels]</t>
  </si>
  <si>
    <t>More frequent evaluation of shared social media channels</t>
  </si>
  <si>
    <t>R04</t>
  </si>
  <si>
    <t>R23</t>
  </si>
  <si>
    <t>How often do you measure and evaluate across the following … ? [Paid media, including paid social]</t>
  </si>
  <si>
    <t>More frequent evaluation of paid media</t>
  </si>
  <si>
    <t>R05</t>
  </si>
  <si>
    <t>R24</t>
  </si>
  <si>
    <t>2a</t>
  </si>
  <si>
    <t>When you measure and evaluate paid, earned, shared and owned media activity, how often do you report on the following? [Coverage volume or  coverage highlights]</t>
  </si>
  <si>
    <t>R99</t>
  </si>
  <si>
    <t>2b</t>
  </si>
  <si>
    <t>When you measure and evaluate paid, earned, shared and owned media activity, how often do you report on the following? [Advertising value equivalents (AVE) or similar financial value]</t>
  </si>
  <si>
    <t>Move away from the use of AVEs as a way of measuring the value of communications</t>
  </si>
  <si>
    <t>2c</t>
  </si>
  <si>
    <t>When you measure and evaluate paid, earned, shared and owned media activity, how often do you report on the following? [Measure the quality of coverage (such as sentiment, prominence or message delivery)]</t>
  </si>
  <si>
    <t>Measure the quality as well quantity of media coverage (eg sentiment, prominence or message delivery)</t>
  </si>
  <si>
    <t>R07</t>
  </si>
  <si>
    <t>Evaluation measures the quality as well as quantity of media coverage</t>
  </si>
  <si>
    <t>2d</t>
  </si>
  <si>
    <t>When you measure and evaluate paid, earned, shared and owned media activity, how often do you report on the following? [Track how coverage is reaching specific target audiences (e.g. media consumption data)]</t>
  </si>
  <si>
    <t>Track how coverage is reaching specific target audiences (e.g. by using media consumption data)</t>
  </si>
  <si>
    <t>R08</t>
  </si>
  <si>
    <t>Evaluation tracks how coverage is reaching specific target audiences</t>
  </si>
  <si>
    <t>2e</t>
  </si>
  <si>
    <t>When you measure and evaluate paid, earned, shared and owned media activity, how often do you report on the following? [Volume of social media posts]</t>
  </si>
  <si>
    <t>When you measure and evaluate paid, earned, shared and owned media activity, how often do you report on the following? [Total impressions]</t>
  </si>
  <si>
    <t xml:space="preserve"> </t>
  </si>
  <si>
    <t>When you measure and evaluate paid, earned, shared and owned media activity, how often do you report on the following? [Identify and track topics and themes]</t>
  </si>
  <si>
    <t>Identify and track topics and themes</t>
  </si>
  <si>
    <t>R09</t>
  </si>
  <si>
    <t>We identify and track topics and themes on social media</t>
  </si>
  <si>
    <t>When you measure and evaluate paid, earned, shared and owned media activity, how often do you report on the following? [Track engagement (likes, shares, retweets etc) and engagement rate]</t>
  </si>
  <si>
    <t>Track social media engagement (likes, shares, retweets etc)]</t>
  </si>
  <si>
    <t>R10</t>
  </si>
  <si>
    <t>We track social media engagement</t>
  </si>
  <si>
    <t>When you measure and evaluate paid, earned, shared and owned media activity, how often do you report on the following? [Cost per click]</t>
  </si>
  <si>
    <t>Measure cost per click</t>
  </si>
  <si>
    <t>R11</t>
  </si>
  <si>
    <t>We measure cost per click</t>
  </si>
  <si>
    <t>When you measure and evaluate paid, earned, shared and owned media activity, how often do you report on the following? [Click thrus and click thru rate]</t>
  </si>
  <si>
    <t>Measure click thrus and click thru rate</t>
  </si>
  <si>
    <t>R12</t>
  </si>
  <si>
    <t>We measure click thrus and click thru rate</t>
  </si>
  <si>
    <t>When you measure and evaluate paid, earned, shared and owned media activity, how often do you report on the following? [Unique and total site visitors]</t>
  </si>
  <si>
    <t>Track unique and total site visitors to owned channels</t>
  </si>
  <si>
    <t>R13</t>
  </si>
  <si>
    <t>We track unique and total site visitors to owned channels</t>
  </si>
  <si>
    <t>When you measure and evaluate paid, earned, shared and owned media activity, how often do you report on the following? [Track the sharing of earned media content on social media]</t>
  </si>
  <si>
    <t>Track the sharing of earned media content on social media</t>
  </si>
  <si>
    <t>R14</t>
  </si>
  <si>
    <t>We track the sharing of earned media content on social media</t>
  </si>
  <si>
    <t>3a</t>
  </si>
  <si>
    <t>Now, thinking about how communications is leverage within your or your client's organisation, how often do you do the following … ? [Use evaluation to set KPI benchmarks]</t>
  </si>
  <si>
    <t>Planning</t>
  </si>
  <si>
    <t>Use evaluation to set KPI benchmarks</t>
  </si>
  <si>
    <t>P01</t>
  </si>
  <si>
    <t>Evaluation is used to set KPI benchmarks</t>
  </si>
  <si>
    <t>3b</t>
  </si>
  <si>
    <t>Now, thinking about how communications is leverage within your or your client's organisation, how often do you do the following … ? [Review performance and recalibrate the organisation goals and objectives as necessary]</t>
  </si>
  <si>
    <t>Review performance and recalibrate the organisation goals and objectives as necessary</t>
  </si>
  <si>
    <t>P02</t>
  </si>
  <si>
    <t>Review performance and recalibrate the organisation goals and objectives</t>
  </si>
  <si>
    <t>3c</t>
  </si>
  <si>
    <t>Now, thinking about how communications is leverage within your or your client's organisation, how often do you do the following … ? [Adjust our strategy and execution based on evaluation reporting]</t>
  </si>
  <si>
    <t>Adjust strategy and execution based on evaluation reporting</t>
  </si>
  <si>
    <t>P03</t>
  </si>
  <si>
    <t>Evaluation reporting is used to adjust strategy and execution</t>
  </si>
  <si>
    <t>3d</t>
  </si>
  <si>
    <t>Now, thinking about how communications is leverage within your or your client's organisation, how often do you do the following … ? [Feed PR and communications evaluation into an overall performance report for the whole organisation]</t>
  </si>
  <si>
    <t>Impact</t>
  </si>
  <si>
    <t>Feed PR and communications evaluation into an overall performance report for the whole organisation</t>
  </si>
  <si>
    <t>I01</t>
  </si>
  <si>
    <t>PR and communications evaluation are fed into an overall performance report for the whole organisation</t>
  </si>
  <si>
    <t>4a</t>
  </si>
  <si>
    <t>Move beyond using measurement and evaluation purely as a reporting mechanism</t>
  </si>
  <si>
    <t>P04</t>
  </si>
  <si>
    <t>4b</t>
  </si>
  <si>
    <t>Use measurement and evaluation to provide insight for planning</t>
  </si>
  <si>
    <t>P05</t>
  </si>
  <si>
    <t>Measurement and evaluation is used to provide insight for planning</t>
  </si>
  <si>
    <t>4c</t>
  </si>
  <si>
    <t>Use measurement and evaluation to better understand stakeholder audiences</t>
  </si>
  <si>
    <t>P06</t>
  </si>
  <si>
    <t>Measurement and evaluation is used to better understand stakeholder audiences</t>
  </si>
  <si>
    <t>4d</t>
  </si>
  <si>
    <t>Use measurement and evaluation to prioritise and target the right media to achieve the organisation's communication goals</t>
  </si>
  <si>
    <t>P07</t>
  </si>
  <si>
    <t>Measurement and evaluation is used to prioritise and target the right media to achieve the organisation's communication goals</t>
  </si>
  <si>
    <t>Use measurement and evaluation to identify and use the right messaging</t>
  </si>
  <si>
    <t>P08</t>
  </si>
  <si>
    <t>Measurement and evaluation is used to identify and track the right messaging</t>
  </si>
  <si>
    <t>Use measurement and evaluation to track performance relative to the organisation’s communication goals</t>
  </si>
  <si>
    <t>P09</t>
  </si>
  <si>
    <t>Measurement and evaluation is used to track performance relative to the organisation’s communication goals</t>
  </si>
  <si>
    <t>Use measurement and evaluation to adjust strategy and make execution more effective</t>
  </si>
  <si>
    <t>I02</t>
  </si>
  <si>
    <t>Measurement and evaluation is used to adjust strategy and make execution more effective</t>
  </si>
  <si>
    <t>Use measurement and evaluation to find points of differentiation versus competitors</t>
  </si>
  <si>
    <t>P10</t>
  </si>
  <si>
    <t>Measurement and evaluation is used to find points of differentiation versus competitors</t>
  </si>
  <si>
    <t>Use  results from communications evaluation to  contribute to regular reporting of overall performance of the organisation</t>
  </si>
  <si>
    <t>I03</t>
  </si>
  <si>
    <t>Results from communications evaluation contribute to regular reporting of overall performance of the organisation</t>
  </si>
  <si>
    <t>5a</t>
  </si>
  <si>
    <t>Run focus-groups or other qualitative research activity to better understand audiences</t>
  </si>
  <si>
    <t>P11</t>
  </si>
  <si>
    <t>We run focus-groups or other qualitative research activity to better understand audiences</t>
  </si>
  <si>
    <t>5b</t>
  </si>
  <si>
    <t>Run quantitative surveys to understand changes in audience awareness and perception</t>
  </si>
  <si>
    <t>R15</t>
  </si>
  <si>
    <t>We run quantitative surveys to understand changes in audience awareness and perception</t>
  </si>
  <si>
    <t>5c</t>
  </si>
  <si>
    <t>Track comments and engagement on social media channels</t>
  </si>
  <si>
    <t>R16</t>
  </si>
  <si>
    <t>We track comments and engagement on social media channels</t>
  </si>
  <si>
    <t>5d</t>
  </si>
  <si>
    <t>Track engagement on owned channels (e.g. website visitors, blog comments)</t>
  </si>
  <si>
    <t>R17</t>
  </si>
  <si>
    <t>We track engagement on owned channels</t>
  </si>
  <si>
    <t>5e</t>
  </si>
  <si>
    <t>Look at behavioural changes within target audiences to determine the impact of organisational activity</t>
  </si>
  <si>
    <t>R18</t>
  </si>
  <si>
    <t>We look at behavioural changes within target audiences to determine the impact of organisational activity</t>
  </si>
  <si>
    <t>6a</t>
  </si>
  <si>
    <t>I04</t>
  </si>
  <si>
    <t>6b</t>
  </si>
  <si>
    <t>Quantify correlations between activity metrics and organisation outcomes metrics</t>
  </si>
  <si>
    <t>P12</t>
  </si>
  <si>
    <t>We quantify correlations between activity metrics and organisation outcomes metrics</t>
  </si>
  <si>
    <t>6c</t>
  </si>
  <si>
    <t>Track how audiences experience coverage and their subsequent behaviour (for example tracking online journeys using Google Analytics or similar software)</t>
  </si>
  <si>
    <t>P13</t>
  </si>
  <si>
    <t>We track how audiences experience coverage and their subsequent behaviour</t>
  </si>
  <si>
    <t>6d</t>
  </si>
  <si>
    <t>Use market-mix analysis to understand how marketing channels influence organisation outcomes (e.g. econometric modelling)</t>
  </si>
  <si>
    <t>P14</t>
  </si>
  <si>
    <t>PR evaluation data contributes to market-mix analysis to understand how different marketing channels influence organisation outcomes</t>
  </si>
  <si>
    <t>6e</t>
  </si>
  <si>
    <t>Link PR performance to the organisation’s reputation and how this impacts on the strategic organisational objectives</t>
  </si>
  <si>
    <t>I05</t>
  </si>
  <si>
    <t>PR performance is linked to the organisation’s reputation and how this impacts on the strategic organisational objectives</t>
  </si>
  <si>
    <t>7a</t>
  </si>
  <si>
    <t>Establish clear vision and goals for the organisation which all employees are committed to</t>
  </si>
  <si>
    <t>I06</t>
  </si>
  <si>
    <t>There is a clear vision and goals for the organisation which all employees are committed to</t>
  </si>
  <si>
    <t>7b</t>
  </si>
  <si>
    <t>Define clear strategic organisational objectives</t>
  </si>
  <si>
    <t>I07</t>
  </si>
  <si>
    <t>Clear strategic organisational objectives have been defined</t>
  </si>
  <si>
    <t>7c</t>
  </si>
  <si>
    <t>Translate organisation objectives into specific team and individual objectives</t>
  </si>
  <si>
    <t>I08</t>
  </si>
  <si>
    <t>Organisation objectives have been translated into specific team and individual objectives</t>
  </si>
  <si>
    <t>7d</t>
  </si>
  <si>
    <t>I99</t>
  </si>
  <si>
    <t>7e</t>
  </si>
  <si>
    <t>Define performance based on the contribution made to the organisation objectives</t>
  </si>
  <si>
    <t>I09</t>
  </si>
  <si>
    <t>Performance is based on the contribution made to the organisation objectives</t>
  </si>
  <si>
    <t>Work to build a culture of accountability across the organisation</t>
  </si>
  <si>
    <t>I10</t>
  </si>
  <si>
    <t>There is a culture of accountability across the organisation</t>
  </si>
  <si>
    <t>Allow for experimentation as part of a culture of learning</t>
  </si>
  <si>
    <t>I11</t>
  </si>
  <si>
    <t>Experimentation is encouraged as part of a culture of learning</t>
  </si>
  <si>
    <t>Ensure that teams have buy-in to performance metrics which they are expected to achieve</t>
  </si>
  <si>
    <t>I12</t>
  </si>
  <si>
    <t>Teams have buy-in to performance metrics which they are expected to achieve</t>
  </si>
  <si>
    <t>Link multiple metrics across the organisation to get a 'whole picture' view of performance</t>
  </si>
  <si>
    <t>I13</t>
  </si>
  <si>
    <t>Multiple metrics across the organisation are linked together to get a 'whole picture' view of performance</t>
  </si>
  <si>
    <t>Use a range of tools and analysis techniques are used to assess performance</t>
  </si>
  <si>
    <t>I14</t>
  </si>
  <si>
    <t>A range of tools and analysis techniques are used to assess performance</t>
  </si>
  <si>
    <t>Improve communications team evaluation to fit in with broader culture of performance measurement in the organisation</t>
  </si>
  <si>
    <t>I15</t>
  </si>
  <si>
    <t>8a</t>
  </si>
  <si>
    <t>We use ethnography</t>
  </si>
  <si>
    <t>8b</t>
  </si>
  <si>
    <t>We use big data analysis</t>
  </si>
  <si>
    <t>8c</t>
  </si>
  <si>
    <t>Re use randomised controlled trials and experiments</t>
  </si>
  <si>
    <t>8d</t>
  </si>
  <si>
    <t>P99</t>
  </si>
  <si>
    <t>We get behavioral insights from cultural and societal trends tracking</t>
  </si>
  <si>
    <t>9a</t>
  </si>
  <si>
    <t>Monitor the latest technological and methodological developments to ensure the most up to date practices are used</t>
  </si>
  <si>
    <t>R19</t>
  </si>
  <si>
    <t>We monitor the latest technological and methodological developments to ensure the most up to date practices are used</t>
  </si>
  <si>
    <t>9b</t>
  </si>
  <si>
    <t>Ensure the organisation is well prepared to adapt and adopt new developments in technology</t>
  </si>
  <si>
    <t>I16</t>
  </si>
  <si>
    <t>The organisation is well prepared to adapt and adopt new developments in technology</t>
  </si>
  <si>
    <t>SectionID</t>
  </si>
  <si>
    <t>SectionName</t>
  </si>
  <si>
    <t>SectionText</t>
  </si>
  <si>
    <t>About your organisation</t>
  </si>
  <si>
    <t>To begin with, we would like to ask a few questions about your organisation so that we can classify the results. This will enable us to explore the data in more depth, comparing different groups and types of organisation.  
The data will be used to contribute to an overall data set that will allow you and other organisations to benchmark themselves.  Please note that other users will only be able to see the aggregate findings from this data set and will not be exposed to your specific answers.  No individual or organisation will be identified in any analysis.
If you are an agency and are answering on behalf of a client then please answer the following questions from the perpective of that client</t>
  </si>
  <si>
    <t>When you measure and evaluate paid, earned, shared and owned media activity, how often do you report on the following?</t>
  </si>
  <si>
    <t>How do you use PR and communications measurement and evaluation?</t>
  </si>
  <si>
    <t>Now, thinking about how communications is leveraged within you or your client's organisation, how often do you do the following … ?</t>
  </si>
  <si>
    <t>Comms within the organisation</t>
  </si>
  <si>
    <t>Use of PR and communications measurement and evaluation</t>
  </si>
  <si>
    <t xml:space="preserve">Use of reporting </t>
  </si>
  <si>
    <t>How do you measure and evaluate changes in audience awareness, perception and engagement?</t>
  </si>
  <si>
    <t>Audience out-takes and outcomes</t>
  </si>
  <si>
    <t>How do you approach understanding how activity drives organisation outcomes such as sales or other audience behaviour?</t>
  </si>
  <si>
    <t>Organisation outcomes</t>
  </si>
  <si>
    <t>Thinking about your whole organisation - all the teams e.g. communications/ sales/ marketing/ operational etc. - how well do the following statements describe the culture of your organisation.</t>
  </si>
  <si>
    <t>Organisation culture</t>
  </si>
  <si>
    <t>Thinking about the more advanced tools and techniques that your organisation might use, which if any, are you aware of?</t>
  </si>
  <si>
    <t>Advanced tools</t>
  </si>
  <si>
    <t>With increasing advances in technology and analytics services, how well do you think your organisation is prepared to adopt new techniques of performance evaluation?</t>
  </si>
  <si>
    <t>Technological advances</t>
  </si>
  <si>
    <t>How often do you measure and evaluate across the following … ?</t>
  </si>
  <si>
    <t>10a</t>
  </si>
  <si>
    <t>10b</t>
  </si>
  <si>
    <t>9c</t>
  </si>
  <si>
    <t>9d</t>
  </si>
  <si>
    <t>8e</t>
  </si>
  <si>
    <t>8f</t>
  </si>
  <si>
    <t>8g</t>
  </si>
  <si>
    <t>8h</t>
  </si>
  <si>
    <t>8i</t>
  </si>
  <si>
    <t>8j</t>
  </si>
  <si>
    <t>8k</t>
  </si>
  <si>
    <t>5f</t>
  </si>
  <si>
    <t>5g</t>
  </si>
  <si>
    <t>5h</t>
  </si>
  <si>
    <t>5i</t>
  </si>
  <si>
    <t>3e</t>
  </si>
  <si>
    <t>3f</t>
  </si>
  <si>
    <t>3g</t>
  </si>
  <si>
    <t>3h</t>
  </si>
  <si>
    <t>3i</t>
  </si>
  <si>
    <t>3j</t>
  </si>
  <si>
    <t>3k</t>
  </si>
  <si>
    <t>3l</t>
  </si>
  <si>
    <t>Approximately how big is the organisation globally, in terms of number of employees?</t>
  </si>
  <si>
    <t>Choose one of the following answers</t>
  </si>
  <si>
    <t>In which of the following regions does the organisation have employees based?</t>
  </si>
  <si>
    <t>Check all that apply</t>
  </si>
  <si>
    <t>Mulitple choice single answer</t>
  </si>
  <si>
    <t>Mulitple choice mulitple Answers</t>
  </si>
  <si>
    <t>Open ended text</t>
  </si>
  <si>
    <t>If the organisation is international, are you answering on behalf of the region or globally?</t>
  </si>
  <si>
    <t>Which of the following best describes the industry sector of the organisation?</t>
  </si>
  <si>
    <t>1a</t>
  </si>
  <si>
    <t>1b</t>
  </si>
  <si>
    <t>1c</t>
  </si>
  <si>
    <t>1d</t>
  </si>
  <si>
    <t>1e</t>
  </si>
  <si>
    <t>1f</t>
  </si>
  <si>
    <t>1g</t>
  </si>
  <si>
    <t>Do you give your permission for the data you submit in this questionnaire to contribute to an overall benchmark dataset.  This will only involve the aggregate findings from the M3 questionnaire from multiple responses  - detail of your specific answers will not be shared</t>
  </si>
  <si>
    <t>QuestionID</t>
  </si>
  <si>
    <t>AnswerID</t>
  </si>
  <si>
    <t>Answer</t>
  </si>
  <si>
    <t>1h</t>
  </si>
  <si>
    <t>Digital</t>
  </si>
  <si>
    <t>Chemicals</t>
  </si>
  <si>
    <t>Construction</t>
  </si>
  <si>
    <t>Public utilities</t>
  </si>
  <si>
    <t>Defence</t>
  </si>
  <si>
    <t>Energy and Power</t>
  </si>
  <si>
    <t>Oil and Gas</t>
  </si>
  <si>
    <t>Food</t>
  </si>
  <si>
    <t>Hospitality</t>
  </si>
  <si>
    <t>Manufacuring</t>
  </si>
  <si>
    <t>Electronics</t>
  </si>
  <si>
    <t>Pulp and paper</t>
  </si>
  <si>
    <t>Steel</t>
  </si>
  <si>
    <t>Shipbuilding</t>
  </si>
  <si>
    <t>Music</t>
  </si>
  <si>
    <t>Publishing and news media</t>
  </si>
  <si>
    <t>Mining</t>
  </si>
  <si>
    <t>Telecommunications</t>
  </si>
  <si>
    <t>Transport</t>
  </si>
  <si>
    <t>Water</t>
  </si>
  <si>
    <t>North America</t>
  </si>
  <si>
    <t>Central America</t>
  </si>
  <si>
    <t>South America</t>
  </si>
  <si>
    <t>Africa</t>
  </si>
  <si>
    <t>Middle East</t>
  </si>
  <si>
    <t>Western/Northern Europe</t>
  </si>
  <si>
    <t>Southern Europe</t>
  </si>
  <si>
    <t>Eastern Europe</t>
  </si>
  <si>
    <t>Central Asia</t>
  </si>
  <si>
    <t>South Asia</t>
  </si>
  <si>
    <t>South East Asia</t>
  </si>
  <si>
    <t>Australasia</t>
  </si>
  <si>
    <t>Earned and editorial media channels</t>
  </si>
  <si>
    <t>Owned social media channels</t>
  </si>
  <si>
    <t>Owned digital channels and web domains</t>
  </si>
  <si>
    <t>Shared social media channels</t>
  </si>
  <si>
    <t>Paid media, including paid social</t>
  </si>
  <si>
    <t>Coverage volume or  coverage highlights</t>
  </si>
  <si>
    <t>Advertising value equivalents (AVE) or similar financial value</t>
  </si>
  <si>
    <t>Measure the quality of coverage (such as sentiment, prominence or message delivery)</t>
  </si>
  <si>
    <t>Track how coverage is reaching specific target audiences (e.g. media consumption data)</t>
  </si>
  <si>
    <t>Volume of social media posts</t>
  </si>
  <si>
    <t>Total impressions</t>
  </si>
  <si>
    <t>Track engagement (likes, shares, retweets etc) and engagement rate</t>
  </si>
  <si>
    <t>Cost per click</t>
  </si>
  <si>
    <t>Click thrus and click thru rate</t>
  </si>
  <si>
    <t>Unique and total site visitors</t>
  </si>
  <si>
    <t>Adjust our strategy and execution based on evaluation reporting</t>
  </si>
  <si>
    <t>Use measurement and evaluation purely as a reporting mechanism</t>
  </si>
  <si>
    <t>Use measurement and evaluation to better understand the organisational stakeholder audiences</t>
  </si>
  <si>
    <t>Measurement and evaluation helps us prioritise and target the right media to achieve the organisation's communication goals</t>
  </si>
  <si>
    <t>Measurement and evaluation is used to adjust our strategy and make execution more effective</t>
  </si>
  <si>
    <t>Results from communications evaluation are included within/contribute to regular reporting of overall performance of the organisation</t>
  </si>
  <si>
    <t>Look for examples were activity has resulted in an increase in organisational outcomes</t>
  </si>
  <si>
    <t>Contribute PR evaluation data to market-mix analysis to understand how different marketing channels influence organisation outcomes (e.g. econometric modelling)</t>
  </si>
  <si>
    <t>Linking PR performance to the organisation’s reputation and how this impacts on the strategic organisational objectives</t>
  </si>
  <si>
    <t>The organisation has a clear vision and goals which all employees are committed to</t>
  </si>
  <si>
    <t>The organisation has well defined strategic objectives</t>
  </si>
  <si>
    <t>The organisation objectives are translated into specific team and individual objectives</t>
  </si>
  <si>
    <t>While the communications evaluation program is effective, other parts of the organisation do not have a strong evaluation program</t>
  </si>
  <si>
    <t>Individual performance is assessed based on the contribution made to the organisation objectives</t>
  </si>
  <si>
    <t>The organisation has a culture of accountability</t>
  </si>
  <si>
    <t>It is acceptable for a project to fail within the organisation</t>
  </si>
  <si>
    <t>All teams within the organisation sign up to performance metrics which they are expected to achieve</t>
  </si>
  <si>
    <t>Multiple metrics are linked across the organisation to get a 'whole picture' view of performance</t>
  </si>
  <si>
    <t>A range of tools and analysis techniques are used to assess performance.</t>
  </si>
  <si>
    <t>While other parts of the organisation have a strong performance evaluation program, the communications team evaluation is not as robust</t>
  </si>
  <si>
    <t>Ethnography (observation, video ethnography, netnography)</t>
  </si>
  <si>
    <t>Big data analysis (advanced data mining and data analytics)</t>
  </si>
  <si>
    <t>Randomized controlled trials (RCTs) and experiments</t>
  </si>
  <si>
    <t>Behavioural insights from cultural and societal trends tracking</t>
  </si>
  <si>
    <t>The latest technological and methodological developments are monitored to ensure the most up to date practices are used</t>
  </si>
  <si>
    <t>The organisation is well prepared to adapt and adopt new developments</t>
  </si>
  <si>
    <t>Score</t>
  </si>
  <si>
    <t>QuestionnaireID</t>
  </si>
  <si>
    <t>1i</t>
  </si>
  <si>
    <t>A marketing or digital agency</t>
  </si>
  <si>
    <t>An independent consultant</t>
  </si>
  <si>
    <t>Other type of consultancy</t>
  </si>
  <si>
    <t>A management consultancy</t>
  </si>
  <si>
    <t>TranslatedQuestionID</t>
  </si>
  <si>
    <t>QuestionIDAnswer</t>
  </si>
  <si>
    <t>1aCommercial organisation</t>
  </si>
  <si>
    <t>1aAgency</t>
  </si>
  <si>
    <t>1aGovernment department</t>
  </si>
  <si>
    <t>1aNot for profit organisation</t>
  </si>
  <si>
    <t/>
  </si>
  <si>
    <t>1bCommunications</t>
  </si>
  <si>
    <t>1bOther</t>
  </si>
  <si>
    <t>1bMarketing</t>
  </si>
  <si>
    <t>1bSocial media</t>
  </si>
  <si>
    <t>1bDigital</t>
  </si>
  <si>
    <t>1cAerospace and aviation</t>
  </si>
  <si>
    <t>1cAgriculture and Fishing</t>
  </si>
  <si>
    <t>1cAutomotive</t>
  </si>
  <si>
    <t>1cChemicals</t>
  </si>
  <si>
    <t>1cConstruction</t>
  </si>
  <si>
    <t>1cDefence</t>
  </si>
  <si>
    <t>1cEducation</t>
  </si>
  <si>
    <t>1cElectronics</t>
  </si>
  <si>
    <t>1cEnergy and Power</t>
  </si>
  <si>
    <t>1cEntertainment</t>
  </si>
  <si>
    <t>1cFinancial services</t>
  </si>
  <si>
    <t>1cFood</t>
  </si>
  <si>
    <t>1cHealth care</t>
  </si>
  <si>
    <t>1cHospitality</t>
  </si>
  <si>
    <t>1cManufacuring</t>
  </si>
  <si>
    <t>1cMining</t>
  </si>
  <si>
    <t>1cMusic</t>
  </si>
  <si>
    <t>1cOil and Gas</t>
  </si>
  <si>
    <t>1cPharmaceutical</t>
  </si>
  <si>
    <t>1cPublic utilities</t>
  </si>
  <si>
    <t>1cPublishing and news media</t>
  </si>
  <si>
    <t>1cPulp and paper</t>
  </si>
  <si>
    <t>1cReal estate</t>
  </si>
  <si>
    <t>1cShipbuilding</t>
  </si>
  <si>
    <t>1cSteel</t>
  </si>
  <si>
    <t>1cTechnology</t>
  </si>
  <si>
    <t>1cTelecommunications</t>
  </si>
  <si>
    <t>1cTransport</t>
  </si>
  <si>
    <t>1cWater</t>
  </si>
  <si>
    <t>1cOther</t>
  </si>
  <si>
    <t>1dA specialist measurement and analytics company</t>
  </si>
  <si>
    <t>1dA PR consultancy</t>
  </si>
  <si>
    <t>1dAn integrated communications consultancy</t>
  </si>
  <si>
    <t>1dA marketing or digital agency</t>
  </si>
  <si>
    <t>1dA management consultancy</t>
  </si>
  <si>
    <t>1dAn independent consultant</t>
  </si>
  <si>
    <t>1dOther type of consultancy</t>
  </si>
  <si>
    <t>1e1-49 employees</t>
  </si>
  <si>
    <t>1e50-99 employees</t>
  </si>
  <si>
    <t>1e100-249 employees</t>
  </si>
  <si>
    <t>1e250-999 employees</t>
  </si>
  <si>
    <t>1e1000-4999 employees</t>
  </si>
  <si>
    <t>1eMore than 5,000 employees</t>
  </si>
  <si>
    <t>1fNorth America</t>
  </si>
  <si>
    <t>1fCentral America</t>
  </si>
  <si>
    <t>1fSouth America</t>
  </si>
  <si>
    <t>1fAfrica</t>
  </si>
  <si>
    <t>1fMiddle East</t>
  </si>
  <si>
    <t>1fWestern/Northern Europe</t>
  </si>
  <si>
    <t>1fSouthern Europe</t>
  </si>
  <si>
    <t>1fEastern Europe</t>
  </si>
  <si>
    <t>1fCentral Asia</t>
  </si>
  <si>
    <t>1fSouth Asia</t>
  </si>
  <si>
    <t>1fSouth East Asia</t>
  </si>
  <si>
    <t>1fAustralasia</t>
  </si>
  <si>
    <t>1hGlobally</t>
  </si>
  <si>
    <t>1hNot an international organisation</t>
  </si>
  <si>
    <t>1iYes</t>
  </si>
  <si>
    <t>1iNo</t>
  </si>
  <si>
    <t>2aNever</t>
  </si>
  <si>
    <t>2aRarely (maybe once per year)</t>
  </si>
  <si>
    <t>2aSometimes / on an ad-hoc basis</t>
  </si>
  <si>
    <t>2aRegularly (at least quarterly)</t>
  </si>
  <si>
    <t>2aFrequently (e.g. every time we run some activity or monthly)</t>
  </si>
  <si>
    <t>2bNever</t>
  </si>
  <si>
    <t>2bRarely (maybe once per year)</t>
  </si>
  <si>
    <t>2bSometimes / on an ad-hoc basis</t>
  </si>
  <si>
    <t>2bRegularly (at least quarterly)</t>
  </si>
  <si>
    <t>2bFrequently (e.g. every time we run some activity or monthly)</t>
  </si>
  <si>
    <t>2cNever</t>
  </si>
  <si>
    <t>2cRarely (maybe once per year)</t>
  </si>
  <si>
    <t>2cSometimes / on an ad-hoc basis</t>
  </si>
  <si>
    <t>2cRegularly (at least quarterly)</t>
  </si>
  <si>
    <t>2cFrequently (e.g. every time we run some activity or monthly)</t>
  </si>
  <si>
    <t>2dNever</t>
  </si>
  <si>
    <t>2dRarely (maybe once per year)</t>
  </si>
  <si>
    <t>2dSometimes / on an ad-hoc basis</t>
  </si>
  <si>
    <t>2dRegularly (at least quarterly)</t>
  </si>
  <si>
    <t>2dFrequently (e.g. every time we run some activity or monthly)</t>
  </si>
  <si>
    <t>2eNever</t>
  </si>
  <si>
    <t>2eRarely (maybe once per year)</t>
  </si>
  <si>
    <t>2eSometimes / on an ad-hoc basis</t>
  </si>
  <si>
    <t>2eRegularly (at least quarterly)</t>
  </si>
  <si>
    <t>2eFrequently (e.g. every time we run some activity or monthly)</t>
  </si>
  <si>
    <t>3aNever</t>
  </si>
  <si>
    <t>3aRarely (maybe once per year)</t>
  </si>
  <si>
    <t>3aSometimes / on an ad-hoc basis</t>
  </si>
  <si>
    <t>3aRegularly (at least quarterly)</t>
  </si>
  <si>
    <t>3aFrequently (e.g. every time we run some activity or monthly)</t>
  </si>
  <si>
    <t>3bNever</t>
  </si>
  <si>
    <t>3bRarely (maybe once per year)</t>
  </si>
  <si>
    <t>3bSometimes / on an ad-hoc basis</t>
  </si>
  <si>
    <t>3bRegularly (at least quarterly)</t>
  </si>
  <si>
    <t>3bFrequently (e.g. every time we run some activity or monthly)</t>
  </si>
  <si>
    <t>3cNever</t>
  </si>
  <si>
    <t>3cRarely (maybe once per year)</t>
  </si>
  <si>
    <t>3cSometimes / on an ad-hoc basis</t>
  </si>
  <si>
    <t>3cRegularly (at least quarterly)</t>
  </si>
  <si>
    <t>3cFrequently (e.g. every time we run some activity or monthly)</t>
  </si>
  <si>
    <t>3dNever</t>
  </si>
  <si>
    <t>3dRarely (maybe once per year)</t>
  </si>
  <si>
    <t>3dSometimes / on an ad-hoc basis</t>
  </si>
  <si>
    <t>3dRegularly (at least quarterly)</t>
  </si>
  <si>
    <t>3dFrequently (e.g. every time we run some activity or monthly)</t>
  </si>
  <si>
    <t>3eNever</t>
  </si>
  <si>
    <t>3eRarely (maybe once per year)</t>
  </si>
  <si>
    <t>3eSometimes / on an ad-hoc basis</t>
  </si>
  <si>
    <t>3eRegularly (at least quarterly)</t>
  </si>
  <si>
    <t>3eFrequently (e.g. every time we run some activity or monthly)</t>
  </si>
  <si>
    <t>3fNever</t>
  </si>
  <si>
    <t>3fRarely (maybe once per year)</t>
  </si>
  <si>
    <t>3fSometimes / on an ad-hoc basis</t>
  </si>
  <si>
    <t>3fRegularly (at least quarterly)</t>
  </si>
  <si>
    <t>3fFrequently (e.g. every time we run some activity or monthly)</t>
  </si>
  <si>
    <t>3gNever</t>
  </si>
  <si>
    <t>3gRarely (maybe once per year)</t>
  </si>
  <si>
    <t>3gSometimes / on an ad-hoc basis</t>
  </si>
  <si>
    <t>3gRegularly (at least quarterly)</t>
  </si>
  <si>
    <t>3gFrequently (e.g. every time we run some activity or monthly)</t>
  </si>
  <si>
    <t>3hNever</t>
  </si>
  <si>
    <t>3hRarely (maybe once per year)</t>
  </si>
  <si>
    <t>3hSometimes / on an ad-hoc basis</t>
  </si>
  <si>
    <t>3hRegularly (at least quarterly)</t>
  </si>
  <si>
    <t>3hFrequently (e.g. every time we run some activity or monthly)</t>
  </si>
  <si>
    <t>3iNever</t>
  </si>
  <si>
    <t>3iRarely (maybe once per year)</t>
  </si>
  <si>
    <t>3iSometimes / on an ad-hoc basis</t>
  </si>
  <si>
    <t>3iRegularly (at least quarterly)</t>
  </si>
  <si>
    <t>3iFrequently (e.g. every time we run some activity or monthly)</t>
  </si>
  <si>
    <t>3jNever</t>
  </si>
  <si>
    <t>3jRarely (maybe once per year)</t>
  </si>
  <si>
    <t>3jSometimes / on an ad-hoc basis</t>
  </si>
  <si>
    <t>3jRegularly (at least quarterly)</t>
  </si>
  <si>
    <t>3jFrequently (e.g. every time we run some activity or monthly)</t>
  </si>
  <si>
    <t>3kNever</t>
  </si>
  <si>
    <t>3kRarely (maybe once per year)</t>
  </si>
  <si>
    <t>3kSometimes / on an ad-hoc basis</t>
  </si>
  <si>
    <t>3kRegularly (at least quarterly)</t>
  </si>
  <si>
    <t>3kFrequently (e.g. every time we run some activity or monthly)</t>
  </si>
  <si>
    <t>3lNever</t>
  </si>
  <si>
    <t>3lRarely (maybe once per year)</t>
  </si>
  <si>
    <t>3lSometimes / on an ad-hoc basis</t>
  </si>
  <si>
    <t>3lRegularly (at least quarterly)</t>
  </si>
  <si>
    <t>3lFrequently (e.g. every time we run some activity or monthly)</t>
  </si>
  <si>
    <t>4aNever</t>
  </si>
  <si>
    <t>4aRarely (maybe once per year)</t>
  </si>
  <si>
    <t>4aSometimes / on an ad-hoc basis</t>
  </si>
  <si>
    <t>4aRegularly (at least quarterly)</t>
  </si>
  <si>
    <t>4aFrequently (e.g. every time we run some activity or monthly)</t>
  </si>
  <si>
    <t>4bNever</t>
  </si>
  <si>
    <t>4bRarely (maybe once per year)</t>
  </si>
  <si>
    <t>4bSometimes / on an ad-hoc basis</t>
  </si>
  <si>
    <t>4bRegularly (at least quarterly)</t>
  </si>
  <si>
    <t>4bFrequently (e.g. every time we run some activity or monthly)</t>
  </si>
  <si>
    <t>4cNever</t>
  </si>
  <si>
    <t>4cRarely (maybe once per year)</t>
  </si>
  <si>
    <t>4cSometimes / on an ad-hoc basis</t>
  </si>
  <si>
    <t>4cRegularly (at least quarterly)</t>
  </si>
  <si>
    <t>4cFrequently (e.g. every time we run some activity or monthly)</t>
  </si>
  <si>
    <t>4dNever</t>
  </si>
  <si>
    <t>4dRarely (maybe once per year)</t>
  </si>
  <si>
    <t>4dSometimes / on an ad-hoc basis</t>
  </si>
  <si>
    <t>4dRegularly (at least quarterly)</t>
  </si>
  <si>
    <t>4dFrequently (e.g. every time we run some activity or monthly)</t>
  </si>
  <si>
    <t>5aDon’t know/Not sure</t>
  </si>
  <si>
    <t>5aStrongly disagree</t>
  </si>
  <si>
    <t>5aDisagree</t>
  </si>
  <si>
    <t>5aNeither agree nor disagree&amp;#9;</t>
  </si>
  <si>
    <t>5aAgree</t>
  </si>
  <si>
    <t>5aStrongly Agree</t>
  </si>
  <si>
    <t>5bDon’t know/Not sure</t>
  </si>
  <si>
    <t>5bStrongly disagree</t>
  </si>
  <si>
    <t>5bDisagree</t>
  </si>
  <si>
    <t>5bNeither agree nor disagree&amp;#9;</t>
  </si>
  <si>
    <t>5bAgree</t>
  </si>
  <si>
    <t>5bStrongly Agree</t>
  </si>
  <si>
    <t>5cDon’t know/Not sure</t>
  </si>
  <si>
    <t>5cStrongly disagree</t>
  </si>
  <si>
    <t>5cDisagree</t>
  </si>
  <si>
    <t>5cNeither agree nor disagree&amp;#9;</t>
  </si>
  <si>
    <t>5cAgree</t>
  </si>
  <si>
    <t>5cStrongly Agree</t>
  </si>
  <si>
    <t>5dDon’t know/Not sure</t>
  </si>
  <si>
    <t>5dStrongly disagree</t>
  </si>
  <si>
    <t>5dDisagree</t>
  </si>
  <si>
    <t>5dNeither agree nor disagree&amp;#9;</t>
  </si>
  <si>
    <t>5dAgree</t>
  </si>
  <si>
    <t>5dStrongly Agree</t>
  </si>
  <si>
    <t>5eDon’t know/Not sure</t>
  </si>
  <si>
    <t>5eStrongly disagree</t>
  </si>
  <si>
    <t>5eDisagree</t>
  </si>
  <si>
    <t>5eNeither agree nor disagree&amp;#9;</t>
  </si>
  <si>
    <t>5eAgree</t>
  </si>
  <si>
    <t>5eStrongly Agree</t>
  </si>
  <si>
    <t>5fDon’t know/Not sure</t>
  </si>
  <si>
    <t>5fStrongly disagree</t>
  </si>
  <si>
    <t>5fDisagree</t>
  </si>
  <si>
    <t>5fNeither agree nor disagree&amp;#9;</t>
  </si>
  <si>
    <t>5fAgree</t>
  </si>
  <si>
    <t>5fStrongly Agree</t>
  </si>
  <si>
    <t>5gDon’t know/Not sure</t>
  </si>
  <si>
    <t>5gStrongly disagree</t>
  </si>
  <si>
    <t>5gDisagree</t>
  </si>
  <si>
    <t>5gNeither agree nor disagree&amp;#9;</t>
  </si>
  <si>
    <t>5gAgree</t>
  </si>
  <si>
    <t>5gStrongly Agree</t>
  </si>
  <si>
    <t>5hDon’t know/Not sure</t>
  </si>
  <si>
    <t>5hStrongly disagree</t>
  </si>
  <si>
    <t>5hDisagree</t>
  </si>
  <si>
    <t>5hNeither agree nor disagree&amp;#9;</t>
  </si>
  <si>
    <t>5hAgree</t>
  </si>
  <si>
    <t>5hStrongly Agree</t>
  </si>
  <si>
    <t>5iDon’t know/Not sure</t>
  </si>
  <si>
    <t>5iStrongly disagree</t>
  </si>
  <si>
    <t>5iDisagree</t>
  </si>
  <si>
    <t>5iNeither agree nor disagree&amp;#9;</t>
  </si>
  <si>
    <t>5iAgree</t>
  </si>
  <si>
    <t>5iStrongly Agree</t>
  </si>
  <si>
    <t>6aNever</t>
  </si>
  <si>
    <t>6aRarely (maybe once per year)</t>
  </si>
  <si>
    <t>6aSometimes / on an ad-hoc basis</t>
  </si>
  <si>
    <t>6aRegularly (at least quarterly)</t>
  </si>
  <si>
    <t>6aFrequently (e.g. every time we run some activity or monthly)</t>
  </si>
  <si>
    <t>6bNever</t>
  </si>
  <si>
    <t>6bRarely (maybe once per year)</t>
  </si>
  <si>
    <t>6bSometimes / on an ad-hoc basis</t>
  </si>
  <si>
    <t>6bRegularly (at least quarterly)</t>
  </si>
  <si>
    <t>6bFrequently (e.g. every time we run some activity or monthly)</t>
  </si>
  <si>
    <t>6cNever</t>
  </si>
  <si>
    <t>6cRarely (maybe once per year)</t>
  </si>
  <si>
    <t>6cSometimes / on an ad-hoc basis</t>
  </si>
  <si>
    <t>6cRegularly (at least quarterly)</t>
  </si>
  <si>
    <t>6cFrequently (e.g. every time we run some activity or monthly)</t>
  </si>
  <si>
    <t>6dNever</t>
  </si>
  <si>
    <t>6dRarely (maybe once per year)</t>
  </si>
  <si>
    <t>6dSometimes / on an ad-hoc basis</t>
  </si>
  <si>
    <t>6dRegularly (at least quarterly)</t>
  </si>
  <si>
    <t>6dFrequently (e.g. every time we run some activity or monthly)</t>
  </si>
  <si>
    <t>6eNever</t>
  </si>
  <si>
    <t>6eRarely (maybe once per year)</t>
  </si>
  <si>
    <t>6eSometimes / on an ad-hoc basis</t>
  </si>
  <si>
    <t>6eRegularly (at least quarterly)</t>
  </si>
  <si>
    <t>6eFrequently (e.g. every time we run some activity or monthly)</t>
  </si>
  <si>
    <t>7aNever</t>
  </si>
  <si>
    <t>7aRarely (maybe once per year)</t>
  </si>
  <si>
    <t>7aSometimes / on an ad-hoc basis</t>
  </si>
  <si>
    <t>7aRegularly (at least quarterly)</t>
  </si>
  <si>
    <t>7aFrequently (e.g. every time we run some activity or monthly)</t>
  </si>
  <si>
    <t>7bNever</t>
  </si>
  <si>
    <t>7bRarely (maybe once per year)</t>
  </si>
  <si>
    <t>7bSometimes / on an ad-hoc basis</t>
  </si>
  <si>
    <t>7bRegularly (at least quarterly)</t>
  </si>
  <si>
    <t>7bFrequently (e.g. every time we run some activity or monthly)</t>
  </si>
  <si>
    <t>7cNever</t>
  </si>
  <si>
    <t>7cRarely (maybe once per year)</t>
  </si>
  <si>
    <t>7cSometimes / on an ad-hoc basis</t>
  </si>
  <si>
    <t>7cRegularly (at least quarterly)</t>
  </si>
  <si>
    <t>7cFrequently (e.g. every time we run some activity or monthly)</t>
  </si>
  <si>
    <t>7dNever</t>
  </si>
  <si>
    <t>7dRarely (maybe once per year)</t>
  </si>
  <si>
    <t>7dSometimes / on an ad-hoc basis</t>
  </si>
  <si>
    <t>7dRegularly (at least quarterly)</t>
  </si>
  <si>
    <t>7dFrequently (e.g. every time we run some activity or monthly)</t>
  </si>
  <si>
    <t>7eNever</t>
  </si>
  <si>
    <t>7eRarely (maybe once per year)</t>
  </si>
  <si>
    <t>7eSometimes / on an ad-hoc basis</t>
  </si>
  <si>
    <t>7eRegularly (at least quarterly)</t>
  </si>
  <si>
    <t>7eFrequently (e.g. every time we run some activity or monthly)</t>
  </si>
  <si>
    <t>8aDon’t know/Not sure</t>
  </si>
  <si>
    <t>8aStrongly disagree</t>
  </si>
  <si>
    <t>8aDisagree</t>
  </si>
  <si>
    <t>8aNeither agree nor disagree</t>
  </si>
  <si>
    <t>8aAgree</t>
  </si>
  <si>
    <t>8aStrongly Agree</t>
  </si>
  <si>
    <t>8bDon’t know/Not sure</t>
  </si>
  <si>
    <t>8bStrongly disagree</t>
  </si>
  <si>
    <t>8bDisagree</t>
  </si>
  <si>
    <t>8bNeither agree nor disagree</t>
  </si>
  <si>
    <t>8bAgree</t>
  </si>
  <si>
    <t>8bStrongly Agree</t>
  </si>
  <si>
    <t>8cDon’t know/Not sure</t>
  </si>
  <si>
    <t>8cStrongly disagree</t>
  </si>
  <si>
    <t>8cDisagree</t>
  </si>
  <si>
    <t>8cNeither agree nor disagree</t>
  </si>
  <si>
    <t>8cAgree</t>
  </si>
  <si>
    <t>8cStrongly Agree</t>
  </si>
  <si>
    <t>8dDon’t know/Not sure</t>
  </si>
  <si>
    <t>8dStrongly disagree</t>
  </si>
  <si>
    <t>8dDisagree</t>
  </si>
  <si>
    <t>8dNeither agree nor disagree</t>
  </si>
  <si>
    <t>8dAgree</t>
  </si>
  <si>
    <t>8dStrongly Agree</t>
  </si>
  <si>
    <t>8eDon’t know/Not sure</t>
  </si>
  <si>
    <t>8eStrongly disagree</t>
  </si>
  <si>
    <t>8eDisagree</t>
  </si>
  <si>
    <t>8eNeither agree nor disagree</t>
  </si>
  <si>
    <t>8eAgree</t>
  </si>
  <si>
    <t>8eStrongly Agree</t>
  </si>
  <si>
    <t>8fDon’t know/Not sure</t>
  </si>
  <si>
    <t>8fStrongly disagree</t>
  </si>
  <si>
    <t>8fDisagree</t>
  </si>
  <si>
    <t>8fNeither agree nor disagree</t>
  </si>
  <si>
    <t>8fAgree</t>
  </si>
  <si>
    <t>8fStrongly Agree</t>
  </si>
  <si>
    <t>8gDon’t know/Not sure</t>
  </si>
  <si>
    <t>8gStrongly disagree</t>
  </si>
  <si>
    <t>8gDisagree</t>
  </si>
  <si>
    <t>8gNeither agree nor disagree</t>
  </si>
  <si>
    <t>8gAgree</t>
  </si>
  <si>
    <t>8gStrongly Agree</t>
  </si>
  <si>
    <t>8hDon’t know/Not sure</t>
  </si>
  <si>
    <t>8hStrongly disagree</t>
  </si>
  <si>
    <t>8hDisagree</t>
  </si>
  <si>
    <t>8hNeither agree nor disagree</t>
  </si>
  <si>
    <t>8hAgree</t>
  </si>
  <si>
    <t>8hStrongly Agree</t>
  </si>
  <si>
    <t>8iDon’t know/Not sure</t>
  </si>
  <si>
    <t>8iStrongly disagree</t>
  </si>
  <si>
    <t>8iDisagree</t>
  </si>
  <si>
    <t>8iNeither agree nor disagree</t>
  </si>
  <si>
    <t>8iAgree</t>
  </si>
  <si>
    <t>8iStrongly Agree</t>
  </si>
  <si>
    <t>8jDon’t know/Not sure</t>
  </si>
  <si>
    <t>8jStrongly disagree</t>
  </si>
  <si>
    <t>8jDisagree</t>
  </si>
  <si>
    <t>8jNeither agree nor disagree</t>
  </si>
  <si>
    <t>8jAgree</t>
  </si>
  <si>
    <t>8jStrongly Agree</t>
  </si>
  <si>
    <t>8kDon’t know/Not sure</t>
  </si>
  <si>
    <t>8kStrongly disagree</t>
  </si>
  <si>
    <t>8kDisagree</t>
  </si>
  <si>
    <t>8kNeither agree nor disagree</t>
  </si>
  <si>
    <t>8kAgree</t>
  </si>
  <si>
    <t>8kStrongly Agree</t>
  </si>
  <si>
    <t>9aDon’t know/Not sure</t>
  </si>
  <si>
    <t>9aNot aware of</t>
  </si>
  <si>
    <t>9aAware of but do not use</t>
  </si>
  <si>
    <t>9aUse rarely</t>
  </si>
  <si>
    <t>9aUse regularly</t>
  </si>
  <si>
    <t>9aAre a key part of our evaluation program</t>
  </si>
  <si>
    <t>9bDon’t know/Not sure</t>
  </si>
  <si>
    <t>9bNot aware of</t>
  </si>
  <si>
    <t>9bAware of but do not use</t>
  </si>
  <si>
    <t>9bUse rarely</t>
  </si>
  <si>
    <t>9bUse regularly</t>
  </si>
  <si>
    <t>9bAre a key part of our evaluation program</t>
  </si>
  <si>
    <t>9cDon’t know/Not sure</t>
  </si>
  <si>
    <t>9cNot aware of</t>
  </si>
  <si>
    <t>9cAware of but do not use</t>
  </si>
  <si>
    <t>9cUse rarely</t>
  </si>
  <si>
    <t>9cUse regularly</t>
  </si>
  <si>
    <t>9cAre a key part of our evaluation program</t>
  </si>
  <si>
    <t>9dDon’t know/Not sure</t>
  </si>
  <si>
    <t>9dNot aware of</t>
  </si>
  <si>
    <t>9dAware of but do not use</t>
  </si>
  <si>
    <t>9dUse rarely</t>
  </si>
  <si>
    <t>9dUse regularly</t>
  </si>
  <si>
    <t>9dAre a key part of our evaluation program</t>
  </si>
  <si>
    <t>10aDon’t know/Not sure</t>
  </si>
  <si>
    <t>10aStrongly disagree</t>
  </si>
  <si>
    <t>10aDisagree</t>
  </si>
  <si>
    <t>10aNeither agree nor disagree</t>
  </si>
  <si>
    <t>10aAgree</t>
  </si>
  <si>
    <t>10aStrongly Agree</t>
  </si>
  <si>
    <t>10bDon’t know/Not sure</t>
  </si>
  <si>
    <t>10bStrongly disagree</t>
  </si>
  <si>
    <t>10bDisagree</t>
  </si>
  <si>
    <t>10bNeither agree nor disagree</t>
  </si>
  <si>
    <t>10bAgree</t>
  </si>
  <si>
    <t>10bStrongly Agree</t>
  </si>
  <si>
    <t>1hFor the region I’m based in</t>
  </si>
  <si>
    <t>1hFor the country I’m based in</t>
  </si>
  <si>
    <t>QuestionTypeID</t>
  </si>
  <si>
    <t>QuestionType</t>
  </si>
  <si>
    <t>QuestionTypeText</t>
  </si>
  <si>
    <t>MaxScore</t>
  </si>
  <si>
    <t>ActionThreshold</t>
  </si>
  <si>
    <t>ActionText</t>
  </si>
  <si>
    <t>ActionOrder</t>
  </si>
  <si>
    <t>StrengthThreshold</t>
  </si>
  <si>
    <t>StrengthText</t>
  </si>
  <si>
    <t>StrengthOrder</t>
  </si>
  <si>
    <t>Max Scores</t>
  </si>
  <si>
    <t>DimensionID</t>
  </si>
  <si>
    <t>Average scores</t>
  </si>
  <si>
    <t>DimensionWeighting</t>
  </si>
  <si>
    <t>Total</t>
  </si>
  <si>
    <t>Weighting</t>
  </si>
  <si>
    <t>QuestionnaireName</t>
  </si>
  <si>
    <t>UserID</t>
  </si>
  <si>
    <t>Max Scores based on translated questions</t>
  </si>
  <si>
    <t>Translation from original questionnaire</t>
  </si>
  <si>
    <t>Max Scores based on all questions</t>
  </si>
  <si>
    <t>Frequency of measurement and evaluation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</si>
</sst>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000000%"/>
  </numFmts>
  <fonts count="8" x14ac:knownFonts="1">
    <font>
      <sz val="11"/>
      <color theme="1"/>
      <name val="Calibri"/>
      <family val="2"/>
      <scheme val="minor"/>
    </font>
    <font>
      <b/>
      <sz val="11"/>
      <color theme="1"/>
      <name val="Calibri"/>
      <family val="2"/>
      <scheme val="minor"/>
    </font>
    <font>
      <sz val="10"/>
      <name val="Arial"/>
      <family val="2"/>
      <charset val="1"/>
    </font>
    <font>
      <b/>
      <sz val="10"/>
      <name val="Arial"/>
      <family val="2"/>
      <charset val="1"/>
    </font>
    <font>
      <b/>
      <sz val="10"/>
      <name val="Arial"/>
      <family val="2"/>
    </font>
    <font>
      <sz val="11"/>
      <color theme="1"/>
      <name val="Calibri"/>
      <family val="2"/>
      <scheme val="minor"/>
    </font>
    <font>
      <u/>
      <sz val="11"/>
      <color theme="10"/>
      <name val="Calibri"/>
      <family val="2"/>
      <scheme val="minor"/>
    </font>
    <font>
      <u/>
      <sz val="11"/>
      <color theme="11"/>
      <name val="Calibri"/>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6"/>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CCC"/>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44">
    <xf numFmtId="0" fontId="0" fillId="0" borderId="0"/>
    <xf numFmtId="0" fontId="2" fillId="0" borderId="0"/>
    <xf numFmtId="9" fontId="2"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0" fillId="0" borderId="0" xfId="0" applyFont="1"/>
    <xf numFmtId="0" fontId="2" fillId="0" borderId="0" xfId="1" applyAlignment="1">
      <alignment wrapText="1"/>
    </xf>
    <xf numFmtId="0" fontId="3" fillId="0" borderId="0" xfId="1" applyFont="1" applyAlignment="1">
      <alignment wrapText="1"/>
    </xf>
    <xf numFmtId="0" fontId="2" fillId="0" borderId="0" xfId="1"/>
    <xf numFmtId="0" fontId="2" fillId="3" borderId="0" xfId="1" applyFill="1" applyAlignment="1">
      <alignment wrapText="1"/>
    </xf>
    <xf numFmtId="0" fontId="4" fillId="0" borderId="0" xfId="1" applyFont="1" applyAlignment="1">
      <alignment wrapText="1"/>
    </xf>
    <xf numFmtId="0" fontId="4" fillId="0" borderId="0" xfId="1" applyFont="1"/>
    <xf numFmtId="0" fontId="4" fillId="0" borderId="1" xfId="1" applyFont="1" applyBorder="1" applyAlignment="1">
      <alignment wrapText="1"/>
    </xf>
    <xf numFmtId="0" fontId="3" fillId="3" borderId="0" xfId="1" applyFont="1" applyFill="1" applyAlignment="1">
      <alignment wrapText="1"/>
    </xf>
    <xf numFmtId="0" fontId="2" fillId="3" borderId="0" xfId="1" applyFill="1"/>
    <xf numFmtId="0" fontId="4" fillId="3" borderId="0" xfId="1" applyFont="1" applyFill="1" applyAlignment="1">
      <alignment wrapText="1"/>
    </xf>
    <xf numFmtId="0" fontId="2" fillId="0" borderId="1" xfId="1" applyBorder="1" applyAlignment="1">
      <alignment wrapText="1"/>
    </xf>
    <xf numFmtId="0" fontId="2" fillId="6" borderId="1" xfId="1" applyFill="1" applyBorder="1"/>
    <xf numFmtId="0" fontId="2" fillId="2" borderId="1" xfId="1" applyFill="1" applyBorder="1" applyAlignment="1">
      <alignment wrapText="1"/>
    </xf>
    <xf numFmtId="9" fontId="2" fillId="4" borderId="1" xfId="1" applyNumberFormat="1" applyFill="1" applyBorder="1" applyAlignment="1">
      <alignment wrapText="1"/>
    </xf>
    <xf numFmtId="0" fontId="2" fillId="4" borderId="1" xfId="1" applyFill="1" applyBorder="1" applyAlignment="1">
      <alignment wrapText="1"/>
    </xf>
    <xf numFmtId="9" fontId="4" fillId="0" borderId="1" xfId="2" applyFont="1" applyBorder="1" applyAlignment="1">
      <alignment wrapText="1"/>
    </xf>
    <xf numFmtId="9" fontId="2" fillId="0" borderId="1" xfId="1" applyNumberFormat="1" applyBorder="1" applyAlignment="1">
      <alignment wrapText="1"/>
    </xf>
    <xf numFmtId="0" fontId="2" fillId="0" borderId="1" xfId="1" applyBorder="1"/>
    <xf numFmtId="0" fontId="2" fillId="2" borderId="0" xfId="1" applyFill="1" applyAlignment="1">
      <alignment wrapText="1"/>
    </xf>
    <xf numFmtId="9" fontId="2" fillId="7" borderId="1" xfId="1" applyNumberFormat="1" applyFill="1" applyBorder="1" applyAlignment="1">
      <alignment wrapText="1"/>
    </xf>
    <xf numFmtId="0" fontId="2" fillId="7" borderId="1" xfId="1" applyFill="1" applyBorder="1" applyAlignment="1">
      <alignment wrapText="1"/>
    </xf>
    <xf numFmtId="0" fontId="2" fillId="8" borderId="1" xfId="1" applyFill="1" applyBorder="1"/>
    <xf numFmtId="9" fontId="2" fillId="0" borderId="0" xfId="1" applyNumberFormat="1" applyAlignment="1">
      <alignment wrapText="1"/>
    </xf>
    <xf numFmtId="0" fontId="2" fillId="9" borderId="1" xfId="1" applyFill="1" applyBorder="1"/>
    <xf numFmtId="0" fontId="1" fillId="0" borderId="0" xfId="0" applyFont="1"/>
    <xf numFmtId="9" fontId="0" fillId="0" borderId="0" xfId="3" applyFont="1"/>
    <xf numFmtId="0" fontId="0" fillId="10" borderId="0" xfId="0" applyFill="1"/>
    <xf numFmtId="0" fontId="0" fillId="0" borderId="1" xfId="0" applyBorder="1"/>
    <xf numFmtId="9" fontId="0" fillId="0" borderId="1" xfId="3" applyFont="1" applyBorder="1"/>
    <xf numFmtId="0" fontId="0" fillId="0" borderId="1" xfId="0" applyFont="1" applyBorder="1"/>
    <xf numFmtId="0" fontId="0" fillId="0" borderId="1" xfId="0" applyBorder="1" applyAlignment="1">
      <alignment wrapText="1"/>
    </xf>
    <xf numFmtId="0" fontId="1" fillId="11" borderId="1" xfId="0" applyFont="1" applyFill="1" applyBorder="1"/>
    <xf numFmtId="9" fontId="1" fillId="11" borderId="1" xfId="3" applyFont="1" applyFill="1" applyBorder="1"/>
    <xf numFmtId="0" fontId="1" fillId="6" borderId="1" xfId="0" applyFont="1" applyFill="1" applyBorder="1"/>
    <xf numFmtId="0" fontId="1" fillId="4" borderId="1" xfId="0" applyFont="1" applyFill="1" applyBorder="1"/>
    <xf numFmtId="0" fontId="1" fillId="12" borderId="1" xfId="0" applyFont="1" applyFill="1" applyBorder="1"/>
    <xf numFmtId="9" fontId="0" fillId="0" borderId="1" xfId="0" applyNumberFormat="1" applyBorder="1"/>
    <xf numFmtId="9" fontId="0" fillId="0" borderId="0" xfId="0" applyNumberFormat="1"/>
    <xf numFmtId="0" fontId="1" fillId="13" borderId="1" xfId="0" applyFont="1" applyFill="1" applyBorder="1"/>
    <xf numFmtId="0" fontId="0" fillId="0" borderId="0" xfId="0" applyBorder="1"/>
    <xf numFmtId="0" fontId="1" fillId="0" borderId="0" xfId="0" applyFont="1" applyFill="1" applyBorder="1"/>
    <xf numFmtId="9" fontId="1" fillId="0" borderId="0" xfId="3" applyFont="1"/>
    <xf numFmtId="2" fontId="0" fillId="0" borderId="1" xfId="3" applyNumberFormat="1" applyFont="1" applyBorder="1"/>
    <xf numFmtId="0" fontId="4" fillId="2" borderId="1" xfId="1" applyFont="1" applyFill="1" applyBorder="1" applyAlignment="1">
      <alignment horizontal="center" wrapText="1"/>
    </xf>
    <xf numFmtId="0" fontId="4" fillId="4" borderId="1" xfId="1" applyFont="1" applyFill="1" applyBorder="1" applyAlignment="1">
      <alignment horizontal="center" wrapText="1"/>
    </xf>
    <xf numFmtId="0" fontId="4" fillId="5" borderId="1" xfId="1" applyFont="1" applyFill="1" applyBorder="1" applyAlignment="1">
      <alignment horizontal="center" wrapText="1"/>
    </xf>
    <xf numFmtId="0" fontId="4" fillId="0" borderId="2" xfId="1" applyFont="1" applyBorder="1" applyAlignment="1">
      <alignment horizontal="center" wrapText="1"/>
    </xf>
    <xf numFmtId="0" fontId="4" fillId="0" borderId="1" xfId="1" applyFont="1" applyBorder="1" applyAlignment="1">
      <alignment horizontal="center" wrapText="1"/>
    </xf>
    <xf numFmtId="164" fontId="0" fillId="0" borderId="0" xfId="3" applyNumberFormat="1" applyFont="1"/>
  </cellXfs>
  <cellStyles count="44">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 name="Normal 2" xfId="1"/>
    <cellStyle name="Percent" xfId="3" builtinId="5"/>
    <cellStyle name="Percent 2" xfId="2"/>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A1:CR64"/>
  <sheetViews>
    <sheetView workbookViewId="0">
      <pane xSplit="1" ySplit="3" topLeftCell="BS15" activePane="bottomRight" state="frozen"/>
      <selection pane="topRight" activeCell="B1" sqref="B1"/>
      <selection pane="bottomLeft" activeCell="A3" sqref="A3"/>
      <selection pane="bottomRight" activeCell="CF24" sqref="CF24"/>
    </sheetView>
  </sheetViews>
  <sheetFormatPr baseColWidth="10" defaultColWidth="8.83203125" defaultRowHeight="14" x14ac:dyDescent="0"/>
  <cols>
    <col min="1" max="1" width="22.5" customWidth="1"/>
    <col min="2" max="2" width="18.33203125" bestFit="1" customWidth="1"/>
    <col min="23" max="23" width="8.83203125" style="28"/>
    <col min="29" max="29" width="8.83203125" style="28"/>
    <col min="42" max="42" width="8.83203125" style="28"/>
    <col min="47" max="47" width="8.83203125" style="28"/>
    <col min="57" max="57" width="8.83203125" style="28"/>
    <col min="63" max="63" width="8.83203125" style="28"/>
    <col min="69" max="69" width="8.83203125" style="28"/>
    <col min="81" max="81" width="8.83203125" style="28"/>
    <col min="86" max="86" width="8.83203125" style="28"/>
    <col min="93" max="93" width="11.1640625" customWidth="1"/>
    <col min="96" max="96" width="13" customWidth="1"/>
  </cols>
  <sheetData>
    <row r="1" spans="1:96">
      <c r="CN1" t="s">
        <v>1260</v>
      </c>
      <c r="CO1" s="39">
        <f>AVERAGE(CO4:CO64)</f>
        <v>0.54070096099491227</v>
      </c>
      <c r="CP1" s="39">
        <f>AVERAGE(CP4:CP64)</f>
        <v>0.47349726775956286</v>
      </c>
      <c r="CQ1" s="39">
        <f>AVERAGE(CQ4:CQ64)</f>
        <v>0.50423056583818093</v>
      </c>
      <c r="CR1" s="27">
        <f>(CO1*CO$2)+(CP1*CP$2)+(CQ1*CQ$2)</f>
        <v>0.50595169496161496</v>
      </c>
    </row>
    <row r="2" spans="1:96">
      <c r="C2" t="s">
        <v>9</v>
      </c>
      <c r="D2" t="s">
        <v>10</v>
      </c>
      <c r="E2" t="s">
        <v>771</v>
      </c>
      <c r="F2" t="s">
        <v>12</v>
      </c>
      <c r="G2" t="s">
        <v>763</v>
      </c>
      <c r="H2" t="s">
        <v>27</v>
      </c>
      <c r="I2" t="s">
        <v>770</v>
      </c>
      <c r="J2" t="s">
        <v>779</v>
      </c>
      <c r="X2" t="s">
        <v>816</v>
      </c>
      <c r="Y2" t="s">
        <v>817</v>
      </c>
      <c r="Z2" t="s">
        <v>818</v>
      </c>
      <c r="AA2" t="s">
        <v>819</v>
      </c>
      <c r="AB2" t="s">
        <v>820</v>
      </c>
      <c r="AD2" t="s">
        <v>821</v>
      </c>
      <c r="AE2" t="s">
        <v>822</v>
      </c>
      <c r="AF2" t="s">
        <v>823</v>
      </c>
      <c r="AG2" t="s">
        <v>824</v>
      </c>
      <c r="AH2" t="s">
        <v>825</v>
      </c>
      <c r="AI2" t="s">
        <v>826</v>
      </c>
      <c r="AJ2" t="s">
        <v>553</v>
      </c>
      <c r="AK2" t="s">
        <v>827</v>
      </c>
      <c r="AL2" t="s">
        <v>828</v>
      </c>
      <c r="AM2" t="s">
        <v>829</v>
      </c>
      <c r="AN2" t="s">
        <v>830</v>
      </c>
      <c r="AO2" t="s">
        <v>573</v>
      </c>
      <c r="AQ2" t="s">
        <v>579</v>
      </c>
      <c r="AR2" t="s">
        <v>584</v>
      </c>
      <c r="AS2" t="s">
        <v>831</v>
      </c>
      <c r="AT2" t="s">
        <v>595</v>
      </c>
      <c r="AV2" t="s">
        <v>832</v>
      </c>
      <c r="AW2" t="s">
        <v>602</v>
      </c>
      <c r="AX2" t="s">
        <v>833</v>
      </c>
      <c r="AY2" t="s">
        <v>834</v>
      </c>
      <c r="AZ2" t="s">
        <v>613</v>
      </c>
      <c r="BA2" t="s">
        <v>616</v>
      </c>
      <c r="BB2" t="s">
        <v>835</v>
      </c>
      <c r="BC2" t="s">
        <v>624</v>
      </c>
      <c r="BD2" t="s">
        <v>836</v>
      </c>
      <c r="BF2" t="s">
        <v>629</v>
      </c>
      <c r="BG2" t="s">
        <v>633</v>
      </c>
      <c r="BH2" t="s">
        <v>637</v>
      </c>
      <c r="BI2" t="s">
        <v>641</v>
      </c>
      <c r="BJ2" t="s">
        <v>645</v>
      </c>
      <c r="BL2" t="s">
        <v>837</v>
      </c>
      <c r="BM2" t="s">
        <v>651</v>
      </c>
      <c r="BN2" t="s">
        <v>655</v>
      </c>
      <c r="BO2" t="s">
        <v>838</v>
      </c>
      <c r="BP2" t="s">
        <v>839</v>
      </c>
      <c r="BR2" t="s">
        <v>840</v>
      </c>
      <c r="BS2" t="s">
        <v>841</v>
      </c>
      <c r="BT2" t="s">
        <v>842</v>
      </c>
      <c r="BU2" t="s">
        <v>843</v>
      </c>
      <c r="BV2" t="s">
        <v>844</v>
      </c>
      <c r="BW2" t="s">
        <v>845</v>
      </c>
      <c r="BX2" t="s">
        <v>846</v>
      </c>
      <c r="BY2" t="s">
        <v>847</v>
      </c>
      <c r="BZ2" t="s">
        <v>848</v>
      </c>
      <c r="CA2" t="s">
        <v>849</v>
      </c>
      <c r="CB2" t="s">
        <v>850</v>
      </c>
      <c r="CD2" t="s">
        <v>851</v>
      </c>
      <c r="CE2" t="s">
        <v>852</v>
      </c>
      <c r="CF2" t="s">
        <v>853</v>
      </c>
      <c r="CG2" t="s">
        <v>854</v>
      </c>
      <c r="CI2" t="s">
        <v>855</v>
      </c>
      <c r="CJ2" t="s">
        <v>856</v>
      </c>
      <c r="CN2" t="s">
        <v>1263</v>
      </c>
      <c r="CO2" s="27">
        <f>VLOOKUP(CO3,Dimension!$B:$C,2,FALSE)</f>
        <v>0.3</v>
      </c>
      <c r="CP2" s="27">
        <f>VLOOKUP(CP3,Dimension!$B:$C,2,FALSE)</f>
        <v>0.3</v>
      </c>
      <c r="CQ2" s="27">
        <f>VLOOKUP(CQ3,Dimension!$B:$C,2,FALSE)</f>
        <v>0.4</v>
      </c>
      <c r="CR2" s="39">
        <f>SUM(CO2:CQ2)</f>
        <v>1</v>
      </c>
    </row>
    <row r="3" spans="1:96">
      <c r="A3" t="s">
        <v>858</v>
      </c>
      <c r="B3" s="1" t="s">
        <v>1</v>
      </c>
      <c r="C3" t="s">
        <v>772</v>
      </c>
      <c r="D3" t="s">
        <v>773</v>
      </c>
      <c r="E3" t="s">
        <v>774</v>
      </c>
      <c r="F3" t="s">
        <v>775</v>
      </c>
      <c r="G3" t="s">
        <v>776</v>
      </c>
      <c r="H3" t="s">
        <v>778</v>
      </c>
      <c r="I3" t="s">
        <v>783</v>
      </c>
      <c r="J3" t="s">
        <v>859</v>
      </c>
      <c r="K3" t="s">
        <v>804</v>
      </c>
      <c r="L3" t="s">
        <v>805</v>
      </c>
      <c r="M3" t="s">
        <v>806</v>
      </c>
      <c r="N3" t="s">
        <v>807</v>
      </c>
      <c r="O3" t="s">
        <v>808</v>
      </c>
      <c r="P3" t="s">
        <v>809</v>
      </c>
      <c r="Q3" t="s">
        <v>810</v>
      </c>
      <c r="R3" t="s">
        <v>811</v>
      </c>
      <c r="S3" t="s">
        <v>812</v>
      </c>
      <c r="T3" t="s">
        <v>813</v>
      </c>
      <c r="U3" t="s">
        <v>814</v>
      </c>
      <c r="V3" t="s">
        <v>815</v>
      </c>
      <c r="X3" t="s">
        <v>532</v>
      </c>
      <c r="Y3" t="s">
        <v>535</v>
      </c>
      <c r="Z3" t="s">
        <v>538</v>
      </c>
      <c r="AA3" t="s">
        <v>543</v>
      </c>
      <c r="AB3" t="s">
        <v>548</v>
      </c>
      <c r="AD3" t="s">
        <v>576</v>
      </c>
      <c r="AE3" t="s">
        <v>582</v>
      </c>
      <c r="AF3" t="s">
        <v>587</v>
      </c>
      <c r="AG3" t="s">
        <v>592</v>
      </c>
      <c r="AH3" t="s">
        <v>755</v>
      </c>
      <c r="AI3" t="s">
        <v>756</v>
      </c>
      <c r="AJ3" t="s">
        <v>757</v>
      </c>
      <c r="AK3" t="s">
        <v>758</v>
      </c>
      <c r="AL3" t="s">
        <v>759</v>
      </c>
      <c r="AM3" t="s">
        <v>760</v>
      </c>
      <c r="AN3" t="s">
        <v>761</v>
      </c>
      <c r="AO3" t="s">
        <v>762</v>
      </c>
      <c r="AQ3" t="s">
        <v>598</v>
      </c>
      <c r="AR3" t="s">
        <v>601</v>
      </c>
      <c r="AS3" t="s">
        <v>605</v>
      </c>
      <c r="AT3" t="s">
        <v>609</v>
      </c>
      <c r="AV3" t="s">
        <v>628</v>
      </c>
      <c r="AW3" t="s">
        <v>632</v>
      </c>
      <c r="AX3" t="s">
        <v>636</v>
      </c>
      <c r="AY3" t="s">
        <v>640</v>
      </c>
      <c r="AZ3" t="s">
        <v>644</v>
      </c>
      <c r="BA3" t="s">
        <v>751</v>
      </c>
      <c r="BB3" t="s">
        <v>752</v>
      </c>
      <c r="BC3" t="s">
        <v>753</v>
      </c>
      <c r="BD3" t="s">
        <v>754</v>
      </c>
      <c r="BF3" t="s">
        <v>648</v>
      </c>
      <c r="BG3" t="s">
        <v>650</v>
      </c>
      <c r="BH3" t="s">
        <v>654</v>
      </c>
      <c r="BI3" t="s">
        <v>658</v>
      </c>
      <c r="BJ3" t="s">
        <v>662</v>
      </c>
      <c r="BL3" t="s">
        <v>666</v>
      </c>
      <c r="BM3" t="s">
        <v>670</v>
      </c>
      <c r="BN3" t="s">
        <v>674</v>
      </c>
      <c r="BO3" t="s">
        <v>678</v>
      </c>
      <c r="BP3" t="s">
        <v>680</v>
      </c>
      <c r="BR3" t="s">
        <v>701</v>
      </c>
      <c r="BS3" t="s">
        <v>703</v>
      </c>
      <c r="BT3" t="s">
        <v>705</v>
      </c>
      <c r="BU3" t="s">
        <v>707</v>
      </c>
      <c r="BV3" t="s">
        <v>744</v>
      </c>
      <c r="BW3" t="s">
        <v>745</v>
      </c>
      <c r="BX3" t="s">
        <v>746</v>
      </c>
      <c r="BY3" t="s">
        <v>747</v>
      </c>
      <c r="BZ3" t="s">
        <v>748</v>
      </c>
      <c r="CA3" t="s">
        <v>749</v>
      </c>
      <c r="CB3" t="s">
        <v>750</v>
      </c>
      <c r="CD3" t="s">
        <v>710</v>
      </c>
      <c r="CE3" t="s">
        <v>714</v>
      </c>
      <c r="CF3" t="s">
        <v>742</v>
      </c>
      <c r="CG3" t="s">
        <v>743</v>
      </c>
      <c r="CI3" t="s">
        <v>740</v>
      </c>
      <c r="CJ3" t="s">
        <v>741</v>
      </c>
      <c r="CO3" s="35" t="s">
        <v>512</v>
      </c>
      <c r="CP3" s="36" t="s">
        <v>578</v>
      </c>
      <c r="CQ3" s="37" t="s">
        <v>594</v>
      </c>
      <c r="CR3" s="40" t="s">
        <v>1262</v>
      </c>
    </row>
    <row r="4" spans="1:96">
      <c r="A4" s="1">
        <v>34</v>
      </c>
      <c r="B4" s="1" t="s">
        <v>102</v>
      </c>
      <c r="C4" t="str">
        <f>INDEX('Original responses translated'!$A$2:$CQ$63,MATCH('Questionnaires CrossTab'!$A4,'Original responses translated'!$A$2:$A$63,0),MATCH(C$3,'Original responses translated'!$A$2:$CQ$2,0))</f>
        <v>Commercial organisation</v>
      </c>
      <c r="D4" t="str">
        <f>INDEX('Original responses translated'!$A$2:$CQ$63,MATCH('Questionnaires CrossTab'!$A4,'Original responses translated'!$A$2:$A$63,0),MATCH(D$3,'Original responses translated'!$A$2:$CQ$2,0))</f>
        <v>Communications</v>
      </c>
      <c r="E4" t="str">
        <f>INDEX('Original responses translated'!$A$2:$CQ$63,MATCH('Questionnaires CrossTab'!$A4,'Original responses translated'!$A$2:$A$63,0),MATCH(E$3,'Original responses translated'!$A$2:$CQ$2,0))</f>
        <v>Pharmaceutical</v>
      </c>
      <c r="F4">
        <f>INDEX('Original responses translated'!$A$2:$CQ$63,MATCH('Questionnaires CrossTab'!$A4,'Original responses translated'!$A$2:$A$63,0),MATCH(F$3,'Original responses translated'!$A$2:$CQ$2,0))</f>
        <v>0</v>
      </c>
      <c r="G4" t="str">
        <f>INDEX('Original responses translated'!$A$2:$CQ$63,MATCH('Questionnaires CrossTab'!$A4,'Original responses translated'!$A$2:$A$63,0),MATCH(G$3,'Original responses translated'!$A$2:$CQ$2,0))</f>
        <v>1000-4999 employees</v>
      </c>
      <c r="H4" t="str">
        <f>INDEX('Original responses translated'!$A$2:$CQ$63,MATCH('Questionnaires CrossTab'!$A4,'Original responses translated'!$A$2:$A$63,0),MATCH(H$3,'Original responses translated'!$A$2:$CQ$2,0))</f>
        <v>united kingdom</v>
      </c>
      <c r="I4" t="str">
        <f>INDEX('Original responses translated'!$A$2:$CQ$63,MATCH('Questionnaires CrossTab'!$A4,'Original responses translated'!$A$2:$A$63,0),MATCH(I$3,'Original responses translated'!$A$2:$CQ$2,0))</f>
        <v>Globally</v>
      </c>
      <c r="J4" t="s">
        <v>110</v>
      </c>
      <c r="K4" t="str">
        <f>INDEX('Original responses translated'!$A$2:$CQ$63,MATCH('Questionnaires CrossTab'!$A4,'Original responses translated'!$A$2:$A$63,0),MATCH(K$3,'Original responses translated'!$A$2:$CQ$2,0))</f>
        <v>Yes</v>
      </c>
      <c r="L4" t="str">
        <f>INDEX('Original responses translated'!$A$2:$CQ$63,MATCH('Questionnaires CrossTab'!$A4,'Original responses translated'!$A$2:$A$63,0),MATCH(L$3,'Original responses translated'!$A$2:$CQ$2,0))</f>
        <v>No</v>
      </c>
      <c r="M4" t="str">
        <f>INDEX('Original responses translated'!$A$2:$CQ$63,MATCH('Questionnaires CrossTab'!$A4,'Original responses translated'!$A$2:$A$63,0),MATCH(M$3,'Original responses translated'!$A$2:$CQ$2,0))</f>
        <v>Yes</v>
      </c>
      <c r="N4" t="str">
        <f>INDEX('Original responses translated'!$A$2:$CQ$63,MATCH('Questionnaires CrossTab'!$A4,'Original responses translated'!$A$2:$A$63,0),MATCH(N$3,'Original responses translated'!$A$2:$CQ$2,0))</f>
        <v>Yes</v>
      </c>
      <c r="O4" t="str">
        <f>INDEX('Original responses translated'!$A$2:$CQ$63,MATCH('Questionnaires CrossTab'!$A4,'Original responses translated'!$A$2:$A$63,0),MATCH(O$3,'Original responses translated'!$A$2:$CQ$2,0))</f>
        <v>No</v>
      </c>
      <c r="P4" t="str">
        <f>INDEX('Original responses translated'!$A$2:$CQ$63,MATCH('Questionnaires CrossTab'!$A4,'Original responses translated'!$A$2:$A$63,0),MATCH(P$3,'Original responses translated'!$A$2:$CQ$2,0))</f>
        <v>Yes</v>
      </c>
      <c r="Q4" t="str">
        <f>INDEX('Original responses translated'!$A$2:$CQ$63,MATCH('Questionnaires CrossTab'!$A4,'Original responses translated'!$A$2:$A$63,0),MATCH(Q$3,'Original responses translated'!$A$2:$CQ$2,0))</f>
        <v>Yes</v>
      </c>
      <c r="R4" t="str">
        <f>INDEX('Original responses translated'!$A$2:$CQ$63,MATCH('Questionnaires CrossTab'!$A4,'Original responses translated'!$A$2:$A$63,0),MATCH(R$3,'Original responses translated'!$A$2:$CQ$2,0))</f>
        <v>Yes</v>
      </c>
      <c r="S4" t="str">
        <f>INDEX('Original responses translated'!$A$2:$CQ$63,MATCH('Questionnaires CrossTab'!$A4,'Original responses translated'!$A$2:$A$63,0),MATCH(S$3,'Original responses translated'!$A$2:$CQ$2,0))</f>
        <v>Yes</v>
      </c>
      <c r="T4" t="str">
        <f>INDEX('Original responses translated'!$A$2:$CQ$63,MATCH('Questionnaires CrossTab'!$A4,'Original responses translated'!$A$2:$A$63,0),MATCH(T$3,'Original responses translated'!$A$2:$CQ$2,0))</f>
        <v>No</v>
      </c>
      <c r="U4" t="str">
        <f>INDEX('Original responses translated'!$A$2:$CQ$63,MATCH('Questionnaires CrossTab'!$A4,'Original responses translated'!$A$2:$A$63,0),MATCH(U$3,'Original responses translated'!$A$2:$CQ$2,0))</f>
        <v>No</v>
      </c>
      <c r="V4" t="str">
        <f>INDEX('Original responses translated'!$A$2:$CQ$63,MATCH('Questionnaires CrossTab'!$A4,'Original responses translated'!$A$2:$A$63,0),MATCH(V$3,'Original responses translated'!$A$2:$CQ$2,0))</f>
        <v>No</v>
      </c>
      <c r="X4" t="str">
        <f>IFERROR(INDEX('Original responses translated'!$A$2:$CQ$63,MATCH('Questionnaires CrossTab'!$A4,'Original responses translated'!$A$2:$A$63,0),MATCH(X$3,'Original responses translated'!$A$2:$CQ$2,0)),"")</f>
        <v>Frequently (e.g. every time we run some activity or monthly)</v>
      </c>
      <c r="Y4" t="str">
        <f>IFERROR(INDEX('Original responses translated'!$A$2:$CQ$63,MATCH('Questionnaires CrossTab'!$A4,'Original responses translated'!$A$2:$A$63,0),MATCH(Y$3,'Original responses translated'!$A$2:$CQ$2,0)),"")</f>
        <v/>
      </c>
      <c r="Z4" t="str">
        <f>IFERROR(INDEX('Original responses translated'!$A$2:$CQ$63,MATCH('Questionnaires CrossTab'!$A4,'Original responses translated'!$A$2:$A$63,0),MATCH(Z$3,'Original responses translated'!$A$2:$CQ$2,0)),"")</f>
        <v/>
      </c>
      <c r="AA4" t="str">
        <f>IFERROR(INDEX('Original responses translated'!$A$2:$CQ$63,MATCH('Questionnaires CrossTab'!$A4,'Original responses translated'!$A$2:$A$63,0),MATCH(AA$3,'Original responses translated'!$A$2:$CQ$2,0)),"")</f>
        <v/>
      </c>
      <c r="AB4" t="str">
        <f>IFERROR(INDEX('Original responses translated'!$A$2:$CQ$63,MATCH('Questionnaires CrossTab'!$A4,'Original responses translated'!$A$2:$A$63,0),MATCH(AB$3,'Original responses translated'!$A$2:$CQ$2,0)),"")</f>
        <v/>
      </c>
      <c r="AD4" t="str">
        <f>IFERROR(INDEX('Original responses translated'!$A$2:$CQ$63,MATCH('Questionnaires CrossTab'!$A4,'Original responses translated'!$A$2:$A$63,0),MATCH(AD$3,'Original responses translated'!$A$2:$CQ$2,0)),"")</f>
        <v>Frequently (e.g. every time we run some activity or monthly)</v>
      </c>
      <c r="AE4" t="str">
        <f>IFERROR(INDEX('Original responses translated'!$A$2:$CQ$63,MATCH('Questionnaires CrossTab'!$A4,'Original responses translated'!$A$2:$A$63,0),MATCH(AE$3,'Original responses translated'!$A$2:$CQ$2,0)),"")</f>
        <v>Frequently (e.g. every time we run some activity or monthly)</v>
      </c>
      <c r="AF4" t="str">
        <f>IFERROR(INDEX('Original responses translated'!$A$2:$CQ$63,MATCH('Questionnaires CrossTab'!$A4,'Original responses translated'!$A$2:$A$63,0),MATCH(AF$3,'Original responses translated'!$A$2:$CQ$2,0)),"")</f>
        <v>Sometimes / on an ad-hoc basis</v>
      </c>
      <c r="AG4" t="str">
        <f>IFERROR(INDEX('Original responses translated'!$A$2:$CQ$63,MATCH('Questionnaires CrossTab'!$A4,'Original responses translated'!$A$2:$A$63,0),MATCH(AG$3,'Original responses translated'!$A$2:$CQ$2,0)),"")</f>
        <v>Never</v>
      </c>
      <c r="AH4" t="str">
        <f>IFERROR(INDEX('Original responses translated'!$A$2:$CQ$63,MATCH('Questionnaires CrossTab'!$A4,'Original responses translated'!$A$2:$A$63,0),MATCH(AH$3,'Original responses translated'!$A$2:$CQ$2,0)),"")</f>
        <v>Frequently (e.g. every time we run some activity or monthly)</v>
      </c>
      <c r="AI4" t="str">
        <f>IFERROR(INDEX('Original responses translated'!$A$2:$CQ$63,MATCH('Questionnaires CrossTab'!$A4,'Original responses translated'!$A$2:$A$63,0),MATCH(AI$3,'Original responses translated'!$A$2:$CQ$2,0)),"")</f>
        <v>Regularly (at least quarterly)</v>
      </c>
      <c r="AJ4" t="str">
        <f>IFERROR(INDEX('Original responses translated'!$A$2:$CQ$63,MATCH('Questionnaires CrossTab'!$A4,'Original responses translated'!$A$2:$A$63,0),MATCH(AJ$3,'Original responses translated'!$A$2:$CQ$2,0)),"")</f>
        <v>Regularly (at least quarterly)</v>
      </c>
      <c r="AK4" t="str">
        <f>IFERROR(INDEX('Original responses translated'!$A$2:$CQ$63,MATCH('Questionnaires CrossTab'!$A4,'Original responses translated'!$A$2:$A$63,0),MATCH(AK$3,'Original responses translated'!$A$2:$CQ$2,0)),"")</f>
        <v>Frequently (e.g. every time we run some activity or monthly)</v>
      </c>
      <c r="AL4" t="str">
        <f>IFERROR(INDEX('Original responses translated'!$A$2:$CQ$63,MATCH('Questionnaires CrossTab'!$A4,'Original responses translated'!$A$2:$A$63,0),MATCH(AL$3,'Original responses translated'!$A$2:$CQ$2,0)),"")</f>
        <v/>
      </c>
      <c r="AM4" t="str">
        <f>IFERROR(INDEX('Original responses translated'!$A$2:$CQ$63,MATCH('Questionnaires CrossTab'!$A4,'Original responses translated'!$A$2:$A$63,0),MATCH(AM$3,'Original responses translated'!$A$2:$CQ$2,0)),"")</f>
        <v/>
      </c>
      <c r="AN4" t="str">
        <f>IFERROR(INDEX('Original responses translated'!$A$2:$CQ$63,MATCH('Questionnaires CrossTab'!$A4,'Original responses translated'!$A$2:$A$63,0),MATCH(AN$3,'Original responses translated'!$A$2:$CQ$2,0)),"")</f>
        <v/>
      </c>
      <c r="AO4" t="str">
        <f>IFERROR(INDEX('Original responses translated'!$A$2:$CQ$63,MATCH('Questionnaires CrossTab'!$A4,'Original responses translated'!$A$2:$A$63,0),MATCH(AO$3,'Original responses translated'!$A$2:$CQ$2,0)),"")</f>
        <v>Rarely (maybe once per year)</v>
      </c>
      <c r="AQ4" t="str">
        <f>IFERROR(INDEX('Original responses translated'!$A$2:$CQ$63,MATCH('Questionnaires CrossTab'!$A4,'Original responses translated'!$A$2:$A$63,0),MATCH(AQ$3,'Original responses translated'!$A$2:$CQ$2,0)),"")</f>
        <v>Never</v>
      </c>
      <c r="AR4" t="str">
        <f>IFERROR(INDEX('Original responses translated'!$A$2:$CQ$63,MATCH('Questionnaires CrossTab'!$A4,'Original responses translated'!$A$2:$A$63,0),MATCH(AR$3,'Original responses translated'!$A$2:$CQ$2,0)),"")</f>
        <v>Rarely (maybe once per year)</v>
      </c>
      <c r="AS4" t="str">
        <f>IFERROR(INDEX('Original responses translated'!$A$2:$CQ$63,MATCH('Questionnaires CrossTab'!$A4,'Original responses translated'!$A$2:$A$63,0),MATCH(AS$3,'Original responses translated'!$A$2:$CQ$2,0)),"")</f>
        <v>Rarely (maybe once per year)</v>
      </c>
      <c r="AT4" t="str">
        <f>IFERROR(INDEX('Original responses translated'!$A$2:$CQ$63,MATCH('Questionnaires CrossTab'!$A4,'Original responses translated'!$A$2:$A$63,0),MATCH(AT$3,'Original responses translated'!$A$2:$CQ$2,0)),"")</f>
        <v>Never</v>
      </c>
      <c r="AV4" t="str">
        <f>IFERROR(INDEX('Original responses translated'!$A$2:$CQ$63,MATCH('Questionnaires CrossTab'!$A4,'Original responses translated'!$A$2:$A$63,0),MATCH(AV$3,'Original responses translated'!$A$2:$CQ$2,0)),"")</f>
        <v>Don’t know/Not sure</v>
      </c>
      <c r="AW4" t="str">
        <f>IFERROR(INDEX('Original responses translated'!$A$2:$CQ$63,MATCH('Questionnaires CrossTab'!$A4,'Original responses translated'!$A$2:$A$63,0),MATCH(AW$3,'Original responses translated'!$A$2:$CQ$2,0)),"")</f>
        <v>Disagree</v>
      </c>
      <c r="AX4" t="str">
        <f>IFERROR(INDEX('Original responses translated'!$A$2:$CQ$63,MATCH('Questionnaires CrossTab'!$A4,'Original responses translated'!$A$2:$A$63,0),MATCH(AX$3,'Original responses translated'!$A$2:$CQ$2,0)),"")</f>
        <v>Strongly disagree</v>
      </c>
      <c r="AY4" t="str">
        <f>IFERROR(INDEX('Original responses translated'!$A$2:$CQ$63,MATCH('Questionnaires CrossTab'!$A4,'Original responses translated'!$A$2:$A$63,0),MATCH(AY$3,'Original responses translated'!$A$2:$CQ$2,0)),"")</f>
        <v>Disagree</v>
      </c>
      <c r="AZ4" t="str">
        <f>IFERROR(INDEX('Original responses translated'!$A$2:$CQ$63,MATCH('Questionnaires CrossTab'!$A4,'Original responses translated'!$A$2:$A$63,0),MATCH(AZ$3,'Original responses translated'!$A$2:$CQ$2,0)),"")</f>
        <v>Disagree</v>
      </c>
      <c r="BA4" t="str">
        <f>IFERROR(INDEX('Original responses translated'!$A$2:$CQ$63,MATCH('Questionnaires CrossTab'!$A4,'Original responses translated'!$A$2:$A$63,0),MATCH(BA$3,'Original responses translated'!$A$2:$CQ$2,0)),"")</f>
        <v>Disagree</v>
      </c>
      <c r="BB4" t="str">
        <f>IFERROR(INDEX('Original responses translated'!$A$2:$CQ$63,MATCH('Questionnaires CrossTab'!$A4,'Original responses translated'!$A$2:$A$63,0),MATCH(BB$3,'Original responses translated'!$A$2:$CQ$2,0)),"")</f>
        <v>Strongly disagree</v>
      </c>
      <c r="BC4" t="str">
        <f>IFERROR(INDEX('Original responses translated'!$A$2:$CQ$63,MATCH('Questionnaires CrossTab'!$A4,'Original responses translated'!$A$2:$A$63,0),MATCH(BC$3,'Original responses translated'!$A$2:$CQ$2,0)),"")</f>
        <v>Strongly disagree</v>
      </c>
      <c r="BD4" t="str">
        <f>IFERROR(INDEX('Original responses translated'!$A$2:$CQ$63,MATCH('Questionnaires CrossTab'!$A4,'Original responses translated'!$A$2:$A$63,0),MATCH(BD$3,'Original responses translated'!$A$2:$CQ$2,0)),"")</f>
        <v>Strongly disagree</v>
      </c>
      <c r="BF4" t="str">
        <f>IFERROR(INDEX('Original responses translated'!$A$2:$CQ$63,MATCH('Questionnaires CrossTab'!$A4,'Original responses translated'!$A$2:$A$63,0),MATCH(BF$3,'Original responses translated'!$A$2:$CQ$2,0)),"")</f>
        <v>Never</v>
      </c>
      <c r="BG4" t="str">
        <f>IFERROR(INDEX('Original responses translated'!$A$2:$CQ$63,MATCH('Questionnaires CrossTab'!$A4,'Original responses translated'!$A$2:$A$63,0),MATCH(BG$3,'Original responses translated'!$A$2:$CQ$2,0)),"")</f>
        <v>Never</v>
      </c>
      <c r="BH4" t="str">
        <f>IFERROR(INDEX('Original responses translated'!$A$2:$CQ$63,MATCH('Questionnaires CrossTab'!$A4,'Original responses translated'!$A$2:$A$63,0),MATCH(BH$3,'Original responses translated'!$A$2:$CQ$2,0)),"")</f>
        <v>Frequently (e.g. every time we run some activity or monthly)</v>
      </c>
      <c r="BI4" t="str">
        <f>IFERROR(INDEX('Original responses translated'!$A$2:$CQ$63,MATCH('Questionnaires CrossTab'!$A4,'Original responses translated'!$A$2:$A$63,0),MATCH(BI$3,'Original responses translated'!$A$2:$CQ$2,0)),"")</f>
        <v>Frequently (e.g. every time we run some activity or monthly)</v>
      </c>
      <c r="BJ4" t="str">
        <f>IFERROR(INDEX('Original responses translated'!$A$2:$CQ$63,MATCH('Questionnaires CrossTab'!$A4,'Original responses translated'!$A$2:$A$63,0),MATCH(BJ$3,'Original responses translated'!$A$2:$CQ$2,0)),"")</f>
        <v>Never</v>
      </c>
      <c r="BL4" t="str">
        <f>IFERROR(INDEX('Original responses translated'!$A$2:$CQ$63,MATCH('Questionnaires CrossTab'!$A4,'Original responses translated'!$A$2:$A$63,0),MATCH(BL$3,'Original responses translated'!$A$2:$CQ$2,0)),"")</f>
        <v>Never</v>
      </c>
      <c r="BM4" t="str">
        <f>IFERROR(INDEX('Original responses translated'!$A$2:$CQ$63,MATCH('Questionnaires CrossTab'!$A4,'Original responses translated'!$A$2:$A$63,0),MATCH(BM$3,'Original responses translated'!$A$2:$CQ$2,0)),"")</f>
        <v>Never</v>
      </c>
      <c r="BN4" t="str">
        <f>IFERROR(INDEX('Original responses translated'!$A$2:$CQ$63,MATCH('Questionnaires CrossTab'!$A4,'Original responses translated'!$A$2:$A$63,0),MATCH(BN$3,'Original responses translated'!$A$2:$CQ$2,0)),"")</f>
        <v>Frequently (e.g. every time we run some activity or monthly)</v>
      </c>
      <c r="BO4" t="str">
        <f>IFERROR(INDEX('Original responses translated'!$A$2:$CQ$63,MATCH('Questionnaires CrossTab'!$A4,'Original responses translated'!$A$2:$A$63,0),MATCH(BO$3,'Original responses translated'!$A$2:$CQ$2,0)),"")</f>
        <v>Never</v>
      </c>
      <c r="BP4" t="str">
        <f>IFERROR(INDEX('Original responses translated'!$A$2:$CQ$63,MATCH('Questionnaires CrossTab'!$A4,'Original responses translated'!$A$2:$A$63,0),MATCH(BP$3,'Original responses translated'!$A$2:$CQ$2,0)),"")</f>
        <v>Never</v>
      </c>
      <c r="BR4" t="str">
        <f>IFERROR(INDEX('Original responses translated'!$A$2:$CQ$63,MATCH('Questionnaires CrossTab'!$A4,'Original responses translated'!$A$2:$A$63,0),MATCH(BR$3,'Original responses translated'!$A$2:$CQ$2,0)),"")</f>
        <v>Strongly disagree</v>
      </c>
      <c r="BS4" t="str">
        <f>IFERROR(INDEX('Original responses translated'!$A$2:$CQ$63,MATCH('Questionnaires CrossTab'!$A4,'Original responses translated'!$A$2:$A$63,0),MATCH(BS$3,'Original responses translated'!$A$2:$CQ$2,0)),"")</f>
        <v>Disagree</v>
      </c>
      <c r="BT4" t="str">
        <f>IFERROR(INDEX('Original responses translated'!$A$2:$CQ$63,MATCH('Questionnaires CrossTab'!$A4,'Original responses translated'!$A$2:$A$63,0),MATCH(BT$3,'Original responses translated'!$A$2:$CQ$2,0)),"")</f>
        <v>Neither agree nor disagree</v>
      </c>
      <c r="BU4" t="str">
        <f>IFERROR(INDEX('Original responses translated'!$A$2:$CQ$63,MATCH('Questionnaires CrossTab'!$A4,'Original responses translated'!$A$2:$A$63,0),MATCH(BU$3,'Original responses translated'!$A$2:$CQ$2,0)),"")</f>
        <v>Don’t know/Not sure</v>
      </c>
      <c r="BV4" t="str">
        <f>IFERROR(INDEX('Original responses translated'!$A$2:$CQ$63,MATCH('Questionnaires CrossTab'!$A4,'Original responses translated'!$A$2:$A$63,0),MATCH(BV$3,'Original responses translated'!$A$2:$CQ$2,0)),"")</f>
        <v>Neither agree nor disagree</v>
      </c>
      <c r="BW4" t="str">
        <f>IFERROR(INDEX('Original responses translated'!$A$2:$CQ$63,MATCH('Questionnaires CrossTab'!$A4,'Original responses translated'!$A$2:$A$63,0),MATCH(BW$3,'Original responses translated'!$A$2:$CQ$2,0)),"")</f>
        <v>Neither agree nor disagree</v>
      </c>
      <c r="BX4" t="str">
        <f>IFERROR(INDEX('Original responses translated'!$A$2:$CQ$63,MATCH('Questionnaires CrossTab'!$A4,'Original responses translated'!$A$2:$A$63,0),MATCH(BX$3,'Original responses translated'!$A$2:$CQ$2,0)),"")</f>
        <v>Agree</v>
      </c>
      <c r="BY4" t="str">
        <f>IFERROR(INDEX('Original responses translated'!$A$2:$CQ$63,MATCH('Questionnaires CrossTab'!$A4,'Original responses translated'!$A$2:$A$63,0),MATCH(BY$3,'Original responses translated'!$A$2:$CQ$2,0)),"")</f>
        <v>Disagree</v>
      </c>
      <c r="BZ4" t="str">
        <f>IFERROR(INDEX('Original responses translated'!$A$2:$CQ$63,MATCH('Questionnaires CrossTab'!$A4,'Original responses translated'!$A$2:$A$63,0),MATCH(BZ$3,'Original responses translated'!$A$2:$CQ$2,0)),"")</f>
        <v>Strongly disagree</v>
      </c>
      <c r="CA4" t="str">
        <f>IFERROR(INDEX('Original responses translated'!$A$2:$CQ$63,MATCH('Questionnaires CrossTab'!$A4,'Original responses translated'!$A$2:$A$63,0),MATCH(CA$3,'Original responses translated'!$A$2:$CQ$2,0)),"")</f>
        <v>Strongly disagree</v>
      </c>
      <c r="CB4" t="str">
        <f>IFERROR(INDEX('Original responses translated'!$A$2:$CQ$63,MATCH('Questionnaires CrossTab'!$A4,'Original responses translated'!$A$2:$A$63,0),MATCH(CB$3,'Original responses translated'!$A$2:$CQ$2,0)),"")</f>
        <v>Agree</v>
      </c>
      <c r="CD4" t="str">
        <f>IFERROR(INDEX('Original responses translated'!$A$2:$CQ$63,MATCH('Questionnaires CrossTab'!$A4,'Original responses translated'!$A$2:$A$63,0),MATCH(CD$3,'Original responses translated'!$A$2:$CQ$2,0)),"")</f>
        <v>Aware of but do not use</v>
      </c>
      <c r="CE4" t="str">
        <f>IFERROR(INDEX('Original responses translated'!$A$2:$CQ$63,MATCH('Questionnaires CrossTab'!$A4,'Original responses translated'!$A$2:$A$63,0),MATCH(CE$3,'Original responses translated'!$A$2:$CQ$2,0)),"")</f>
        <v>Aware of but do not use</v>
      </c>
      <c r="CF4" t="str">
        <f>IFERROR(INDEX('Original responses translated'!$A$2:$CQ$63,MATCH('Questionnaires CrossTab'!$A4,'Original responses translated'!$A$2:$A$63,0),MATCH(CF$3,'Original responses translated'!$A$2:$CQ$2,0)),"")</f>
        <v>Not aware of</v>
      </c>
      <c r="CG4" t="str">
        <f>IFERROR(INDEX('Original responses translated'!$A$2:$CQ$63,MATCH('Questionnaires CrossTab'!$A4,'Original responses translated'!$A$2:$A$63,0),MATCH(CG$3,'Original responses translated'!$A$2:$CQ$2,0)),"")</f>
        <v>Not aware of</v>
      </c>
      <c r="CI4" t="str">
        <f>IFERROR(INDEX('Original responses translated'!$A$2:$CQ$63,MATCH('Questionnaires CrossTab'!$A4,'Original responses translated'!$A$2:$A$63,0),MATCH(CI$3,'Original responses translated'!$A$2:$CQ$2,0)),"")</f>
        <v>Strongly disagree</v>
      </c>
      <c r="CJ4" t="str">
        <f>IFERROR(INDEX('Original responses translated'!$A$2:$CQ$63,MATCH('Questionnaires CrossTab'!$A4,'Original responses translated'!$A$2:$A$63,0),MATCH(CJ$3,'Original responses translated'!$A$2:$CQ$2,0)),"")</f>
        <v>Strongly disagree</v>
      </c>
      <c r="CO4" s="27">
        <f>SUMIFS(Response!$G:$G,Response!$I:$I,'Questionnaires CrossTab'!CO$3,Response!$A:$A,'Questionnaires CrossTab'!$A4)/Question!Q$5</f>
        <v>0.37931034482758619</v>
      </c>
      <c r="CP4" s="27">
        <f>SUMIFS(Response!$G:$G,Response!$I:$I,'Questionnaires CrossTab'!CP$3,Response!$A:$A,'Questionnaires CrossTab'!$A4)/Question!R$5</f>
        <v>0.1</v>
      </c>
      <c r="CQ4" s="27">
        <f>SUMIFS(Response!$G:$G,Response!$I:$I,'Questionnaires CrossTab'!CQ$3,Response!$A:$A,'Questionnaires CrossTab'!$A4)/Question!S$5</f>
        <v>9.6774193548387094E-2</v>
      </c>
      <c r="CR4" s="27">
        <f t="shared" ref="CR4:CR64" si="0">(CO4*CO$2)+(CP4*CP$2)+(CQ4*CQ$2)</f>
        <v>0.18250278086763067</v>
      </c>
    </row>
    <row r="5" spans="1:96">
      <c r="A5">
        <v>53</v>
      </c>
      <c r="B5" s="1" t="s">
        <v>129</v>
      </c>
      <c r="C5" t="str">
        <f>INDEX('Original responses translated'!$A$2:$CQ$63,MATCH('Questionnaires CrossTab'!$A5,'Original responses translated'!$A$2:$A$63,0),MATCH(C$3,'Original responses translated'!$A$2:$CQ$2,0))</f>
        <v>Commercial organisation</v>
      </c>
      <c r="D5" t="str">
        <f>INDEX('Original responses translated'!$A$2:$CQ$63,MATCH('Questionnaires CrossTab'!$A5,'Original responses translated'!$A$2:$A$63,0),MATCH(D$3,'Original responses translated'!$A$2:$CQ$2,0))</f>
        <v>Communications</v>
      </c>
      <c r="E5" t="str">
        <f>INDEX('Original responses translated'!$A$2:$CQ$63,MATCH('Questionnaires CrossTab'!$A5,'Original responses translated'!$A$2:$A$63,0),MATCH(E$3,'Original responses translated'!$A$2:$CQ$2,0))</f>
        <v>Financial services</v>
      </c>
      <c r="F5">
        <f>INDEX('Original responses translated'!$A$2:$CQ$63,MATCH('Questionnaires CrossTab'!$A5,'Original responses translated'!$A$2:$A$63,0),MATCH(F$3,'Original responses translated'!$A$2:$CQ$2,0))</f>
        <v>0</v>
      </c>
      <c r="G5" t="str">
        <f>INDEX('Original responses translated'!$A$2:$CQ$63,MATCH('Questionnaires CrossTab'!$A5,'Original responses translated'!$A$2:$A$63,0),MATCH(G$3,'Original responses translated'!$A$2:$CQ$2,0))</f>
        <v>100-249 employees</v>
      </c>
      <c r="H5" t="str">
        <f>INDEX('Original responses translated'!$A$2:$CQ$63,MATCH('Questionnaires CrossTab'!$A5,'Original responses translated'!$A$2:$A$63,0),MATCH(H$3,'Original responses translated'!$A$2:$CQ$2,0))</f>
        <v>UK</v>
      </c>
      <c r="I5" t="str">
        <f>INDEX('Original responses translated'!$A$2:$CQ$63,MATCH('Questionnaires CrossTab'!$A5,'Original responses translated'!$A$2:$A$63,0),MATCH(I$3,'Original responses translated'!$A$2:$CQ$2,0))</f>
        <v>Not an international organisation</v>
      </c>
      <c r="J5" t="s">
        <v>110</v>
      </c>
      <c r="K5" t="str">
        <f>INDEX('Original responses translated'!$A$2:$CQ$63,MATCH('Questionnaires CrossTab'!$A5,'Original responses translated'!$A$2:$A$63,0),MATCH(K$3,'Original responses translated'!$A$2:$CQ$2,0))</f>
        <v>No</v>
      </c>
      <c r="L5" t="str">
        <f>INDEX('Original responses translated'!$A$2:$CQ$63,MATCH('Questionnaires CrossTab'!$A5,'Original responses translated'!$A$2:$A$63,0),MATCH(L$3,'Original responses translated'!$A$2:$CQ$2,0))</f>
        <v>No</v>
      </c>
      <c r="M5" t="str">
        <f>INDEX('Original responses translated'!$A$2:$CQ$63,MATCH('Questionnaires CrossTab'!$A5,'Original responses translated'!$A$2:$A$63,0),MATCH(M$3,'Original responses translated'!$A$2:$CQ$2,0))</f>
        <v>No</v>
      </c>
      <c r="N5" t="str">
        <f>INDEX('Original responses translated'!$A$2:$CQ$63,MATCH('Questionnaires CrossTab'!$A5,'Original responses translated'!$A$2:$A$63,0),MATCH(N$3,'Original responses translated'!$A$2:$CQ$2,0))</f>
        <v>No</v>
      </c>
      <c r="O5" t="str">
        <f>INDEX('Original responses translated'!$A$2:$CQ$63,MATCH('Questionnaires CrossTab'!$A5,'Original responses translated'!$A$2:$A$63,0),MATCH(O$3,'Original responses translated'!$A$2:$CQ$2,0))</f>
        <v>No</v>
      </c>
      <c r="P5" t="str">
        <f>INDEX('Original responses translated'!$A$2:$CQ$63,MATCH('Questionnaires CrossTab'!$A5,'Original responses translated'!$A$2:$A$63,0),MATCH(P$3,'Original responses translated'!$A$2:$CQ$2,0))</f>
        <v>Yes</v>
      </c>
      <c r="Q5" t="str">
        <f>INDEX('Original responses translated'!$A$2:$CQ$63,MATCH('Questionnaires CrossTab'!$A5,'Original responses translated'!$A$2:$A$63,0),MATCH(Q$3,'Original responses translated'!$A$2:$CQ$2,0))</f>
        <v>No</v>
      </c>
      <c r="R5" t="str">
        <f>INDEX('Original responses translated'!$A$2:$CQ$63,MATCH('Questionnaires CrossTab'!$A5,'Original responses translated'!$A$2:$A$63,0),MATCH(R$3,'Original responses translated'!$A$2:$CQ$2,0))</f>
        <v>No</v>
      </c>
      <c r="S5" t="str">
        <f>INDEX('Original responses translated'!$A$2:$CQ$63,MATCH('Questionnaires CrossTab'!$A5,'Original responses translated'!$A$2:$A$63,0),MATCH(S$3,'Original responses translated'!$A$2:$CQ$2,0))</f>
        <v>No</v>
      </c>
      <c r="T5" t="str">
        <f>INDEX('Original responses translated'!$A$2:$CQ$63,MATCH('Questionnaires CrossTab'!$A5,'Original responses translated'!$A$2:$A$63,0),MATCH(T$3,'Original responses translated'!$A$2:$CQ$2,0))</f>
        <v>No</v>
      </c>
      <c r="U5" t="str">
        <f>INDEX('Original responses translated'!$A$2:$CQ$63,MATCH('Questionnaires CrossTab'!$A5,'Original responses translated'!$A$2:$A$63,0),MATCH(U$3,'Original responses translated'!$A$2:$CQ$2,0))</f>
        <v>No</v>
      </c>
      <c r="V5" t="str">
        <f>INDEX('Original responses translated'!$A$2:$CQ$63,MATCH('Questionnaires CrossTab'!$A5,'Original responses translated'!$A$2:$A$63,0),MATCH(V$3,'Original responses translated'!$A$2:$CQ$2,0))</f>
        <v>No</v>
      </c>
      <c r="X5" t="str">
        <f>IFERROR(INDEX('Original responses translated'!$A$2:$CQ$63,MATCH('Questionnaires CrossTab'!$A5,'Original responses translated'!$A$2:$A$63,0),MATCH(X$3,'Original responses translated'!$A$2:$CQ$2,0)),"")</f>
        <v>Frequently (e.g. every time we run some activity or monthly)</v>
      </c>
      <c r="Y5" t="str">
        <f>IFERROR(INDEX('Original responses translated'!$A$2:$CQ$63,MATCH('Questionnaires CrossTab'!$A5,'Original responses translated'!$A$2:$A$63,0),MATCH(Y$3,'Original responses translated'!$A$2:$CQ$2,0)),"")</f>
        <v/>
      </c>
      <c r="Z5" t="str">
        <f>IFERROR(INDEX('Original responses translated'!$A$2:$CQ$63,MATCH('Questionnaires CrossTab'!$A5,'Original responses translated'!$A$2:$A$63,0),MATCH(Z$3,'Original responses translated'!$A$2:$CQ$2,0)),"")</f>
        <v/>
      </c>
      <c r="AA5" t="str">
        <f>IFERROR(INDEX('Original responses translated'!$A$2:$CQ$63,MATCH('Questionnaires CrossTab'!$A5,'Original responses translated'!$A$2:$A$63,0),MATCH(AA$3,'Original responses translated'!$A$2:$CQ$2,0)),"")</f>
        <v/>
      </c>
      <c r="AB5" t="str">
        <f>IFERROR(INDEX('Original responses translated'!$A$2:$CQ$63,MATCH('Questionnaires CrossTab'!$A5,'Original responses translated'!$A$2:$A$63,0),MATCH(AB$3,'Original responses translated'!$A$2:$CQ$2,0)),"")</f>
        <v/>
      </c>
      <c r="AD5" t="str">
        <f>IFERROR(INDEX('Original responses translated'!$A$2:$CQ$63,MATCH('Questionnaires CrossTab'!$A5,'Original responses translated'!$A$2:$A$63,0),MATCH(AD$3,'Original responses translated'!$A$2:$CQ$2,0)),"")</f>
        <v>Frequently (e.g. every time we run some activity or monthly)</v>
      </c>
      <c r="AE5" t="str">
        <f>IFERROR(INDEX('Original responses translated'!$A$2:$CQ$63,MATCH('Questionnaires CrossTab'!$A5,'Original responses translated'!$A$2:$A$63,0),MATCH(AE$3,'Original responses translated'!$A$2:$CQ$2,0)),"")</f>
        <v>Frequently (e.g. every time we run some activity or monthly)</v>
      </c>
      <c r="AF5" t="str">
        <f>IFERROR(INDEX('Original responses translated'!$A$2:$CQ$63,MATCH('Questionnaires CrossTab'!$A5,'Original responses translated'!$A$2:$A$63,0),MATCH(AF$3,'Original responses translated'!$A$2:$CQ$2,0)),"")</f>
        <v>Never</v>
      </c>
      <c r="AG5" t="str">
        <f>IFERROR(INDEX('Original responses translated'!$A$2:$CQ$63,MATCH('Questionnaires CrossTab'!$A5,'Original responses translated'!$A$2:$A$63,0),MATCH(AG$3,'Original responses translated'!$A$2:$CQ$2,0)),"")</f>
        <v>Never</v>
      </c>
      <c r="AH5" t="str">
        <f>IFERROR(INDEX('Original responses translated'!$A$2:$CQ$63,MATCH('Questionnaires CrossTab'!$A5,'Original responses translated'!$A$2:$A$63,0),MATCH(AH$3,'Original responses translated'!$A$2:$CQ$2,0)),"")</f>
        <v>Frequently (e.g. every time we run some activity or monthly)</v>
      </c>
      <c r="AI5" t="str">
        <f>IFERROR(INDEX('Original responses translated'!$A$2:$CQ$63,MATCH('Questionnaires CrossTab'!$A5,'Original responses translated'!$A$2:$A$63,0),MATCH(AI$3,'Original responses translated'!$A$2:$CQ$2,0)),"")</f>
        <v>Frequently (e.g. every time we run some activity or monthly)</v>
      </c>
      <c r="AJ5" t="str">
        <f>IFERROR(INDEX('Original responses translated'!$A$2:$CQ$63,MATCH('Questionnaires CrossTab'!$A5,'Original responses translated'!$A$2:$A$63,0),MATCH(AJ$3,'Original responses translated'!$A$2:$CQ$2,0)),"")</f>
        <v>Frequently (e.g. every time we run some activity or monthly)</v>
      </c>
      <c r="AK5" t="str">
        <f>IFERROR(INDEX('Original responses translated'!$A$2:$CQ$63,MATCH('Questionnaires CrossTab'!$A5,'Original responses translated'!$A$2:$A$63,0),MATCH(AK$3,'Original responses translated'!$A$2:$CQ$2,0)),"")</f>
        <v>Frequently (e.g. every time we run some activity or monthly)</v>
      </c>
      <c r="AL5" t="str">
        <f>IFERROR(INDEX('Original responses translated'!$A$2:$CQ$63,MATCH('Questionnaires CrossTab'!$A5,'Original responses translated'!$A$2:$A$63,0),MATCH(AL$3,'Original responses translated'!$A$2:$CQ$2,0)),"")</f>
        <v/>
      </c>
      <c r="AM5" t="str">
        <f>IFERROR(INDEX('Original responses translated'!$A$2:$CQ$63,MATCH('Questionnaires CrossTab'!$A5,'Original responses translated'!$A$2:$A$63,0),MATCH(AM$3,'Original responses translated'!$A$2:$CQ$2,0)),"")</f>
        <v/>
      </c>
      <c r="AN5" t="str">
        <f>IFERROR(INDEX('Original responses translated'!$A$2:$CQ$63,MATCH('Questionnaires CrossTab'!$A5,'Original responses translated'!$A$2:$A$63,0),MATCH(AN$3,'Original responses translated'!$A$2:$CQ$2,0)),"")</f>
        <v/>
      </c>
      <c r="AO5" t="str">
        <f>IFERROR(INDEX('Original responses translated'!$A$2:$CQ$63,MATCH('Questionnaires CrossTab'!$A5,'Original responses translated'!$A$2:$A$63,0),MATCH(AO$3,'Original responses translated'!$A$2:$CQ$2,0)),"")</f>
        <v>Sometimes / on an ad-hoc basis</v>
      </c>
      <c r="AQ5" t="str">
        <f>IFERROR(INDEX('Original responses translated'!$A$2:$CQ$63,MATCH('Questionnaires CrossTab'!$A5,'Original responses translated'!$A$2:$A$63,0),MATCH(AQ$3,'Original responses translated'!$A$2:$CQ$2,0)),"")</f>
        <v>Never</v>
      </c>
      <c r="AR5" t="str">
        <f>IFERROR(INDEX('Original responses translated'!$A$2:$CQ$63,MATCH('Questionnaires CrossTab'!$A5,'Original responses translated'!$A$2:$A$63,0),MATCH(AR$3,'Original responses translated'!$A$2:$CQ$2,0)),"")</f>
        <v>Frequently (e.g. every time we run some activity or monthly)</v>
      </c>
      <c r="AS5" t="str">
        <f>IFERROR(INDEX('Original responses translated'!$A$2:$CQ$63,MATCH('Questionnaires CrossTab'!$A5,'Original responses translated'!$A$2:$A$63,0),MATCH(AS$3,'Original responses translated'!$A$2:$CQ$2,0)),"")</f>
        <v>Never</v>
      </c>
      <c r="AT5" t="str">
        <f>IFERROR(INDEX('Original responses translated'!$A$2:$CQ$63,MATCH('Questionnaires CrossTab'!$A5,'Original responses translated'!$A$2:$A$63,0),MATCH(AT$3,'Original responses translated'!$A$2:$CQ$2,0)),"")</f>
        <v>Frequently (e.g. every time we run some activity or monthly)</v>
      </c>
      <c r="AV5" t="str">
        <f>IFERROR(INDEX('Original responses translated'!$A$2:$CQ$63,MATCH('Questionnaires CrossTab'!$A5,'Original responses translated'!$A$2:$A$63,0),MATCH(AV$3,'Original responses translated'!$A$2:$CQ$2,0)),"")</f>
        <v>Agree</v>
      </c>
      <c r="AW5" t="str">
        <f>IFERROR(INDEX('Original responses translated'!$A$2:$CQ$63,MATCH('Questionnaires CrossTab'!$A5,'Original responses translated'!$A$2:$A$63,0),MATCH(AW$3,'Original responses translated'!$A$2:$CQ$2,0)),"")</f>
        <v>Disagree</v>
      </c>
      <c r="AX5" t="str">
        <f>IFERROR(INDEX('Original responses translated'!$A$2:$CQ$63,MATCH('Questionnaires CrossTab'!$A5,'Original responses translated'!$A$2:$A$63,0),MATCH(AX$3,'Original responses translated'!$A$2:$CQ$2,0)),"")</f>
        <v>Disagree</v>
      </c>
      <c r="AY5" t="str">
        <f>IFERROR(INDEX('Original responses translated'!$A$2:$CQ$63,MATCH('Questionnaires CrossTab'!$A5,'Original responses translated'!$A$2:$A$63,0),MATCH(AY$3,'Original responses translated'!$A$2:$CQ$2,0)),"")</f>
        <v>Agree</v>
      </c>
      <c r="AZ5" t="str">
        <f>IFERROR(INDEX('Original responses translated'!$A$2:$CQ$63,MATCH('Questionnaires CrossTab'!$A5,'Original responses translated'!$A$2:$A$63,0),MATCH(AZ$3,'Original responses translated'!$A$2:$CQ$2,0)),"")</f>
        <v>Disagree</v>
      </c>
      <c r="BA5" t="str">
        <f>IFERROR(INDEX('Original responses translated'!$A$2:$CQ$63,MATCH('Questionnaires CrossTab'!$A5,'Original responses translated'!$A$2:$A$63,0),MATCH(BA$3,'Original responses translated'!$A$2:$CQ$2,0)),"")</f>
        <v>Disagree</v>
      </c>
      <c r="BB5" t="str">
        <f>IFERROR(INDEX('Original responses translated'!$A$2:$CQ$63,MATCH('Questionnaires CrossTab'!$A5,'Original responses translated'!$A$2:$A$63,0),MATCH(BB$3,'Original responses translated'!$A$2:$CQ$2,0)),"")</f>
        <v>Disagree</v>
      </c>
      <c r="BC5" t="str">
        <f>IFERROR(INDEX('Original responses translated'!$A$2:$CQ$63,MATCH('Questionnaires CrossTab'!$A5,'Original responses translated'!$A$2:$A$63,0),MATCH(BC$3,'Original responses translated'!$A$2:$CQ$2,0)),"")</f>
        <v>Disagree</v>
      </c>
      <c r="BD5" t="str">
        <f>IFERROR(INDEX('Original responses translated'!$A$2:$CQ$63,MATCH('Questionnaires CrossTab'!$A5,'Original responses translated'!$A$2:$A$63,0),MATCH(BD$3,'Original responses translated'!$A$2:$CQ$2,0)),"")</f>
        <v>Disagree</v>
      </c>
      <c r="BF5" t="str">
        <f>IFERROR(INDEX('Original responses translated'!$A$2:$CQ$63,MATCH('Questionnaires CrossTab'!$A5,'Original responses translated'!$A$2:$A$63,0),MATCH(BF$3,'Original responses translated'!$A$2:$CQ$2,0)),"")</f>
        <v>Never</v>
      </c>
      <c r="BG5" t="str">
        <f>IFERROR(INDEX('Original responses translated'!$A$2:$CQ$63,MATCH('Questionnaires CrossTab'!$A5,'Original responses translated'!$A$2:$A$63,0),MATCH(BG$3,'Original responses translated'!$A$2:$CQ$2,0)),"")</f>
        <v>Never</v>
      </c>
      <c r="BH5" t="str">
        <f>IFERROR(INDEX('Original responses translated'!$A$2:$CQ$63,MATCH('Questionnaires CrossTab'!$A5,'Original responses translated'!$A$2:$A$63,0),MATCH(BH$3,'Original responses translated'!$A$2:$CQ$2,0)),"")</f>
        <v>Frequently (e.g. every time we run some activity or monthly)</v>
      </c>
      <c r="BI5" t="str">
        <f>IFERROR(INDEX('Original responses translated'!$A$2:$CQ$63,MATCH('Questionnaires CrossTab'!$A5,'Original responses translated'!$A$2:$A$63,0),MATCH(BI$3,'Original responses translated'!$A$2:$CQ$2,0)),"")</f>
        <v>Regularly (at least quarterly)</v>
      </c>
      <c r="BJ5" t="str">
        <f>IFERROR(INDEX('Original responses translated'!$A$2:$CQ$63,MATCH('Questionnaires CrossTab'!$A5,'Original responses translated'!$A$2:$A$63,0),MATCH(BJ$3,'Original responses translated'!$A$2:$CQ$2,0)),"")</f>
        <v>Never</v>
      </c>
      <c r="BL5" t="str">
        <f>IFERROR(INDEX('Original responses translated'!$A$2:$CQ$63,MATCH('Questionnaires CrossTab'!$A5,'Original responses translated'!$A$2:$A$63,0),MATCH(BL$3,'Original responses translated'!$A$2:$CQ$2,0)),"")</f>
        <v>Never</v>
      </c>
      <c r="BM5" t="str">
        <f>IFERROR(INDEX('Original responses translated'!$A$2:$CQ$63,MATCH('Questionnaires CrossTab'!$A5,'Original responses translated'!$A$2:$A$63,0),MATCH(BM$3,'Original responses translated'!$A$2:$CQ$2,0)),"")</f>
        <v>Never</v>
      </c>
      <c r="BN5" t="str">
        <f>IFERROR(INDEX('Original responses translated'!$A$2:$CQ$63,MATCH('Questionnaires CrossTab'!$A5,'Original responses translated'!$A$2:$A$63,0),MATCH(BN$3,'Original responses translated'!$A$2:$CQ$2,0)),"")</f>
        <v>Never</v>
      </c>
      <c r="BO5" t="str">
        <f>IFERROR(INDEX('Original responses translated'!$A$2:$CQ$63,MATCH('Questionnaires CrossTab'!$A5,'Original responses translated'!$A$2:$A$63,0),MATCH(BO$3,'Original responses translated'!$A$2:$CQ$2,0)),"")</f>
        <v>Never</v>
      </c>
      <c r="BP5" t="str">
        <f>IFERROR(INDEX('Original responses translated'!$A$2:$CQ$63,MATCH('Questionnaires CrossTab'!$A5,'Original responses translated'!$A$2:$A$63,0),MATCH(BP$3,'Original responses translated'!$A$2:$CQ$2,0)),"")</f>
        <v>Never</v>
      </c>
      <c r="BR5" t="str">
        <f>IFERROR(INDEX('Original responses translated'!$A$2:$CQ$63,MATCH('Questionnaires CrossTab'!$A5,'Original responses translated'!$A$2:$A$63,0),MATCH(BR$3,'Original responses translated'!$A$2:$CQ$2,0)),"")</f>
        <v>Disagree</v>
      </c>
      <c r="BS5" t="str">
        <f>IFERROR(INDEX('Original responses translated'!$A$2:$CQ$63,MATCH('Questionnaires CrossTab'!$A5,'Original responses translated'!$A$2:$A$63,0),MATCH(BS$3,'Original responses translated'!$A$2:$CQ$2,0)),"")</f>
        <v>Don’t know/Not sure</v>
      </c>
      <c r="BT5" t="str">
        <f>IFERROR(INDEX('Original responses translated'!$A$2:$CQ$63,MATCH('Questionnaires CrossTab'!$A5,'Original responses translated'!$A$2:$A$63,0),MATCH(BT$3,'Original responses translated'!$A$2:$CQ$2,0)),"")</f>
        <v>Strongly Agree</v>
      </c>
      <c r="BU5" t="str">
        <f>IFERROR(INDEX('Original responses translated'!$A$2:$CQ$63,MATCH('Questionnaires CrossTab'!$A5,'Original responses translated'!$A$2:$A$63,0),MATCH(BU$3,'Original responses translated'!$A$2:$CQ$2,0)),"")</f>
        <v>Disagree</v>
      </c>
      <c r="BV5" t="str">
        <f>IFERROR(INDEX('Original responses translated'!$A$2:$CQ$63,MATCH('Questionnaires CrossTab'!$A5,'Original responses translated'!$A$2:$A$63,0),MATCH(BV$3,'Original responses translated'!$A$2:$CQ$2,0)),"")</f>
        <v>Neither agree nor disagree</v>
      </c>
      <c r="BW5" t="str">
        <f>IFERROR(INDEX('Original responses translated'!$A$2:$CQ$63,MATCH('Questionnaires CrossTab'!$A5,'Original responses translated'!$A$2:$A$63,0),MATCH(BW$3,'Original responses translated'!$A$2:$CQ$2,0)),"")</f>
        <v>Agree</v>
      </c>
      <c r="BX5" t="str">
        <f>IFERROR(INDEX('Original responses translated'!$A$2:$CQ$63,MATCH('Questionnaires CrossTab'!$A5,'Original responses translated'!$A$2:$A$63,0),MATCH(BX$3,'Original responses translated'!$A$2:$CQ$2,0)),"")</f>
        <v>Disagree</v>
      </c>
      <c r="BY5" t="str">
        <f>IFERROR(INDEX('Original responses translated'!$A$2:$CQ$63,MATCH('Questionnaires CrossTab'!$A5,'Original responses translated'!$A$2:$A$63,0),MATCH(BY$3,'Original responses translated'!$A$2:$CQ$2,0)),"")</f>
        <v>Disagree</v>
      </c>
      <c r="BZ5" t="str">
        <f>IFERROR(INDEX('Original responses translated'!$A$2:$CQ$63,MATCH('Questionnaires CrossTab'!$A5,'Original responses translated'!$A$2:$A$63,0),MATCH(BZ$3,'Original responses translated'!$A$2:$CQ$2,0)),"")</f>
        <v>Disagree</v>
      </c>
      <c r="CA5" t="str">
        <f>IFERROR(INDEX('Original responses translated'!$A$2:$CQ$63,MATCH('Questionnaires CrossTab'!$A5,'Original responses translated'!$A$2:$A$63,0),MATCH(CA$3,'Original responses translated'!$A$2:$CQ$2,0)),"")</f>
        <v>Don’t know/Not sure</v>
      </c>
      <c r="CB5" t="str">
        <f>IFERROR(INDEX('Original responses translated'!$A$2:$CQ$63,MATCH('Questionnaires CrossTab'!$A5,'Original responses translated'!$A$2:$A$63,0),MATCH(CB$3,'Original responses translated'!$A$2:$CQ$2,0)),"")</f>
        <v>Agree</v>
      </c>
      <c r="CD5" t="str">
        <f>IFERROR(INDEX('Original responses translated'!$A$2:$CQ$63,MATCH('Questionnaires CrossTab'!$A5,'Original responses translated'!$A$2:$A$63,0),MATCH(CD$3,'Original responses translated'!$A$2:$CQ$2,0)),"")</f>
        <v>Not aware of</v>
      </c>
      <c r="CE5" t="str">
        <f>IFERROR(INDEX('Original responses translated'!$A$2:$CQ$63,MATCH('Questionnaires CrossTab'!$A5,'Original responses translated'!$A$2:$A$63,0),MATCH(CE$3,'Original responses translated'!$A$2:$CQ$2,0)),"")</f>
        <v>Not aware of</v>
      </c>
      <c r="CF5" t="str">
        <f>IFERROR(INDEX('Original responses translated'!$A$2:$CQ$63,MATCH('Questionnaires CrossTab'!$A5,'Original responses translated'!$A$2:$A$63,0),MATCH(CF$3,'Original responses translated'!$A$2:$CQ$2,0)),"")</f>
        <v>Not aware of</v>
      </c>
      <c r="CG5" t="str">
        <f>IFERROR(INDEX('Original responses translated'!$A$2:$CQ$63,MATCH('Questionnaires CrossTab'!$A5,'Original responses translated'!$A$2:$A$63,0),MATCH(CG$3,'Original responses translated'!$A$2:$CQ$2,0)),"")</f>
        <v>Not aware of</v>
      </c>
      <c r="CI5" t="str">
        <f>IFERROR(INDEX('Original responses translated'!$A$2:$CQ$63,MATCH('Questionnaires CrossTab'!$A5,'Original responses translated'!$A$2:$A$63,0),MATCH(CI$3,'Original responses translated'!$A$2:$CQ$2,0)),"")</f>
        <v>Don’t know/Not sure</v>
      </c>
      <c r="CJ5" t="str">
        <f>IFERROR(INDEX('Original responses translated'!$A$2:$CQ$63,MATCH('Questionnaires CrossTab'!$A5,'Original responses translated'!$A$2:$A$63,0),MATCH(CJ$3,'Original responses translated'!$A$2:$CQ$2,0)),"")</f>
        <v>Disagree</v>
      </c>
      <c r="CO5" s="27">
        <f>SUMIFS(Response!$G:$G,Response!$I:$I,'Questionnaires CrossTab'!CO$3,Response!$A:$A,'Questionnaires CrossTab'!$A5)/Question!Q$5</f>
        <v>0.32758620689655171</v>
      </c>
      <c r="CP5" s="27">
        <f>SUMIFS(Response!$G:$G,Response!$I:$I,'Questionnaires CrossTab'!CP$3,Response!$A:$A,'Questionnaires CrossTab'!$A5)/Question!R$5</f>
        <v>0.11666666666666667</v>
      </c>
      <c r="CQ5" s="27">
        <f>SUMIFS(Response!$G:$G,Response!$I:$I,'Questionnaires CrossTab'!CQ$3,Response!$A:$A,'Questionnaires CrossTab'!$A5)/Question!S$5</f>
        <v>0.19354838709677419</v>
      </c>
      <c r="CR5" s="27">
        <f t="shared" si="0"/>
        <v>0.21069521690767518</v>
      </c>
    </row>
    <row r="6" spans="1:96">
      <c r="A6" s="1">
        <v>56</v>
      </c>
      <c r="B6" s="1" t="s">
        <v>137</v>
      </c>
      <c r="C6" t="str">
        <f>INDEX('Original responses translated'!$A$2:$CQ$63,MATCH('Questionnaires CrossTab'!$A6,'Original responses translated'!$A$2:$A$63,0),MATCH(C$3,'Original responses translated'!$A$2:$CQ$2,0))</f>
        <v>Agency</v>
      </c>
      <c r="D6" t="str">
        <f>INDEX('Original responses translated'!$A$2:$CQ$63,MATCH('Questionnaires CrossTab'!$A6,'Original responses translated'!$A$2:$A$63,0),MATCH(D$3,'Original responses translated'!$A$2:$CQ$2,0))</f>
        <v>Communications</v>
      </c>
      <c r="E6">
        <f>INDEX('Original responses translated'!$A$2:$CQ$63,MATCH('Questionnaires CrossTab'!$A6,'Original responses translated'!$A$2:$A$63,0),MATCH(E$3,'Original responses translated'!$A$2:$CQ$2,0))</f>
        <v>0</v>
      </c>
      <c r="F6" t="str">
        <f>INDEX('Original responses translated'!$A$2:$CQ$63,MATCH('Questionnaires CrossTab'!$A6,'Original responses translated'!$A$2:$A$63,0),MATCH(F$3,'Original responses translated'!$A$2:$CQ$2,0))</f>
        <v>A specialist measurement and analytics company</v>
      </c>
      <c r="G6" t="str">
        <f>INDEX('Original responses translated'!$A$2:$CQ$63,MATCH('Questionnaires CrossTab'!$A6,'Original responses translated'!$A$2:$A$63,0),MATCH(G$3,'Original responses translated'!$A$2:$CQ$2,0))</f>
        <v>1000-4999 employees</v>
      </c>
      <c r="H6" t="str">
        <f>INDEX('Original responses translated'!$A$2:$CQ$63,MATCH('Questionnaires CrossTab'!$A6,'Original responses translated'!$A$2:$A$63,0),MATCH(H$3,'Original responses translated'!$A$2:$CQ$2,0))</f>
        <v>UK</v>
      </c>
      <c r="I6" t="str">
        <f>INDEX('Original responses translated'!$A$2:$CQ$63,MATCH('Questionnaires CrossTab'!$A6,'Original responses translated'!$A$2:$A$63,0),MATCH(I$3,'Original responses translated'!$A$2:$CQ$2,0))</f>
        <v>For the region I’m based in</v>
      </c>
      <c r="J6" t="s">
        <v>110</v>
      </c>
      <c r="K6" t="str">
        <f>INDEX('Original responses translated'!$A$2:$CQ$63,MATCH('Questionnaires CrossTab'!$A6,'Original responses translated'!$A$2:$A$63,0),MATCH(K$3,'Original responses translated'!$A$2:$CQ$2,0))</f>
        <v>Yes</v>
      </c>
      <c r="L6" t="str">
        <f>INDEX('Original responses translated'!$A$2:$CQ$63,MATCH('Questionnaires CrossTab'!$A6,'Original responses translated'!$A$2:$A$63,0),MATCH(L$3,'Original responses translated'!$A$2:$CQ$2,0))</f>
        <v>Yes</v>
      </c>
      <c r="M6" t="str">
        <f>INDEX('Original responses translated'!$A$2:$CQ$63,MATCH('Questionnaires CrossTab'!$A6,'Original responses translated'!$A$2:$A$63,0),MATCH(M$3,'Original responses translated'!$A$2:$CQ$2,0))</f>
        <v>Yes</v>
      </c>
      <c r="N6" t="str">
        <f>INDEX('Original responses translated'!$A$2:$CQ$63,MATCH('Questionnaires CrossTab'!$A6,'Original responses translated'!$A$2:$A$63,0),MATCH(N$3,'Original responses translated'!$A$2:$CQ$2,0))</f>
        <v>No</v>
      </c>
      <c r="O6" t="str">
        <f>INDEX('Original responses translated'!$A$2:$CQ$63,MATCH('Questionnaires CrossTab'!$A6,'Original responses translated'!$A$2:$A$63,0),MATCH(O$3,'Original responses translated'!$A$2:$CQ$2,0))</f>
        <v>Yes</v>
      </c>
      <c r="P6" t="str">
        <f>INDEX('Original responses translated'!$A$2:$CQ$63,MATCH('Questionnaires CrossTab'!$A6,'Original responses translated'!$A$2:$A$63,0),MATCH(P$3,'Original responses translated'!$A$2:$CQ$2,0))</f>
        <v>Yes</v>
      </c>
      <c r="Q6" t="str">
        <f>INDEX('Original responses translated'!$A$2:$CQ$63,MATCH('Questionnaires CrossTab'!$A6,'Original responses translated'!$A$2:$A$63,0),MATCH(Q$3,'Original responses translated'!$A$2:$CQ$2,0))</f>
        <v>Yes</v>
      </c>
      <c r="R6" t="str">
        <f>INDEX('Original responses translated'!$A$2:$CQ$63,MATCH('Questionnaires CrossTab'!$A6,'Original responses translated'!$A$2:$A$63,0),MATCH(R$3,'Original responses translated'!$A$2:$CQ$2,0))</f>
        <v>No</v>
      </c>
      <c r="S6" t="str">
        <f>INDEX('Original responses translated'!$A$2:$CQ$63,MATCH('Questionnaires CrossTab'!$A6,'Original responses translated'!$A$2:$A$63,0),MATCH(S$3,'Original responses translated'!$A$2:$CQ$2,0))</f>
        <v>No</v>
      </c>
      <c r="T6" t="str">
        <f>INDEX('Original responses translated'!$A$2:$CQ$63,MATCH('Questionnaires CrossTab'!$A6,'Original responses translated'!$A$2:$A$63,0),MATCH(T$3,'Original responses translated'!$A$2:$CQ$2,0))</f>
        <v>Yes</v>
      </c>
      <c r="U6" t="str">
        <f>INDEX('Original responses translated'!$A$2:$CQ$63,MATCH('Questionnaires CrossTab'!$A6,'Original responses translated'!$A$2:$A$63,0),MATCH(U$3,'Original responses translated'!$A$2:$CQ$2,0))</f>
        <v>Yes</v>
      </c>
      <c r="V6" t="str">
        <f>INDEX('Original responses translated'!$A$2:$CQ$63,MATCH('Questionnaires CrossTab'!$A6,'Original responses translated'!$A$2:$A$63,0),MATCH(V$3,'Original responses translated'!$A$2:$CQ$2,0))</f>
        <v>No</v>
      </c>
      <c r="X6" t="str">
        <f>IFERROR(INDEX('Original responses translated'!$A$2:$CQ$63,MATCH('Questionnaires CrossTab'!$A6,'Original responses translated'!$A$2:$A$63,0),MATCH(X$3,'Original responses translated'!$A$2:$CQ$2,0)),"")</f>
        <v>Regularly (at least quarterly)</v>
      </c>
      <c r="Y6" t="str">
        <f>IFERROR(INDEX('Original responses translated'!$A$2:$CQ$63,MATCH('Questionnaires CrossTab'!$A6,'Original responses translated'!$A$2:$A$63,0),MATCH(Y$3,'Original responses translated'!$A$2:$CQ$2,0)),"")</f>
        <v/>
      </c>
      <c r="Z6" t="str">
        <f>IFERROR(INDEX('Original responses translated'!$A$2:$CQ$63,MATCH('Questionnaires CrossTab'!$A6,'Original responses translated'!$A$2:$A$63,0),MATCH(Z$3,'Original responses translated'!$A$2:$CQ$2,0)),"")</f>
        <v/>
      </c>
      <c r="AA6" t="str">
        <f>IFERROR(INDEX('Original responses translated'!$A$2:$CQ$63,MATCH('Questionnaires CrossTab'!$A6,'Original responses translated'!$A$2:$A$63,0),MATCH(AA$3,'Original responses translated'!$A$2:$CQ$2,0)),"")</f>
        <v/>
      </c>
      <c r="AB6" t="str">
        <f>IFERROR(INDEX('Original responses translated'!$A$2:$CQ$63,MATCH('Questionnaires CrossTab'!$A6,'Original responses translated'!$A$2:$A$63,0),MATCH(AB$3,'Original responses translated'!$A$2:$CQ$2,0)),"")</f>
        <v/>
      </c>
      <c r="AD6" t="str">
        <f>IFERROR(INDEX('Original responses translated'!$A$2:$CQ$63,MATCH('Questionnaires CrossTab'!$A6,'Original responses translated'!$A$2:$A$63,0),MATCH(AD$3,'Original responses translated'!$A$2:$CQ$2,0)),"")</f>
        <v>Sometimes / on an ad-hoc basis</v>
      </c>
      <c r="AE6" t="str">
        <f>IFERROR(INDEX('Original responses translated'!$A$2:$CQ$63,MATCH('Questionnaires CrossTab'!$A6,'Original responses translated'!$A$2:$A$63,0),MATCH(AE$3,'Original responses translated'!$A$2:$CQ$2,0)),"")</f>
        <v>Regularly (at least quarterly)</v>
      </c>
      <c r="AF6" t="str">
        <f>IFERROR(INDEX('Original responses translated'!$A$2:$CQ$63,MATCH('Questionnaires CrossTab'!$A6,'Original responses translated'!$A$2:$A$63,0),MATCH(AF$3,'Original responses translated'!$A$2:$CQ$2,0)),"")</f>
        <v>Regularly (at least quarterly)</v>
      </c>
      <c r="AG6" t="str">
        <f>IFERROR(INDEX('Original responses translated'!$A$2:$CQ$63,MATCH('Questionnaires CrossTab'!$A6,'Original responses translated'!$A$2:$A$63,0),MATCH(AG$3,'Original responses translated'!$A$2:$CQ$2,0)),"")</f>
        <v>Regularly (at least quarterly)</v>
      </c>
      <c r="AH6" t="str">
        <f>IFERROR(INDEX('Original responses translated'!$A$2:$CQ$63,MATCH('Questionnaires CrossTab'!$A6,'Original responses translated'!$A$2:$A$63,0),MATCH(AH$3,'Original responses translated'!$A$2:$CQ$2,0)),"")</f>
        <v>Regularly (at least quarterly)</v>
      </c>
      <c r="AI6" t="str">
        <f>IFERROR(INDEX('Original responses translated'!$A$2:$CQ$63,MATCH('Questionnaires CrossTab'!$A6,'Original responses translated'!$A$2:$A$63,0),MATCH(AI$3,'Original responses translated'!$A$2:$CQ$2,0)),"")</f>
        <v>Regularly (at least quarterly)</v>
      </c>
      <c r="AJ6" t="str">
        <f>IFERROR(INDEX('Original responses translated'!$A$2:$CQ$63,MATCH('Questionnaires CrossTab'!$A6,'Original responses translated'!$A$2:$A$63,0),MATCH(AJ$3,'Original responses translated'!$A$2:$CQ$2,0)),"")</f>
        <v>Regularly (at least quarterly)</v>
      </c>
      <c r="AK6" t="str">
        <f>IFERROR(INDEX('Original responses translated'!$A$2:$CQ$63,MATCH('Questionnaires CrossTab'!$A6,'Original responses translated'!$A$2:$A$63,0),MATCH(AK$3,'Original responses translated'!$A$2:$CQ$2,0)),"")</f>
        <v>Regularly (at least quarterly)</v>
      </c>
      <c r="AL6" t="str">
        <f>IFERROR(INDEX('Original responses translated'!$A$2:$CQ$63,MATCH('Questionnaires CrossTab'!$A6,'Original responses translated'!$A$2:$A$63,0),MATCH(AL$3,'Original responses translated'!$A$2:$CQ$2,0)),"")</f>
        <v/>
      </c>
      <c r="AM6" t="str">
        <f>IFERROR(INDEX('Original responses translated'!$A$2:$CQ$63,MATCH('Questionnaires CrossTab'!$A6,'Original responses translated'!$A$2:$A$63,0),MATCH(AM$3,'Original responses translated'!$A$2:$CQ$2,0)),"")</f>
        <v/>
      </c>
      <c r="AN6" t="str">
        <f>IFERROR(INDEX('Original responses translated'!$A$2:$CQ$63,MATCH('Questionnaires CrossTab'!$A6,'Original responses translated'!$A$2:$A$63,0),MATCH(AN$3,'Original responses translated'!$A$2:$CQ$2,0)),"")</f>
        <v/>
      </c>
      <c r="AO6" t="str">
        <f>IFERROR(INDEX('Original responses translated'!$A$2:$CQ$63,MATCH('Questionnaires CrossTab'!$A6,'Original responses translated'!$A$2:$A$63,0),MATCH(AO$3,'Original responses translated'!$A$2:$CQ$2,0)),"")</f>
        <v>Regularly (at least quarterly)</v>
      </c>
      <c r="AQ6" t="str">
        <f>IFERROR(INDEX('Original responses translated'!$A$2:$CQ$63,MATCH('Questionnaires CrossTab'!$A6,'Original responses translated'!$A$2:$A$63,0),MATCH(AQ$3,'Original responses translated'!$A$2:$CQ$2,0)),"")</f>
        <v>Regularly (at least quarterly)</v>
      </c>
      <c r="AR6" t="str">
        <f>IFERROR(INDEX('Original responses translated'!$A$2:$CQ$63,MATCH('Questionnaires CrossTab'!$A6,'Original responses translated'!$A$2:$A$63,0),MATCH(AR$3,'Original responses translated'!$A$2:$CQ$2,0)),"")</f>
        <v>Sometimes / on an ad-hoc basis</v>
      </c>
      <c r="AS6" t="str">
        <f>IFERROR(INDEX('Original responses translated'!$A$2:$CQ$63,MATCH('Questionnaires CrossTab'!$A6,'Original responses translated'!$A$2:$A$63,0),MATCH(AS$3,'Original responses translated'!$A$2:$CQ$2,0)),"")</f>
        <v>Sometimes / on an ad-hoc basis</v>
      </c>
      <c r="AT6" t="str">
        <f>IFERROR(INDEX('Original responses translated'!$A$2:$CQ$63,MATCH('Questionnaires CrossTab'!$A6,'Original responses translated'!$A$2:$A$63,0),MATCH(AT$3,'Original responses translated'!$A$2:$CQ$2,0)),"")</f>
        <v>Sometimes / on an ad-hoc basis</v>
      </c>
      <c r="AV6" t="str">
        <f>IFERROR(INDEX('Original responses translated'!$A$2:$CQ$63,MATCH('Questionnaires CrossTab'!$A6,'Original responses translated'!$A$2:$A$63,0),MATCH(AV$3,'Original responses translated'!$A$2:$CQ$2,0)),"")</f>
        <v>Disagree</v>
      </c>
      <c r="AW6" t="str">
        <f>IFERROR(INDEX('Original responses translated'!$A$2:$CQ$63,MATCH('Questionnaires CrossTab'!$A6,'Original responses translated'!$A$2:$A$63,0),MATCH(AW$3,'Original responses translated'!$A$2:$CQ$2,0)),"")</f>
        <v>Agree</v>
      </c>
      <c r="AX6" t="str">
        <f>IFERROR(INDEX('Original responses translated'!$A$2:$CQ$63,MATCH('Questionnaires CrossTab'!$A6,'Original responses translated'!$A$2:$A$63,0),MATCH(AX$3,'Original responses translated'!$A$2:$CQ$2,0)),"")</f>
        <v>Agree</v>
      </c>
      <c r="AY6" t="str">
        <f>IFERROR(INDEX('Original responses translated'!$A$2:$CQ$63,MATCH('Questionnaires CrossTab'!$A6,'Original responses translated'!$A$2:$A$63,0),MATCH(AY$3,'Original responses translated'!$A$2:$CQ$2,0)),"")</f>
        <v>Agree</v>
      </c>
      <c r="AZ6" t="str">
        <f>IFERROR(INDEX('Original responses translated'!$A$2:$CQ$63,MATCH('Questionnaires CrossTab'!$A6,'Original responses translated'!$A$2:$A$63,0),MATCH(AZ$3,'Original responses translated'!$A$2:$CQ$2,0)),"")</f>
        <v>Strongly Agree</v>
      </c>
      <c r="BA6" t="str">
        <f>IFERROR(INDEX('Original responses translated'!$A$2:$CQ$63,MATCH('Questionnaires CrossTab'!$A6,'Original responses translated'!$A$2:$A$63,0),MATCH(BA$3,'Original responses translated'!$A$2:$CQ$2,0)),"")</f>
        <v>Agree</v>
      </c>
      <c r="BB6" t="str">
        <f>IFERROR(INDEX('Original responses translated'!$A$2:$CQ$63,MATCH('Questionnaires CrossTab'!$A6,'Original responses translated'!$A$2:$A$63,0),MATCH(BB$3,'Original responses translated'!$A$2:$CQ$2,0)),"")</f>
        <v>Agree</v>
      </c>
      <c r="BC6" t="str">
        <f>IFERROR(INDEX('Original responses translated'!$A$2:$CQ$63,MATCH('Questionnaires CrossTab'!$A6,'Original responses translated'!$A$2:$A$63,0),MATCH(BC$3,'Original responses translated'!$A$2:$CQ$2,0)),"")</f>
        <v>Agree</v>
      </c>
      <c r="BD6" t="str">
        <f>IFERROR(INDEX('Original responses translated'!$A$2:$CQ$63,MATCH('Questionnaires CrossTab'!$A6,'Original responses translated'!$A$2:$A$63,0),MATCH(BD$3,'Original responses translated'!$A$2:$CQ$2,0)),"")</f>
        <v>Agree</v>
      </c>
      <c r="BF6" t="str">
        <f>IFERROR(INDEX('Original responses translated'!$A$2:$CQ$63,MATCH('Questionnaires CrossTab'!$A6,'Original responses translated'!$A$2:$A$63,0),MATCH(BF$3,'Original responses translated'!$A$2:$CQ$2,0)),"")</f>
        <v>Rarely (maybe once per year)</v>
      </c>
      <c r="BG6" t="str">
        <f>IFERROR(INDEX('Original responses translated'!$A$2:$CQ$63,MATCH('Questionnaires CrossTab'!$A6,'Original responses translated'!$A$2:$A$63,0),MATCH(BG$3,'Original responses translated'!$A$2:$CQ$2,0)),"")</f>
        <v>Sometimes / on an ad-hoc basis</v>
      </c>
      <c r="BH6" t="str">
        <f>IFERROR(INDEX('Original responses translated'!$A$2:$CQ$63,MATCH('Questionnaires CrossTab'!$A6,'Original responses translated'!$A$2:$A$63,0),MATCH(BH$3,'Original responses translated'!$A$2:$CQ$2,0)),"")</f>
        <v>Regularly (at least quarterly)</v>
      </c>
      <c r="BI6" t="str">
        <f>IFERROR(INDEX('Original responses translated'!$A$2:$CQ$63,MATCH('Questionnaires CrossTab'!$A6,'Original responses translated'!$A$2:$A$63,0),MATCH(BI$3,'Original responses translated'!$A$2:$CQ$2,0)),"")</f>
        <v>Sometimes / on an ad-hoc basis</v>
      </c>
      <c r="BJ6" t="str">
        <f>IFERROR(INDEX('Original responses translated'!$A$2:$CQ$63,MATCH('Questionnaires CrossTab'!$A6,'Original responses translated'!$A$2:$A$63,0),MATCH(BJ$3,'Original responses translated'!$A$2:$CQ$2,0)),"")</f>
        <v>Sometimes / on an ad-hoc basis</v>
      </c>
      <c r="BL6" t="str">
        <f>IFERROR(INDEX('Original responses translated'!$A$2:$CQ$63,MATCH('Questionnaires CrossTab'!$A6,'Original responses translated'!$A$2:$A$63,0),MATCH(BL$3,'Original responses translated'!$A$2:$CQ$2,0)),"")</f>
        <v>Sometimes / on an ad-hoc basis</v>
      </c>
      <c r="BM6" t="str">
        <f>IFERROR(INDEX('Original responses translated'!$A$2:$CQ$63,MATCH('Questionnaires CrossTab'!$A6,'Original responses translated'!$A$2:$A$63,0),MATCH(BM$3,'Original responses translated'!$A$2:$CQ$2,0)),"")</f>
        <v>Sometimes / on an ad-hoc basis</v>
      </c>
      <c r="BN6" t="str">
        <f>IFERROR(INDEX('Original responses translated'!$A$2:$CQ$63,MATCH('Questionnaires CrossTab'!$A6,'Original responses translated'!$A$2:$A$63,0),MATCH(BN$3,'Original responses translated'!$A$2:$CQ$2,0)),"")</f>
        <v>Sometimes / on an ad-hoc basis</v>
      </c>
      <c r="BO6" t="str">
        <f>IFERROR(INDEX('Original responses translated'!$A$2:$CQ$63,MATCH('Questionnaires CrossTab'!$A6,'Original responses translated'!$A$2:$A$63,0),MATCH(BO$3,'Original responses translated'!$A$2:$CQ$2,0)),"")</f>
        <v>Rarely (maybe once per year)</v>
      </c>
      <c r="BP6" t="str">
        <f>IFERROR(INDEX('Original responses translated'!$A$2:$CQ$63,MATCH('Questionnaires CrossTab'!$A6,'Original responses translated'!$A$2:$A$63,0),MATCH(BP$3,'Original responses translated'!$A$2:$CQ$2,0)),"")</f>
        <v>Sometimes / on an ad-hoc basis</v>
      </c>
      <c r="BR6" t="str">
        <f>IFERROR(INDEX('Original responses translated'!$A$2:$CQ$63,MATCH('Questionnaires CrossTab'!$A6,'Original responses translated'!$A$2:$A$63,0),MATCH(BR$3,'Original responses translated'!$A$2:$CQ$2,0)),"")</f>
        <v>Agree</v>
      </c>
      <c r="BS6" t="str">
        <f>IFERROR(INDEX('Original responses translated'!$A$2:$CQ$63,MATCH('Questionnaires CrossTab'!$A6,'Original responses translated'!$A$2:$A$63,0),MATCH(BS$3,'Original responses translated'!$A$2:$CQ$2,0)),"")</f>
        <v>Agree</v>
      </c>
      <c r="BT6" t="str">
        <f>IFERROR(INDEX('Original responses translated'!$A$2:$CQ$63,MATCH('Questionnaires CrossTab'!$A6,'Original responses translated'!$A$2:$A$63,0),MATCH(BT$3,'Original responses translated'!$A$2:$CQ$2,0)),"")</f>
        <v>Agree</v>
      </c>
      <c r="BU6" t="str">
        <f>IFERROR(INDEX('Original responses translated'!$A$2:$CQ$63,MATCH('Questionnaires CrossTab'!$A6,'Original responses translated'!$A$2:$A$63,0),MATCH(BU$3,'Original responses translated'!$A$2:$CQ$2,0)),"")</f>
        <v>Neither agree nor disagree</v>
      </c>
      <c r="BV6" t="str">
        <f>IFERROR(INDEX('Original responses translated'!$A$2:$CQ$63,MATCH('Questionnaires CrossTab'!$A6,'Original responses translated'!$A$2:$A$63,0),MATCH(BV$3,'Original responses translated'!$A$2:$CQ$2,0)),"")</f>
        <v>Agree</v>
      </c>
      <c r="BW6" t="str">
        <f>IFERROR(INDEX('Original responses translated'!$A$2:$CQ$63,MATCH('Questionnaires CrossTab'!$A6,'Original responses translated'!$A$2:$A$63,0),MATCH(BW$3,'Original responses translated'!$A$2:$CQ$2,0)),"")</f>
        <v>Agree</v>
      </c>
      <c r="BX6" t="str">
        <f>IFERROR(INDEX('Original responses translated'!$A$2:$CQ$63,MATCH('Questionnaires CrossTab'!$A6,'Original responses translated'!$A$2:$A$63,0),MATCH(BX$3,'Original responses translated'!$A$2:$CQ$2,0)),"")</f>
        <v>Agree</v>
      </c>
      <c r="BY6" t="str">
        <f>IFERROR(INDEX('Original responses translated'!$A$2:$CQ$63,MATCH('Questionnaires CrossTab'!$A6,'Original responses translated'!$A$2:$A$63,0),MATCH(BY$3,'Original responses translated'!$A$2:$CQ$2,0)),"")</f>
        <v>Agree</v>
      </c>
      <c r="BZ6" t="str">
        <f>IFERROR(INDEX('Original responses translated'!$A$2:$CQ$63,MATCH('Questionnaires CrossTab'!$A6,'Original responses translated'!$A$2:$A$63,0),MATCH(BZ$3,'Original responses translated'!$A$2:$CQ$2,0)),"")</f>
        <v>Agree</v>
      </c>
      <c r="CA6" t="str">
        <f>IFERROR(INDEX('Original responses translated'!$A$2:$CQ$63,MATCH('Questionnaires CrossTab'!$A6,'Original responses translated'!$A$2:$A$63,0),MATCH(CA$3,'Original responses translated'!$A$2:$CQ$2,0)),"")</f>
        <v>Agree</v>
      </c>
      <c r="CB6" t="str">
        <f>IFERROR(INDEX('Original responses translated'!$A$2:$CQ$63,MATCH('Questionnaires CrossTab'!$A6,'Original responses translated'!$A$2:$A$63,0),MATCH(CB$3,'Original responses translated'!$A$2:$CQ$2,0)),"")</f>
        <v>Agree</v>
      </c>
      <c r="CD6" t="str">
        <f>IFERROR(INDEX('Original responses translated'!$A$2:$CQ$63,MATCH('Questionnaires CrossTab'!$A6,'Original responses translated'!$A$2:$A$63,0),MATCH(CD$3,'Original responses translated'!$A$2:$CQ$2,0)),"")</f>
        <v>Aware of but do not use</v>
      </c>
      <c r="CE6" t="str">
        <f>IFERROR(INDEX('Original responses translated'!$A$2:$CQ$63,MATCH('Questionnaires CrossTab'!$A6,'Original responses translated'!$A$2:$A$63,0),MATCH(CE$3,'Original responses translated'!$A$2:$CQ$2,0)),"")</f>
        <v>Aware of but do not use</v>
      </c>
      <c r="CF6" t="str">
        <f>IFERROR(INDEX('Original responses translated'!$A$2:$CQ$63,MATCH('Questionnaires CrossTab'!$A6,'Original responses translated'!$A$2:$A$63,0),MATCH(CF$3,'Original responses translated'!$A$2:$CQ$2,0)),"")</f>
        <v>Aware of but do not use</v>
      </c>
      <c r="CG6" t="str">
        <f>IFERROR(INDEX('Original responses translated'!$A$2:$CQ$63,MATCH('Questionnaires CrossTab'!$A6,'Original responses translated'!$A$2:$A$63,0),MATCH(CG$3,'Original responses translated'!$A$2:$CQ$2,0)),"")</f>
        <v>Use rarely</v>
      </c>
      <c r="CI6">
        <f>IFERROR(INDEX('Original responses translated'!$A$2:$CQ$63,MATCH('Questionnaires CrossTab'!$A6,'Original responses translated'!$A$2:$A$63,0),MATCH(CI$3,'Original responses translated'!$A$2:$CQ$2,0)),"")</f>
        <v>0</v>
      </c>
      <c r="CJ6">
        <f>IFERROR(INDEX('Original responses translated'!$A$2:$CQ$63,MATCH('Questionnaires CrossTab'!$A6,'Original responses translated'!$A$2:$A$63,0),MATCH(CJ$3,'Original responses translated'!$A$2:$CQ$2,0)),"")</f>
        <v>0</v>
      </c>
      <c r="CO6" s="27">
        <f>SUMIFS(Response!$G:$G,Response!$I:$I,'Questionnaires CrossTab'!CO$3,Response!$A:$A,'Questionnaires CrossTab'!$A6)/Question!Q$5</f>
        <v>0.5</v>
      </c>
      <c r="CP6" s="27">
        <f>SUMIFS(Response!$G:$G,Response!$I:$I,'Questionnaires CrossTab'!CP$3,Response!$A:$A,'Questionnaires CrossTab'!$A6)/Question!R$5</f>
        <v>0.6166666666666667</v>
      </c>
      <c r="CQ6" s="27">
        <f>SUMIFS(Response!$G:$G,Response!$I:$I,'Questionnaires CrossTab'!CQ$3,Response!$A:$A,'Questionnaires CrossTab'!$A6)/Question!S$5</f>
        <v>0.62903225806451613</v>
      </c>
      <c r="CR6" s="27">
        <f t="shared" si="0"/>
        <v>0.5866129032258065</v>
      </c>
    </row>
    <row r="7" spans="1:96">
      <c r="A7" s="1">
        <v>63</v>
      </c>
      <c r="B7" s="1" t="s">
        <v>144</v>
      </c>
      <c r="C7" t="str">
        <f>INDEX('Original responses translated'!$A$2:$CQ$63,MATCH('Questionnaires CrossTab'!$A7,'Original responses translated'!$A$2:$A$63,0),MATCH(C$3,'Original responses translated'!$A$2:$CQ$2,0))</f>
        <v>Commercial organisation</v>
      </c>
      <c r="D7" t="str">
        <f>INDEX('Original responses translated'!$A$2:$CQ$63,MATCH('Questionnaires CrossTab'!$A7,'Original responses translated'!$A$2:$A$63,0),MATCH(D$3,'Original responses translated'!$A$2:$CQ$2,0))</f>
        <v>Communications</v>
      </c>
      <c r="E7" t="str">
        <f>INDEX('Original responses translated'!$A$2:$CQ$63,MATCH('Questionnaires CrossTab'!$A7,'Original responses translated'!$A$2:$A$63,0),MATCH(E$3,'Original responses translated'!$A$2:$CQ$2,0))</f>
        <v>Financial services</v>
      </c>
      <c r="F7">
        <f>INDEX('Original responses translated'!$A$2:$CQ$63,MATCH('Questionnaires CrossTab'!$A7,'Original responses translated'!$A$2:$A$63,0),MATCH(F$3,'Original responses translated'!$A$2:$CQ$2,0))</f>
        <v>0</v>
      </c>
      <c r="G7" t="str">
        <f>INDEX('Original responses translated'!$A$2:$CQ$63,MATCH('Questionnaires CrossTab'!$A7,'Original responses translated'!$A$2:$A$63,0),MATCH(G$3,'Original responses translated'!$A$2:$CQ$2,0))</f>
        <v>1-49 employees</v>
      </c>
      <c r="H7" t="str">
        <f>INDEX('Original responses translated'!$A$2:$CQ$63,MATCH('Questionnaires CrossTab'!$A7,'Original responses translated'!$A$2:$A$63,0),MATCH(H$3,'Original responses translated'!$A$2:$CQ$2,0))</f>
        <v>UK</v>
      </c>
      <c r="I7" t="str">
        <f>INDEX('Original responses translated'!$A$2:$CQ$63,MATCH('Questionnaires CrossTab'!$A7,'Original responses translated'!$A$2:$A$63,0),MATCH(I$3,'Original responses translated'!$A$2:$CQ$2,0))</f>
        <v>Globally</v>
      </c>
      <c r="J7" t="s">
        <v>110</v>
      </c>
      <c r="K7" t="str">
        <f>INDEX('Original responses translated'!$A$2:$CQ$63,MATCH('Questionnaires CrossTab'!$A7,'Original responses translated'!$A$2:$A$63,0),MATCH(K$3,'Original responses translated'!$A$2:$CQ$2,0))</f>
        <v>No</v>
      </c>
      <c r="L7" t="str">
        <f>INDEX('Original responses translated'!$A$2:$CQ$63,MATCH('Questionnaires CrossTab'!$A7,'Original responses translated'!$A$2:$A$63,0),MATCH(L$3,'Original responses translated'!$A$2:$CQ$2,0))</f>
        <v>No</v>
      </c>
      <c r="M7" t="str">
        <f>INDEX('Original responses translated'!$A$2:$CQ$63,MATCH('Questionnaires CrossTab'!$A7,'Original responses translated'!$A$2:$A$63,0),MATCH(M$3,'Original responses translated'!$A$2:$CQ$2,0))</f>
        <v>No</v>
      </c>
      <c r="N7" t="str">
        <f>INDEX('Original responses translated'!$A$2:$CQ$63,MATCH('Questionnaires CrossTab'!$A7,'Original responses translated'!$A$2:$A$63,0),MATCH(N$3,'Original responses translated'!$A$2:$CQ$2,0))</f>
        <v>No</v>
      </c>
      <c r="O7" t="str">
        <f>INDEX('Original responses translated'!$A$2:$CQ$63,MATCH('Questionnaires CrossTab'!$A7,'Original responses translated'!$A$2:$A$63,0),MATCH(O$3,'Original responses translated'!$A$2:$CQ$2,0))</f>
        <v>No</v>
      </c>
      <c r="P7" t="str">
        <f>INDEX('Original responses translated'!$A$2:$CQ$63,MATCH('Questionnaires CrossTab'!$A7,'Original responses translated'!$A$2:$A$63,0),MATCH(P$3,'Original responses translated'!$A$2:$CQ$2,0))</f>
        <v>Yes</v>
      </c>
      <c r="Q7" t="str">
        <f>INDEX('Original responses translated'!$A$2:$CQ$63,MATCH('Questionnaires CrossTab'!$A7,'Original responses translated'!$A$2:$A$63,0),MATCH(Q$3,'Original responses translated'!$A$2:$CQ$2,0))</f>
        <v>No</v>
      </c>
      <c r="R7" t="str">
        <f>INDEX('Original responses translated'!$A$2:$CQ$63,MATCH('Questionnaires CrossTab'!$A7,'Original responses translated'!$A$2:$A$63,0),MATCH(R$3,'Original responses translated'!$A$2:$CQ$2,0))</f>
        <v>No</v>
      </c>
      <c r="S7" t="str">
        <f>INDEX('Original responses translated'!$A$2:$CQ$63,MATCH('Questionnaires CrossTab'!$A7,'Original responses translated'!$A$2:$A$63,0),MATCH(S$3,'Original responses translated'!$A$2:$CQ$2,0))</f>
        <v>No</v>
      </c>
      <c r="T7" t="str">
        <f>INDEX('Original responses translated'!$A$2:$CQ$63,MATCH('Questionnaires CrossTab'!$A7,'Original responses translated'!$A$2:$A$63,0),MATCH(T$3,'Original responses translated'!$A$2:$CQ$2,0))</f>
        <v>No</v>
      </c>
      <c r="U7" t="str">
        <f>INDEX('Original responses translated'!$A$2:$CQ$63,MATCH('Questionnaires CrossTab'!$A7,'Original responses translated'!$A$2:$A$63,0),MATCH(U$3,'Original responses translated'!$A$2:$CQ$2,0))</f>
        <v>No</v>
      </c>
      <c r="V7" t="str">
        <f>INDEX('Original responses translated'!$A$2:$CQ$63,MATCH('Questionnaires CrossTab'!$A7,'Original responses translated'!$A$2:$A$63,0),MATCH(V$3,'Original responses translated'!$A$2:$CQ$2,0))</f>
        <v>No</v>
      </c>
      <c r="X7" t="str">
        <f>IFERROR(INDEX('Original responses translated'!$A$2:$CQ$63,MATCH('Questionnaires CrossTab'!$A7,'Original responses translated'!$A$2:$A$63,0),MATCH(X$3,'Original responses translated'!$A$2:$CQ$2,0)),"")</f>
        <v>Frequently (e.g. every time we run some activity or monthly)</v>
      </c>
      <c r="Y7" t="str">
        <f>IFERROR(INDEX('Original responses translated'!$A$2:$CQ$63,MATCH('Questionnaires CrossTab'!$A7,'Original responses translated'!$A$2:$A$63,0),MATCH(Y$3,'Original responses translated'!$A$2:$CQ$2,0)),"")</f>
        <v/>
      </c>
      <c r="Z7" t="str">
        <f>IFERROR(INDEX('Original responses translated'!$A$2:$CQ$63,MATCH('Questionnaires CrossTab'!$A7,'Original responses translated'!$A$2:$A$63,0),MATCH(Z$3,'Original responses translated'!$A$2:$CQ$2,0)),"")</f>
        <v/>
      </c>
      <c r="AA7" t="str">
        <f>IFERROR(INDEX('Original responses translated'!$A$2:$CQ$63,MATCH('Questionnaires CrossTab'!$A7,'Original responses translated'!$A$2:$A$63,0),MATCH(AA$3,'Original responses translated'!$A$2:$CQ$2,0)),"")</f>
        <v/>
      </c>
      <c r="AB7" t="str">
        <f>IFERROR(INDEX('Original responses translated'!$A$2:$CQ$63,MATCH('Questionnaires CrossTab'!$A7,'Original responses translated'!$A$2:$A$63,0),MATCH(AB$3,'Original responses translated'!$A$2:$CQ$2,0)),"")</f>
        <v/>
      </c>
      <c r="AD7" t="str">
        <f>IFERROR(INDEX('Original responses translated'!$A$2:$CQ$63,MATCH('Questionnaires CrossTab'!$A7,'Original responses translated'!$A$2:$A$63,0),MATCH(AD$3,'Original responses translated'!$A$2:$CQ$2,0)),"")</f>
        <v>Frequently (e.g. every time we run some activity or monthly)</v>
      </c>
      <c r="AE7" t="str">
        <f>IFERROR(INDEX('Original responses translated'!$A$2:$CQ$63,MATCH('Questionnaires CrossTab'!$A7,'Original responses translated'!$A$2:$A$63,0),MATCH(AE$3,'Original responses translated'!$A$2:$CQ$2,0)),"")</f>
        <v>Never</v>
      </c>
      <c r="AF7" t="str">
        <f>IFERROR(INDEX('Original responses translated'!$A$2:$CQ$63,MATCH('Questionnaires CrossTab'!$A7,'Original responses translated'!$A$2:$A$63,0),MATCH(AF$3,'Original responses translated'!$A$2:$CQ$2,0)),"")</f>
        <v>Frequently (e.g. every time we run some activity or monthly)</v>
      </c>
      <c r="AG7" t="str">
        <f>IFERROR(INDEX('Original responses translated'!$A$2:$CQ$63,MATCH('Questionnaires CrossTab'!$A7,'Original responses translated'!$A$2:$A$63,0),MATCH(AG$3,'Original responses translated'!$A$2:$CQ$2,0)),"")</f>
        <v>Never</v>
      </c>
      <c r="AH7" t="str">
        <f>IFERROR(INDEX('Original responses translated'!$A$2:$CQ$63,MATCH('Questionnaires CrossTab'!$A7,'Original responses translated'!$A$2:$A$63,0),MATCH(AH$3,'Original responses translated'!$A$2:$CQ$2,0)),"")</f>
        <v>Frequently (e.g. every time we run some activity or monthly)</v>
      </c>
      <c r="AI7" t="str">
        <f>IFERROR(INDEX('Original responses translated'!$A$2:$CQ$63,MATCH('Questionnaires CrossTab'!$A7,'Original responses translated'!$A$2:$A$63,0),MATCH(AI$3,'Original responses translated'!$A$2:$CQ$2,0)),"")</f>
        <v>Frequently (e.g. every time we run some activity or monthly)</v>
      </c>
      <c r="AJ7" t="str">
        <f>IFERROR(INDEX('Original responses translated'!$A$2:$CQ$63,MATCH('Questionnaires CrossTab'!$A7,'Original responses translated'!$A$2:$A$63,0),MATCH(AJ$3,'Original responses translated'!$A$2:$CQ$2,0)),"")</f>
        <v>Frequently (e.g. every time we run some activity or monthly)</v>
      </c>
      <c r="AK7" t="str">
        <f>IFERROR(INDEX('Original responses translated'!$A$2:$CQ$63,MATCH('Questionnaires CrossTab'!$A7,'Original responses translated'!$A$2:$A$63,0),MATCH(AK$3,'Original responses translated'!$A$2:$CQ$2,0)),"")</f>
        <v>Frequently (e.g. every time we run some activity or monthly)</v>
      </c>
      <c r="AL7" t="str">
        <f>IFERROR(INDEX('Original responses translated'!$A$2:$CQ$63,MATCH('Questionnaires CrossTab'!$A7,'Original responses translated'!$A$2:$A$63,0),MATCH(AL$3,'Original responses translated'!$A$2:$CQ$2,0)),"")</f>
        <v/>
      </c>
      <c r="AM7" t="str">
        <f>IFERROR(INDEX('Original responses translated'!$A$2:$CQ$63,MATCH('Questionnaires CrossTab'!$A7,'Original responses translated'!$A$2:$A$63,0),MATCH(AM$3,'Original responses translated'!$A$2:$CQ$2,0)),"")</f>
        <v/>
      </c>
      <c r="AN7" t="str">
        <f>IFERROR(INDEX('Original responses translated'!$A$2:$CQ$63,MATCH('Questionnaires CrossTab'!$A7,'Original responses translated'!$A$2:$A$63,0),MATCH(AN$3,'Original responses translated'!$A$2:$CQ$2,0)),"")</f>
        <v/>
      </c>
      <c r="AO7" t="str">
        <f>IFERROR(INDEX('Original responses translated'!$A$2:$CQ$63,MATCH('Questionnaires CrossTab'!$A7,'Original responses translated'!$A$2:$A$63,0),MATCH(AO$3,'Original responses translated'!$A$2:$CQ$2,0)),"")</f>
        <v>Frequently (e.g. every time we run some activity or monthly)</v>
      </c>
      <c r="AQ7" t="str">
        <f>IFERROR(INDEX('Original responses translated'!$A$2:$CQ$63,MATCH('Questionnaires CrossTab'!$A7,'Original responses translated'!$A$2:$A$63,0),MATCH(AQ$3,'Original responses translated'!$A$2:$CQ$2,0)),"")</f>
        <v>Rarely (maybe once per year)</v>
      </c>
      <c r="AR7" t="str">
        <f>IFERROR(INDEX('Original responses translated'!$A$2:$CQ$63,MATCH('Questionnaires CrossTab'!$A7,'Original responses translated'!$A$2:$A$63,0),MATCH(AR$3,'Original responses translated'!$A$2:$CQ$2,0)),"")</f>
        <v>Rarely (maybe once per year)</v>
      </c>
      <c r="AS7" t="str">
        <f>IFERROR(INDEX('Original responses translated'!$A$2:$CQ$63,MATCH('Questionnaires CrossTab'!$A7,'Original responses translated'!$A$2:$A$63,0),MATCH(AS$3,'Original responses translated'!$A$2:$CQ$2,0)),"")</f>
        <v>Rarely (maybe once per year)</v>
      </c>
      <c r="AT7" t="str">
        <f>IFERROR(INDEX('Original responses translated'!$A$2:$CQ$63,MATCH('Questionnaires CrossTab'!$A7,'Original responses translated'!$A$2:$A$63,0),MATCH(AT$3,'Original responses translated'!$A$2:$CQ$2,0)),"")</f>
        <v>Never</v>
      </c>
      <c r="AV7" t="str">
        <f>IFERROR(INDEX('Original responses translated'!$A$2:$CQ$63,MATCH('Questionnaires CrossTab'!$A7,'Original responses translated'!$A$2:$A$63,0),MATCH(AV$3,'Original responses translated'!$A$2:$CQ$2,0)),"")</f>
        <v>Disagree</v>
      </c>
      <c r="AW7" t="str">
        <f>IFERROR(INDEX('Original responses translated'!$A$2:$CQ$63,MATCH('Questionnaires CrossTab'!$A7,'Original responses translated'!$A$2:$A$63,0),MATCH(AW$3,'Original responses translated'!$A$2:$CQ$2,0)),"")</f>
        <v>Agree</v>
      </c>
      <c r="AX7" t="str">
        <f>IFERROR(INDEX('Original responses translated'!$A$2:$CQ$63,MATCH('Questionnaires CrossTab'!$A7,'Original responses translated'!$A$2:$A$63,0),MATCH(AX$3,'Original responses translated'!$A$2:$CQ$2,0)),"")</f>
        <v>Agree</v>
      </c>
      <c r="AY7" t="str">
        <f>IFERROR(INDEX('Original responses translated'!$A$2:$CQ$63,MATCH('Questionnaires CrossTab'!$A7,'Original responses translated'!$A$2:$A$63,0),MATCH(AY$3,'Original responses translated'!$A$2:$CQ$2,0)),"")</f>
        <v>Strongly Agree</v>
      </c>
      <c r="AZ7" t="str">
        <f>IFERROR(INDEX('Original responses translated'!$A$2:$CQ$63,MATCH('Questionnaires CrossTab'!$A7,'Original responses translated'!$A$2:$A$63,0),MATCH(AZ$3,'Original responses translated'!$A$2:$CQ$2,0)),"")</f>
        <v>Strongly Agree</v>
      </c>
      <c r="BA7" t="str">
        <f>IFERROR(INDEX('Original responses translated'!$A$2:$CQ$63,MATCH('Questionnaires CrossTab'!$A7,'Original responses translated'!$A$2:$A$63,0),MATCH(BA$3,'Original responses translated'!$A$2:$CQ$2,0)),"")</f>
        <v>Strongly Agree</v>
      </c>
      <c r="BB7" t="str">
        <f>IFERROR(INDEX('Original responses translated'!$A$2:$CQ$63,MATCH('Questionnaires CrossTab'!$A7,'Original responses translated'!$A$2:$A$63,0),MATCH(BB$3,'Original responses translated'!$A$2:$CQ$2,0)),"")</f>
        <v>Strongly Agree</v>
      </c>
      <c r="BC7" t="str">
        <f>IFERROR(INDEX('Original responses translated'!$A$2:$CQ$63,MATCH('Questionnaires CrossTab'!$A7,'Original responses translated'!$A$2:$A$63,0),MATCH(BC$3,'Original responses translated'!$A$2:$CQ$2,0)),"")</f>
        <v>Strongly Agree</v>
      </c>
      <c r="BD7" t="str">
        <f>IFERROR(INDEX('Original responses translated'!$A$2:$CQ$63,MATCH('Questionnaires CrossTab'!$A7,'Original responses translated'!$A$2:$A$63,0),MATCH(BD$3,'Original responses translated'!$A$2:$CQ$2,0)),"")</f>
        <v>Neither agree nor disagree&amp;#9;</v>
      </c>
      <c r="BF7" t="str">
        <f>IFERROR(INDEX('Original responses translated'!$A$2:$CQ$63,MATCH('Questionnaires CrossTab'!$A7,'Original responses translated'!$A$2:$A$63,0),MATCH(BF$3,'Original responses translated'!$A$2:$CQ$2,0)),"")</f>
        <v>Rarely (maybe once per year)</v>
      </c>
      <c r="BG7" t="str">
        <f>IFERROR(INDEX('Original responses translated'!$A$2:$CQ$63,MATCH('Questionnaires CrossTab'!$A7,'Original responses translated'!$A$2:$A$63,0),MATCH(BG$3,'Original responses translated'!$A$2:$CQ$2,0)),"")</f>
        <v>Rarely (maybe once per year)</v>
      </c>
      <c r="BH7" t="str">
        <f>IFERROR(INDEX('Original responses translated'!$A$2:$CQ$63,MATCH('Questionnaires CrossTab'!$A7,'Original responses translated'!$A$2:$A$63,0),MATCH(BH$3,'Original responses translated'!$A$2:$CQ$2,0)),"")</f>
        <v>Frequently (e.g. every time we run some activity or monthly)</v>
      </c>
      <c r="BI7" t="str">
        <f>IFERROR(INDEX('Original responses translated'!$A$2:$CQ$63,MATCH('Questionnaires CrossTab'!$A7,'Original responses translated'!$A$2:$A$63,0),MATCH(BI$3,'Original responses translated'!$A$2:$CQ$2,0)),"")</f>
        <v>Frequently (e.g. every time we run some activity or monthly)</v>
      </c>
      <c r="BJ7" t="str">
        <f>IFERROR(INDEX('Original responses translated'!$A$2:$CQ$63,MATCH('Questionnaires CrossTab'!$A7,'Original responses translated'!$A$2:$A$63,0),MATCH(BJ$3,'Original responses translated'!$A$2:$CQ$2,0)),"")</f>
        <v>Regularly (at least quarterly)</v>
      </c>
      <c r="BL7" t="str">
        <f>IFERROR(INDEX('Original responses translated'!$A$2:$CQ$63,MATCH('Questionnaires CrossTab'!$A7,'Original responses translated'!$A$2:$A$63,0),MATCH(BL$3,'Original responses translated'!$A$2:$CQ$2,0)),"")</f>
        <v>Frequently (e.g. every time we run some activity or monthly)</v>
      </c>
      <c r="BM7" t="str">
        <f>IFERROR(INDEX('Original responses translated'!$A$2:$CQ$63,MATCH('Questionnaires CrossTab'!$A7,'Original responses translated'!$A$2:$A$63,0),MATCH(BM$3,'Original responses translated'!$A$2:$CQ$2,0)),"")</f>
        <v>Never</v>
      </c>
      <c r="BN7" t="str">
        <f>IFERROR(INDEX('Original responses translated'!$A$2:$CQ$63,MATCH('Questionnaires CrossTab'!$A7,'Original responses translated'!$A$2:$A$63,0),MATCH(BN$3,'Original responses translated'!$A$2:$CQ$2,0)),"")</f>
        <v>Regularly (at least quarterly)</v>
      </c>
      <c r="BO7" t="str">
        <f>IFERROR(INDEX('Original responses translated'!$A$2:$CQ$63,MATCH('Questionnaires CrossTab'!$A7,'Original responses translated'!$A$2:$A$63,0),MATCH(BO$3,'Original responses translated'!$A$2:$CQ$2,0)),"")</f>
        <v>Never</v>
      </c>
      <c r="BP7" t="str">
        <f>IFERROR(INDEX('Original responses translated'!$A$2:$CQ$63,MATCH('Questionnaires CrossTab'!$A7,'Original responses translated'!$A$2:$A$63,0),MATCH(BP$3,'Original responses translated'!$A$2:$CQ$2,0)),"")</f>
        <v>Frequently (e.g. every time we run some activity or monthly)</v>
      </c>
      <c r="BR7" t="str">
        <f>IFERROR(INDEX('Original responses translated'!$A$2:$CQ$63,MATCH('Questionnaires CrossTab'!$A7,'Original responses translated'!$A$2:$A$63,0),MATCH(BR$3,'Original responses translated'!$A$2:$CQ$2,0)),"")</f>
        <v>Agree</v>
      </c>
      <c r="BS7" t="str">
        <f>IFERROR(INDEX('Original responses translated'!$A$2:$CQ$63,MATCH('Questionnaires CrossTab'!$A7,'Original responses translated'!$A$2:$A$63,0),MATCH(BS$3,'Original responses translated'!$A$2:$CQ$2,0)),"")</f>
        <v>Agree</v>
      </c>
      <c r="BT7" t="str">
        <f>IFERROR(INDEX('Original responses translated'!$A$2:$CQ$63,MATCH('Questionnaires CrossTab'!$A7,'Original responses translated'!$A$2:$A$63,0),MATCH(BT$3,'Original responses translated'!$A$2:$CQ$2,0)),"")</f>
        <v>Agree</v>
      </c>
      <c r="BU7" t="str">
        <f>IFERROR(INDEX('Original responses translated'!$A$2:$CQ$63,MATCH('Questionnaires CrossTab'!$A7,'Original responses translated'!$A$2:$A$63,0),MATCH(BU$3,'Original responses translated'!$A$2:$CQ$2,0)),"")</f>
        <v>Disagree</v>
      </c>
      <c r="BV7" t="str">
        <f>IFERROR(INDEX('Original responses translated'!$A$2:$CQ$63,MATCH('Questionnaires CrossTab'!$A7,'Original responses translated'!$A$2:$A$63,0),MATCH(BV$3,'Original responses translated'!$A$2:$CQ$2,0)),"")</f>
        <v>Agree</v>
      </c>
      <c r="BW7" t="str">
        <f>IFERROR(INDEX('Original responses translated'!$A$2:$CQ$63,MATCH('Questionnaires CrossTab'!$A7,'Original responses translated'!$A$2:$A$63,0),MATCH(BW$3,'Original responses translated'!$A$2:$CQ$2,0)),"")</f>
        <v>Neither agree nor disagree</v>
      </c>
      <c r="BX7" t="str">
        <f>IFERROR(INDEX('Original responses translated'!$A$2:$CQ$63,MATCH('Questionnaires CrossTab'!$A7,'Original responses translated'!$A$2:$A$63,0),MATCH(BX$3,'Original responses translated'!$A$2:$CQ$2,0)),"")</f>
        <v>Neither agree nor disagree</v>
      </c>
      <c r="BY7" t="str">
        <f>IFERROR(INDEX('Original responses translated'!$A$2:$CQ$63,MATCH('Questionnaires CrossTab'!$A7,'Original responses translated'!$A$2:$A$63,0),MATCH(BY$3,'Original responses translated'!$A$2:$CQ$2,0)),"")</f>
        <v>Neither agree nor disagree</v>
      </c>
      <c r="BZ7" t="str">
        <f>IFERROR(INDEX('Original responses translated'!$A$2:$CQ$63,MATCH('Questionnaires CrossTab'!$A7,'Original responses translated'!$A$2:$A$63,0),MATCH(BZ$3,'Original responses translated'!$A$2:$CQ$2,0)),"")</f>
        <v>Disagree</v>
      </c>
      <c r="CA7" t="str">
        <f>IFERROR(INDEX('Original responses translated'!$A$2:$CQ$63,MATCH('Questionnaires CrossTab'!$A7,'Original responses translated'!$A$2:$A$63,0),MATCH(CA$3,'Original responses translated'!$A$2:$CQ$2,0)),"")</f>
        <v>Disagree</v>
      </c>
      <c r="CB7" t="str">
        <f>IFERROR(INDEX('Original responses translated'!$A$2:$CQ$63,MATCH('Questionnaires CrossTab'!$A7,'Original responses translated'!$A$2:$A$63,0),MATCH(CB$3,'Original responses translated'!$A$2:$CQ$2,0)),"")</f>
        <v>Disagree</v>
      </c>
      <c r="CD7" t="str">
        <f>IFERROR(INDEX('Original responses translated'!$A$2:$CQ$63,MATCH('Questionnaires CrossTab'!$A7,'Original responses translated'!$A$2:$A$63,0),MATCH(CD$3,'Original responses translated'!$A$2:$CQ$2,0)),"")</f>
        <v>Aware of but do not use</v>
      </c>
      <c r="CE7" t="str">
        <f>IFERROR(INDEX('Original responses translated'!$A$2:$CQ$63,MATCH('Questionnaires CrossTab'!$A7,'Original responses translated'!$A$2:$A$63,0),MATCH(CE$3,'Original responses translated'!$A$2:$CQ$2,0)),"")</f>
        <v>Aware of but do not use</v>
      </c>
      <c r="CF7" t="str">
        <f>IFERROR(INDEX('Original responses translated'!$A$2:$CQ$63,MATCH('Questionnaires CrossTab'!$A7,'Original responses translated'!$A$2:$A$63,0),MATCH(CF$3,'Original responses translated'!$A$2:$CQ$2,0)),"")</f>
        <v>Aware of but do not use</v>
      </c>
      <c r="CG7" t="str">
        <f>IFERROR(INDEX('Original responses translated'!$A$2:$CQ$63,MATCH('Questionnaires CrossTab'!$A7,'Original responses translated'!$A$2:$A$63,0),MATCH(CG$3,'Original responses translated'!$A$2:$CQ$2,0)),"")</f>
        <v>Aware of but do not use</v>
      </c>
      <c r="CI7" t="str">
        <f>IFERROR(INDEX('Original responses translated'!$A$2:$CQ$63,MATCH('Questionnaires CrossTab'!$A7,'Original responses translated'!$A$2:$A$63,0),MATCH(CI$3,'Original responses translated'!$A$2:$CQ$2,0)),"")</f>
        <v>Agree</v>
      </c>
      <c r="CJ7" t="str">
        <f>IFERROR(INDEX('Original responses translated'!$A$2:$CQ$63,MATCH('Questionnaires CrossTab'!$A7,'Original responses translated'!$A$2:$A$63,0),MATCH(CJ$3,'Original responses translated'!$A$2:$CQ$2,0)),"")</f>
        <v>Agree</v>
      </c>
      <c r="CO7" s="27">
        <f>SUMIFS(Response!$G:$G,Response!$I:$I,'Questionnaires CrossTab'!CO$3,Response!$A:$A,'Questionnaires CrossTab'!$A7)/Question!Q$5</f>
        <v>0.67241379310344829</v>
      </c>
      <c r="CP7" s="27">
        <f>SUMIFS(Response!$G:$G,Response!$I:$I,'Questionnaires CrossTab'!CP$3,Response!$A:$A,'Questionnaires CrossTab'!$A7)/Question!R$5</f>
        <v>0.55000000000000004</v>
      </c>
      <c r="CQ7" s="27">
        <f>SUMIFS(Response!$G:$G,Response!$I:$I,'Questionnaires CrossTab'!CQ$3,Response!$A:$A,'Questionnaires CrossTab'!$A7)/Question!S$5</f>
        <v>0.46774193548387094</v>
      </c>
      <c r="CR7" s="27">
        <f t="shared" si="0"/>
        <v>0.55382091212458284</v>
      </c>
    </row>
    <row r="8" spans="1:96">
      <c r="A8" s="1">
        <v>67</v>
      </c>
      <c r="B8" s="1" t="s">
        <v>153</v>
      </c>
      <c r="C8" t="str">
        <f>INDEX('Original responses translated'!$A$2:$CQ$63,MATCH('Questionnaires CrossTab'!$A8,'Original responses translated'!$A$2:$A$63,0),MATCH(C$3,'Original responses translated'!$A$2:$CQ$2,0))</f>
        <v>Commercial organisation</v>
      </c>
      <c r="D8" t="str">
        <f>INDEX('Original responses translated'!$A$2:$CQ$63,MATCH('Questionnaires CrossTab'!$A8,'Original responses translated'!$A$2:$A$63,0),MATCH(D$3,'Original responses translated'!$A$2:$CQ$2,0))</f>
        <v>Communications</v>
      </c>
      <c r="E8" t="str">
        <f>INDEX('Original responses translated'!$A$2:$CQ$63,MATCH('Questionnaires CrossTab'!$A8,'Original responses translated'!$A$2:$A$63,0),MATCH(E$3,'Original responses translated'!$A$2:$CQ$2,0))</f>
        <v>Other</v>
      </c>
      <c r="F8">
        <f>INDEX('Original responses translated'!$A$2:$CQ$63,MATCH('Questionnaires CrossTab'!$A8,'Original responses translated'!$A$2:$A$63,0),MATCH(F$3,'Original responses translated'!$A$2:$CQ$2,0))</f>
        <v>0</v>
      </c>
      <c r="G8" t="str">
        <f>INDEX('Original responses translated'!$A$2:$CQ$63,MATCH('Questionnaires CrossTab'!$A8,'Original responses translated'!$A$2:$A$63,0),MATCH(G$3,'Original responses translated'!$A$2:$CQ$2,0))</f>
        <v>1000-4999 employees</v>
      </c>
      <c r="H8" t="str">
        <f>INDEX('Original responses translated'!$A$2:$CQ$63,MATCH('Questionnaires CrossTab'!$A8,'Original responses translated'!$A$2:$A$63,0),MATCH(H$3,'Original responses translated'!$A$2:$CQ$2,0))</f>
        <v>United Kingdom</v>
      </c>
      <c r="I8" t="str">
        <f>INDEX('Original responses translated'!$A$2:$CQ$63,MATCH('Questionnaires CrossTab'!$A8,'Original responses translated'!$A$2:$A$63,0),MATCH(I$3,'Original responses translated'!$A$2:$CQ$2,0))</f>
        <v>For the country I’m based in</v>
      </c>
      <c r="J8" t="s">
        <v>110</v>
      </c>
      <c r="K8" t="str">
        <f>INDEX('Original responses translated'!$A$2:$CQ$63,MATCH('Questionnaires CrossTab'!$A8,'Original responses translated'!$A$2:$A$63,0),MATCH(K$3,'Original responses translated'!$A$2:$CQ$2,0))</f>
        <v>Yes</v>
      </c>
      <c r="L8" t="str">
        <f>INDEX('Original responses translated'!$A$2:$CQ$63,MATCH('Questionnaires CrossTab'!$A8,'Original responses translated'!$A$2:$A$63,0),MATCH(L$3,'Original responses translated'!$A$2:$CQ$2,0))</f>
        <v>No</v>
      </c>
      <c r="M8" t="str">
        <f>INDEX('Original responses translated'!$A$2:$CQ$63,MATCH('Questionnaires CrossTab'!$A8,'Original responses translated'!$A$2:$A$63,0),MATCH(M$3,'Original responses translated'!$A$2:$CQ$2,0))</f>
        <v>No</v>
      </c>
      <c r="N8" t="str">
        <f>INDEX('Original responses translated'!$A$2:$CQ$63,MATCH('Questionnaires CrossTab'!$A8,'Original responses translated'!$A$2:$A$63,0),MATCH(N$3,'Original responses translated'!$A$2:$CQ$2,0))</f>
        <v>No</v>
      </c>
      <c r="O8" t="str">
        <f>INDEX('Original responses translated'!$A$2:$CQ$63,MATCH('Questionnaires CrossTab'!$A8,'Original responses translated'!$A$2:$A$63,0),MATCH(O$3,'Original responses translated'!$A$2:$CQ$2,0))</f>
        <v>No</v>
      </c>
      <c r="P8" t="str">
        <f>INDEX('Original responses translated'!$A$2:$CQ$63,MATCH('Questionnaires CrossTab'!$A8,'Original responses translated'!$A$2:$A$63,0),MATCH(P$3,'Original responses translated'!$A$2:$CQ$2,0))</f>
        <v>Yes</v>
      </c>
      <c r="Q8" t="str">
        <f>INDEX('Original responses translated'!$A$2:$CQ$63,MATCH('Questionnaires CrossTab'!$A8,'Original responses translated'!$A$2:$A$63,0),MATCH(Q$3,'Original responses translated'!$A$2:$CQ$2,0))</f>
        <v>Yes</v>
      </c>
      <c r="R8" t="str">
        <f>INDEX('Original responses translated'!$A$2:$CQ$63,MATCH('Questionnaires CrossTab'!$A8,'Original responses translated'!$A$2:$A$63,0),MATCH(R$3,'Original responses translated'!$A$2:$CQ$2,0))</f>
        <v>No</v>
      </c>
      <c r="S8" t="str">
        <f>INDEX('Original responses translated'!$A$2:$CQ$63,MATCH('Questionnaires CrossTab'!$A8,'Original responses translated'!$A$2:$A$63,0),MATCH(S$3,'Original responses translated'!$A$2:$CQ$2,0))</f>
        <v>No</v>
      </c>
      <c r="T8" t="str">
        <f>INDEX('Original responses translated'!$A$2:$CQ$63,MATCH('Questionnaires CrossTab'!$A8,'Original responses translated'!$A$2:$A$63,0),MATCH(T$3,'Original responses translated'!$A$2:$CQ$2,0))</f>
        <v>Yes</v>
      </c>
      <c r="U8" t="str">
        <f>INDEX('Original responses translated'!$A$2:$CQ$63,MATCH('Questionnaires CrossTab'!$A8,'Original responses translated'!$A$2:$A$63,0),MATCH(U$3,'Original responses translated'!$A$2:$CQ$2,0))</f>
        <v>Yes</v>
      </c>
      <c r="V8" t="str">
        <f>INDEX('Original responses translated'!$A$2:$CQ$63,MATCH('Questionnaires CrossTab'!$A8,'Original responses translated'!$A$2:$A$63,0),MATCH(V$3,'Original responses translated'!$A$2:$CQ$2,0))</f>
        <v>Yes</v>
      </c>
      <c r="X8" t="str">
        <f>IFERROR(INDEX('Original responses translated'!$A$2:$CQ$63,MATCH('Questionnaires CrossTab'!$A8,'Original responses translated'!$A$2:$A$63,0),MATCH(X$3,'Original responses translated'!$A$2:$CQ$2,0)),"")</f>
        <v>Frequently (e.g. every time we run some activity or monthly)</v>
      </c>
      <c r="Y8" t="str">
        <f>IFERROR(INDEX('Original responses translated'!$A$2:$CQ$63,MATCH('Questionnaires CrossTab'!$A8,'Original responses translated'!$A$2:$A$63,0),MATCH(Y$3,'Original responses translated'!$A$2:$CQ$2,0)),"")</f>
        <v/>
      </c>
      <c r="Z8" t="str">
        <f>IFERROR(INDEX('Original responses translated'!$A$2:$CQ$63,MATCH('Questionnaires CrossTab'!$A8,'Original responses translated'!$A$2:$A$63,0),MATCH(Z$3,'Original responses translated'!$A$2:$CQ$2,0)),"")</f>
        <v/>
      </c>
      <c r="AA8" t="str">
        <f>IFERROR(INDEX('Original responses translated'!$A$2:$CQ$63,MATCH('Questionnaires CrossTab'!$A8,'Original responses translated'!$A$2:$A$63,0),MATCH(AA$3,'Original responses translated'!$A$2:$CQ$2,0)),"")</f>
        <v/>
      </c>
      <c r="AB8" t="str">
        <f>IFERROR(INDEX('Original responses translated'!$A$2:$CQ$63,MATCH('Questionnaires CrossTab'!$A8,'Original responses translated'!$A$2:$A$63,0),MATCH(AB$3,'Original responses translated'!$A$2:$CQ$2,0)),"")</f>
        <v/>
      </c>
      <c r="AD8" t="str">
        <f>IFERROR(INDEX('Original responses translated'!$A$2:$CQ$63,MATCH('Questionnaires CrossTab'!$A8,'Original responses translated'!$A$2:$A$63,0),MATCH(AD$3,'Original responses translated'!$A$2:$CQ$2,0)),"")</f>
        <v>Frequently (e.g. every time we run some activity or monthly)</v>
      </c>
      <c r="AE8" t="str">
        <f>IFERROR(INDEX('Original responses translated'!$A$2:$CQ$63,MATCH('Questionnaires CrossTab'!$A8,'Original responses translated'!$A$2:$A$63,0),MATCH(AE$3,'Original responses translated'!$A$2:$CQ$2,0)),"")</f>
        <v>Never</v>
      </c>
      <c r="AF8" t="str">
        <f>IFERROR(INDEX('Original responses translated'!$A$2:$CQ$63,MATCH('Questionnaires CrossTab'!$A8,'Original responses translated'!$A$2:$A$63,0),MATCH(AF$3,'Original responses translated'!$A$2:$CQ$2,0)),"")</f>
        <v>Regularly (at least quarterly)</v>
      </c>
      <c r="AG8" t="str">
        <f>IFERROR(INDEX('Original responses translated'!$A$2:$CQ$63,MATCH('Questionnaires CrossTab'!$A8,'Original responses translated'!$A$2:$A$63,0),MATCH(AG$3,'Original responses translated'!$A$2:$CQ$2,0)),"")</f>
        <v>Never</v>
      </c>
      <c r="AH8" t="str">
        <f>IFERROR(INDEX('Original responses translated'!$A$2:$CQ$63,MATCH('Questionnaires CrossTab'!$A8,'Original responses translated'!$A$2:$A$63,0),MATCH(AH$3,'Original responses translated'!$A$2:$CQ$2,0)),"")</f>
        <v>Frequently (e.g. every time we run some activity or monthly)</v>
      </c>
      <c r="AI8" t="str">
        <f>IFERROR(INDEX('Original responses translated'!$A$2:$CQ$63,MATCH('Questionnaires CrossTab'!$A8,'Original responses translated'!$A$2:$A$63,0),MATCH(AI$3,'Original responses translated'!$A$2:$CQ$2,0)),"")</f>
        <v>Frequently (e.g. every time we run some activity or monthly)</v>
      </c>
      <c r="AJ8" t="str">
        <f>IFERROR(INDEX('Original responses translated'!$A$2:$CQ$63,MATCH('Questionnaires CrossTab'!$A8,'Original responses translated'!$A$2:$A$63,0),MATCH(AJ$3,'Original responses translated'!$A$2:$CQ$2,0)),"")</f>
        <v>Regularly (at least quarterly)</v>
      </c>
      <c r="AK8" t="str">
        <f>IFERROR(INDEX('Original responses translated'!$A$2:$CQ$63,MATCH('Questionnaires CrossTab'!$A8,'Original responses translated'!$A$2:$A$63,0),MATCH(AK$3,'Original responses translated'!$A$2:$CQ$2,0)),"")</f>
        <v>Frequently (e.g. every time we run some activity or monthly)</v>
      </c>
      <c r="AL8" t="str">
        <f>IFERROR(INDEX('Original responses translated'!$A$2:$CQ$63,MATCH('Questionnaires CrossTab'!$A8,'Original responses translated'!$A$2:$A$63,0),MATCH(AL$3,'Original responses translated'!$A$2:$CQ$2,0)),"")</f>
        <v/>
      </c>
      <c r="AM8" t="str">
        <f>IFERROR(INDEX('Original responses translated'!$A$2:$CQ$63,MATCH('Questionnaires CrossTab'!$A8,'Original responses translated'!$A$2:$A$63,0),MATCH(AM$3,'Original responses translated'!$A$2:$CQ$2,0)),"")</f>
        <v/>
      </c>
      <c r="AN8" t="str">
        <f>IFERROR(INDEX('Original responses translated'!$A$2:$CQ$63,MATCH('Questionnaires CrossTab'!$A8,'Original responses translated'!$A$2:$A$63,0),MATCH(AN$3,'Original responses translated'!$A$2:$CQ$2,0)),"")</f>
        <v/>
      </c>
      <c r="AO8" t="str">
        <f>IFERROR(INDEX('Original responses translated'!$A$2:$CQ$63,MATCH('Questionnaires CrossTab'!$A8,'Original responses translated'!$A$2:$A$63,0),MATCH(AO$3,'Original responses translated'!$A$2:$CQ$2,0)),"")</f>
        <v>Regularly (at least quarterly)</v>
      </c>
      <c r="AQ8" t="str">
        <f>IFERROR(INDEX('Original responses translated'!$A$2:$CQ$63,MATCH('Questionnaires CrossTab'!$A8,'Original responses translated'!$A$2:$A$63,0),MATCH(AQ$3,'Original responses translated'!$A$2:$CQ$2,0)),"")</f>
        <v>Frequently (e.g. every time we run some activity or monthly)</v>
      </c>
      <c r="AR8" t="str">
        <f>IFERROR(INDEX('Original responses translated'!$A$2:$CQ$63,MATCH('Questionnaires CrossTab'!$A8,'Original responses translated'!$A$2:$A$63,0),MATCH(AR$3,'Original responses translated'!$A$2:$CQ$2,0)),"")</f>
        <v>Regularly (at least quarterly)</v>
      </c>
      <c r="AS8" t="str">
        <f>IFERROR(INDEX('Original responses translated'!$A$2:$CQ$63,MATCH('Questionnaires CrossTab'!$A8,'Original responses translated'!$A$2:$A$63,0),MATCH(AS$3,'Original responses translated'!$A$2:$CQ$2,0)),"")</f>
        <v>Sometimes / on an ad-hoc basis</v>
      </c>
      <c r="AT8" t="str">
        <f>IFERROR(INDEX('Original responses translated'!$A$2:$CQ$63,MATCH('Questionnaires CrossTab'!$A8,'Original responses translated'!$A$2:$A$63,0),MATCH(AT$3,'Original responses translated'!$A$2:$CQ$2,0)),"")</f>
        <v>Rarely (maybe once per year)</v>
      </c>
      <c r="AV8" t="str">
        <f>IFERROR(INDEX('Original responses translated'!$A$2:$CQ$63,MATCH('Questionnaires CrossTab'!$A8,'Original responses translated'!$A$2:$A$63,0),MATCH(AV$3,'Original responses translated'!$A$2:$CQ$2,0)),"")</f>
        <v>Strongly Agree</v>
      </c>
      <c r="AW8" t="str">
        <f>IFERROR(INDEX('Original responses translated'!$A$2:$CQ$63,MATCH('Questionnaires CrossTab'!$A8,'Original responses translated'!$A$2:$A$63,0),MATCH(AW$3,'Original responses translated'!$A$2:$CQ$2,0)),"")</f>
        <v>Agree</v>
      </c>
      <c r="AX8" t="str">
        <f>IFERROR(INDEX('Original responses translated'!$A$2:$CQ$63,MATCH('Questionnaires CrossTab'!$A8,'Original responses translated'!$A$2:$A$63,0),MATCH(AX$3,'Original responses translated'!$A$2:$CQ$2,0)),"")</f>
        <v>Neither agree nor disagree&amp;#9;</v>
      </c>
      <c r="AY8" t="str">
        <f>IFERROR(INDEX('Original responses translated'!$A$2:$CQ$63,MATCH('Questionnaires CrossTab'!$A8,'Original responses translated'!$A$2:$A$63,0),MATCH(AY$3,'Original responses translated'!$A$2:$CQ$2,0)),"")</f>
        <v>Agree</v>
      </c>
      <c r="AZ8" t="str">
        <f>IFERROR(INDEX('Original responses translated'!$A$2:$CQ$63,MATCH('Questionnaires CrossTab'!$A8,'Original responses translated'!$A$2:$A$63,0),MATCH(AZ$3,'Original responses translated'!$A$2:$CQ$2,0)),"")</f>
        <v>Neither agree nor disagree&amp;#9;</v>
      </c>
      <c r="BA8" t="str">
        <f>IFERROR(INDEX('Original responses translated'!$A$2:$CQ$63,MATCH('Questionnaires CrossTab'!$A8,'Original responses translated'!$A$2:$A$63,0),MATCH(BA$3,'Original responses translated'!$A$2:$CQ$2,0)),"")</f>
        <v>Disagree</v>
      </c>
      <c r="BB8" t="str">
        <f>IFERROR(INDEX('Original responses translated'!$A$2:$CQ$63,MATCH('Questionnaires CrossTab'!$A8,'Original responses translated'!$A$2:$A$63,0),MATCH(BB$3,'Original responses translated'!$A$2:$CQ$2,0)),"")</f>
        <v>Neither agree nor disagree&amp;#9;</v>
      </c>
      <c r="BC8" t="str">
        <f>IFERROR(INDEX('Original responses translated'!$A$2:$CQ$63,MATCH('Questionnaires CrossTab'!$A8,'Original responses translated'!$A$2:$A$63,0),MATCH(BC$3,'Original responses translated'!$A$2:$CQ$2,0)),"")</f>
        <v>Disagree</v>
      </c>
      <c r="BD8" t="str">
        <f>IFERROR(INDEX('Original responses translated'!$A$2:$CQ$63,MATCH('Questionnaires CrossTab'!$A8,'Original responses translated'!$A$2:$A$63,0),MATCH(BD$3,'Original responses translated'!$A$2:$CQ$2,0)),"")</f>
        <v>Disagree</v>
      </c>
      <c r="BF8" t="str">
        <f>IFERROR(INDEX('Original responses translated'!$A$2:$CQ$63,MATCH('Questionnaires CrossTab'!$A8,'Original responses translated'!$A$2:$A$63,0),MATCH(BF$3,'Original responses translated'!$A$2:$CQ$2,0)),"")</f>
        <v>Sometimes / on an ad-hoc basis</v>
      </c>
      <c r="BG8" t="str">
        <f>IFERROR(INDEX('Original responses translated'!$A$2:$CQ$63,MATCH('Questionnaires CrossTab'!$A8,'Original responses translated'!$A$2:$A$63,0),MATCH(BG$3,'Original responses translated'!$A$2:$CQ$2,0)),"")</f>
        <v>Rarely (maybe once per year)</v>
      </c>
      <c r="BH8" t="str">
        <f>IFERROR(INDEX('Original responses translated'!$A$2:$CQ$63,MATCH('Questionnaires CrossTab'!$A8,'Original responses translated'!$A$2:$A$63,0),MATCH(BH$3,'Original responses translated'!$A$2:$CQ$2,0)),"")</f>
        <v>Rarely (maybe once per year)</v>
      </c>
      <c r="BI8" t="str">
        <f>IFERROR(INDEX('Original responses translated'!$A$2:$CQ$63,MATCH('Questionnaires CrossTab'!$A8,'Original responses translated'!$A$2:$A$63,0),MATCH(BI$3,'Original responses translated'!$A$2:$CQ$2,0)),"")</f>
        <v>Regularly (at least quarterly)</v>
      </c>
      <c r="BJ8" t="str">
        <f>IFERROR(INDEX('Original responses translated'!$A$2:$CQ$63,MATCH('Questionnaires CrossTab'!$A8,'Original responses translated'!$A$2:$A$63,0),MATCH(BJ$3,'Original responses translated'!$A$2:$CQ$2,0)),"")</f>
        <v>Sometimes / on an ad-hoc basis</v>
      </c>
      <c r="BL8" t="str">
        <f>IFERROR(INDEX('Original responses translated'!$A$2:$CQ$63,MATCH('Questionnaires CrossTab'!$A8,'Original responses translated'!$A$2:$A$63,0),MATCH(BL$3,'Original responses translated'!$A$2:$CQ$2,0)),"")</f>
        <v>Never</v>
      </c>
      <c r="BM8" t="str">
        <f>IFERROR(INDEX('Original responses translated'!$A$2:$CQ$63,MATCH('Questionnaires CrossTab'!$A8,'Original responses translated'!$A$2:$A$63,0),MATCH(BM$3,'Original responses translated'!$A$2:$CQ$2,0)),"")</f>
        <v>Never</v>
      </c>
      <c r="BN8" t="str">
        <f>IFERROR(INDEX('Original responses translated'!$A$2:$CQ$63,MATCH('Questionnaires CrossTab'!$A8,'Original responses translated'!$A$2:$A$63,0),MATCH(BN$3,'Original responses translated'!$A$2:$CQ$2,0)),"")</f>
        <v>Regularly (at least quarterly)</v>
      </c>
      <c r="BO8" t="str">
        <f>IFERROR(INDEX('Original responses translated'!$A$2:$CQ$63,MATCH('Questionnaires CrossTab'!$A8,'Original responses translated'!$A$2:$A$63,0),MATCH(BO$3,'Original responses translated'!$A$2:$CQ$2,0)),"")</f>
        <v>Never</v>
      </c>
      <c r="BP8" t="str">
        <f>IFERROR(INDEX('Original responses translated'!$A$2:$CQ$63,MATCH('Questionnaires CrossTab'!$A8,'Original responses translated'!$A$2:$A$63,0),MATCH(BP$3,'Original responses translated'!$A$2:$CQ$2,0)),"")</f>
        <v>Sometimes / on an ad-hoc basis</v>
      </c>
      <c r="BR8" t="str">
        <f>IFERROR(INDEX('Original responses translated'!$A$2:$CQ$63,MATCH('Questionnaires CrossTab'!$A8,'Original responses translated'!$A$2:$A$63,0),MATCH(BR$3,'Original responses translated'!$A$2:$CQ$2,0)),"")</f>
        <v>Neither agree nor disagree</v>
      </c>
      <c r="BS8" t="str">
        <f>IFERROR(INDEX('Original responses translated'!$A$2:$CQ$63,MATCH('Questionnaires CrossTab'!$A8,'Original responses translated'!$A$2:$A$63,0),MATCH(BS$3,'Original responses translated'!$A$2:$CQ$2,0)),"")</f>
        <v>Neither agree nor disagree</v>
      </c>
      <c r="BT8" t="str">
        <f>IFERROR(INDEX('Original responses translated'!$A$2:$CQ$63,MATCH('Questionnaires CrossTab'!$A8,'Original responses translated'!$A$2:$A$63,0),MATCH(BT$3,'Original responses translated'!$A$2:$CQ$2,0)),"")</f>
        <v>Neither agree nor disagree</v>
      </c>
      <c r="BU8" t="str">
        <f>IFERROR(INDEX('Original responses translated'!$A$2:$CQ$63,MATCH('Questionnaires CrossTab'!$A8,'Original responses translated'!$A$2:$A$63,0),MATCH(BU$3,'Original responses translated'!$A$2:$CQ$2,0)),"")</f>
        <v>Neither agree nor disagree</v>
      </c>
      <c r="BV8" t="str">
        <f>IFERROR(INDEX('Original responses translated'!$A$2:$CQ$63,MATCH('Questionnaires CrossTab'!$A8,'Original responses translated'!$A$2:$A$63,0),MATCH(BV$3,'Original responses translated'!$A$2:$CQ$2,0)),"")</f>
        <v>Neither agree nor disagree</v>
      </c>
      <c r="BW8" t="str">
        <f>IFERROR(INDEX('Original responses translated'!$A$2:$CQ$63,MATCH('Questionnaires CrossTab'!$A8,'Original responses translated'!$A$2:$A$63,0),MATCH(BW$3,'Original responses translated'!$A$2:$CQ$2,0)),"")</f>
        <v>Agree</v>
      </c>
      <c r="BX8" t="str">
        <f>IFERROR(INDEX('Original responses translated'!$A$2:$CQ$63,MATCH('Questionnaires CrossTab'!$A8,'Original responses translated'!$A$2:$A$63,0),MATCH(BX$3,'Original responses translated'!$A$2:$CQ$2,0)),"")</f>
        <v>Neither agree nor disagree</v>
      </c>
      <c r="BY8" t="str">
        <f>IFERROR(INDEX('Original responses translated'!$A$2:$CQ$63,MATCH('Questionnaires CrossTab'!$A8,'Original responses translated'!$A$2:$A$63,0),MATCH(BY$3,'Original responses translated'!$A$2:$CQ$2,0)),"")</f>
        <v>Neither agree nor disagree</v>
      </c>
      <c r="BZ8" t="str">
        <f>IFERROR(INDEX('Original responses translated'!$A$2:$CQ$63,MATCH('Questionnaires CrossTab'!$A8,'Original responses translated'!$A$2:$A$63,0),MATCH(BZ$3,'Original responses translated'!$A$2:$CQ$2,0)),"")</f>
        <v>Neither agree nor disagree</v>
      </c>
      <c r="CA8" t="str">
        <f>IFERROR(INDEX('Original responses translated'!$A$2:$CQ$63,MATCH('Questionnaires CrossTab'!$A8,'Original responses translated'!$A$2:$A$63,0),MATCH(CA$3,'Original responses translated'!$A$2:$CQ$2,0)),"")</f>
        <v>Neither agree nor disagree</v>
      </c>
      <c r="CB8" t="str">
        <f>IFERROR(INDEX('Original responses translated'!$A$2:$CQ$63,MATCH('Questionnaires CrossTab'!$A8,'Original responses translated'!$A$2:$A$63,0),MATCH(CB$3,'Original responses translated'!$A$2:$CQ$2,0)),"")</f>
        <v>Neither agree nor disagree</v>
      </c>
      <c r="CD8" t="str">
        <f>IFERROR(INDEX('Original responses translated'!$A$2:$CQ$63,MATCH('Questionnaires CrossTab'!$A8,'Original responses translated'!$A$2:$A$63,0),MATCH(CD$3,'Original responses translated'!$A$2:$CQ$2,0)),"")</f>
        <v>Aware of but do not use</v>
      </c>
      <c r="CE8" t="str">
        <f>IFERROR(INDEX('Original responses translated'!$A$2:$CQ$63,MATCH('Questionnaires CrossTab'!$A8,'Original responses translated'!$A$2:$A$63,0),MATCH(CE$3,'Original responses translated'!$A$2:$CQ$2,0)),"")</f>
        <v>Use regularly</v>
      </c>
      <c r="CF8" t="str">
        <f>IFERROR(INDEX('Original responses translated'!$A$2:$CQ$63,MATCH('Questionnaires CrossTab'!$A8,'Original responses translated'!$A$2:$A$63,0),MATCH(CF$3,'Original responses translated'!$A$2:$CQ$2,0)),"")</f>
        <v>Use rarely</v>
      </c>
      <c r="CG8" t="str">
        <f>IFERROR(INDEX('Original responses translated'!$A$2:$CQ$63,MATCH('Questionnaires CrossTab'!$A8,'Original responses translated'!$A$2:$A$63,0),MATCH(CG$3,'Original responses translated'!$A$2:$CQ$2,0)),"")</f>
        <v>Aware of but do not use</v>
      </c>
      <c r="CI8" t="str">
        <f>IFERROR(INDEX('Original responses translated'!$A$2:$CQ$63,MATCH('Questionnaires CrossTab'!$A8,'Original responses translated'!$A$2:$A$63,0),MATCH(CI$3,'Original responses translated'!$A$2:$CQ$2,0)),"")</f>
        <v>Neither agree nor disagree</v>
      </c>
      <c r="CJ8" t="str">
        <f>IFERROR(INDEX('Original responses translated'!$A$2:$CQ$63,MATCH('Questionnaires CrossTab'!$A8,'Original responses translated'!$A$2:$A$63,0),MATCH(CJ$3,'Original responses translated'!$A$2:$CQ$2,0)),"")</f>
        <v>Disagree</v>
      </c>
      <c r="CO8" s="27">
        <f>SUMIFS(Response!$G:$G,Response!$I:$I,'Questionnaires CrossTab'!CO$3,Response!$A:$A,'Questionnaires CrossTab'!$A8)/Question!Q$5</f>
        <v>0.56896551724137934</v>
      </c>
      <c r="CP8" s="27">
        <f>SUMIFS(Response!$G:$G,Response!$I:$I,'Questionnaires CrossTab'!CP$3,Response!$A:$A,'Questionnaires CrossTab'!$A8)/Question!R$5</f>
        <v>0.38333333333333336</v>
      </c>
      <c r="CQ8" s="27">
        <f>SUMIFS(Response!$G:$G,Response!$I:$I,'Questionnaires CrossTab'!CQ$3,Response!$A:$A,'Questionnaires CrossTab'!$A8)/Question!S$5</f>
        <v>0.24193548387096775</v>
      </c>
      <c r="CR8" s="27">
        <f t="shared" si="0"/>
        <v>0.38246384872080091</v>
      </c>
    </row>
    <row r="9" spans="1:96">
      <c r="A9" s="1">
        <v>75</v>
      </c>
      <c r="B9" s="1" t="s">
        <v>163</v>
      </c>
      <c r="C9" t="str">
        <f>INDEX('Original responses translated'!$A$2:$CQ$63,MATCH('Questionnaires CrossTab'!$A9,'Original responses translated'!$A$2:$A$63,0),MATCH(C$3,'Original responses translated'!$A$2:$CQ$2,0))</f>
        <v>Government department</v>
      </c>
      <c r="D9" t="str">
        <f>INDEX('Original responses translated'!$A$2:$CQ$63,MATCH('Questionnaires CrossTab'!$A9,'Original responses translated'!$A$2:$A$63,0),MATCH(D$3,'Original responses translated'!$A$2:$CQ$2,0))</f>
        <v>Other</v>
      </c>
      <c r="E9">
        <f>INDEX('Original responses translated'!$A$2:$CQ$63,MATCH('Questionnaires CrossTab'!$A9,'Original responses translated'!$A$2:$A$63,0),MATCH(E$3,'Original responses translated'!$A$2:$CQ$2,0))</f>
        <v>0</v>
      </c>
      <c r="F9">
        <f>INDEX('Original responses translated'!$A$2:$CQ$63,MATCH('Questionnaires CrossTab'!$A9,'Original responses translated'!$A$2:$A$63,0),MATCH(F$3,'Original responses translated'!$A$2:$CQ$2,0))</f>
        <v>0</v>
      </c>
      <c r="G9" t="str">
        <f>INDEX('Original responses translated'!$A$2:$CQ$63,MATCH('Questionnaires CrossTab'!$A9,'Original responses translated'!$A$2:$A$63,0),MATCH(G$3,'Original responses translated'!$A$2:$CQ$2,0))</f>
        <v>1000-4999 employees</v>
      </c>
      <c r="H9" t="str">
        <f>INDEX('Original responses translated'!$A$2:$CQ$63,MATCH('Questionnaires CrossTab'!$A9,'Original responses translated'!$A$2:$A$63,0),MATCH(H$3,'Original responses translated'!$A$2:$CQ$2,0))</f>
        <v>England</v>
      </c>
      <c r="I9" t="str">
        <f>INDEX('Original responses translated'!$A$2:$CQ$63,MATCH('Questionnaires CrossTab'!$A9,'Original responses translated'!$A$2:$A$63,0),MATCH(I$3,'Original responses translated'!$A$2:$CQ$2,0))</f>
        <v>Not an international organisation</v>
      </c>
      <c r="J9" t="s">
        <v>110</v>
      </c>
      <c r="K9" t="str">
        <f>INDEX('Original responses translated'!$A$2:$CQ$63,MATCH('Questionnaires CrossTab'!$A9,'Original responses translated'!$A$2:$A$63,0),MATCH(K$3,'Original responses translated'!$A$2:$CQ$2,0))</f>
        <v>No</v>
      </c>
      <c r="L9" t="str">
        <f>INDEX('Original responses translated'!$A$2:$CQ$63,MATCH('Questionnaires CrossTab'!$A9,'Original responses translated'!$A$2:$A$63,0),MATCH(L$3,'Original responses translated'!$A$2:$CQ$2,0))</f>
        <v>No</v>
      </c>
      <c r="M9" t="str">
        <f>INDEX('Original responses translated'!$A$2:$CQ$63,MATCH('Questionnaires CrossTab'!$A9,'Original responses translated'!$A$2:$A$63,0),MATCH(M$3,'Original responses translated'!$A$2:$CQ$2,0))</f>
        <v>No</v>
      </c>
      <c r="N9" t="str">
        <f>INDEX('Original responses translated'!$A$2:$CQ$63,MATCH('Questionnaires CrossTab'!$A9,'Original responses translated'!$A$2:$A$63,0),MATCH(N$3,'Original responses translated'!$A$2:$CQ$2,0))</f>
        <v>No</v>
      </c>
      <c r="O9" t="str">
        <f>INDEX('Original responses translated'!$A$2:$CQ$63,MATCH('Questionnaires CrossTab'!$A9,'Original responses translated'!$A$2:$A$63,0),MATCH(O$3,'Original responses translated'!$A$2:$CQ$2,0))</f>
        <v>No</v>
      </c>
      <c r="P9" t="str">
        <f>INDEX('Original responses translated'!$A$2:$CQ$63,MATCH('Questionnaires CrossTab'!$A9,'Original responses translated'!$A$2:$A$63,0),MATCH(P$3,'Original responses translated'!$A$2:$CQ$2,0))</f>
        <v>Yes</v>
      </c>
      <c r="Q9" t="str">
        <f>INDEX('Original responses translated'!$A$2:$CQ$63,MATCH('Questionnaires CrossTab'!$A9,'Original responses translated'!$A$2:$A$63,0),MATCH(Q$3,'Original responses translated'!$A$2:$CQ$2,0))</f>
        <v>No</v>
      </c>
      <c r="R9" t="str">
        <f>INDEX('Original responses translated'!$A$2:$CQ$63,MATCH('Questionnaires CrossTab'!$A9,'Original responses translated'!$A$2:$A$63,0),MATCH(R$3,'Original responses translated'!$A$2:$CQ$2,0))</f>
        <v>No</v>
      </c>
      <c r="S9" t="str">
        <f>INDEX('Original responses translated'!$A$2:$CQ$63,MATCH('Questionnaires CrossTab'!$A9,'Original responses translated'!$A$2:$A$63,0),MATCH(S$3,'Original responses translated'!$A$2:$CQ$2,0))</f>
        <v>No</v>
      </c>
      <c r="T9" t="str">
        <f>INDEX('Original responses translated'!$A$2:$CQ$63,MATCH('Questionnaires CrossTab'!$A9,'Original responses translated'!$A$2:$A$63,0),MATCH(T$3,'Original responses translated'!$A$2:$CQ$2,0))</f>
        <v>No</v>
      </c>
      <c r="U9" t="str">
        <f>INDEX('Original responses translated'!$A$2:$CQ$63,MATCH('Questionnaires CrossTab'!$A9,'Original responses translated'!$A$2:$A$63,0),MATCH(U$3,'Original responses translated'!$A$2:$CQ$2,0))</f>
        <v>No</v>
      </c>
      <c r="V9" t="str">
        <f>INDEX('Original responses translated'!$A$2:$CQ$63,MATCH('Questionnaires CrossTab'!$A9,'Original responses translated'!$A$2:$A$63,0),MATCH(V$3,'Original responses translated'!$A$2:$CQ$2,0))</f>
        <v>No</v>
      </c>
      <c r="X9" t="str">
        <f>IFERROR(INDEX('Original responses translated'!$A$2:$CQ$63,MATCH('Questionnaires CrossTab'!$A9,'Original responses translated'!$A$2:$A$63,0),MATCH(X$3,'Original responses translated'!$A$2:$CQ$2,0)),"")</f>
        <v>Frequently (e.g. every time we run some activity or monthly)</v>
      </c>
      <c r="Y9" t="str">
        <f>IFERROR(INDEX('Original responses translated'!$A$2:$CQ$63,MATCH('Questionnaires CrossTab'!$A9,'Original responses translated'!$A$2:$A$63,0),MATCH(Y$3,'Original responses translated'!$A$2:$CQ$2,0)),"")</f>
        <v/>
      </c>
      <c r="Z9" t="str">
        <f>IFERROR(INDEX('Original responses translated'!$A$2:$CQ$63,MATCH('Questionnaires CrossTab'!$A9,'Original responses translated'!$A$2:$A$63,0),MATCH(Z$3,'Original responses translated'!$A$2:$CQ$2,0)),"")</f>
        <v/>
      </c>
      <c r="AA9" t="str">
        <f>IFERROR(INDEX('Original responses translated'!$A$2:$CQ$63,MATCH('Questionnaires CrossTab'!$A9,'Original responses translated'!$A$2:$A$63,0),MATCH(AA$3,'Original responses translated'!$A$2:$CQ$2,0)),"")</f>
        <v/>
      </c>
      <c r="AB9" t="str">
        <f>IFERROR(INDEX('Original responses translated'!$A$2:$CQ$63,MATCH('Questionnaires CrossTab'!$A9,'Original responses translated'!$A$2:$A$63,0),MATCH(AB$3,'Original responses translated'!$A$2:$CQ$2,0)),"")</f>
        <v/>
      </c>
      <c r="AD9" t="str">
        <f>IFERROR(INDEX('Original responses translated'!$A$2:$CQ$63,MATCH('Questionnaires CrossTab'!$A9,'Original responses translated'!$A$2:$A$63,0),MATCH(AD$3,'Original responses translated'!$A$2:$CQ$2,0)),"")</f>
        <v>Frequently (e.g. every time we run some activity or monthly)</v>
      </c>
      <c r="AE9" t="str">
        <f>IFERROR(INDEX('Original responses translated'!$A$2:$CQ$63,MATCH('Questionnaires CrossTab'!$A9,'Original responses translated'!$A$2:$A$63,0),MATCH(AE$3,'Original responses translated'!$A$2:$CQ$2,0)),"")</f>
        <v>Never</v>
      </c>
      <c r="AF9" t="str">
        <f>IFERROR(INDEX('Original responses translated'!$A$2:$CQ$63,MATCH('Questionnaires CrossTab'!$A9,'Original responses translated'!$A$2:$A$63,0),MATCH(AF$3,'Original responses translated'!$A$2:$CQ$2,0)),"")</f>
        <v>Frequently (e.g. every time we run some activity or monthly)</v>
      </c>
      <c r="AG9" t="str">
        <f>IFERROR(INDEX('Original responses translated'!$A$2:$CQ$63,MATCH('Questionnaires CrossTab'!$A9,'Original responses translated'!$A$2:$A$63,0),MATCH(AG$3,'Original responses translated'!$A$2:$CQ$2,0)),"")</f>
        <v>Frequently (e.g. every time we run some activity or monthly)</v>
      </c>
      <c r="AH9" t="str">
        <f>IFERROR(INDEX('Original responses translated'!$A$2:$CQ$63,MATCH('Questionnaires CrossTab'!$A9,'Original responses translated'!$A$2:$A$63,0),MATCH(AH$3,'Original responses translated'!$A$2:$CQ$2,0)),"")</f>
        <v>Frequently (e.g. every time we run some activity or monthly)</v>
      </c>
      <c r="AI9" t="str">
        <f>IFERROR(INDEX('Original responses translated'!$A$2:$CQ$63,MATCH('Questionnaires CrossTab'!$A9,'Original responses translated'!$A$2:$A$63,0),MATCH(AI$3,'Original responses translated'!$A$2:$CQ$2,0)),"")</f>
        <v>Frequently (e.g. every time we run some activity or monthly)</v>
      </c>
      <c r="AJ9" t="str">
        <f>IFERROR(INDEX('Original responses translated'!$A$2:$CQ$63,MATCH('Questionnaires CrossTab'!$A9,'Original responses translated'!$A$2:$A$63,0),MATCH(AJ$3,'Original responses translated'!$A$2:$CQ$2,0)),"")</f>
        <v>Sometimes / on an ad-hoc basis</v>
      </c>
      <c r="AK9" t="str">
        <f>IFERROR(INDEX('Original responses translated'!$A$2:$CQ$63,MATCH('Questionnaires CrossTab'!$A9,'Original responses translated'!$A$2:$A$63,0),MATCH(AK$3,'Original responses translated'!$A$2:$CQ$2,0)),"")</f>
        <v>Frequently (e.g. every time we run some activity or monthly)</v>
      </c>
      <c r="AL9" t="str">
        <f>IFERROR(INDEX('Original responses translated'!$A$2:$CQ$63,MATCH('Questionnaires CrossTab'!$A9,'Original responses translated'!$A$2:$A$63,0),MATCH(AL$3,'Original responses translated'!$A$2:$CQ$2,0)),"")</f>
        <v/>
      </c>
      <c r="AM9" t="str">
        <f>IFERROR(INDEX('Original responses translated'!$A$2:$CQ$63,MATCH('Questionnaires CrossTab'!$A9,'Original responses translated'!$A$2:$A$63,0),MATCH(AM$3,'Original responses translated'!$A$2:$CQ$2,0)),"")</f>
        <v/>
      </c>
      <c r="AN9" t="str">
        <f>IFERROR(INDEX('Original responses translated'!$A$2:$CQ$63,MATCH('Questionnaires CrossTab'!$A9,'Original responses translated'!$A$2:$A$63,0),MATCH(AN$3,'Original responses translated'!$A$2:$CQ$2,0)),"")</f>
        <v/>
      </c>
      <c r="AO9" t="str">
        <f>IFERROR(INDEX('Original responses translated'!$A$2:$CQ$63,MATCH('Questionnaires CrossTab'!$A9,'Original responses translated'!$A$2:$A$63,0),MATCH(AO$3,'Original responses translated'!$A$2:$CQ$2,0)),"")</f>
        <v>Frequently (e.g. every time we run some activity or monthly)</v>
      </c>
      <c r="AQ9" t="str">
        <f>IFERROR(INDEX('Original responses translated'!$A$2:$CQ$63,MATCH('Questionnaires CrossTab'!$A9,'Original responses translated'!$A$2:$A$63,0),MATCH(AQ$3,'Original responses translated'!$A$2:$CQ$2,0)),"")</f>
        <v>Sometimes / on an ad-hoc basis</v>
      </c>
      <c r="AR9" t="str">
        <f>IFERROR(INDEX('Original responses translated'!$A$2:$CQ$63,MATCH('Questionnaires CrossTab'!$A9,'Original responses translated'!$A$2:$A$63,0),MATCH(AR$3,'Original responses translated'!$A$2:$CQ$2,0)),"")</f>
        <v>Sometimes / on an ad-hoc basis</v>
      </c>
      <c r="AS9" t="str">
        <f>IFERROR(INDEX('Original responses translated'!$A$2:$CQ$63,MATCH('Questionnaires CrossTab'!$A9,'Original responses translated'!$A$2:$A$63,0),MATCH(AS$3,'Original responses translated'!$A$2:$CQ$2,0)),"")</f>
        <v>Sometimes / on an ad-hoc basis</v>
      </c>
      <c r="AT9" t="str">
        <f>IFERROR(INDEX('Original responses translated'!$A$2:$CQ$63,MATCH('Questionnaires CrossTab'!$A9,'Original responses translated'!$A$2:$A$63,0),MATCH(AT$3,'Original responses translated'!$A$2:$CQ$2,0)),"")</f>
        <v>Rarely (maybe once per year)</v>
      </c>
      <c r="AV9" t="str">
        <f>IFERROR(INDEX('Original responses translated'!$A$2:$CQ$63,MATCH('Questionnaires CrossTab'!$A9,'Original responses translated'!$A$2:$A$63,0),MATCH(AV$3,'Original responses translated'!$A$2:$CQ$2,0)),"")</f>
        <v>Disagree</v>
      </c>
      <c r="AW9" t="str">
        <f>IFERROR(INDEX('Original responses translated'!$A$2:$CQ$63,MATCH('Questionnaires CrossTab'!$A9,'Original responses translated'!$A$2:$A$63,0),MATCH(AW$3,'Original responses translated'!$A$2:$CQ$2,0)),"")</f>
        <v>Agree</v>
      </c>
      <c r="AX9" t="str">
        <f>IFERROR(INDEX('Original responses translated'!$A$2:$CQ$63,MATCH('Questionnaires CrossTab'!$A9,'Original responses translated'!$A$2:$A$63,0),MATCH(AX$3,'Original responses translated'!$A$2:$CQ$2,0)),"")</f>
        <v>Agree</v>
      </c>
      <c r="AY9" t="str">
        <f>IFERROR(INDEX('Original responses translated'!$A$2:$CQ$63,MATCH('Questionnaires CrossTab'!$A9,'Original responses translated'!$A$2:$A$63,0),MATCH(AY$3,'Original responses translated'!$A$2:$CQ$2,0)),"")</f>
        <v>Neither agree nor disagree&amp;#9;</v>
      </c>
      <c r="AZ9" t="str">
        <f>IFERROR(INDEX('Original responses translated'!$A$2:$CQ$63,MATCH('Questionnaires CrossTab'!$A9,'Original responses translated'!$A$2:$A$63,0),MATCH(AZ$3,'Original responses translated'!$A$2:$CQ$2,0)),"")</f>
        <v>Neither agree nor disagree&amp;#9;</v>
      </c>
      <c r="BA9" t="str">
        <f>IFERROR(INDEX('Original responses translated'!$A$2:$CQ$63,MATCH('Questionnaires CrossTab'!$A9,'Original responses translated'!$A$2:$A$63,0),MATCH(BA$3,'Original responses translated'!$A$2:$CQ$2,0)),"")</f>
        <v>Neither agree nor disagree&amp;#9;</v>
      </c>
      <c r="BB9" t="str">
        <f>IFERROR(INDEX('Original responses translated'!$A$2:$CQ$63,MATCH('Questionnaires CrossTab'!$A9,'Original responses translated'!$A$2:$A$63,0),MATCH(BB$3,'Original responses translated'!$A$2:$CQ$2,0)),"")</f>
        <v>Disagree</v>
      </c>
      <c r="BC9" t="str">
        <f>IFERROR(INDEX('Original responses translated'!$A$2:$CQ$63,MATCH('Questionnaires CrossTab'!$A9,'Original responses translated'!$A$2:$A$63,0),MATCH(BC$3,'Original responses translated'!$A$2:$CQ$2,0)),"")</f>
        <v>Strongly disagree</v>
      </c>
      <c r="BD9" t="str">
        <f>IFERROR(INDEX('Original responses translated'!$A$2:$CQ$63,MATCH('Questionnaires CrossTab'!$A9,'Original responses translated'!$A$2:$A$63,0),MATCH(BD$3,'Original responses translated'!$A$2:$CQ$2,0)),"")</f>
        <v>Agree</v>
      </c>
      <c r="BF9" t="str">
        <f>IFERROR(INDEX('Original responses translated'!$A$2:$CQ$63,MATCH('Questionnaires CrossTab'!$A9,'Original responses translated'!$A$2:$A$63,0),MATCH(BF$3,'Original responses translated'!$A$2:$CQ$2,0)),"")</f>
        <v>Regularly (at least quarterly)</v>
      </c>
      <c r="BG9" t="str">
        <f>IFERROR(INDEX('Original responses translated'!$A$2:$CQ$63,MATCH('Questionnaires CrossTab'!$A9,'Original responses translated'!$A$2:$A$63,0),MATCH(BG$3,'Original responses translated'!$A$2:$CQ$2,0)),"")</f>
        <v>Regularly (at least quarterly)</v>
      </c>
      <c r="BH9" t="str">
        <f>IFERROR(INDEX('Original responses translated'!$A$2:$CQ$63,MATCH('Questionnaires CrossTab'!$A9,'Original responses translated'!$A$2:$A$63,0),MATCH(BH$3,'Original responses translated'!$A$2:$CQ$2,0)),"")</f>
        <v>Sometimes / on an ad-hoc basis</v>
      </c>
      <c r="BI9" t="str">
        <f>IFERROR(INDEX('Original responses translated'!$A$2:$CQ$63,MATCH('Questionnaires CrossTab'!$A9,'Original responses translated'!$A$2:$A$63,0),MATCH(BI$3,'Original responses translated'!$A$2:$CQ$2,0)),"")</f>
        <v>Frequently (e.g. every time we run some activity or monthly)</v>
      </c>
      <c r="BJ9" t="str">
        <f>IFERROR(INDEX('Original responses translated'!$A$2:$CQ$63,MATCH('Questionnaires CrossTab'!$A9,'Original responses translated'!$A$2:$A$63,0),MATCH(BJ$3,'Original responses translated'!$A$2:$CQ$2,0)),"")</f>
        <v>Regularly (at least quarterly)</v>
      </c>
      <c r="BL9" t="str">
        <f>IFERROR(INDEX('Original responses translated'!$A$2:$CQ$63,MATCH('Questionnaires CrossTab'!$A9,'Original responses translated'!$A$2:$A$63,0),MATCH(BL$3,'Original responses translated'!$A$2:$CQ$2,0)),"")</f>
        <v>Sometimes / on an ad-hoc basis</v>
      </c>
      <c r="BM9" t="str">
        <f>IFERROR(INDEX('Original responses translated'!$A$2:$CQ$63,MATCH('Questionnaires CrossTab'!$A9,'Original responses translated'!$A$2:$A$63,0),MATCH(BM$3,'Original responses translated'!$A$2:$CQ$2,0)),"")</f>
        <v>Sometimes / on an ad-hoc basis</v>
      </c>
      <c r="BN9" t="str">
        <f>IFERROR(INDEX('Original responses translated'!$A$2:$CQ$63,MATCH('Questionnaires CrossTab'!$A9,'Original responses translated'!$A$2:$A$63,0),MATCH(BN$3,'Original responses translated'!$A$2:$CQ$2,0)),"")</f>
        <v>Regularly (at least quarterly)</v>
      </c>
      <c r="BO9" t="str">
        <f>IFERROR(INDEX('Original responses translated'!$A$2:$CQ$63,MATCH('Questionnaires CrossTab'!$A9,'Original responses translated'!$A$2:$A$63,0),MATCH(BO$3,'Original responses translated'!$A$2:$CQ$2,0)),"")</f>
        <v>Never</v>
      </c>
      <c r="BP9" t="str">
        <f>IFERROR(INDEX('Original responses translated'!$A$2:$CQ$63,MATCH('Questionnaires CrossTab'!$A9,'Original responses translated'!$A$2:$A$63,0),MATCH(BP$3,'Original responses translated'!$A$2:$CQ$2,0)),"")</f>
        <v>Sometimes / on an ad-hoc basis</v>
      </c>
      <c r="BR9" t="str">
        <f>IFERROR(INDEX('Original responses translated'!$A$2:$CQ$63,MATCH('Questionnaires CrossTab'!$A9,'Original responses translated'!$A$2:$A$63,0),MATCH(BR$3,'Original responses translated'!$A$2:$CQ$2,0)),"")</f>
        <v>Agree</v>
      </c>
      <c r="BS9" t="str">
        <f>IFERROR(INDEX('Original responses translated'!$A$2:$CQ$63,MATCH('Questionnaires CrossTab'!$A9,'Original responses translated'!$A$2:$A$63,0),MATCH(BS$3,'Original responses translated'!$A$2:$CQ$2,0)),"")</f>
        <v>Agree</v>
      </c>
      <c r="BT9" t="str">
        <f>IFERROR(INDEX('Original responses translated'!$A$2:$CQ$63,MATCH('Questionnaires CrossTab'!$A9,'Original responses translated'!$A$2:$A$63,0),MATCH(BT$3,'Original responses translated'!$A$2:$CQ$2,0)),"")</f>
        <v>Agree</v>
      </c>
      <c r="BU9" t="str">
        <f>IFERROR(INDEX('Original responses translated'!$A$2:$CQ$63,MATCH('Questionnaires CrossTab'!$A9,'Original responses translated'!$A$2:$A$63,0),MATCH(BU$3,'Original responses translated'!$A$2:$CQ$2,0)),"")</f>
        <v>Agree</v>
      </c>
      <c r="BV9" t="str">
        <f>IFERROR(INDEX('Original responses translated'!$A$2:$CQ$63,MATCH('Questionnaires CrossTab'!$A9,'Original responses translated'!$A$2:$A$63,0),MATCH(BV$3,'Original responses translated'!$A$2:$CQ$2,0)),"")</f>
        <v>Agree</v>
      </c>
      <c r="BW9" t="str">
        <f>IFERROR(INDEX('Original responses translated'!$A$2:$CQ$63,MATCH('Questionnaires CrossTab'!$A9,'Original responses translated'!$A$2:$A$63,0),MATCH(BW$3,'Original responses translated'!$A$2:$CQ$2,0)),"")</f>
        <v>Agree</v>
      </c>
      <c r="BX9" t="str">
        <f>IFERROR(INDEX('Original responses translated'!$A$2:$CQ$63,MATCH('Questionnaires CrossTab'!$A9,'Original responses translated'!$A$2:$A$63,0),MATCH(BX$3,'Original responses translated'!$A$2:$CQ$2,0)),"")</f>
        <v>Don’t know/Not sure</v>
      </c>
      <c r="BY9" t="str">
        <f>IFERROR(INDEX('Original responses translated'!$A$2:$CQ$63,MATCH('Questionnaires CrossTab'!$A9,'Original responses translated'!$A$2:$A$63,0),MATCH(BY$3,'Original responses translated'!$A$2:$CQ$2,0)),"")</f>
        <v>Don’t know/Not sure</v>
      </c>
      <c r="BZ9" t="str">
        <f>IFERROR(INDEX('Original responses translated'!$A$2:$CQ$63,MATCH('Questionnaires CrossTab'!$A9,'Original responses translated'!$A$2:$A$63,0),MATCH(BZ$3,'Original responses translated'!$A$2:$CQ$2,0)),"")</f>
        <v>Disagree</v>
      </c>
      <c r="CA9" t="str">
        <f>IFERROR(INDEX('Original responses translated'!$A$2:$CQ$63,MATCH('Questionnaires CrossTab'!$A9,'Original responses translated'!$A$2:$A$63,0),MATCH(CA$3,'Original responses translated'!$A$2:$CQ$2,0)),"")</f>
        <v>Strongly Agree</v>
      </c>
      <c r="CB9" t="str">
        <f>IFERROR(INDEX('Original responses translated'!$A$2:$CQ$63,MATCH('Questionnaires CrossTab'!$A9,'Original responses translated'!$A$2:$A$63,0),MATCH(CB$3,'Original responses translated'!$A$2:$CQ$2,0)),"")</f>
        <v>Don’t know/Not sure</v>
      </c>
      <c r="CD9" t="str">
        <f>IFERROR(INDEX('Original responses translated'!$A$2:$CQ$63,MATCH('Questionnaires CrossTab'!$A9,'Original responses translated'!$A$2:$A$63,0),MATCH(CD$3,'Original responses translated'!$A$2:$CQ$2,0)),"")</f>
        <v>Don’t know/Not sure</v>
      </c>
      <c r="CE9" t="str">
        <f>IFERROR(INDEX('Original responses translated'!$A$2:$CQ$63,MATCH('Questionnaires CrossTab'!$A9,'Original responses translated'!$A$2:$A$63,0),MATCH(CE$3,'Original responses translated'!$A$2:$CQ$2,0)),"")</f>
        <v>Use regularly</v>
      </c>
      <c r="CF9" t="str">
        <f>IFERROR(INDEX('Original responses translated'!$A$2:$CQ$63,MATCH('Questionnaires CrossTab'!$A9,'Original responses translated'!$A$2:$A$63,0),MATCH(CF$3,'Original responses translated'!$A$2:$CQ$2,0)),"")</f>
        <v>Aware of but do not use</v>
      </c>
      <c r="CG9" t="str">
        <f>IFERROR(INDEX('Original responses translated'!$A$2:$CQ$63,MATCH('Questionnaires CrossTab'!$A9,'Original responses translated'!$A$2:$A$63,0),MATCH(CG$3,'Original responses translated'!$A$2:$CQ$2,0)),"")</f>
        <v>Don’t know/Not sure</v>
      </c>
      <c r="CI9" t="str">
        <f>IFERROR(INDEX('Original responses translated'!$A$2:$CQ$63,MATCH('Questionnaires CrossTab'!$A9,'Original responses translated'!$A$2:$A$63,0),MATCH(CI$3,'Original responses translated'!$A$2:$CQ$2,0)),"")</f>
        <v>Disagree</v>
      </c>
      <c r="CJ9" t="str">
        <f>IFERROR(INDEX('Original responses translated'!$A$2:$CQ$63,MATCH('Questionnaires CrossTab'!$A9,'Original responses translated'!$A$2:$A$63,0),MATCH(CJ$3,'Original responses translated'!$A$2:$CQ$2,0)),"")</f>
        <v>Agree</v>
      </c>
      <c r="CO9" s="27">
        <f>SUMIFS(Response!$G:$G,Response!$I:$I,'Questionnaires CrossTab'!CO$3,Response!$A:$A,'Questionnaires CrossTab'!$A9)/Question!Q$5</f>
        <v>0.68965517241379315</v>
      </c>
      <c r="CP9" s="27">
        <f>SUMIFS(Response!$G:$G,Response!$I:$I,'Questionnaires CrossTab'!CP$3,Response!$A:$A,'Questionnaires CrossTab'!$A9)/Question!R$5</f>
        <v>0.43333333333333335</v>
      </c>
      <c r="CQ9" s="27">
        <f>SUMIFS(Response!$G:$G,Response!$I:$I,'Questionnaires CrossTab'!CQ$3,Response!$A:$A,'Questionnaires CrossTab'!$A9)/Question!S$5</f>
        <v>0.532258064516129</v>
      </c>
      <c r="CR9" s="27">
        <f t="shared" si="0"/>
        <v>0.54979977753058951</v>
      </c>
    </row>
    <row r="10" spans="1:96">
      <c r="A10" s="1">
        <v>76</v>
      </c>
      <c r="B10" s="1" t="s">
        <v>172</v>
      </c>
      <c r="C10" t="str">
        <f>INDEX('Original responses translated'!$A$2:$CQ$63,MATCH('Questionnaires CrossTab'!$A10,'Original responses translated'!$A$2:$A$63,0),MATCH(C$3,'Original responses translated'!$A$2:$CQ$2,0))</f>
        <v>Commercial organisation</v>
      </c>
      <c r="D10" t="str">
        <f>INDEX('Original responses translated'!$A$2:$CQ$63,MATCH('Questionnaires CrossTab'!$A10,'Original responses translated'!$A$2:$A$63,0),MATCH(D$3,'Original responses translated'!$A$2:$CQ$2,0))</f>
        <v>Communications</v>
      </c>
      <c r="E10" t="str">
        <f>INDEX('Original responses translated'!$A$2:$CQ$63,MATCH('Questionnaires CrossTab'!$A10,'Original responses translated'!$A$2:$A$63,0),MATCH(E$3,'Original responses translated'!$A$2:$CQ$2,0))</f>
        <v>Automotive</v>
      </c>
      <c r="F10">
        <f>INDEX('Original responses translated'!$A$2:$CQ$63,MATCH('Questionnaires CrossTab'!$A10,'Original responses translated'!$A$2:$A$63,0),MATCH(F$3,'Original responses translated'!$A$2:$CQ$2,0))</f>
        <v>0</v>
      </c>
      <c r="G10" t="str">
        <f>INDEX('Original responses translated'!$A$2:$CQ$63,MATCH('Questionnaires CrossTab'!$A10,'Original responses translated'!$A$2:$A$63,0),MATCH(G$3,'Original responses translated'!$A$2:$CQ$2,0))</f>
        <v>More than 5,000 employees</v>
      </c>
      <c r="H10" t="str">
        <f>INDEX('Original responses translated'!$A$2:$CQ$63,MATCH('Questionnaires CrossTab'!$A10,'Original responses translated'!$A$2:$A$63,0),MATCH(H$3,'Original responses translated'!$A$2:$CQ$2,0))</f>
        <v>United Kingdom</v>
      </c>
      <c r="I10" t="str">
        <f>INDEX('Original responses translated'!$A$2:$CQ$63,MATCH('Questionnaires CrossTab'!$A10,'Original responses translated'!$A$2:$A$63,0),MATCH(I$3,'Original responses translated'!$A$2:$CQ$2,0))</f>
        <v>Globally</v>
      </c>
      <c r="J10" t="s">
        <v>110</v>
      </c>
      <c r="K10" t="str">
        <f>INDEX('Original responses translated'!$A$2:$CQ$63,MATCH('Questionnaires CrossTab'!$A10,'Original responses translated'!$A$2:$A$63,0),MATCH(K$3,'Original responses translated'!$A$2:$CQ$2,0))</f>
        <v>Yes</v>
      </c>
      <c r="L10" t="str">
        <f>INDEX('Original responses translated'!$A$2:$CQ$63,MATCH('Questionnaires CrossTab'!$A10,'Original responses translated'!$A$2:$A$63,0),MATCH(L$3,'Original responses translated'!$A$2:$CQ$2,0))</f>
        <v>Yes</v>
      </c>
      <c r="M10" t="str">
        <f>INDEX('Original responses translated'!$A$2:$CQ$63,MATCH('Questionnaires CrossTab'!$A10,'Original responses translated'!$A$2:$A$63,0),MATCH(M$3,'Original responses translated'!$A$2:$CQ$2,0))</f>
        <v>Yes</v>
      </c>
      <c r="N10" t="str">
        <f>INDEX('Original responses translated'!$A$2:$CQ$63,MATCH('Questionnaires CrossTab'!$A10,'Original responses translated'!$A$2:$A$63,0),MATCH(N$3,'Original responses translated'!$A$2:$CQ$2,0))</f>
        <v>Yes</v>
      </c>
      <c r="O10" t="str">
        <f>INDEX('Original responses translated'!$A$2:$CQ$63,MATCH('Questionnaires CrossTab'!$A10,'Original responses translated'!$A$2:$A$63,0),MATCH(O$3,'Original responses translated'!$A$2:$CQ$2,0))</f>
        <v>Yes</v>
      </c>
      <c r="P10" t="str">
        <f>INDEX('Original responses translated'!$A$2:$CQ$63,MATCH('Questionnaires CrossTab'!$A10,'Original responses translated'!$A$2:$A$63,0),MATCH(P$3,'Original responses translated'!$A$2:$CQ$2,0))</f>
        <v>Yes</v>
      </c>
      <c r="Q10" t="str">
        <f>INDEX('Original responses translated'!$A$2:$CQ$63,MATCH('Questionnaires CrossTab'!$A10,'Original responses translated'!$A$2:$A$63,0),MATCH(Q$3,'Original responses translated'!$A$2:$CQ$2,0))</f>
        <v>Yes</v>
      </c>
      <c r="R10" t="str">
        <f>INDEX('Original responses translated'!$A$2:$CQ$63,MATCH('Questionnaires CrossTab'!$A10,'Original responses translated'!$A$2:$A$63,0),MATCH(R$3,'Original responses translated'!$A$2:$CQ$2,0))</f>
        <v>Yes</v>
      </c>
      <c r="S10" t="str">
        <f>INDEX('Original responses translated'!$A$2:$CQ$63,MATCH('Questionnaires CrossTab'!$A10,'Original responses translated'!$A$2:$A$63,0),MATCH(S$3,'Original responses translated'!$A$2:$CQ$2,0))</f>
        <v>No</v>
      </c>
      <c r="T10" t="str">
        <f>INDEX('Original responses translated'!$A$2:$CQ$63,MATCH('Questionnaires CrossTab'!$A10,'Original responses translated'!$A$2:$A$63,0),MATCH(T$3,'Original responses translated'!$A$2:$CQ$2,0))</f>
        <v>Yes</v>
      </c>
      <c r="U10" t="str">
        <f>INDEX('Original responses translated'!$A$2:$CQ$63,MATCH('Questionnaires CrossTab'!$A10,'Original responses translated'!$A$2:$A$63,0),MATCH(U$3,'Original responses translated'!$A$2:$CQ$2,0))</f>
        <v>Yes</v>
      </c>
      <c r="V10" t="str">
        <f>INDEX('Original responses translated'!$A$2:$CQ$63,MATCH('Questionnaires CrossTab'!$A10,'Original responses translated'!$A$2:$A$63,0),MATCH(V$3,'Original responses translated'!$A$2:$CQ$2,0))</f>
        <v>Yes</v>
      </c>
      <c r="X10" t="str">
        <f>IFERROR(INDEX('Original responses translated'!$A$2:$CQ$63,MATCH('Questionnaires CrossTab'!$A10,'Original responses translated'!$A$2:$A$63,0),MATCH(X$3,'Original responses translated'!$A$2:$CQ$2,0)),"")</f>
        <v>Frequently (e.g. every time we run some activity or monthly)</v>
      </c>
      <c r="Y10" t="str">
        <f>IFERROR(INDEX('Original responses translated'!$A$2:$CQ$63,MATCH('Questionnaires CrossTab'!$A10,'Original responses translated'!$A$2:$A$63,0),MATCH(Y$3,'Original responses translated'!$A$2:$CQ$2,0)),"")</f>
        <v/>
      </c>
      <c r="Z10" t="str">
        <f>IFERROR(INDEX('Original responses translated'!$A$2:$CQ$63,MATCH('Questionnaires CrossTab'!$A10,'Original responses translated'!$A$2:$A$63,0),MATCH(Z$3,'Original responses translated'!$A$2:$CQ$2,0)),"")</f>
        <v/>
      </c>
      <c r="AA10" t="str">
        <f>IFERROR(INDEX('Original responses translated'!$A$2:$CQ$63,MATCH('Questionnaires CrossTab'!$A10,'Original responses translated'!$A$2:$A$63,0),MATCH(AA$3,'Original responses translated'!$A$2:$CQ$2,0)),"")</f>
        <v/>
      </c>
      <c r="AB10" t="str">
        <f>IFERROR(INDEX('Original responses translated'!$A$2:$CQ$63,MATCH('Questionnaires CrossTab'!$A10,'Original responses translated'!$A$2:$A$63,0),MATCH(AB$3,'Original responses translated'!$A$2:$CQ$2,0)),"")</f>
        <v/>
      </c>
      <c r="AD10" t="str">
        <f>IFERROR(INDEX('Original responses translated'!$A$2:$CQ$63,MATCH('Questionnaires CrossTab'!$A10,'Original responses translated'!$A$2:$A$63,0),MATCH(AD$3,'Original responses translated'!$A$2:$CQ$2,0)),"")</f>
        <v>Frequently (e.g. every time we run some activity or monthly)</v>
      </c>
      <c r="AE10" t="str">
        <f>IFERROR(INDEX('Original responses translated'!$A$2:$CQ$63,MATCH('Questionnaires CrossTab'!$A10,'Original responses translated'!$A$2:$A$63,0),MATCH(AE$3,'Original responses translated'!$A$2:$CQ$2,0)),"")</f>
        <v>Frequently (e.g. every time we run some activity or monthly)</v>
      </c>
      <c r="AF10" t="str">
        <f>IFERROR(INDEX('Original responses translated'!$A$2:$CQ$63,MATCH('Questionnaires CrossTab'!$A10,'Original responses translated'!$A$2:$A$63,0),MATCH(AF$3,'Original responses translated'!$A$2:$CQ$2,0)),"")</f>
        <v>Frequently (e.g. every time we run some activity or monthly)</v>
      </c>
      <c r="AG10" t="str">
        <f>IFERROR(INDEX('Original responses translated'!$A$2:$CQ$63,MATCH('Questionnaires CrossTab'!$A10,'Original responses translated'!$A$2:$A$63,0),MATCH(AG$3,'Original responses translated'!$A$2:$CQ$2,0)),"")</f>
        <v>Frequently (e.g. every time we run some activity or monthly)</v>
      </c>
      <c r="AH10" t="str">
        <f>IFERROR(INDEX('Original responses translated'!$A$2:$CQ$63,MATCH('Questionnaires CrossTab'!$A10,'Original responses translated'!$A$2:$A$63,0),MATCH(AH$3,'Original responses translated'!$A$2:$CQ$2,0)),"")</f>
        <v>Frequently (e.g. every time we run some activity or monthly)</v>
      </c>
      <c r="AI10" t="str">
        <f>IFERROR(INDEX('Original responses translated'!$A$2:$CQ$63,MATCH('Questionnaires CrossTab'!$A10,'Original responses translated'!$A$2:$A$63,0),MATCH(AI$3,'Original responses translated'!$A$2:$CQ$2,0)),"")</f>
        <v>Sometimes / on an ad-hoc basis</v>
      </c>
      <c r="AJ10" t="str">
        <f>IFERROR(INDEX('Original responses translated'!$A$2:$CQ$63,MATCH('Questionnaires CrossTab'!$A10,'Original responses translated'!$A$2:$A$63,0),MATCH(AJ$3,'Original responses translated'!$A$2:$CQ$2,0)),"")</f>
        <v>Frequently (e.g. every time we run some activity or monthly)</v>
      </c>
      <c r="AK10" t="str">
        <f>IFERROR(INDEX('Original responses translated'!$A$2:$CQ$63,MATCH('Questionnaires CrossTab'!$A10,'Original responses translated'!$A$2:$A$63,0),MATCH(AK$3,'Original responses translated'!$A$2:$CQ$2,0)),"")</f>
        <v>Frequently (e.g. every time we run some activity or monthly)</v>
      </c>
      <c r="AL10" t="str">
        <f>IFERROR(INDEX('Original responses translated'!$A$2:$CQ$63,MATCH('Questionnaires CrossTab'!$A10,'Original responses translated'!$A$2:$A$63,0),MATCH(AL$3,'Original responses translated'!$A$2:$CQ$2,0)),"")</f>
        <v/>
      </c>
      <c r="AM10" t="str">
        <f>IFERROR(INDEX('Original responses translated'!$A$2:$CQ$63,MATCH('Questionnaires CrossTab'!$A10,'Original responses translated'!$A$2:$A$63,0),MATCH(AM$3,'Original responses translated'!$A$2:$CQ$2,0)),"")</f>
        <v/>
      </c>
      <c r="AN10" t="str">
        <f>IFERROR(INDEX('Original responses translated'!$A$2:$CQ$63,MATCH('Questionnaires CrossTab'!$A10,'Original responses translated'!$A$2:$A$63,0),MATCH(AN$3,'Original responses translated'!$A$2:$CQ$2,0)),"")</f>
        <v/>
      </c>
      <c r="AO10" t="str">
        <f>IFERROR(INDEX('Original responses translated'!$A$2:$CQ$63,MATCH('Questionnaires CrossTab'!$A10,'Original responses translated'!$A$2:$A$63,0),MATCH(AO$3,'Original responses translated'!$A$2:$CQ$2,0)),"")</f>
        <v>Frequently (e.g. every time we run some activity or monthly)</v>
      </c>
      <c r="AQ10" t="str">
        <f>IFERROR(INDEX('Original responses translated'!$A$2:$CQ$63,MATCH('Questionnaires CrossTab'!$A10,'Original responses translated'!$A$2:$A$63,0),MATCH(AQ$3,'Original responses translated'!$A$2:$CQ$2,0)),"")</f>
        <v>Regularly (at least quarterly)</v>
      </c>
      <c r="AR10" t="str">
        <f>IFERROR(INDEX('Original responses translated'!$A$2:$CQ$63,MATCH('Questionnaires CrossTab'!$A10,'Original responses translated'!$A$2:$A$63,0),MATCH(AR$3,'Original responses translated'!$A$2:$CQ$2,0)),"")</f>
        <v>Regularly (at least quarterly)</v>
      </c>
      <c r="AS10" t="str">
        <f>IFERROR(INDEX('Original responses translated'!$A$2:$CQ$63,MATCH('Questionnaires CrossTab'!$A10,'Original responses translated'!$A$2:$A$63,0),MATCH(AS$3,'Original responses translated'!$A$2:$CQ$2,0)),"")</f>
        <v>Regularly (at least quarterly)</v>
      </c>
      <c r="AT10" t="str">
        <f>IFERROR(INDEX('Original responses translated'!$A$2:$CQ$63,MATCH('Questionnaires CrossTab'!$A10,'Original responses translated'!$A$2:$A$63,0),MATCH(AT$3,'Original responses translated'!$A$2:$CQ$2,0)),"")</f>
        <v>Regularly (at least quarterly)</v>
      </c>
      <c r="AV10" t="str">
        <f>IFERROR(INDEX('Original responses translated'!$A$2:$CQ$63,MATCH('Questionnaires CrossTab'!$A10,'Original responses translated'!$A$2:$A$63,0),MATCH(AV$3,'Original responses translated'!$A$2:$CQ$2,0)),"")</f>
        <v>Strongly disagree</v>
      </c>
      <c r="AW10" t="str">
        <f>IFERROR(INDEX('Original responses translated'!$A$2:$CQ$63,MATCH('Questionnaires CrossTab'!$A10,'Original responses translated'!$A$2:$A$63,0),MATCH(AW$3,'Original responses translated'!$A$2:$CQ$2,0)),"")</f>
        <v>Strongly Agree</v>
      </c>
      <c r="AX10" t="str">
        <f>IFERROR(INDEX('Original responses translated'!$A$2:$CQ$63,MATCH('Questionnaires CrossTab'!$A10,'Original responses translated'!$A$2:$A$63,0),MATCH(AX$3,'Original responses translated'!$A$2:$CQ$2,0)),"")</f>
        <v>Agree</v>
      </c>
      <c r="AY10" t="str">
        <f>IFERROR(INDEX('Original responses translated'!$A$2:$CQ$63,MATCH('Questionnaires CrossTab'!$A10,'Original responses translated'!$A$2:$A$63,0),MATCH(AY$3,'Original responses translated'!$A$2:$CQ$2,0)),"")</f>
        <v>Strongly Agree</v>
      </c>
      <c r="AZ10" t="str">
        <f>IFERROR(INDEX('Original responses translated'!$A$2:$CQ$63,MATCH('Questionnaires CrossTab'!$A10,'Original responses translated'!$A$2:$A$63,0),MATCH(AZ$3,'Original responses translated'!$A$2:$CQ$2,0)),"")</f>
        <v>Strongly Agree</v>
      </c>
      <c r="BA10" t="str">
        <f>IFERROR(INDEX('Original responses translated'!$A$2:$CQ$63,MATCH('Questionnaires CrossTab'!$A10,'Original responses translated'!$A$2:$A$63,0),MATCH(BA$3,'Original responses translated'!$A$2:$CQ$2,0)),"")</f>
        <v>Strongly Agree</v>
      </c>
      <c r="BB10" t="str">
        <f>IFERROR(INDEX('Original responses translated'!$A$2:$CQ$63,MATCH('Questionnaires CrossTab'!$A10,'Original responses translated'!$A$2:$A$63,0),MATCH(BB$3,'Original responses translated'!$A$2:$CQ$2,0)),"")</f>
        <v>Strongly Agree</v>
      </c>
      <c r="BC10" t="str">
        <f>IFERROR(INDEX('Original responses translated'!$A$2:$CQ$63,MATCH('Questionnaires CrossTab'!$A10,'Original responses translated'!$A$2:$A$63,0),MATCH(BC$3,'Original responses translated'!$A$2:$CQ$2,0)),"")</f>
        <v>Agree</v>
      </c>
      <c r="BD10" t="str">
        <f>IFERROR(INDEX('Original responses translated'!$A$2:$CQ$63,MATCH('Questionnaires CrossTab'!$A10,'Original responses translated'!$A$2:$A$63,0),MATCH(BD$3,'Original responses translated'!$A$2:$CQ$2,0)),"")</f>
        <v>Strongly Agree</v>
      </c>
      <c r="BF10" t="str">
        <f>IFERROR(INDEX('Original responses translated'!$A$2:$CQ$63,MATCH('Questionnaires CrossTab'!$A10,'Original responses translated'!$A$2:$A$63,0),MATCH(BF$3,'Original responses translated'!$A$2:$CQ$2,0)),"")</f>
        <v>Sometimes / on an ad-hoc basis</v>
      </c>
      <c r="BG10" t="str">
        <f>IFERROR(INDEX('Original responses translated'!$A$2:$CQ$63,MATCH('Questionnaires CrossTab'!$A10,'Original responses translated'!$A$2:$A$63,0),MATCH(BG$3,'Original responses translated'!$A$2:$CQ$2,0)),"")</f>
        <v>Never</v>
      </c>
      <c r="BH10" t="str">
        <f>IFERROR(INDEX('Original responses translated'!$A$2:$CQ$63,MATCH('Questionnaires CrossTab'!$A10,'Original responses translated'!$A$2:$A$63,0),MATCH(BH$3,'Original responses translated'!$A$2:$CQ$2,0)),"")</f>
        <v>Frequently (e.g. every time we run some activity or monthly)</v>
      </c>
      <c r="BI10" t="str">
        <f>IFERROR(INDEX('Original responses translated'!$A$2:$CQ$63,MATCH('Questionnaires CrossTab'!$A10,'Original responses translated'!$A$2:$A$63,0),MATCH(BI$3,'Original responses translated'!$A$2:$CQ$2,0)),"")</f>
        <v>Regularly (at least quarterly)</v>
      </c>
      <c r="BJ10" t="str">
        <f>IFERROR(INDEX('Original responses translated'!$A$2:$CQ$63,MATCH('Questionnaires CrossTab'!$A10,'Original responses translated'!$A$2:$A$63,0),MATCH(BJ$3,'Original responses translated'!$A$2:$CQ$2,0)),"")</f>
        <v>Sometimes / on an ad-hoc basis</v>
      </c>
      <c r="BL10" t="str">
        <f>IFERROR(INDEX('Original responses translated'!$A$2:$CQ$63,MATCH('Questionnaires CrossTab'!$A10,'Original responses translated'!$A$2:$A$63,0),MATCH(BL$3,'Original responses translated'!$A$2:$CQ$2,0)),"")</f>
        <v>Frequently (e.g. every time we run some activity or monthly)</v>
      </c>
      <c r="BM10" t="str">
        <f>IFERROR(INDEX('Original responses translated'!$A$2:$CQ$63,MATCH('Questionnaires CrossTab'!$A10,'Original responses translated'!$A$2:$A$63,0),MATCH(BM$3,'Original responses translated'!$A$2:$CQ$2,0)),"")</f>
        <v>Sometimes / on an ad-hoc basis</v>
      </c>
      <c r="BN10" t="str">
        <f>IFERROR(INDEX('Original responses translated'!$A$2:$CQ$63,MATCH('Questionnaires CrossTab'!$A10,'Original responses translated'!$A$2:$A$63,0),MATCH(BN$3,'Original responses translated'!$A$2:$CQ$2,0)),"")</f>
        <v>Frequently (e.g. every time we run some activity or monthly)</v>
      </c>
      <c r="BO10" t="str">
        <f>IFERROR(INDEX('Original responses translated'!$A$2:$CQ$63,MATCH('Questionnaires CrossTab'!$A10,'Original responses translated'!$A$2:$A$63,0),MATCH(BO$3,'Original responses translated'!$A$2:$CQ$2,0)),"")</f>
        <v>Sometimes / on an ad-hoc basis</v>
      </c>
      <c r="BP10" t="str">
        <f>IFERROR(INDEX('Original responses translated'!$A$2:$CQ$63,MATCH('Questionnaires CrossTab'!$A10,'Original responses translated'!$A$2:$A$63,0),MATCH(BP$3,'Original responses translated'!$A$2:$CQ$2,0)),"")</f>
        <v>Regularly (at least quarterly)</v>
      </c>
      <c r="BR10" t="str">
        <f>IFERROR(INDEX('Original responses translated'!$A$2:$CQ$63,MATCH('Questionnaires CrossTab'!$A10,'Original responses translated'!$A$2:$A$63,0),MATCH(BR$3,'Original responses translated'!$A$2:$CQ$2,0)),"")</f>
        <v>Strongly Agree</v>
      </c>
      <c r="BS10" t="str">
        <f>IFERROR(INDEX('Original responses translated'!$A$2:$CQ$63,MATCH('Questionnaires CrossTab'!$A10,'Original responses translated'!$A$2:$A$63,0),MATCH(BS$3,'Original responses translated'!$A$2:$CQ$2,0)),"")</f>
        <v>Strongly Agree</v>
      </c>
      <c r="BT10" t="str">
        <f>IFERROR(INDEX('Original responses translated'!$A$2:$CQ$63,MATCH('Questionnaires CrossTab'!$A10,'Original responses translated'!$A$2:$A$63,0),MATCH(BT$3,'Original responses translated'!$A$2:$CQ$2,0)),"")</f>
        <v>Strongly Agree</v>
      </c>
      <c r="BU10" t="str">
        <f>IFERROR(INDEX('Original responses translated'!$A$2:$CQ$63,MATCH('Questionnaires CrossTab'!$A10,'Original responses translated'!$A$2:$A$63,0),MATCH(BU$3,'Original responses translated'!$A$2:$CQ$2,0)),"")</f>
        <v>Agree</v>
      </c>
      <c r="BV10" t="str">
        <f>IFERROR(INDEX('Original responses translated'!$A$2:$CQ$63,MATCH('Questionnaires CrossTab'!$A10,'Original responses translated'!$A$2:$A$63,0),MATCH(BV$3,'Original responses translated'!$A$2:$CQ$2,0)),"")</f>
        <v>Agree</v>
      </c>
      <c r="BW10" t="str">
        <f>IFERROR(INDEX('Original responses translated'!$A$2:$CQ$63,MATCH('Questionnaires CrossTab'!$A10,'Original responses translated'!$A$2:$A$63,0),MATCH(BW$3,'Original responses translated'!$A$2:$CQ$2,0)),"")</f>
        <v>Agree</v>
      </c>
      <c r="BX10" t="str">
        <f>IFERROR(INDEX('Original responses translated'!$A$2:$CQ$63,MATCH('Questionnaires CrossTab'!$A10,'Original responses translated'!$A$2:$A$63,0),MATCH(BX$3,'Original responses translated'!$A$2:$CQ$2,0)),"")</f>
        <v>Disagree</v>
      </c>
      <c r="BY10" t="str">
        <f>IFERROR(INDEX('Original responses translated'!$A$2:$CQ$63,MATCH('Questionnaires CrossTab'!$A10,'Original responses translated'!$A$2:$A$63,0),MATCH(BY$3,'Original responses translated'!$A$2:$CQ$2,0)),"")</f>
        <v>Strongly Agree</v>
      </c>
      <c r="BZ10" t="str">
        <f>IFERROR(INDEX('Original responses translated'!$A$2:$CQ$63,MATCH('Questionnaires CrossTab'!$A10,'Original responses translated'!$A$2:$A$63,0),MATCH(BZ$3,'Original responses translated'!$A$2:$CQ$2,0)),"")</f>
        <v>Strongly Agree</v>
      </c>
      <c r="CA10" t="str">
        <f>IFERROR(INDEX('Original responses translated'!$A$2:$CQ$63,MATCH('Questionnaires CrossTab'!$A10,'Original responses translated'!$A$2:$A$63,0),MATCH(CA$3,'Original responses translated'!$A$2:$CQ$2,0)),"")</f>
        <v>Agree</v>
      </c>
      <c r="CB10" t="str">
        <f>IFERROR(INDEX('Original responses translated'!$A$2:$CQ$63,MATCH('Questionnaires CrossTab'!$A10,'Original responses translated'!$A$2:$A$63,0),MATCH(CB$3,'Original responses translated'!$A$2:$CQ$2,0)),"")</f>
        <v>Strongly disagree</v>
      </c>
      <c r="CD10" t="str">
        <f>IFERROR(INDEX('Original responses translated'!$A$2:$CQ$63,MATCH('Questionnaires CrossTab'!$A10,'Original responses translated'!$A$2:$A$63,0),MATCH(CD$3,'Original responses translated'!$A$2:$CQ$2,0)),"")</f>
        <v>Are a key part of our evaluation program</v>
      </c>
      <c r="CE10">
        <f>IFERROR(INDEX('Original responses translated'!$A$2:$CQ$63,MATCH('Questionnaires CrossTab'!$A10,'Original responses translated'!$A$2:$A$63,0),MATCH(CE$3,'Original responses translated'!$A$2:$CQ$2,0)),"")</f>
        <v>0</v>
      </c>
      <c r="CF10">
        <f>IFERROR(INDEX('Original responses translated'!$A$2:$CQ$63,MATCH('Questionnaires CrossTab'!$A10,'Original responses translated'!$A$2:$A$63,0),MATCH(CF$3,'Original responses translated'!$A$2:$CQ$2,0)),"")</f>
        <v>0</v>
      </c>
      <c r="CG10" t="str">
        <f>IFERROR(INDEX('Original responses translated'!$A$2:$CQ$63,MATCH('Questionnaires CrossTab'!$A10,'Original responses translated'!$A$2:$A$63,0),MATCH(CG$3,'Original responses translated'!$A$2:$CQ$2,0)),"")</f>
        <v>Use regularly</v>
      </c>
      <c r="CI10" t="str">
        <f>IFERROR(INDEX('Original responses translated'!$A$2:$CQ$63,MATCH('Questionnaires CrossTab'!$A10,'Original responses translated'!$A$2:$A$63,0),MATCH(CI$3,'Original responses translated'!$A$2:$CQ$2,0)),"")</f>
        <v>Agree</v>
      </c>
      <c r="CJ10" t="str">
        <f>IFERROR(INDEX('Original responses translated'!$A$2:$CQ$63,MATCH('Questionnaires CrossTab'!$A10,'Original responses translated'!$A$2:$A$63,0),MATCH(CJ$3,'Original responses translated'!$A$2:$CQ$2,0)),"")</f>
        <v>Agree</v>
      </c>
      <c r="CO10" s="27">
        <f>SUMIFS(Response!$G:$G,Response!$I:$I,'Questionnaires CrossTab'!CO$3,Response!$A:$A,'Questionnaires CrossTab'!$A10)/Question!Q$5</f>
        <v>0.63793103448275867</v>
      </c>
      <c r="CP10" s="27">
        <f>SUMIFS(Response!$G:$G,Response!$I:$I,'Questionnaires CrossTab'!CP$3,Response!$A:$A,'Questionnaires CrossTab'!$A10)/Question!R$5</f>
        <v>0.8</v>
      </c>
      <c r="CQ10" s="27">
        <f>SUMIFS(Response!$G:$G,Response!$I:$I,'Questionnaires CrossTab'!CQ$3,Response!$A:$A,'Questionnaires CrossTab'!$A10)/Question!S$5</f>
        <v>0.80645161290322576</v>
      </c>
      <c r="CR10" s="27">
        <f t="shared" si="0"/>
        <v>0.75395995550611783</v>
      </c>
    </row>
    <row r="11" spans="1:96">
      <c r="A11" s="1">
        <v>83</v>
      </c>
      <c r="B11" s="1" t="s">
        <v>182</v>
      </c>
      <c r="C11" t="str">
        <f>INDEX('Original responses translated'!$A$2:$CQ$63,MATCH('Questionnaires CrossTab'!$A11,'Original responses translated'!$A$2:$A$63,0),MATCH(C$3,'Original responses translated'!$A$2:$CQ$2,0))</f>
        <v>Not for profit organisation</v>
      </c>
      <c r="D11" t="str">
        <f>INDEX('Original responses translated'!$A$2:$CQ$63,MATCH('Questionnaires CrossTab'!$A11,'Original responses translated'!$A$2:$A$63,0),MATCH(D$3,'Original responses translated'!$A$2:$CQ$2,0))</f>
        <v>Communications</v>
      </c>
      <c r="E11">
        <f>INDEX('Original responses translated'!$A$2:$CQ$63,MATCH('Questionnaires CrossTab'!$A11,'Original responses translated'!$A$2:$A$63,0),MATCH(E$3,'Original responses translated'!$A$2:$CQ$2,0))</f>
        <v>0</v>
      </c>
      <c r="F11">
        <f>INDEX('Original responses translated'!$A$2:$CQ$63,MATCH('Questionnaires CrossTab'!$A11,'Original responses translated'!$A$2:$A$63,0),MATCH(F$3,'Original responses translated'!$A$2:$CQ$2,0))</f>
        <v>0</v>
      </c>
      <c r="G11" t="str">
        <f>INDEX('Original responses translated'!$A$2:$CQ$63,MATCH('Questionnaires CrossTab'!$A11,'Original responses translated'!$A$2:$A$63,0),MATCH(G$3,'Original responses translated'!$A$2:$CQ$2,0))</f>
        <v>1000-4999 employees</v>
      </c>
      <c r="H11" t="str">
        <f>INDEX('Original responses translated'!$A$2:$CQ$63,MATCH('Questionnaires CrossTab'!$A11,'Original responses translated'!$A$2:$A$63,0),MATCH(H$3,'Original responses translated'!$A$2:$CQ$2,0))</f>
        <v>UK</v>
      </c>
      <c r="I11" t="str">
        <f>INDEX('Original responses translated'!$A$2:$CQ$63,MATCH('Questionnaires CrossTab'!$A11,'Original responses translated'!$A$2:$A$63,0),MATCH(I$3,'Original responses translated'!$A$2:$CQ$2,0))</f>
        <v>Not an international organisation</v>
      </c>
      <c r="J11" t="s">
        <v>110</v>
      </c>
      <c r="K11" t="str">
        <f>INDEX('Original responses translated'!$A$2:$CQ$63,MATCH('Questionnaires CrossTab'!$A11,'Original responses translated'!$A$2:$A$63,0),MATCH(K$3,'Original responses translated'!$A$2:$CQ$2,0))</f>
        <v>No</v>
      </c>
      <c r="L11" t="str">
        <f>INDEX('Original responses translated'!$A$2:$CQ$63,MATCH('Questionnaires CrossTab'!$A11,'Original responses translated'!$A$2:$A$63,0),MATCH(L$3,'Original responses translated'!$A$2:$CQ$2,0))</f>
        <v>No</v>
      </c>
      <c r="M11" t="str">
        <f>INDEX('Original responses translated'!$A$2:$CQ$63,MATCH('Questionnaires CrossTab'!$A11,'Original responses translated'!$A$2:$A$63,0),MATCH(M$3,'Original responses translated'!$A$2:$CQ$2,0))</f>
        <v>No</v>
      </c>
      <c r="N11" t="str">
        <f>INDEX('Original responses translated'!$A$2:$CQ$63,MATCH('Questionnaires CrossTab'!$A11,'Original responses translated'!$A$2:$A$63,0),MATCH(N$3,'Original responses translated'!$A$2:$CQ$2,0))</f>
        <v>No</v>
      </c>
      <c r="O11" t="str">
        <f>INDEX('Original responses translated'!$A$2:$CQ$63,MATCH('Questionnaires CrossTab'!$A11,'Original responses translated'!$A$2:$A$63,0),MATCH(O$3,'Original responses translated'!$A$2:$CQ$2,0))</f>
        <v>No</v>
      </c>
      <c r="P11" t="str">
        <f>INDEX('Original responses translated'!$A$2:$CQ$63,MATCH('Questionnaires CrossTab'!$A11,'Original responses translated'!$A$2:$A$63,0),MATCH(P$3,'Original responses translated'!$A$2:$CQ$2,0))</f>
        <v>Yes</v>
      </c>
      <c r="Q11" t="str">
        <f>INDEX('Original responses translated'!$A$2:$CQ$63,MATCH('Questionnaires CrossTab'!$A11,'Original responses translated'!$A$2:$A$63,0),MATCH(Q$3,'Original responses translated'!$A$2:$CQ$2,0))</f>
        <v>No</v>
      </c>
      <c r="R11" t="str">
        <f>INDEX('Original responses translated'!$A$2:$CQ$63,MATCH('Questionnaires CrossTab'!$A11,'Original responses translated'!$A$2:$A$63,0),MATCH(R$3,'Original responses translated'!$A$2:$CQ$2,0))</f>
        <v>No</v>
      </c>
      <c r="S11" t="str">
        <f>INDEX('Original responses translated'!$A$2:$CQ$63,MATCH('Questionnaires CrossTab'!$A11,'Original responses translated'!$A$2:$A$63,0),MATCH(S$3,'Original responses translated'!$A$2:$CQ$2,0))</f>
        <v>No</v>
      </c>
      <c r="T11" t="str">
        <f>INDEX('Original responses translated'!$A$2:$CQ$63,MATCH('Questionnaires CrossTab'!$A11,'Original responses translated'!$A$2:$A$63,0),MATCH(T$3,'Original responses translated'!$A$2:$CQ$2,0))</f>
        <v>No</v>
      </c>
      <c r="U11" t="str">
        <f>INDEX('Original responses translated'!$A$2:$CQ$63,MATCH('Questionnaires CrossTab'!$A11,'Original responses translated'!$A$2:$A$63,0),MATCH(U$3,'Original responses translated'!$A$2:$CQ$2,0))</f>
        <v>No</v>
      </c>
      <c r="V11" t="str">
        <f>INDEX('Original responses translated'!$A$2:$CQ$63,MATCH('Questionnaires CrossTab'!$A11,'Original responses translated'!$A$2:$A$63,0),MATCH(V$3,'Original responses translated'!$A$2:$CQ$2,0))</f>
        <v>No</v>
      </c>
      <c r="X11" t="str">
        <f>IFERROR(INDEX('Original responses translated'!$A$2:$CQ$63,MATCH('Questionnaires CrossTab'!$A11,'Original responses translated'!$A$2:$A$63,0),MATCH(X$3,'Original responses translated'!$A$2:$CQ$2,0)),"")</f>
        <v>Sometimes / on an ad-hoc basis</v>
      </c>
      <c r="Y11" t="str">
        <f>IFERROR(INDEX('Original responses translated'!$A$2:$CQ$63,MATCH('Questionnaires CrossTab'!$A11,'Original responses translated'!$A$2:$A$63,0),MATCH(Y$3,'Original responses translated'!$A$2:$CQ$2,0)),"")</f>
        <v/>
      </c>
      <c r="Z11" t="str">
        <f>IFERROR(INDEX('Original responses translated'!$A$2:$CQ$63,MATCH('Questionnaires CrossTab'!$A11,'Original responses translated'!$A$2:$A$63,0),MATCH(Z$3,'Original responses translated'!$A$2:$CQ$2,0)),"")</f>
        <v/>
      </c>
      <c r="AA11" t="str">
        <f>IFERROR(INDEX('Original responses translated'!$A$2:$CQ$63,MATCH('Questionnaires CrossTab'!$A11,'Original responses translated'!$A$2:$A$63,0),MATCH(AA$3,'Original responses translated'!$A$2:$CQ$2,0)),"")</f>
        <v/>
      </c>
      <c r="AB11" t="str">
        <f>IFERROR(INDEX('Original responses translated'!$A$2:$CQ$63,MATCH('Questionnaires CrossTab'!$A11,'Original responses translated'!$A$2:$A$63,0),MATCH(AB$3,'Original responses translated'!$A$2:$CQ$2,0)),"")</f>
        <v/>
      </c>
      <c r="AD11" t="str">
        <f>IFERROR(INDEX('Original responses translated'!$A$2:$CQ$63,MATCH('Questionnaires CrossTab'!$A11,'Original responses translated'!$A$2:$A$63,0),MATCH(AD$3,'Original responses translated'!$A$2:$CQ$2,0)),"")</f>
        <v>Sometimes / on an ad-hoc basis</v>
      </c>
      <c r="AE11" t="str">
        <f>IFERROR(INDEX('Original responses translated'!$A$2:$CQ$63,MATCH('Questionnaires CrossTab'!$A11,'Original responses translated'!$A$2:$A$63,0),MATCH(AE$3,'Original responses translated'!$A$2:$CQ$2,0)),"")</f>
        <v>Rarely (maybe once per year)</v>
      </c>
      <c r="AF11" t="str">
        <f>IFERROR(INDEX('Original responses translated'!$A$2:$CQ$63,MATCH('Questionnaires CrossTab'!$A11,'Original responses translated'!$A$2:$A$63,0),MATCH(AF$3,'Original responses translated'!$A$2:$CQ$2,0)),"")</f>
        <v>Regularly (at least quarterly)</v>
      </c>
      <c r="AG11" t="str">
        <f>IFERROR(INDEX('Original responses translated'!$A$2:$CQ$63,MATCH('Questionnaires CrossTab'!$A11,'Original responses translated'!$A$2:$A$63,0),MATCH(AG$3,'Original responses translated'!$A$2:$CQ$2,0)),"")</f>
        <v>Never</v>
      </c>
      <c r="AH11" t="str">
        <f>IFERROR(INDEX('Original responses translated'!$A$2:$CQ$63,MATCH('Questionnaires CrossTab'!$A11,'Original responses translated'!$A$2:$A$63,0),MATCH(AH$3,'Original responses translated'!$A$2:$CQ$2,0)),"")</f>
        <v>Frequently (e.g. every time we run some activity or monthly)</v>
      </c>
      <c r="AI11" t="str">
        <f>IFERROR(INDEX('Original responses translated'!$A$2:$CQ$63,MATCH('Questionnaires CrossTab'!$A11,'Original responses translated'!$A$2:$A$63,0),MATCH(AI$3,'Original responses translated'!$A$2:$CQ$2,0)),"")</f>
        <v>Sometimes / on an ad-hoc basis</v>
      </c>
      <c r="AJ11" t="str">
        <f>IFERROR(INDEX('Original responses translated'!$A$2:$CQ$63,MATCH('Questionnaires CrossTab'!$A11,'Original responses translated'!$A$2:$A$63,0),MATCH(AJ$3,'Original responses translated'!$A$2:$CQ$2,0)),"")</f>
        <v>Regularly (at least quarterly)</v>
      </c>
      <c r="AK11" t="str">
        <f>IFERROR(INDEX('Original responses translated'!$A$2:$CQ$63,MATCH('Questionnaires CrossTab'!$A11,'Original responses translated'!$A$2:$A$63,0),MATCH(AK$3,'Original responses translated'!$A$2:$CQ$2,0)),"")</f>
        <v>Regularly (at least quarterly)</v>
      </c>
      <c r="AL11" t="str">
        <f>IFERROR(INDEX('Original responses translated'!$A$2:$CQ$63,MATCH('Questionnaires CrossTab'!$A11,'Original responses translated'!$A$2:$A$63,0),MATCH(AL$3,'Original responses translated'!$A$2:$CQ$2,0)),"")</f>
        <v/>
      </c>
      <c r="AM11" t="str">
        <f>IFERROR(INDEX('Original responses translated'!$A$2:$CQ$63,MATCH('Questionnaires CrossTab'!$A11,'Original responses translated'!$A$2:$A$63,0),MATCH(AM$3,'Original responses translated'!$A$2:$CQ$2,0)),"")</f>
        <v/>
      </c>
      <c r="AN11" t="str">
        <f>IFERROR(INDEX('Original responses translated'!$A$2:$CQ$63,MATCH('Questionnaires CrossTab'!$A11,'Original responses translated'!$A$2:$A$63,0),MATCH(AN$3,'Original responses translated'!$A$2:$CQ$2,0)),"")</f>
        <v/>
      </c>
      <c r="AO11" t="str">
        <f>IFERROR(INDEX('Original responses translated'!$A$2:$CQ$63,MATCH('Questionnaires CrossTab'!$A11,'Original responses translated'!$A$2:$A$63,0),MATCH(AO$3,'Original responses translated'!$A$2:$CQ$2,0)),"")</f>
        <v>Frequently (e.g. every time we run some activity or monthly)</v>
      </c>
      <c r="AQ11" t="str">
        <f>IFERROR(INDEX('Original responses translated'!$A$2:$CQ$63,MATCH('Questionnaires CrossTab'!$A11,'Original responses translated'!$A$2:$A$63,0),MATCH(AQ$3,'Original responses translated'!$A$2:$CQ$2,0)),"")</f>
        <v>Sometimes / on an ad-hoc basis</v>
      </c>
      <c r="AR11" t="str">
        <f>IFERROR(INDEX('Original responses translated'!$A$2:$CQ$63,MATCH('Questionnaires CrossTab'!$A11,'Original responses translated'!$A$2:$A$63,0),MATCH(AR$3,'Original responses translated'!$A$2:$CQ$2,0)),"")</f>
        <v>Sometimes / on an ad-hoc basis</v>
      </c>
      <c r="AS11" t="str">
        <f>IFERROR(INDEX('Original responses translated'!$A$2:$CQ$63,MATCH('Questionnaires CrossTab'!$A11,'Original responses translated'!$A$2:$A$63,0),MATCH(AS$3,'Original responses translated'!$A$2:$CQ$2,0)),"")</f>
        <v>Rarely (maybe once per year)</v>
      </c>
      <c r="AT11">
        <f>IFERROR(INDEX('Original responses translated'!$A$2:$CQ$63,MATCH('Questionnaires CrossTab'!$A11,'Original responses translated'!$A$2:$A$63,0),MATCH(AT$3,'Original responses translated'!$A$2:$CQ$2,0)),"")</f>
        <v>0</v>
      </c>
      <c r="AV11" t="str">
        <f>IFERROR(INDEX('Original responses translated'!$A$2:$CQ$63,MATCH('Questionnaires CrossTab'!$A11,'Original responses translated'!$A$2:$A$63,0),MATCH(AV$3,'Original responses translated'!$A$2:$CQ$2,0)),"")</f>
        <v>Agree</v>
      </c>
      <c r="AW11" t="str">
        <f>IFERROR(INDEX('Original responses translated'!$A$2:$CQ$63,MATCH('Questionnaires CrossTab'!$A11,'Original responses translated'!$A$2:$A$63,0),MATCH(AW$3,'Original responses translated'!$A$2:$CQ$2,0)),"")</f>
        <v>Neither agree nor disagree&amp;#9;</v>
      </c>
      <c r="AX11" t="str">
        <f>IFERROR(INDEX('Original responses translated'!$A$2:$CQ$63,MATCH('Questionnaires CrossTab'!$A11,'Original responses translated'!$A$2:$A$63,0),MATCH(AX$3,'Original responses translated'!$A$2:$CQ$2,0)),"")</f>
        <v>Neither agree nor disagree&amp;#9;</v>
      </c>
      <c r="AY11" t="str">
        <f>IFERROR(INDEX('Original responses translated'!$A$2:$CQ$63,MATCH('Questionnaires CrossTab'!$A11,'Original responses translated'!$A$2:$A$63,0),MATCH(AY$3,'Original responses translated'!$A$2:$CQ$2,0)),"")</f>
        <v>Neither agree nor disagree&amp;#9;</v>
      </c>
      <c r="AZ11" t="str">
        <f>IFERROR(INDEX('Original responses translated'!$A$2:$CQ$63,MATCH('Questionnaires CrossTab'!$A11,'Original responses translated'!$A$2:$A$63,0),MATCH(AZ$3,'Original responses translated'!$A$2:$CQ$2,0)),"")</f>
        <v>Neither agree nor disagree&amp;#9;</v>
      </c>
      <c r="BA11" t="str">
        <f>IFERROR(INDEX('Original responses translated'!$A$2:$CQ$63,MATCH('Questionnaires CrossTab'!$A11,'Original responses translated'!$A$2:$A$63,0),MATCH(BA$3,'Original responses translated'!$A$2:$CQ$2,0)),"")</f>
        <v>Neither agree nor disagree&amp;#9;</v>
      </c>
      <c r="BB11" t="str">
        <f>IFERROR(INDEX('Original responses translated'!$A$2:$CQ$63,MATCH('Questionnaires CrossTab'!$A11,'Original responses translated'!$A$2:$A$63,0),MATCH(BB$3,'Original responses translated'!$A$2:$CQ$2,0)),"")</f>
        <v>Neither agree nor disagree&amp;#9;</v>
      </c>
      <c r="BC11" t="str">
        <f>IFERROR(INDEX('Original responses translated'!$A$2:$CQ$63,MATCH('Questionnaires CrossTab'!$A11,'Original responses translated'!$A$2:$A$63,0),MATCH(BC$3,'Original responses translated'!$A$2:$CQ$2,0)),"")</f>
        <v>Disagree</v>
      </c>
      <c r="BD11" t="str">
        <f>IFERROR(INDEX('Original responses translated'!$A$2:$CQ$63,MATCH('Questionnaires CrossTab'!$A11,'Original responses translated'!$A$2:$A$63,0),MATCH(BD$3,'Original responses translated'!$A$2:$CQ$2,0)),"")</f>
        <v>Agree</v>
      </c>
      <c r="BF11" t="str">
        <f>IFERROR(INDEX('Original responses translated'!$A$2:$CQ$63,MATCH('Questionnaires CrossTab'!$A11,'Original responses translated'!$A$2:$A$63,0),MATCH(BF$3,'Original responses translated'!$A$2:$CQ$2,0)),"")</f>
        <v>Rarely (maybe once per year)</v>
      </c>
      <c r="BG11" t="str">
        <f>IFERROR(INDEX('Original responses translated'!$A$2:$CQ$63,MATCH('Questionnaires CrossTab'!$A11,'Original responses translated'!$A$2:$A$63,0),MATCH(BG$3,'Original responses translated'!$A$2:$CQ$2,0)),"")</f>
        <v>Rarely (maybe once per year)</v>
      </c>
      <c r="BH11" t="str">
        <f>IFERROR(INDEX('Original responses translated'!$A$2:$CQ$63,MATCH('Questionnaires CrossTab'!$A11,'Original responses translated'!$A$2:$A$63,0),MATCH(BH$3,'Original responses translated'!$A$2:$CQ$2,0)),"")</f>
        <v>Sometimes / on an ad-hoc basis</v>
      </c>
      <c r="BI11" t="str">
        <f>IFERROR(INDEX('Original responses translated'!$A$2:$CQ$63,MATCH('Questionnaires CrossTab'!$A11,'Original responses translated'!$A$2:$A$63,0),MATCH(BI$3,'Original responses translated'!$A$2:$CQ$2,0)),"")</f>
        <v>Sometimes / on an ad-hoc basis</v>
      </c>
      <c r="BJ11" t="str">
        <f>IFERROR(INDEX('Original responses translated'!$A$2:$CQ$63,MATCH('Questionnaires CrossTab'!$A11,'Original responses translated'!$A$2:$A$63,0),MATCH(BJ$3,'Original responses translated'!$A$2:$CQ$2,0)),"")</f>
        <v>Sometimes / on an ad-hoc basis</v>
      </c>
      <c r="BL11" t="str">
        <f>IFERROR(INDEX('Original responses translated'!$A$2:$CQ$63,MATCH('Questionnaires CrossTab'!$A11,'Original responses translated'!$A$2:$A$63,0),MATCH(BL$3,'Original responses translated'!$A$2:$CQ$2,0)),"")</f>
        <v>Sometimes / on an ad-hoc basis</v>
      </c>
      <c r="BM11" t="str">
        <f>IFERROR(INDEX('Original responses translated'!$A$2:$CQ$63,MATCH('Questionnaires CrossTab'!$A11,'Original responses translated'!$A$2:$A$63,0),MATCH(BM$3,'Original responses translated'!$A$2:$CQ$2,0)),"")</f>
        <v>Rarely (maybe once per year)</v>
      </c>
      <c r="BN11">
        <f>IFERROR(INDEX('Original responses translated'!$A$2:$CQ$63,MATCH('Questionnaires CrossTab'!$A11,'Original responses translated'!$A$2:$A$63,0),MATCH(BN$3,'Original responses translated'!$A$2:$CQ$2,0)),"")</f>
        <v>0</v>
      </c>
      <c r="BO11">
        <f>IFERROR(INDEX('Original responses translated'!$A$2:$CQ$63,MATCH('Questionnaires CrossTab'!$A11,'Original responses translated'!$A$2:$A$63,0),MATCH(BO$3,'Original responses translated'!$A$2:$CQ$2,0)),"")</f>
        <v>0</v>
      </c>
      <c r="BP11">
        <f>IFERROR(INDEX('Original responses translated'!$A$2:$CQ$63,MATCH('Questionnaires CrossTab'!$A11,'Original responses translated'!$A$2:$A$63,0),MATCH(BP$3,'Original responses translated'!$A$2:$CQ$2,0)),"")</f>
        <v>0</v>
      </c>
      <c r="BR11" t="str">
        <f>IFERROR(INDEX('Original responses translated'!$A$2:$CQ$63,MATCH('Questionnaires CrossTab'!$A11,'Original responses translated'!$A$2:$A$63,0),MATCH(BR$3,'Original responses translated'!$A$2:$CQ$2,0)),"")</f>
        <v>Agree</v>
      </c>
      <c r="BS11" t="str">
        <f>IFERROR(INDEX('Original responses translated'!$A$2:$CQ$63,MATCH('Questionnaires CrossTab'!$A11,'Original responses translated'!$A$2:$A$63,0),MATCH(BS$3,'Original responses translated'!$A$2:$CQ$2,0)),"")</f>
        <v>Neither agree nor disagree</v>
      </c>
      <c r="BT11" t="str">
        <f>IFERROR(INDEX('Original responses translated'!$A$2:$CQ$63,MATCH('Questionnaires CrossTab'!$A11,'Original responses translated'!$A$2:$A$63,0),MATCH(BT$3,'Original responses translated'!$A$2:$CQ$2,0)),"")</f>
        <v>Neither agree nor disagree</v>
      </c>
      <c r="BU11" t="str">
        <f>IFERROR(INDEX('Original responses translated'!$A$2:$CQ$63,MATCH('Questionnaires CrossTab'!$A11,'Original responses translated'!$A$2:$A$63,0),MATCH(BU$3,'Original responses translated'!$A$2:$CQ$2,0)),"")</f>
        <v>Agree</v>
      </c>
      <c r="BV11" t="str">
        <f>IFERROR(INDEX('Original responses translated'!$A$2:$CQ$63,MATCH('Questionnaires CrossTab'!$A11,'Original responses translated'!$A$2:$A$63,0),MATCH(BV$3,'Original responses translated'!$A$2:$CQ$2,0)),"")</f>
        <v>Agree</v>
      </c>
      <c r="BW11" t="str">
        <f>IFERROR(INDEX('Original responses translated'!$A$2:$CQ$63,MATCH('Questionnaires CrossTab'!$A11,'Original responses translated'!$A$2:$A$63,0),MATCH(BW$3,'Original responses translated'!$A$2:$CQ$2,0)),"")</f>
        <v>Strongly disagree</v>
      </c>
      <c r="BX11" t="str">
        <f>IFERROR(INDEX('Original responses translated'!$A$2:$CQ$63,MATCH('Questionnaires CrossTab'!$A11,'Original responses translated'!$A$2:$A$63,0),MATCH(BX$3,'Original responses translated'!$A$2:$CQ$2,0)),"")</f>
        <v>Strongly Agree</v>
      </c>
      <c r="BY11" t="str">
        <f>IFERROR(INDEX('Original responses translated'!$A$2:$CQ$63,MATCH('Questionnaires CrossTab'!$A11,'Original responses translated'!$A$2:$A$63,0),MATCH(BY$3,'Original responses translated'!$A$2:$CQ$2,0)),"")</f>
        <v>Neither agree nor disagree</v>
      </c>
      <c r="BZ11" t="str">
        <f>IFERROR(INDEX('Original responses translated'!$A$2:$CQ$63,MATCH('Questionnaires CrossTab'!$A11,'Original responses translated'!$A$2:$A$63,0),MATCH(BZ$3,'Original responses translated'!$A$2:$CQ$2,0)),"")</f>
        <v>Strongly Agree</v>
      </c>
      <c r="CA11" t="str">
        <f>IFERROR(INDEX('Original responses translated'!$A$2:$CQ$63,MATCH('Questionnaires CrossTab'!$A11,'Original responses translated'!$A$2:$A$63,0),MATCH(CA$3,'Original responses translated'!$A$2:$CQ$2,0)),"")</f>
        <v>Disagree</v>
      </c>
      <c r="CB11" t="str">
        <f>IFERROR(INDEX('Original responses translated'!$A$2:$CQ$63,MATCH('Questionnaires CrossTab'!$A11,'Original responses translated'!$A$2:$A$63,0),MATCH(CB$3,'Original responses translated'!$A$2:$CQ$2,0)),"")</f>
        <v>Don’t know/Not sure</v>
      </c>
      <c r="CD11" t="str">
        <f>IFERROR(INDEX('Original responses translated'!$A$2:$CQ$63,MATCH('Questionnaires CrossTab'!$A11,'Original responses translated'!$A$2:$A$63,0),MATCH(CD$3,'Original responses translated'!$A$2:$CQ$2,0)),"")</f>
        <v>Not aware of</v>
      </c>
      <c r="CE11" t="str">
        <f>IFERROR(INDEX('Original responses translated'!$A$2:$CQ$63,MATCH('Questionnaires CrossTab'!$A11,'Original responses translated'!$A$2:$A$63,0),MATCH(CE$3,'Original responses translated'!$A$2:$CQ$2,0)),"")</f>
        <v>Not aware of</v>
      </c>
      <c r="CF11" t="str">
        <f>IFERROR(INDEX('Original responses translated'!$A$2:$CQ$63,MATCH('Questionnaires CrossTab'!$A11,'Original responses translated'!$A$2:$A$63,0),MATCH(CF$3,'Original responses translated'!$A$2:$CQ$2,0)),"")</f>
        <v>Not aware of</v>
      </c>
      <c r="CG11" t="str">
        <f>IFERROR(INDEX('Original responses translated'!$A$2:$CQ$63,MATCH('Questionnaires CrossTab'!$A11,'Original responses translated'!$A$2:$A$63,0),MATCH(CG$3,'Original responses translated'!$A$2:$CQ$2,0)),"")</f>
        <v>Not aware of</v>
      </c>
      <c r="CI11" t="str">
        <f>IFERROR(INDEX('Original responses translated'!$A$2:$CQ$63,MATCH('Questionnaires CrossTab'!$A11,'Original responses translated'!$A$2:$A$63,0),MATCH(CI$3,'Original responses translated'!$A$2:$CQ$2,0)),"")</f>
        <v>Strongly disagree</v>
      </c>
      <c r="CJ11" t="str">
        <f>IFERROR(INDEX('Original responses translated'!$A$2:$CQ$63,MATCH('Questionnaires CrossTab'!$A11,'Original responses translated'!$A$2:$A$63,0),MATCH(CJ$3,'Original responses translated'!$A$2:$CQ$2,0)),"")</f>
        <v>Strongly disagree</v>
      </c>
      <c r="CO11" s="27">
        <f>SUMIFS(Response!$G:$G,Response!$I:$I,'Questionnaires CrossTab'!CO$3,Response!$A:$A,'Questionnaires CrossTab'!$A11)/Question!Q$5</f>
        <v>0.39655172413793105</v>
      </c>
      <c r="CP11" s="27">
        <f>SUMIFS(Response!$G:$G,Response!$I:$I,'Questionnaires CrossTab'!CP$3,Response!$A:$A,'Questionnaires CrossTab'!$A11)/Question!R$5</f>
        <v>0.2</v>
      </c>
      <c r="CQ11" s="27">
        <f>SUMIFS(Response!$G:$G,Response!$I:$I,'Questionnaires CrossTab'!CQ$3,Response!$A:$A,'Questionnaires CrossTab'!$A11)/Question!S$5</f>
        <v>0.43548387096774194</v>
      </c>
      <c r="CR11" s="27">
        <f t="shared" si="0"/>
        <v>0.3531590656284761</v>
      </c>
    </row>
    <row r="12" spans="1:96">
      <c r="A12" s="1">
        <v>105</v>
      </c>
      <c r="B12" s="1" t="s">
        <v>188</v>
      </c>
      <c r="C12" t="str">
        <f>INDEX('Original responses translated'!$A$2:$CQ$63,MATCH('Questionnaires CrossTab'!$A12,'Original responses translated'!$A$2:$A$63,0),MATCH(C$3,'Original responses translated'!$A$2:$CQ$2,0))</f>
        <v>Not for profit organisation</v>
      </c>
      <c r="D12" t="str">
        <f>INDEX('Original responses translated'!$A$2:$CQ$63,MATCH('Questionnaires CrossTab'!$A12,'Original responses translated'!$A$2:$A$63,0),MATCH(D$3,'Original responses translated'!$A$2:$CQ$2,0))</f>
        <v>Communications</v>
      </c>
      <c r="E12">
        <f>INDEX('Original responses translated'!$A$2:$CQ$63,MATCH('Questionnaires CrossTab'!$A12,'Original responses translated'!$A$2:$A$63,0),MATCH(E$3,'Original responses translated'!$A$2:$CQ$2,0))</f>
        <v>0</v>
      </c>
      <c r="F12">
        <f>INDEX('Original responses translated'!$A$2:$CQ$63,MATCH('Questionnaires CrossTab'!$A12,'Original responses translated'!$A$2:$A$63,0),MATCH(F$3,'Original responses translated'!$A$2:$CQ$2,0))</f>
        <v>0</v>
      </c>
      <c r="G12" t="str">
        <f>INDEX('Original responses translated'!$A$2:$CQ$63,MATCH('Questionnaires CrossTab'!$A12,'Original responses translated'!$A$2:$A$63,0),MATCH(G$3,'Original responses translated'!$A$2:$CQ$2,0))</f>
        <v>1000-4999 employees</v>
      </c>
      <c r="H12" t="str">
        <f>INDEX('Original responses translated'!$A$2:$CQ$63,MATCH('Questionnaires CrossTab'!$A12,'Original responses translated'!$A$2:$A$63,0),MATCH(H$3,'Original responses translated'!$A$2:$CQ$2,0))</f>
        <v>UK</v>
      </c>
      <c r="I12" t="str">
        <f>INDEX('Original responses translated'!$A$2:$CQ$63,MATCH('Questionnaires CrossTab'!$A12,'Original responses translated'!$A$2:$A$63,0),MATCH(I$3,'Original responses translated'!$A$2:$CQ$2,0))</f>
        <v>Not an international organisation</v>
      </c>
      <c r="J12" t="s">
        <v>110</v>
      </c>
      <c r="K12" t="str">
        <f>INDEX('Original responses translated'!$A$2:$CQ$63,MATCH('Questionnaires CrossTab'!$A12,'Original responses translated'!$A$2:$A$63,0),MATCH(K$3,'Original responses translated'!$A$2:$CQ$2,0))</f>
        <v>No</v>
      </c>
      <c r="L12" t="str">
        <f>INDEX('Original responses translated'!$A$2:$CQ$63,MATCH('Questionnaires CrossTab'!$A12,'Original responses translated'!$A$2:$A$63,0),MATCH(L$3,'Original responses translated'!$A$2:$CQ$2,0))</f>
        <v>No</v>
      </c>
      <c r="M12" t="str">
        <f>INDEX('Original responses translated'!$A$2:$CQ$63,MATCH('Questionnaires CrossTab'!$A12,'Original responses translated'!$A$2:$A$63,0),MATCH(M$3,'Original responses translated'!$A$2:$CQ$2,0))</f>
        <v>No</v>
      </c>
      <c r="N12" t="str">
        <f>INDEX('Original responses translated'!$A$2:$CQ$63,MATCH('Questionnaires CrossTab'!$A12,'Original responses translated'!$A$2:$A$63,0),MATCH(N$3,'Original responses translated'!$A$2:$CQ$2,0))</f>
        <v>No</v>
      </c>
      <c r="O12" t="str">
        <f>INDEX('Original responses translated'!$A$2:$CQ$63,MATCH('Questionnaires CrossTab'!$A12,'Original responses translated'!$A$2:$A$63,0),MATCH(O$3,'Original responses translated'!$A$2:$CQ$2,0))</f>
        <v>No</v>
      </c>
      <c r="P12" t="str">
        <f>INDEX('Original responses translated'!$A$2:$CQ$63,MATCH('Questionnaires CrossTab'!$A12,'Original responses translated'!$A$2:$A$63,0),MATCH(P$3,'Original responses translated'!$A$2:$CQ$2,0))</f>
        <v>Yes</v>
      </c>
      <c r="Q12" t="str">
        <f>INDEX('Original responses translated'!$A$2:$CQ$63,MATCH('Questionnaires CrossTab'!$A12,'Original responses translated'!$A$2:$A$63,0),MATCH(Q$3,'Original responses translated'!$A$2:$CQ$2,0))</f>
        <v>No</v>
      </c>
      <c r="R12" t="str">
        <f>INDEX('Original responses translated'!$A$2:$CQ$63,MATCH('Questionnaires CrossTab'!$A12,'Original responses translated'!$A$2:$A$63,0),MATCH(R$3,'Original responses translated'!$A$2:$CQ$2,0))</f>
        <v>No</v>
      </c>
      <c r="S12" t="str">
        <f>INDEX('Original responses translated'!$A$2:$CQ$63,MATCH('Questionnaires CrossTab'!$A12,'Original responses translated'!$A$2:$A$63,0),MATCH(S$3,'Original responses translated'!$A$2:$CQ$2,0))</f>
        <v>No</v>
      </c>
      <c r="T12" t="str">
        <f>INDEX('Original responses translated'!$A$2:$CQ$63,MATCH('Questionnaires CrossTab'!$A12,'Original responses translated'!$A$2:$A$63,0),MATCH(T$3,'Original responses translated'!$A$2:$CQ$2,0))</f>
        <v>No</v>
      </c>
      <c r="U12" t="str">
        <f>INDEX('Original responses translated'!$A$2:$CQ$63,MATCH('Questionnaires CrossTab'!$A12,'Original responses translated'!$A$2:$A$63,0),MATCH(U$3,'Original responses translated'!$A$2:$CQ$2,0))</f>
        <v>No</v>
      </c>
      <c r="V12" t="str">
        <f>INDEX('Original responses translated'!$A$2:$CQ$63,MATCH('Questionnaires CrossTab'!$A12,'Original responses translated'!$A$2:$A$63,0),MATCH(V$3,'Original responses translated'!$A$2:$CQ$2,0))</f>
        <v>No</v>
      </c>
      <c r="X12" t="str">
        <f>IFERROR(INDEX('Original responses translated'!$A$2:$CQ$63,MATCH('Questionnaires CrossTab'!$A12,'Original responses translated'!$A$2:$A$63,0),MATCH(X$3,'Original responses translated'!$A$2:$CQ$2,0)),"")</f>
        <v>Sometimes / on an ad-hoc basis</v>
      </c>
      <c r="Y12" t="str">
        <f>IFERROR(INDEX('Original responses translated'!$A$2:$CQ$63,MATCH('Questionnaires CrossTab'!$A12,'Original responses translated'!$A$2:$A$63,0),MATCH(Y$3,'Original responses translated'!$A$2:$CQ$2,0)),"")</f>
        <v/>
      </c>
      <c r="Z12" t="str">
        <f>IFERROR(INDEX('Original responses translated'!$A$2:$CQ$63,MATCH('Questionnaires CrossTab'!$A12,'Original responses translated'!$A$2:$A$63,0),MATCH(Z$3,'Original responses translated'!$A$2:$CQ$2,0)),"")</f>
        <v/>
      </c>
      <c r="AA12" t="str">
        <f>IFERROR(INDEX('Original responses translated'!$A$2:$CQ$63,MATCH('Questionnaires CrossTab'!$A12,'Original responses translated'!$A$2:$A$63,0),MATCH(AA$3,'Original responses translated'!$A$2:$CQ$2,0)),"")</f>
        <v/>
      </c>
      <c r="AB12" t="str">
        <f>IFERROR(INDEX('Original responses translated'!$A$2:$CQ$63,MATCH('Questionnaires CrossTab'!$A12,'Original responses translated'!$A$2:$A$63,0),MATCH(AB$3,'Original responses translated'!$A$2:$CQ$2,0)),"")</f>
        <v/>
      </c>
      <c r="AD12" t="str">
        <f>IFERROR(INDEX('Original responses translated'!$A$2:$CQ$63,MATCH('Questionnaires CrossTab'!$A12,'Original responses translated'!$A$2:$A$63,0),MATCH(AD$3,'Original responses translated'!$A$2:$CQ$2,0)),"")</f>
        <v>Regularly (at least quarterly)</v>
      </c>
      <c r="AE12" t="str">
        <f>IFERROR(INDEX('Original responses translated'!$A$2:$CQ$63,MATCH('Questionnaires CrossTab'!$A12,'Original responses translated'!$A$2:$A$63,0),MATCH(AE$3,'Original responses translated'!$A$2:$CQ$2,0)),"")</f>
        <v>Sometimes / on an ad-hoc basis</v>
      </c>
      <c r="AF12" t="str">
        <f>IFERROR(INDEX('Original responses translated'!$A$2:$CQ$63,MATCH('Questionnaires CrossTab'!$A12,'Original responses translated'!$A$2:$A$63,0),MATCH(AF$3,'Original responses translated'!$A$2:$CQ$2,0)),"")</f>
        <v>Sometimes / on an ad-hoc basis</v>
      </c>
      <c r="AG12" t="str">
        <f>IFERROR(INDEX('Original responses translated'!$A$2:$CQ$63,MATCH('Questionnaires CrossTab'!$A12,'Original responses translated'!$A$2:$A$63,0),MATCH(AG$3,'Original responses translated'!$A$2:$CQ$2,0)),"")</f>
        <v>Rarely (maybe once per year)</v>
      </c>
      <c r="AH12" t="str">
        <f>IFERROR(INDEX('Original responses translated'!$A$2:$CQ$63,MATCH('Questionnaires CrossTab'!$A12,'Original responses translated'!$A$2:$A$63,0),MATCH(AH$3,'Original responses translated'!$A$2:$CQ$2,0)),"")</f>
        <v>Regularly (at least quarterly)</v>
      </c>
      <c r="AI12" t="str">
        <f>IFERROR(INDEX('Original responses translated'!$A$2:$CQ$63,MATCH('Questionnaires CrossTab'!$A12,'Original responses translated'!$A$2:$A$63,0),MATCH(AI$3,'Original responses translated'!$A$2:$CQ$2,0)),"")</f>
        <v>Regularly (at least quarterly)</v>
      </c>
      <c r="AJ12" t="str">
        <f>IFERROR(INDEX('Original responses translated'!$A$2:$CQ$63,MATCH('Questionnaires CrossTab'!$A12,'Original responses translated'!$A$2:$A$63,0),MATCH(AJ$3,'Original responses translated'!$A$2:$CQ$2,0)),"")</f>
        <v>Regularly (at least quarterly)</v>
      </c>
      <c r="AK12" t="str">
        <f>IFERROR(INDEX('Original responses translated'!$A$2:$CQ$63,MATCH('Questionnaires CrossTab'!$A12,'Original responses translated'!$A$2:$A$63,0),MATCH(AK$3,'Original responses translated'!$A$2:$CQ$2,0)),"")</f>
        <v>Regularly (at least quarterly)</v>
      </c>
      <c r="AL12" t="str">
        <f>IFERROR(INDEX('Original responses translated'!$A$2:$CQ$63,MATCH('Questionnaires CrossTab'!$A12,'Original responses translated'!$A$2:$A$63,0),MATCH(AL$3,'Original responses translated'!$A$2:$CQ$2,0)),"")</f>
        <v/>
      </c>
      <c r="AM12" t="str">
        <f>IFERROR(INDEX('Original responses translated'!$A$2:$CQ$63,MATCH('Questionnaires CrossTab'!$A12,'Original responses translated'!$A$2:$A$63,0),MATCH(AM$3,'Original responses translated'!$A$2:$CQ$2,0)),"")</f>
        <v/>
      </c>
      <c r="AN12" t="str">
        <f>IFERROR(INDEX('Original responses translated'!$A$2:$CQ$63,MATCH('Questionnaires CrossTab'!$A12,'Original responses translated'!$A$2:$A$63,0),MATCH(AN$3,'Original responses translated'!$A$2:$CQ$2,0)),"")</f>
        <v/>
      </c>
      <c r="AO12" t="str">
        <f>IFERROR(INDEX('Original responses translated'!$A$2:$CQ$63,MATCH('Questionnaires CrossTab'!$A12,'Original responses translated'!$A$2:$A$63,0),MATCH(AO$3,'Original responses translated'!$A$2:$CQ$2,0)),"")</f>
        <v>Regularly (at least quarterly)</v>
      </c>
      <c r="AQ12" t="str">
        <f>IFERROR(INDEX('Original responses translated'!$A$2:$CQ$63,MATCH('Questionnaires CrossTab'!$A12,'Original responses translated'!$A$2:$A$63,0),MATCH(AQ$3,'Original responses translated'!$A$2:$CQ$2,0)),"")</f>
        <v>Rarely (maybe once per year)</v>
      </c>
      <c r="AR12" t="str">
        <f>IFERROR(INDEX('Original responses translated'!$A$2:$CQ$63,MATCH('Questionnaires CrossTab'!$A12,'Original responses translated'!$A$2:$A$63,0),MATCH(AR$3,'Original responses translated'!$A$2:$CQ$2,0)),"")</f>
        <v>Rarely (maybe once per year)</v>
      </c>
      <c r="AS12" t="str">
        <f>IFERROR(INDEX('Original responses translated'!$A$2:$CQ$63,MATCH('Questionnaires CrossTab'!$A12,'Original responses translated'!$A$2:$A$63,0),MATCH(AS$3,'Original responses translated'!$A$2:$CQ$2,0)),"")</f>
        <v>Rarely (maybe once per year)</v>
      </c>
      <c r="AT12" t="str">
        <f>IFERROR(INDEX('Original responses translated'!$A$2:$CQ$63,MATCH('Questionnaires CrossTab'!$A12,'Original responses translated'!$A$2:$A$63,0),MATCH(AT$3,'Original responses translated'!$A$2:$CQ$2,0)),"")</f>
        <v>Rarely (maybe once per year)</v>
      </c>
      <c r="AV12" t="str">
        <f>IFERROR(INDEX('Original responses translated'!$A$2:$CQ$63,MATCH('Questionnaires CrossTab'!$A12,'Original responses translated'!$A$2:$A$63,0),MATCH(AV$3,'Original responses translated'!$A$2:$CQ$2,0)),"")</f>
        <v>Strongly Agree</v>
      </c>
      <c r="AW12" t="str">
        <f>IFERROR(INDEX('Original responses translated'!$A$2:$CQ$63,MATCH('Questionnaires CrossTab'!$A12,'Original responses translated'!$A$2:$A$63,0),MATCH(AW$3,'Original responses translated'!$A$2:$CQ$2,0)),"")</f>
        <v>Neither agree nor disagree&amp;#9;</v>
      </c>
      <c r="AX12" t="str">
        <f>IFERROR(INDEX('Original responses translated'!$A$2:$CQ$63,MATCH('Questionnaires CrossTab'!$A12,'Original responses translated'!$A$2:$A$63,0),MATCH(AX$3,'Original responses translated'!$A$2:$CQ$2,0)),"")</f>
        <v>Neither agree nor disagree&amp;#9;</v>
      </c>
      <c r="AY12" t="str">
        <f>IFERROR(INDEX('Original responses translated'!$A$2:$CQ$63,MATCH('Questionnaires CrossTab'!$A12,'Original responses translated'!$A$2:$A$63,0),MATCH(AY$3,'Original responses translated'!$A$2:$CQ$2,0)),"")</f>
        <v>Neither agree nor disagree&amp;#9;</v>
      </c>
      <c r="AZ12" t="str">
        <f>IFERROR(INDEX('Original responses translated'!$A$2:$CQ$63,MATCH('Questionnaires CrossTab'!$A12,'Original responses translated'!$A$2:$A$63,0),MATCH(AZ$3,'Original responses translated'!$A$2:$CQ$2,0)),"")</f>
        <v>Neither agree nor disagree&amp;#9;</v>
      </c>
      <c r="BA12" t="str">
        <f>IFERROR(INDEX('Original responses translated'!$A$2:$CQ$63,MATCH('Questionnaires CrossTab'!$A12,'Original responses translated'!$A$2:$A$63,0),MATCH(BA$3,'Original responses translated'!$A$2:$CQ$2,0)),"")</f>
        <v>Neither agree nor disagree&amp;#9;</v>
      </c>
      <c r="BB12" t="str">
        <f>IFERROR(INDEX('Original responses translated'!$A$2:$CQ$63,MATCH('Questionnaires CrossTab'!$A12,'Original responses translated'!$A$2:$A$63,0),MATCH(BB$3,'Original responses translated'!$A$2:$CQ$2,0)),"")</f>
        <v>Neither agree nor disagree&amp;#9;</v>
      </c>
      <c r="BC12" t="str">
        <f>IFERROR(INDEX('Original responses translated'!$A$2:$CQ$63,MATCH('Questionnaires CrossTab'!$A12,'Original responses translated'!$A$2:$A$63,0),MATCH(BC$3,'Original responses translated'!$A$2:$CQ$2,0)),"")</f>
        <v>Neither agree nor disagree&amp;#9;</v>
      </c>
      <c r="BD12" t="str">
        <f>IFERROR(INDEX('Original responses translated'!$A$2:$CQ$63,MATCH('Questionnaires CrossTab'!$A12,'Original responses translated'!$A$2:$A$63,0),MATCH(BD$3,'Original responses translated'!$A$2:$CQ$2,0)),"")</f>
        <v>Neither agree nor disagree&amp;#9;</v>
      </c>
      <c r="BF12" t="str">
        <f>IFERROR(INDEX('Original responses translated'!$A$2:$CQ$63,MATCH('Questionnaires CrossTab'!$A12,'Original responses translated'!$A$2:$A$63,0),MATCH(BF$3,'Original responses translated'!$A$2:$CQ$2,0)),"")</f>
        <v>Rarely (maybe once per year)</v>
      </c>
      <c r="BG12" t="str">
        <f>IFERROR(INDEX('Original responses translated'!$A$2:$CQ$63,MATCH('Questionnaires CrossTab'!$A12,'Original responses translated'!$A$2:$A$63,0),MATCH(BG$3,'Original responses translated'!$A$2:$CQ$2,0)),"")</f>
        <v>Rarely (maybe once per year)</v>
      </c>
      <c r="BH12" t="str">
        <f>IFERROR(INDEX('Original responses translated'!$A$2:$CQ$63,MATCH('Questionnaires CrossTab'!$A12,'Original responses translated'!$A$2:$A$63,0),MATCH(BH$3,'Original responses translated'!$A$2:$CQ$2,0)),"")</f>
        <v>Rarely (maybe once per year)</v>
      </c>
      <c r="BI12" t="str">
        <f>IFERROR(INDEX('Original responses translated'!$A$2:$CQ$63,MATCH('Questionnaires CrossTab'!$A12,'Original responses translated'!$A$2:$A$63,0),MATCH(BI$3,'Original responses translated'!$A$2:$CQ$2,0)),"")</f>
        <v>Regularly (at least quarterly)</v>
      </c>
      <c r="BJ12" t="str">
        <f>IFERROR(INDEX('Original responses translated'!$A$2:$CQ$63,MATCH('Questionnaires CrossTab'!$A12,'Original responses translated'!$A$2:$A$63,0),MATCH(BJ$3,'Original responses translated'!$A$2:$CQ$2,0)),"")</f>
        <v>Rarely (maybe once per year)</v>
      </c>
      <c r="BL12" t="str">
        <f>IFERROR(INDEX('Original responses translated'!$A$2:$CQ$63,MATCH('Questionnaires CrossTab'!$A12,'Original responses translated'!$A$2:$A$63,0),MATCH(BL$3,'Original responses translated'!$A$2:$CQ$2,0)),"")</f>
        <v>Never</v>
      </c>
      <c r="BM12" t="str">
        <f>IFERROR(INDEX('Original responses translated'!$A$2:$CQ$63,MATCH('Questionnaires CrossTab'!$A12,'Original responses translated'!$A$2:$A$63,0),MATCH(BM$3,'Original responses translated'!$A$2:$CQ$2,0)),"")</f>
        <v>Never</v>
      </c>
      <c r="BN12" t="str">
        <f>IFERROR(INDEX('Original responses translated'!$A$2:$CQ$63,MATCH('Questionnaires CrossTab'!$A12,'Original responses translated'!$A$2:$A$63,0),MATCH(BN$3,'Original responses translated'!$A$2:$CQ$2,0)),"")</f>
        <v>Never</v>
      </c>
      <c r="BO12" t="str">
        <f>IFERROR(INDEX('Original responses translated'!$A$2:$CQ$63,MATCH('Questionnaires CrossTab'!$A12,'Original responses translated'!$A$2:$A$63,0),MATCH(BO$3,'Original responses translated'!$A$2:$CQ$2,0)),"")</f>
        <v>Never</v>
      </c>
      <c r="BP12" t="str">
        <f>IFERROR(INDEX('Original responses translated'!$A$2:$CQ$63,MATCH('Questionnaires CrossTab'!$A12,'Original responses translated'!$A$2:$A$63,0),MATCH(BP$3,'Original responses translated'!$A$2:$CQ$2,0)),"")</f>
        <v>Never</v>
      </c>
      <c r="BR12" t="str">
        <f>IFERROR(INDEX('Original responses translated'!$A$2:$CQ$63,MATCH('Questionnaires CrossTab'!$A12,'Original responses translated'!$A$2:$A$63,0),MATCH(BR$3,'Original responses translated'!$A$2:$CQ$2,0)),"")</f>
        <v>Neither agree nor disagree</v>
      </c>
      <c r="BS12" t="str">
        <f>IFERROR(INDEX('Original responses translated'!$A$2:$CQ$63,MATCH('Questionnaires CrossTab'!$A12,'Original responses translated'!$A$2:$A$63,0),MATCH(BS$3,'Original responses translated'!$A$2:$CQ$2,0)),"")</f>
        <v>Neither agree nor disagree</v>
      </c>
      <c r="BT12" t="str">
        <f>IFERROR(INDEX('Original responses translated'!$A$2:$CQ$63,MATCH('Questionnaires CrossTab'!$A12,'Original responses translated'!$A$2:$A$63,0),MATCH(BT$3,'Original responses translated'!$A$2:$CQ$2,0)),"")</f>
        <v>Neither agree nor disagree</v>
      </c>
      <c r="BU12" t="str">
        <f>IFERROR(INDEX('Original responses translated'!$A$2:$CQ$63,MATCH('Questionnaires CrossTab'!$A12,'Original responses translated'!$A$2:$A$63,0),MATCH(BU$3,'Original responses translated'!$A$2:$CQ$2,0)),"")</f>
        <v>Neither agree nor disagree</v>
      </c>
      <c r="BV12" t="str">
        <f>IFERROR(INDEX('Original responses translated'!$A$2:$CQ$63,MATCH('Questionnaires CrossTab'!$A12,'Original responses translated'!$A$2:$A$63,0),MATCH(BV$3,'Original responses translated'!$A$2:$CQ$2,0)),"")</f>
        <v>Neither agree nor disagree</v>
      </c>
      <c r="BW12" t="str">
        <f>IFERROR(INDEX('Original responses translated'!$A$2:$CQ$63,MATCH('Questionnaires CrossTab'!$A12,'Original responses translated'!$A$2:$A$63,0),MATCH(BW$3,'Original responses translated'!$A$2:$CQ$2,0)),"")</f>
        <v>Strongly disagree</v>
      </c>
      <c r="BX12" t="str">
        <f>IFERROR(INDEX('Original responses translated'!$A$2:$CQ$63,MATCH('Questionnaires CrossTab'!$A12,'Original responses translated'!$A$2:$A$63,0),MATCH(BX$3,'Original responses translated'!$A$2:$CQ$2,0)),"")</f>
        <v>Agree</v>
      </c>
      <c r="BY12" t="str">
        <f>IFERROR(INDEX('Original responses translated'!$A$2:$CQ$63,MATCH('Questionnaires CrossTab'!$A12,'Original responses translated'!$A$2:$A$63,0),MATCH(BY$3,'Original responses translated'!$A$2:$CQ$2,0)),"")</f>
        <v>Disagree</v>
      </c>
      <c r="BZ12" t="str">
        <f>IFERROR(INDEX('Original responses translated'!$A$2:$CQ$63,MATCH('Questionnaires CrossTab'!$A12,'Original responses translated'!$A$2:$A$63,0),MATCH(BZ$3,'Original responses translated'!$A$2:$CQ$2,0)),"")</f>
        <v>Neither agree nor disagree</v>
      </c>
      <c r="CA12" t="str">
        <f>IFERROR(INDEX('Original responses translated'!$A$2:$CQ$63,MATCH('Questionnaires CrossTab'!$A12,'Original responses translated'!$A$2:$A$63,0),MATCH(CA$3,'Original responses translated'!$A$2:$CQ$2,0)),"")</f>
        <v>Disagree</v>
      </c>
      <c r="CB12" t="str">
        <f>IFERROR(INDEX('Original responses translated'!$A$2:$CQ$63,MATCH('Questionnaires CrossTab'!$A12,'Original responses translated'!$A$2:$A$63,0),MATCH(CB$3,'Original responses translated'!$A$2:$CQ$2,0)),"")</f>
        <v>Strongly Agree</v>
      </c>
      <c r="CD12" t="str">
        <f>IFERROR(INDEX('Original responses translated'!$A$2:$CQ$63,MATCH('Questionnaires CrossTab'!$A12,'Original responses translated'!$A$2:$A$63,0),MATCH(CD$3,'Original responses translated'!$A$2:$CQ$2,0)),"")</f>
        <v>Not aware of</v>
      </c>
      <c r="CE12" t="str">
        <f>IFERROR(INDEX('Original responses translated'!$A$2:$CQ$63,MATCH('Questionnaires CrossTab'!$A12,'Original responses translated'!$A$2:$A$63,0),MATCH(CE$3,'Original responses translated'!$A$2:$CQ$2,0)),"")</f>
        <v>Not aware of</v>
      </c>
      <c r="CF12" t="str">
        <f>IFERROR(INDEX('Original responses translated'!$A$2:$CQ$63,MATCH('Questionnaires CrossTab'!$A12,'Original responses translated'!$A$2:$A$63,0),MATCH(CF$3,'Original responses translated'!$A$2:$CQ$2,0)),"")</f>
        <v>Not aware of</v>
      </c>
      <c r="CG12" t="str">
        <f>IFERROR(INDEX('Original responses translated'!$A$2:$CQ$63,MATCH('Questionnaires CrossTab'!$A12,'Original responses translated'!$A$2:$A$63,0),MATCH(CG$3,'Original responses translated'!$A$2:$CQ$2,0)),"")</f>
        <v>Not aware of</v>
      </c>
      <c r="CI12" t="str">
        <f>IFERROR(INDEX('Original responses translated'!$A$2:$CQ$63,MATCH('Questionnaires CrossTab'!$A12,'Original responses translated'!$A$2:$A$63,0),MATCH(CI$3,'Original responses translated'!$A$2:$CQ$2,0)),"")</f>
        <v>Disagree</v>
      </c>
      <c r="CJ12" t="str">
        <f>IFERROR(INDEX('Original responses translated'!$A$2:$CQ$63,MATCH('Questionnaires CrossTab'!$A12,'Original responses translated'!$A$2:$A$63,0),MATCH(CJ$3,'Original responses translated'!$A$2:$CQ$2,0)),"")</f>
        <v>Strongly disagree</v>
      </c>
      <c r="CO12" s="27">
        <f>SUMIFS(Response!$G:$G,Response!$I:$I,'Questionnaires CrossTab'!CO$3,Response!$A:$A,'Questionnaires CrossTab'!$A12)/Question!Q$5</f>
        <v>0.34482758620689657</v>
      </c>
      <c r="CP12" s="27">
        <f>SUMIFS(Response!$G:$G,Response!$I:$I,'Questionnaires CrossTab'!CP$3,Response!$A:$A,'Questionnaires CrossTab'!$A12)/Question!R$5</f>
        <v>0.16666666666666666</v>
      </c>
      <c r="CQ12" s="27">
        <f>SUMIFS(Response!$G:$G,Response!$I:$I,'Questionnaires CrossTab'!CQ$3,Response!$A:$A,'Questionnaires CrossTab'!$A12)/Question!S$5</f>
        <v>0.17741935483870969</v>
      </c>
      <c r="CR12" s="27">
        <f t="shared" si="0"/>
        <v>0.22441601779755282</v>
      </c>
    </row>
    <row r="13" spans="1:96">
      <c r="A13" s="1">
        <v>106</v>
      </c>
      <c r="B13" s="1" t="s">
        <v>192</v>
      </c>
      <c r="C13" t="str">
        <f>INDEX('Original responses translated'!$A$2:$CQ$63,MATCH('Questionnaires CrossTab'!$A13,'Original responses translated'!$A$2:$A$63,0),MATCH(C$3,'Original responses translated'!$A$2:$CQ$2,0))</f>
        <v>Agency</v>
      </c>
      <c r="D13" t="str">
        <f>INDEX('Original responses translated'!$A$2:$CQ$63,MATCH('Questionnaires CrossTab'!$A13,'Original responses translated'!$A$2:$A$63,0),MATCH(D$3,'Original responses translated'!$A$2:$CQ$2,0))</f>
        <v>Communications</v>
      </c>
      <c r="E13">
        <f>INDEX('Original responses translated'!$A$2:$CQ$63,MATCH('Questionnaires CrossTab'!$A13,'Original responses translated'!$A$2:$A$63,0),MATCH(E$3,'Original responses translated'!$A$2:$CQ$2,0))</f>
        <v>0</v>
      </c>
      <c r="F13" t="str">
        <f>INDEX('Original responses translated'!$A$2:$CQ$63,MATCH('Questionnaires CrossTab'!$A13,'Original responses translated'!$A$2:$A$63,0),MATCH(F$3,'Original responses translated'!$A$2:$CQ$2,0))</f>
        <v>A PR consultancy</v>
      </c>
      <c r="G13" t="str">
        <f>INDEX('Original responses translated'!$A$2:$CQ$63,MATCH('Questionnaires CrossTab'!$A13,'Original responses translated'!$A$2:$A$63,0),MATCH(G$3,'Original responses translated'!$A$2:$CQ$2,0))</f>
        <v>1-49 employees</v>
      </c>
      <c r="H13" t="str">
        <f>INDEX('Original responses translated'!$A$2:$CQ$63,MATCH('Questionnaires CrossTab'!$A13,'Original responses translated'!$A$2:$A$63,0),MATCH(H$3,'Original responses translated'!$A$2:$CQ$2,0))</f>
        <v>United Kingdom</v>
      </c>
      <c r="I13" t="str">
        <f>INDEX('Original responses translated'!$A$2:$CQ$63,MATCH('Questionnaires CrossTab'!$A13,'Original responses translated'!$A$2:$A$63,0),MATCH(I$3,'Original responses translated'!$A$2:$CQ$2,0))</f>
        <v>For the country I’m based in</v>
      </c>
      <c r="J13" t="s">
        <v>110</v>
      </c>
      <c r="K13" t="str">
        <f>INDEX('Original responses translated'!$A$2:$CQ$63,MATCH('Questionnaires CrossTab'!$A13,'Original responses translated'!$A$2:$A$63,0),MATCH(K$3,'Original responses translated'!$A$2:$CQ$2,0))</f>
        <v>No</v>
      </c>
      <c r="L13" t="str">
        <f>INDEX('Original responses translated'!$A$2:$CQ$63,MATCH('Questionnaires CrossTab'!$A13,'Original responses translated'!$A$2:$A$63,0),MATCH(L$3,'Original responses translated'!$A$2:$CQ$2,0))</f>
        <v>No</v>
      </c>
      <c r="M13" t="str">
        <f>INDEX('Original responses translated'!$A$2:$CQ$63,MATCH('Questionnaires CrossTab'!$A13,'Original responses translated'!$A$2:$A$63,0),MATCH(M$3,'Original responses translated'!$A$2:$CQ$2,0))</f>
        <v>No</v>
      </c>
      <c r="N13" t="str">
        <f>INDEX('Original responses translated'!$A$2:$CQ$63,MATCH('Questionnaires CrossTab'!$A13,'Original responses translated'!$A$2:$A$63,0),MATCH(N$3,'Original responses translated'!$A$2:$CQ$2,0))</f>
        <v>No</v>
      </c>
      <c r="O13" t="str">
        <f>INDEX('Original responses translated'!$A$2:$CQ$63,MATCH('Questionnaires CrossTab'!$A13,'Original responses translated'!$A$2:$A$63,0),MATCH(O$3,'Original responses translated'!$A$2:$CQ$2,0))</f>
        <v>No</v>
      </c>
      <c r="P13" t="str">
        <f>INDEX('Original responses translated'!$A$2:$CQ$63,MATCH('Questionnaires CrossTab'!$A13,'Original responses translated'!$A$2:$A$63,0),MATCH(P$3,'Original responses translated'!$A$2:$CQ$2,0))</f>
        <v>Yes</v>
      </c>
      <c r="Q13" t="str">
        <f>INDEX('Original responses translated'!$A$2:$CQ$63,MATCH('Questionnaires CrossTab'!$A13,'Original responses translated'!$A$2:$A$63,0),MATCH(Q$3,'Original responses translated'!$A$2:$CQ$2,0))</f>
        <v>No</v>
      </c>
      <c r="R13" t="str">
        <f>INDEX('Original responses translated'!$A$2:$CQ$63,MATCH('Questionnaires CrossTab'!$A13,'Original responses translated'!$A$2:$A$63,0),MATCH(R$3,'Original responses translated'!$A$2:$CQ$2,0))</f>
        <v>No</v>
      </c>
      <c r="S13" t="str">
        <f>INDEX('Original responses translated'!$A$2:$CQ$63,MATCH('Questionnaires CrossTab'!$A13,'Original responses translated'!$A$2:$A$63,0),MATCH(S$3,'Original responses translated'!$A$2:$CQ$2,0))</f>
        <v>No</v>
      </c>
      <c r="T13" t="str">
        <f>INDEX('Original responses translated'!$A$2:$CQ$63,MATCH('Questionnaires CrossTab'!$A13,'Original responses translated'!$A$2:$A$63,0),MATCH(T$3,'Original responses translated'!$A$2:$CQ$2,0))</f>
        <v>No</v>
      </c>
      <c r="U13" t="str">
        <f>INDEX('Original responses translated'!$A$2:$CQ$63,MATCH('Questionnaires CrossTab'!$A13,'Original responses translated'!$A$2:$A$63,0),MATCH(U$3,'Original responses translated'!$A$2:$CQ$2,0))</f>
        <v>No</v>
      </c>
      <c r="V13" t="str">
        <f>INDEX('Original responses translated'!$A$2:$CQ$63,MATCH('Questionnaires CrossTab'!$A13,'Original responses translated'!$A$2:$A$63,0),MATCH(V$3,'Original responses translated'!$A$2:$CQ$2,0))</f>
        <v>No</v>
      </c>
      <c r="X13" t="str">
        <f>IFERROR(INDEX('Original responses translated'!$A$2:$CQ$63,MATCH('Questionnaires CrossTab'!$A13,'Original responses translated'!$A$2:$A$63,0),MATCH(X$3,'Original responses translated'!$A$2:$CQ$2,0)),"")</f>
        <v>Frequently (e.g. every time we run some activity or monthly)</v>
      </c>
      <c r="Y13" t="str">
        <f>IFERROR(INDEX('Original responses translated'!$A$2:$CQ$63,MATCH('Questionnaires CrossTab'!$A13,'Original responses translated'!$A$2:$A$63,0),MATCH(Y$3,'Original responses translated'!$A$2:$CQ$2,0)),"")</f>
        <v/>
      </c>
      <c r="Z13" t="str">
        <f>IFERROR(INDEX('Original responses translated'!$A$2:$CQ$63,MATCH('Questionnaires CrossTab'!$A13,'Original responses translated'!$A$2:$A$63,0),MATCH(Z$3,'Original responses translated'!$A$2:$CQ$2,0)),"")</f>
        <v/>
      </c>
      <c r="AA13" t="str">
        <f>IFERROR(INDEX('Original responses translated'!$A$2:$CQ$63,MATCH('Questionnaires CrossTab'!$A13,'Original responses translated'!$A$2:$A$63,0),MATCH(AA$3,'Original responses translated'!$A$2:$CQ$2,0)),"")</f>
        <v/>
      </c>
      <c r="AB13" t="str">
        <f>IFERROR(INDEX('Original responses translated'!$A$2:$CQ$63,MATCH('Questionnaires CrossTab'!$A13,'Original responses translated'!$A$2:$A$63,0),MATCH(AB$3,'Original responses translated'!$A$2:$CQ$2,0)),"")</f>
        <v/>
      </c>
      <c r="AD13" t="str">
        <f>IFERROR(INDEX('Original responses translated'!$A$2:$CQ$63,MATCH('Questionnaires CrossTab'!$A13,'Original responses translated'!$A$2:$A$63,0),MATCH(AD$3,'Original responses translated'!$A$2:$CQ$2,0)),"")</f>
        <v>Frequently (e.g. every time we run some activity or monthly)</v>
      </c>
      <c r="AE13" t="str">
        <f>IFERROR(INDEX('Original responses translated'!$A$2:$CQ$63,MATCH('Questionnaires CrossTab'!$A13,'Original responses translated'!$A$2:$A$63,0),MATCH(AE$3,'Original responses translated'!$A$2:$CQ$2,0)),"")</f>
        <v>Regularly (at least quarterly)</v>
      </c>
      <c r="AF13" t="str">
        <f>IFERROR(INDEX('Original responses translated'!$A$2:$CQ$63,MATCH('Questionnaires CrossTab'!$A13,'Original responses translated'!$A$2:$A$63,0),MATCH(AF$3,'Original responses translated'!$A$2:$CQ$2,0)),"")</f>
        <v>Frequently (e.g. every time we run some activity or monthly)</v>
      </c>
      <c r="AG13" t="str">
        <f>IFERROR(INDEX('Original responses translated'!$A$2:$CQ$63,MATCH('Questionnaires CrossTab'!$A13,'Original responses translated'!$A$2:$A$63,0),MATCH(AG$3,'Original responses translated'!$A$2:$CQ$2,0)),"")</f>
        <v>Rarely (maybe once per year)</v>
      </c>
      <c r="AH13" t="str">
        <f>IFERROR(INDEX('Original responses translated'!$A$2:$CQ$63,MATCH('Questionnaires CrossTab'!$A13,'Original responses translated'!$A$2:$A$63,0),MATCH(AH$3,'Original responses translated'!$A$2:$CQ$2,0)),"")</f>
        <v>Sometimes / on an ad-hoc basis</v>
      </c>
      <c r="AI13" t="str">
        <f>IFERROR(INDEX('Original responses translated'!$A$2:$CQ$63,MATCH('Questionnaires CrossTab'!$A13,'Original responses translated'!$A$2:$A$63,0),MATCH(AI$3,'Original responses translated'!$A$2:$CQ$2,0)),"")</f>
        <v>Frequently (e.g. every time we run some activity or monthly)</v>
      </c>
      <c r="AJ13" t="str">
        <f>IFERROR(INDEX('Original responses translated'!$A$2:$CQ$63,MATCH('Questionnaires CrossTab'!$A13,'Original responses translated'!$A$2:$A$63,0),MATCH(AJ$3,'Original responses translated'!$A$2:$CQ$2,0)),"")</f>
        <v>Sometimes / on an ad-hoc basis</v>
      </c>
      <c r="AK13" t="str">
        <f>IFERROR(INDEX('Original responses translated'!$A$2:$CQ$63,MATCH('Questionnaires CrossTab'!$A13,'Original responses translated'!$A$2:$A$63,0),MATCH(AK$3,'Original responses translated'!$A$2:$CQ$2,0)),"")</f>
        <v>Sometimes / on an ad-hoc basis</v>
      </c>
      <c r="AL13" t="str">
        <f>IFERROR(INDEX('Original responses translated'!$A$2:$CQ$63,MATCH('Questionnaires CrossTab'!$A13,'Original responses translated'!$A$2:$A$63,0),MATCH(AL$3,'Original responses translated'!$A$2:$CQ$2,0)),"")</f>
        <v/>
      </c>
      <c r="AM13" t="str">
        <f>IFERROR(INDEX('Original responses translated'!$A$2:$CQ$63,MATCH('Questionnaires CrossTab'!$A13,'Original responses translated'!$A$2:$A$63,0),MATCH(AM$3,'Original responses translated'!$A$2:$CQ$2,0)),"")</f>
        <v/>
      </c>
      <c r="AN13" t="str">
        <f>IFERROR(INDEX('Original responses translated'!$A$2:$CQ$63,MATCH('Questionnaires CrossTab'!$A13,'Original responses translated'!$A$2:$A$63,0),MATCH(AN$3,'Original responses translated'!$A$2:$CQ$2,0)),"")</f>
        <v/>
      </c>
      <c r="AO13" t="str">
        <f>IFERROR(INDEX('Original responses translated'!$A$2:$CQ$63,MATCH('Questionnaires CrossTab'!$A13,'Original responses translated'!$A$2:$A$63,0),MATCH(AO$3,'Original responses translated'!$A$2:$CQ$2,0)),"")</f>
        <v>Never</v>
      </c>
      <c r="AQ13" t="str">
        <f>IFERROR(INDEX('Original responses translated'!$A$2:$CQ$63,MATCH('Questionnaires CrossTab'!$A13,'Original responses translated'!$A$2:$A$63,0),MATCH(AQ$3,'Original responses translated'!$A$2:$CQ$2,0)),"")</f>
        <v>Rarely (maybe once per year)</v>
      </c>
      <c r="AR13" t="str">
        <f>IFERROR(INDEX('Original responses translated'!$A$2:$CQ$63,MATCH('Questionnaires CrossTab'!$A13,'Original responses translated'!$A$2:$A$63,0),MATCH(AR$3,'Original responses translated'!$A$2:$CQ$2,0)),"")</f>
        <v>Regularly (at least quarterly)</v>
      </c>
      <c r="AS13" t="str">
        <f>IFERROR(INDEX('Original responses translated'!$A$2:$CQ$63,MATCH('Questionnaires CrossTab'!$A13,'Original responses translated'!$A$2:$A$63,0),MATCH(AS$3,'Original responses translated'!$A$2:$CQ$2,0)),"")</f>
        <v>Sometimes / on an ad-hoc basis</v>
      </c>
      <c r="AT13" t="str">
        <f>IFERROR(INDEX('Original responses translated'!$A$2:$CQ$63,MATCH('Questionnaires CrossTab'!$A13,'Original responses translated'!$A$2:$A$63,0),MATCH(AT$3,'Original responses translated'!$A$2:$CQ$2,0)),"")</f>
        <v>Rarely (maybe once per year)</v>
      </c>
      <c r="AV13" t="str">
        <f>IFERROR(INDEX('Original responses translated'!$A$2:$CQ$63,MATCH('Questionnaires CrossTab'!$A13,'Original responses translated'!$A$2:$A$63,0),MATCH(AV$3,'Original responses translated'!$A$2:$CQ$2,0)),"")</f>
        <v>Agree</v>
      </c>
      <c r="AW13" t="str">
        <f>IFERROR(INDEX('Original responses translated'!$A$2:$CQ$63,MATCH('Questionnaires CrossTab'!$A13,'Original responses translated'!$A$2:$A$63,0),MATCH(AW$3,'Original responses translated'!$A$2:$CQ$2,0)),"")</f>
        <v>Agree</v>
      </c>
      <c r="AX13" t="str">
        <f>IFERROR(INDEX('Original responses translated'!$A$2:$CQ$63,MATCH('Questionnaires CrossTab'!$A13,'Original responses translated'!$A$2:$A$63,0),MATCH(AX$3,'Original responses translated'!$A$2:$CQ$2,0)),"")</f>
        <v>Agree</v>
      </c>
      <c r="AY13" t="str">
        <f>IFERROR(INDEX('Original responses translated'!$A$2:$CQ$63,MATCH('Questionnaires CrossTab'!$A13,'Original responses translated'!$A$2:$A$63,0),MATCH(AY$3,'Original responses translated'!$A$2:$CQ$2,0)),"")</f>
        <v>Agree</v>
      </c>
      <c r="AZ13" t="str">
        <f>IFERROR(INDEX('Original responses translated'!$A$2:$CQ$63,MATCH('Questionnaires CrossTab'!$A13,'Original responses translated'!$A$2:$A$63,0),MATCH(AZ$3,'Original responses translated'!$A$2:$CQ$2,0)),"")</f>
        <v>Neither agree nor disagree&amp;#9;</v>
      </c>
      <c r="BA13" t="str">
        <f>IFERROR(INDEX('Original responses translated'!$A$2:$CQ$63,MATCH('Questionnaires CrossTab'!$A13,'Original responses translated'!$A$2:$A$63,0),MATCH(BA$3,'Original responses translated'!$A$2:$CQ$2,0)),"")</f>
        <v>Neither agree nor disagree&amp;#9;</v>
      </c>
      <c r="BB13" t="str">
        <f>IFERROR(INDEX('Original responses translated'!$A$2:$CQ$63,MATCH('Questionnaires CrossTab'!$A13,'Original responses translated'!$A$2:$A$63,0),MATCH(BB$3,'Original responses translated'!$A$2:$CQ$2,0)),"")</f>
        <v>Agree</v>
      </c>
      <c r="BC13" t="str">
        <f>IFERROR(INDEX('Original responses translated'!$A$2:$CQ$63,MATCH('Questionnaires CrossTab'!$A13,'Original responses translated'!$A$2:$A$63,0),MATCH(BC$3,'Original responses translated'!$A$2:$CQ$2,0)),"")</f>
        <v>Agree</v>
      </c>
      <c r="BD13" t="str">
        <f>IFERROR(INDEX('Original responses translated'!$A$2:$CQ$63,MATCH('Questionnaires CrossTab'!$A13,'Original responses translated'!$A$2:$A$63,0),MATCH(BD$3,'Original responses translated'!$A$2:$CQ$2,0)),"")</f>
        <v>Neither agree nor disagree&amp;#9;</v>
      </c>
      <c r="BF13" t="str">
        <f>IFERROR(INDEX('Original responses translated'!$A$2:$CQ$63,MATCH('Questionnaires CrossTab'!$A13,'Original responses translated'!$A$2:$A$63,0),MATCH(BF$3,'Original responses translated'!$A$2:$CQ$2,0)),"")</f>
        <v>Never</v>
      </c>
      <c r="BG13" t="str">
        <f>IFERROR(INDEX('Original responses translated'!$A$2:$CQ$63,MATCH('Questionnaires CrossTab'!$A13,'Original responses translated'!$A$2:$A$63,0),MATCH(BG$3,'Original responses translated'!$A$2:$CQ$2,0)),"")</f>
        <v>Never</v>
      </c>
      <c r="BH13" t="str">
        <f>IFERROR(INDEX('Original responses translated'!$A$2:$CQ$63,MATCH('Questionnaires CrossTab'!$A13,'Original responses translated'!$A$2:$A$63,0),MATCH(BH$3,'Original responses translated'!$A$2:$CQ$2,0)),"")</f>
        <v>Never</v>
      </c>
      <c r="BI13" t="str">
        <f>IFERROR(INDEX('Original responses translated'!$A$2:$CQ$63,MATCH('Questionnaires CrossTab'!$A13,'Original responses translated'!$A$2:$A$63,0),MATCH(BI$3,'Original responses translated'!$A$2:$CQ$2,0)),"")</f>
        <v>Never</v>
      </c>
      <c r="BJ13" t="str">
        <f>IFERROR(INDEX('Original responses translated'!$A$2:$CQ$63,MATCH('Questionnaires CrossTab'!$A13,'Original responses translated'!$A$2:$A$63,0),MATCH(BJ$3,'Original responses translated'!$A$2:$CQ$2,0)),"")</f>
        <v>Never</v>
      </c>
      <c r="BL13" t="str">
        <f>IFERROR(INDEX('Original responses translated'!$A$2:$CQ$63,MATCH('Questionnaires CrossTab'!$A13,'Original responses translated'!$A$2:$A$63,0),MATCH(BL$3,'Original responses translated'!$A$2:$CQ$2,0)),"")</f>
        <v>Frequently (e.g. every time we run some activity or monthly)</v>
      </c>
      <c r="BM13" t="str">
        <f>IFERROR(INDEX('Original responses translated'!$A$2:$CQ$63,MATCH('Questionnaires CrossTab'!$A13,'Original responses translated'!$A$2:$A$63,0),MATCH(BM$3,'Original responses translated'!$A$2:$CQ$2,0)),"")</f>
        <v>Never</v>
      </c>
      <c r="BN13" t="str">
        <f>IFERROR(INDEX('Original responses translated'!$A$2:$CQ$63,MATCH('Questionnaires CrossTab'!$A13,'Original responses translated'!$A$2:$A$63,0),MATCH(BN$3,'Original responses translated'!$A$2:$CQ$2,0)),"")</f>
        <v>Never</v>
      </c>
      <c r="BO13" t="str">
        <f>IFERROR(INDEX('Original responses translated'!$A$2:$CQ$63,MATCH('Questionnaires CrossTab'!$A13,'Original responses translated'!$A$2:$A$63,0),MATCH(BO$3,'Original responses translated'!$A$2:$CQ$2,0)),"")</f>
        <v>Never</v>
      </c>
      <c r="BP13" t="str">
        <f>IFERROR(INDEX('Original responses translated'!$A$2:$CQ$63,MATCH('Questionnaires CrossTab'!$A13,'Original responses translated'!$A$2:$A$63,0),MATCH(BP$3,'Original responses translated'!$A$2:$CQ$2,0)),"")</f>
        <v>Regularly (at least quarterly)</v>
      </c>
      <c r="BR13">
        <f>IFERROR(INDEX('Original responses translated'!$A$2:$CQ$63,MATCH('Questionnaires CrossTab'!$A13,'Original responses translated'!$A$2:$A$63,0),MATCH(BR$3,'Original responses translated'!$A$2:$CQ$2,0)),"")</f>
        <v>0</v>
      </c>
      <c r="BS13">
        <f>IFERROR(INDEX('Original responses translated'!$A$2:$CQ$63,MATCH('Questionnaires CrossTab'!$A13,'Original responses translated'!$A$2:$A$63,0),MATCH(BS$3,'Original responses translated'!$A$2:$CQ$2,0)),"")</f>
        <v>0</v>
      </c>
      <c r="BT13">
        <f>IFERROR(INDEX('Original responses translated'!$A$2:$CQ$63,MATCH('Questionnaires CrossTab'!$A13,'Original responses translated'!$A$2:$A$63,0),MATCH(BT$3,'Original responses translated'!$A$2:$CQ$2,0)),"")</f>
        <v>0</v>
      </c>
      <c r="BU13">
        <f>IFERROR(INDEX('Original responses translated'!$A$2:$CQ$63,MATCH('Questionnaires CrossTab'!$A13,'Original responses translated'!$A$2:$A$63,0),MATCH(BU$3,'Original responses translated'!$A$2:$CQ$2,0)),"")</f>
        <v>0</v>
      </c>
      <c r="BV13">
        <f>IFERROR(INDEX('Original responses translated'!$A$2:$CQ$63,MATCH('Questionnaires CrossTab'!$A13,'Original responses translated'!$A$2:$A$63,0),MATCH(BV$3,'Original responses translated'!$A$2:$CQ$2,0)),"")</f>
        <v>0</v>
      </c>
      <c r="BW13">
        <f>IFERROR(INDEX('Original responses translated'!$A$2:$CQ$63,MATCH('Questionnaires CrossTab'!$A13,'Original responses translated'!$A$2:$A$63,0),MATCH(BW$3,'Original responses translated'!$A$2:$CQ$2,0)),"")</f>
        <v>0</v>
      </c>
      <c r="BX13">
        <f>IFERROR(INDEX('Original responses translated'!$A$2:$CQ$63,MATCH('Questionnaires CrossTab'!$A13,'Original responses translated'!$A$2:$A$63,0),MATCH(BX$3,'Original responses translated'!$A$2:$CQ$2,0)),"")</f>
        <v>0</v>
      </c>
      <c r="BY13">
        <f>IFERROR(INDEX('Original responses translated'!$A$2:$CQ$63,MATCH('Questionnaires CrossTab'!$A13,'Original responses translated'!$A$2:$A$63,0),MATCH(BY$3,'Original responses translated'!$A$2:$CQ$2,0)),"")</f>
        <v>0</v>
      </c>
      <c r="BZ13">
        <f>IFERROR(INDEX('Original responses translated'!$A$2:$CQ$63,MATCH('Questionnaires CrossTab'!$A13,'Original responses translated'!$A$2:$A$63,0),MATCH(BZ$3,'Original responses translated'!$A$2:$CQ$2,0)),"")</f>
        <v>0</v>
      </c>
      <c r="CA13">
        <f>IFERROR(INDEX('Original responses translated'!$A$2:$CQ$63,MATCH('Questionnaires CrossTab'!$A13,'Original responses translated'!$A$2:$A$63,0),MATCH(CA$3,'Original responses translated'!$A$2:$CQ$2,0)),"")</f>
        <v>0</v>
      </c>
      <c r="CB13">
        <f>IFERROR(INDEX('Original responses translated'!$A$2:$CQ$63,MATCH('Questionnaires CrossTab'!$A13,'Original responses translated'!$A$2:$A$63,0),MATCH(CB$3,'Original responses translated'!$A$2:$CQ$2,0)),"")</f>
        <v>0</v>
      </c>
      <c r="CD13">
        <f>IFERROR(INDEX('Original responses translated'!$A$2:$CQ$63,MATCH('Questionnaires CrossTab'!$A13,'Original responses translated'!$A$2:$A$63,0),MATCH(CD$3,'Original responses translated'!$A$2:$CQ$2,0)),"")</f>
        <v>0</v>
      </c>
      <c r="CE13">
        <f>IFERROR(INDEX('Original responses translated'!$A$2:$CQ$63,MATCH('Questionnaires CrossTab'!$A13,'Original responses translated'!$A$2:$A$63,0),MATCH(CE$3,'Original responses translated'!$A$2:$CQ$2,0)),"")</f>
        <v>0</v>
      </c>
      <c r="CF13">
        <f>IFERROR(INDEX('Original responses translated'!$A$2:$CQ$63,MATCH('Questionnaires CrossTab'!$A13,'Original responses translated'!$A$2:$A$63,0),MATCH(CF$3,'Original responses translated'!$A$2:$CQ$2,0)),"")</f>
        <v>0</v>
      </c>
      <c r="CG13">
        <f>IFERROR(INDEX('Original responses translated'!$A$2:$CQ$63,MATCH('Questionnaires CrossTab'!$A13,'Original responses translated'!$A$2:$A$63,0),MATCH(CG$3,'Original responses translated'!$A$2:$CQ$2,0)),"")</f>
        <v>0</v>
      </c>
      <c r="CI13" t="str">
        <f>IFERROR(INDEX('Original responses translated'!$A$2:$CQ$63,MATCH('Questionnaires CrossTab'!$A13,'Original responses translated'!$A$2:$A$63,0),MATCH(CI$3,'Original responses translated'!$A$2:$CQ$2,0)),"")</f>
        <v>Agree</v>
      </c>
      <c r="CJ13" t="str">
        <f>IFERROR(INDEX('Original responses translated'!$A$2:$CQ$63,MATCH('Questionnaires CrossTab'!$A13,'Original responses translated'!$A$2:$A$63,0),MATCH(CJ$3,'Original responses translated'!$A$2:$CQ$2,0)),"")</f>
        <v>Agree</v>
      </c>
      <c r="CO13" s="27">
        <f>SUMIFS(Response!$G:$G,Response!$I:$I,'Questionnaires CrossTab'!CO$3,Response!$A:$A,'Questionnaires CrossTab'!$A13)/Question!Q$5</f>
        <v>0.2413793103448276</v>
      </c>
      <c r="CP13" s="27">
        <f>SUMIFS(Response!$G:$G,Response!$I:$I,'Questionnaires CrossTab'!CP$3,Response!$A:$A,'Questionnaires CrossTab'!$A13)/Question!R$5</f>
        <v>0.33333333333333331</v>
      </c>
      <c r="CQ13" s="27">
        <f>SUMIFS(Response!$G:$G,Response!$I:$I,'Questionnaires CrossTab'!CQ$3,Response!$A:$A,'Questionnaires CrossTab'!$A13)/Question!S$5</f>
        <v>0.19354838709677419</v>
      </c>
      <c r="CR13" s="27">
        <f t="shared" si="0"/>
        <v>0.24983314794215797</v>
      </c>
    </row>
    <row r="14" spans="1:96">
      <c r="A14" s="1">
        <v>110</v>
      </c>
      <c r="B14" s="1" t="s">
        <v>196</v>
      </c>
      <c r="C14" t="str">
        <f>INDEX('Original responses translated'!$A$2:$CQ$63,MATCH('Questionnaires CrossTab'!$A14,'Original responses translated'!$A$2:$A$63,0),MATCH(C$3,'Original responses translated'!$A$2:$CQ$2,0))</f>
        <v>Not for profit organisation</v>
      </c>
      <c r="D14" t="str">
        <f>INDEX('Original responses translated'!$A$2:$CQ$63,MATCH('Questionnaires CrossTab'!$A14,'Original responses translated'!$A$2:$A$63,0),MATCH(D$3,'Original responses translated'!$A$2:$CQ$2,0))</f>
        <v>Communications</v>
      </c>
      <c r="E14">
        <f>INDEX('Original responses translated'!$A$2:$CQ$63,MATCH('Questionnaires CrossTab'!$A14,'Original responses translated'!$A$2:$A$63,0),MATCH(E$3,'Original responses translated'!$A$2:$CQ$2,0))</f>
        <v>0</v>
      </c>
      <c r="F14">
        <f>INDEX('Original responses translated'!$A$2:$CQ$63,MATCH('Questionnaires CrossTab'!$A14,'Original responses translated'!$A$2:$A$63,0),MATCH(F$3,'Original responses translated'!$A$2:$CQ$2,0))</f>
        <v>0</v>
      </c>
      <c r="G14" t="str">
        <f>INDEX('Original responses translated'!$A$2:$CQ$63,MATCH('Questionnaires CrossTab'!$A14,'Original responses translated'!$A$2:$A$63,0),MATCH(G$3,'Original responses translated'!$A$2:$CQ$2,0))</f>
        <v>More than 5,000 employees</v>
      </c>
      <c r="H14" t="str">
        <f>INDEX('Original responses translated'!$A$2:$CQ$63,MATCH('Questionnaires CrossTab'!$A14,'Original responses translated'!$A$2:$A$63,0),MATCH(H$3,'Original responses translated'!$A$2:$CQ$2,0))</f>
        <v>UK</v>
      </c>
      <c r="I14">
        <f>INDEX('Original responses translated'!$A$2:$CQ$63,MATCH('Questionnaires CrossTab'!$A14,'Original responses translated'!$A$2:$A$63,0),MATCH(I$3,'Original responses translated'!$A$2:$CQ$2,0))</f>
        <v>0</v>
      </c>
      <c r="J14" t="s">
        <v>110</v>
      </c>
      <c r="K14" t="str">
        <f>INDEX('Original responses translated'!$A$2:$CQ$63,MATCH('Questionnaires CrossTab'!$A14,'Original responses translated'!$A$2:$A$63,0),MATCH(K$3,'Original responses translated'!$A$2:$CQ$2,0))</f>
        <v>No</v>
      </c>
      <c r="L14" t="str">
        <f>INDEX('Original responses translated'!$A$2:$CQ$63,MATCH('Questionnaires CrossTab'!$A14,'Original responses translated'!$A$2:$A$63,0),MATCH(L$3,'Original responses translated'!$A$2:$CQ$2,0))</f>
        <v>No</v>
      </c>
      <c r="M14" t="str">
        <f>INDEX('Original responses translated'!$A$2:$CQ$63,MATCH('Questionnaires CrossTab'!$A14,'Original responses translated'!$A$2:$A$63,0),MATCH(M$3,'Original responses translated'!$A$2:$CQ$2,0))</f>
        <v>No</v>
      </c>
      <c r="N14" t="str">
        <f>INDEX('Original responses translated'!$A$2:$CQ$63,MATCH('Questionnaires CrossTab'!$A14,'Original responses translated'!$A$2:$A$63,0),MATCH(N$3,'Original responses translated'!$A$2:$CQ$2,0))</f>
        <v>No</v>
      </c>
      <c r="O14" t="str">
        <f>INDEX('Original responses translated'!$A$2:$CQ$63,MATCH('Questionnaires CrossTab'!$A14,'Original responses translated'!$A$2:$A$63,0),MATCH(O$3,'Original responses translated'!$A$2:$CQ$2,0))</f>
        <v>No</v>
      </c>
      <c r="P14" t="str">
        <f>INDEX('Original responses translated'!$A$2:$CQ$63,MATCH('Questionnaires CrossTab'!$A14,'Original responses translated'!$A$2:$A$63,0),MATCH(P$3,'Original responses translated'!$A$2:$CQ$2,0))</f>
        <v>Yes</v>
      </c>
      <c r="Q14" t="str">
        <f>INDEX('Original responses translated'!$A$2:$CQ$63,MATCH('Questionnaires CrossTab'!$A14,'Original responses translated'!$A$2:$A$63,0),MATCH(Q$3,'Original responses translated'!$A$2:$CQ$2,0))</f>
        <v>No</v>
      </c>
      <c r="R14" t="str">
        <f>INDEX('Original responses translated'!$A$2:$CQ$63,MATCH('Questionnaires CrossTab'!$A14,'Original responses translated'!$A$2:$A$63,0),MATCH(R$3,'Original responses translated'!$A$2:$CQ$2,0))</f>
        <v>No</v>
      </c>
      <c r="S14" t="str">
        <f>INDEX('Original responses translated'!$A$2:$CQ$63,MATCH('Questionnaires CrossTab'!$A14,'Original responses translated'!$A$2:$A$63,0),MATCH(S$3,'Original responses translated'!$A$2:$CQ$2,0))</f>
        <v>No</v>
      </c>
      <c r="T14" t="str">
        <f>INDEX('Original responses translated'!$A$2:$CQ$63,MATCH('Questionnaires CrossTab'!$A14,'Original responses translated'!$A$2:$A$63,0),MATCH(T$3,'Original responses translated'!$A$2:$CQ$2,0))</f>
        <v>No</v>
      </c>
      <c r="U14" t="str">
        <f>INDEX('Original responses translated'!$A$2:$CQ$63,MATCH('Questionnaires CrossTab'!$A14,'Original responses translated'!$A$2:$A$63,0),MATCH(U$3,'Original responses translated'!$A$2:$CQ$2,0))</f>
        <v>No</v>
      </c>
      <c r="V14" t="str">
        <f>INDEX('Original responses translated'!$A$2:$CQ$63,MATCH('Questionnaires CrossTab'!$A14,'Original responses translated'!$A$2:$A$63,0),MATCH(V$3,'Original responses translated'!$A$2:$CQ$2,0))</f>
        <v>No</v>
      </c>
      <c r="X14" t="str">
        <f>IFERROR(INDEX('Original responses translated'!$A$2:$CQ$63,MATCH('Questionnaires CrossTab'!$A14,'Original responses translated'!$A$2:$A$63,0),MATCH(X$3,'Original responses translated'!$A$2:$CQ$2,0)),"")</f>
        <v>Frequently (e.g. every time we run some activity or monthly)</v>
      </c>
      <c r="Y14" t="str">
        <f>IFERROR(INDEX('Original responses translated'!$A$2:$CQ$63,MATCH('Questionnaires CrossTab'!$A14,'Original responses translated'!$A$2:$A$63,0),MATCH(Y$3,'Original responses translated'!$A$2:$CQ$2,0)),"")</f>
        <v/>
      </c>
      <c r="Z14" t="str">
        <f>IFERROR(INDEX('Original responses translated'!$A$2:$CQ$63,MATCH('Questionnaires CrossTab'!$A14,'Original responses translated'!$A$2:$A$63,0),MATCH(Z$3,'Original responses translated'!$A$2:$CQ$2,0)),"")</f>
        <v/>
      </c>
      <c r="AA14" t="str">
        <f>IFERROR(INDEX('Original responses translated'!$A$2:$CQ$63,MATCH('Questionnaires CrossTab'!$A14,'Original responses translated'!$A$2:$A$63,0),MATCH(AA$3,'Original responses translated'!$A$2:$CQ$2,0)),"")</f>
        <v/>
      </c>
      <c r="AB14" t="str">
        <f>IFERROR(INDEX('Original responses translated'!$A$2:$CQ$63,MATCH('Questionnaires CrossTab'!$A14,'Original responses translated'!$A$2:$A$63,0),MATCH(AB$3,'Original responses translated'!$A$2:$CQ$2,0)),"")</f>
        <v/>
      </c>
      <c r="AD14" t="str">
        <f>IFERROR(INDEX('Original responses translated'!$A$2:$CQ$63,MATCH('Questionnaires CrossTab'!$A14,'Original responses translated'!$A$2:$A$63,0),MATCH(AD$3,'Original responses translated'!$A$2:$CQ$2,0)),"")</f>
        <v>Frequently (e.g. every time we run some activity or monthly)</v>
      </c>
      <c r="AE14" t="str">
        <f>IFERROR(INDEX('Original responses translated'!$A$2:$CQ$63,MATCH('Questionnaires CrossTab'!$A14,'Original responses translated'!$A$2:$A$63,0),MATCH(AE$3,'Original responses translated'!$A$2:$CQ$2,0)),"")</f>
        <v>Never</v>
      </c>
      <c r="AF14" t="str">
        <f>IFERROR(INDEX('Original responses translated'!$A$2:$CQ$63,MATCH('Questionnaires CrossTab'!$A14,'Original responses translated'!$A$2:$A$63,0),MATCH(AF$3,'Original responses translated'!$A$2:$CQ$2,0)),"")</f>
        <v>Frequently (e.g. every time we run some activity or monthly)</v>
      </c>
      <c r="AG14" t="str">
        <f>IFERROR(INDEX('Original responses translated'!$A$2:$CQ$63,MATCH('Questionnaires CrossTab'!$A14,'Original responses translated'!$A$2:$A$63,0),MATCH(AG$3,'Original responses translated'!$A$2:$CQ$2,0)),"")</f>
        <v>Frequently (e.g. every time we run some activity or monthly)</v>
      </c>
      <c r="AH14" t="str">
        <f>IFERROR(INDEX('Original responses translated'!$A$2:$CQ$63,MATCH('Questionnaires CrossTab'!$A14,'Original responses translated'!$A$2:$A$63,0),MATCH(AH$3,'Original responses translated'!$A$2:$CQ$2,0)),"")</f>
        <v>Frequently (e.g. every time we run some activity or monthly)</v>
      </c>
      <c r="AI14" t="str">
        <f>IFERROR(INDEX('Original responses translated'!$A$2:$CQ$63,MATCH('Questionnaires CrossTab'!$A14,'Original responses translated'!$A$2:$A$63,0),MATCH(AI$3,'Original responses translated'!$A$2:$CQ$2,0)),"")</f>
        <v>Frequently (e.g. every time we run some activity or monthly)</v>
      </c>
      <c r="AJ14" t="str">
        <f>IFERROR(INDEX('Original responses translated'!$A$2:$CQ$63,MATCH('Questionnaires CrossTab'!$A14,'Original responses translated'!$A$2:$A$63,0),MATCH(AJ$3,'Original responses translated'!$A$2:$CQ$2,0)),"")</f>
        <v>Regularly (at least quarterly)</v>
      </c>
      <c r="AK14" t="str">
        <f>IFERROR(INDEX('Original responses translated'!$A$2:$CQ$63,MATCH('Questionnaires CrossTab'!$A14,'Original responses translated'!$A$2:$A$63,0),MATCH(AK$3,'Original responses translated'!$A$2:$CQ$2,0)),"")</f>
        <v>Frequently (e.g. every time we run some activity or monthly)</v>
      </c>
      <c r="AL14" t="str">
        <f>IFERROR(INDEX('Original responses translated'!$A$2:$CQ$63,MATCH('Questionnaires CrossTab'!$A14,'Original responses translated'!$A$2:$A$63,0),MATCH(AL$3,'Original responses translated'!$A$2:$CQ$2,0)),"")</f>
        <v/>
      </c>
      <c r="AM14" t="str">
        <f>IFERROR(INDEX('Original responses translated'!$A$2:$CQ$63,MATCH('Questionnaires CrossTab'!$A14,'Original responses translated'!$A$2:$A$63,0),MATCH(AM$3,'Original responses translated'!$A$2:$CQ$2,0)),"")</f>
        <v/>
      </c>
      <c r="AN14" t="str">
        <f>IFERROR(INDEX('Original responses translated'!$A$2:$CQ$63,MATCH('Questionnaires CrossTab'!$A14,'Original responses translated'!$A$2:$A$63,0),MATCH(AN$3,'Original responses translated'!$A$2:$CQ$2,0)),"")</f>
        <v/>
      </c>
      <c r="AO14" t="str">
        <f>IFERROR(INDEX('Original responses translated'!$A$2:$CQ$63,MATCH('Questionnaires CrossTab'!$A14,'Original responses translated'!$A$2:$A$63,0),MATCH(AO$3,'Original responses translated'!$A$2:$CQ$2,0)),"")</f>
        <v>Regularly (at least quarterly)</v>
      </c>
      <c r="AQ14" t="str">
        <f>IFERROR(INDEX('Original responses translated'!$A$2:$CQ$63,MATCH('Questionnaires CrossTab'!$A14,'Original responses translated'!$A$2:$A$63,0),MATCH(AQ$3,'Original responses translated'!$A$2:$CQ$2,0)),"")</f>
        <v>Sometimes / on an ad-hoc basis</v>
      </c>
      <c r="AR14" t="str">
        <f>IFERROR(INDEX('Original responses translated'!$A$2:$CQ$63,MATCH('Questionnaires CrossTab'!$A14,'Original responses translated'!$A$2:$A$63,0),MATCH(AR$3,'Original responses translated'!$A$2:$CQ$2,0)),"")</f>
        <v>Rarely (maybe once per year)</v>
      </c>
      <c r="AS14" t="str">
        <f>IFERROR(INDEX('Original responses translated'!$A$2:$CQ$63,MATCH('Questionnaires CrossTab'!$A14,'Original responses translated'!$A$2:$A$63,0),MATCH(AS$3,'Original responses translated'!$A$2:$CQ$2,0)),"")</f>
        <v>Rarely (maybe once per year)</v>
      </c>
      <c r="AT14" t="str">
        <f>IFERROR(INDEX('Original responses translated'!$A$2:$CQ$63,MATCH('Questionnaires CrossTab'!$A14,'Original responses translated'!$A$2:$A$63,0),MATCH(AT$3,'Original responses translated'!$A$2:$CQ$2,0)),"")</f>
        <v>Regularly (at least quarterly)</v>
      </c>
      <c r="AV14" t="str">
        <f>IFERROR(INDEX('Original responses translated'!$A$2:$CQ$63,MATCH('Questionnaires CrossTab'!$A14,'Original responses translated'!$A$2:$A$63,0),MATCH(AV$3,'Original responses translated'!$A$2:$CQ$2,0)),"")</f>
        <v>Agree</v>
      </c>
      <c r="AW14" t="str">
        <f>IFERROR(INDEX('Original responses translated'!$A$2:$CQ$63,MATCH('Questionnaires CrossTab'!$A14,'Original responses translated'!$A$2:$A$63,0),MATCH(AW$3,'Original responses translated'!$A$2:$CQ$2,0)),"")</f>
        <v>Agree</v>
      </c>
      <c r="AX14" t="str">
        <f>IFERROR(INDEX('Original responses translated'!$A$2:$CQ$63,MATCH('Questionnaires CrossTab'!$A14,'Original responses translated'!$A$2:$A$63,0),MATCH(AX$3,'Original responses translated'!$A$2:$CQ$2,0)),"")</f>
        <v>Neither agree nor disagree&amp;#9;</v>
      </c>
      <c r="AY14" t="str">
        <f>IFERROR(INDEX('Original responses translated'!$A$2:$CQ$63,MATCH('Questionnaires CrossTab'!$A14,'Original responses translated'!$A$2:$A$63,0),MATCH(AY$3,'Original responses translated'!$A$2:$CQ$2,0)),"")</f>
        <v>Agree</v>
      </c>
      <c r="AZ14" t="str">
        <f>IFERROR(INDEX('Original responses translated'!$A$2:$CQ$63,MATCH('Questionnaires CrossTab'!$A14,'Original responses translated'!$A$2:$A$63,0),MATCH(AZ$3,'Original responses translated'!$A$2:$CQ$2,0)),"")</f>
        <v>Neither agree nor disagree&amp;#9;</v>
      </c>
      <c r="BA14" t="str">
        <f>IFERROR(INDEX('Original responses translated'!$A$2:$CQ$63,MATCH('Questionnaires CrossTab'!$A14,'Original responses translated'!$A$2:$A$63,0),MATCH(BA$3,'Original responses translated'!$A$2:$CQ$2,0)),"")</f>
        <v>Neither agree nor disagree&amp;#9;</v>
      </c>
      <c r="BB14" t="str">
        <f>IFERROR(INDEX('Original responses translated'!$A$2:$CQ$63,MATCH('Questionnaires CrossTab'!$A14,'Original responses translated'!$A$2:$A$63,0),MATCH(BB$3,'Original responses translated'!$A$2:$CQ$2,0)),"")</f>
        <v>Neither agree nor disagree&amp;#9;</v>
      </c>
      <c r="BC14" t="str">
        <f>IFERROR(INDEX('Original responses translated'!$A$2:$CQ$63,MATCH('Questionnaires CrossTab'!$A14,'Original responses translated'!$A$2:$A$63,0),MATCH(BC$3,'Original responses translated'!$A$2:$CQ$2,0)),"")</f>
        <v>Disagree</v>
      </c>
      <c r="BD14" t="str">
        <f>IFERROR(INDEX('Original responses translated'!$A$2:$CQ$63,MATCH('Questionnaires CrossTab'!$A14,'Original responses translated'!$A$2:$A$63,0),MATCH(BD$3,'Original responses translated'!$A$2:$CQ$2,0)),"")</f>
        <v>Neither agree nor disagree&amp;#9;</v>
      </c>
      <c r="BF14" t="str">
        <f>IFERROR(INDEX('Original responses translated'!$A$2:$CQ$63,MATCH('Questionnaires CrossTab'!$A14,'Original responses translated'!$A$2:$A$63,0),MATCH(BF$3,'Original responses translated'!$A$2:$CQ$2,0)),"")</f>
        <v>Rarely (maybe once per year)</v>
      </c>
      <c r="BG14" t="str">
        <f>IFERROR(INDEX('Original responses translated'!$A$2:$CQ$63,MATCH('Questionnaires CrossTab'!$A14,'Original responses translated'!$A$2:$A$63,0),MATCH(BG$3,'Original responses translated'!$A$2:$CQ$2,0)),"")</f>
        <v>Rarely (maybe once per year)</v>
      </c>
      <c r="BH14" t="str">
        <f>IFERROR(INDEX('Original responses translated'!$A$2:$CQ$63,MATCH('Questionnaires CrossTab'!$A14,'Original responses translated'!$A$2:$A$63,0),MATCH(BH$3,'Original responses translated'!$A$2:$CQ$2,0)),"")</f>
        <v>Frequently (e.g. every time we run some activity or monthly)</v>
      </c>
      <c r="BI14" t="str">
        <f>IFERROR(INDEX('Original responses translated'!$A$2:$CQ$63,MATCH('Questionnaires CrossTab'!$A14,'Original responses translated'!$A$2:$A$63,0),MATCH(BI$3,'Original responses translated'!$A$2:$CQ$2,0)),"")</f>
        <v>Frequently (e.g. every time we run some activity or monthly)</v>
      </c>
      <c r="BJ14" t="str">
        <f>IFERROR(INDEX('Original responses translated'!$A$2:$CQ$63,MATCH('Questionnaires CrossTab'!$A14,'Original responses translated'!$A$2:$A$63,0),MATCH(BJ$3,'Original responses translated'!$A$2:$CQ$2,0)),"")</f>
        <v>Sometimes / on an ad-hoc basis</v>
      </c>
      <c r="BL14" t="str">
        <f>IFERROR(INDEX('Original responses translated'!$A$2:$CQ$63,MATCH('Questionnaires CrossTab'!$A14,'Original responses translated'!$A$2:$A$63,0),MATCH(BL$3,'Original responses translated'!$A$2:$CQ$2,0)),"")</f>
        <v>Sometimes / on an ad-hoc basis</v>
      </c>
      <c r="BM14" t="str">
        <f>IFERROR(INDEX('Original responses translated'!$A$2:$CQ$63,MATCH('Questionnaires CrossTab'!$A14,'Original responses translated'!$A$2:$A$63,0),MATCH(BM$3,'Original responses translated'!$A$2:$CQ$2,0)),"")</f>
        <v>Sometimes / on an ad-hoc basis</v>
      </c>
      <c r="BN14" t="str">
        <f>IFERROR(INDEX('Original responses translated'!$A$2:$CQ$63,MATCH('Questionnaires CrossTab'!$A14,'Original responses translated'!$A$2:$A$63,0),MATCH(BN$3,'Original responses translated'!$A$2:$CQ$2,0)),"")</f>
        <v>Regularly (at least quarterly)</v>
      </c>
      <c r="BO14" t="str">
        <f>IFERROR(INDEX('Original responses translated'!$A$2:$CQ$63,MATCH('Questionnaires CrossTab'!$A14,'Original responses translated'!$A$2:$A$63,0),MATCH(BO$3,'Original responses translated'!$A$2:$CQ$2,0)),"")</f>
        <v>Regularly (at least quarterly)</v>
      </c>
      <c r="BP14" t="str">
        <f>IFERROR(INDEX('Original responses translated'!$A$2:$CQ$63,MATCH('Questionnaires CrossTab'!$A14,'Original responses translated'!$A$2:$A$63,0),MATCH(BP$3,'Original responses translated'!$A$2:$CQ$2,0)),"")</f>
        <v>Sometimes / on an ad-hoc basis</v>
      </c>
      <c r="BR14" t="str">
        <f>IFERROR(INDEX('Original responses translated'!$A$2:$CQ$63,MATCH('Questionnaires CrossTab'!$A14,'Original responses translated'!$A$2:$A$63,0),MATCH(BR$3,'Original responses translated'!$A$2:$CQ$2,0)),"")</f>
        <v>Strongly Agree</v>
      </c>
      <c r="BS14" t="str">
        <f>IFERROR(INDEX('Original responses translated'!$A$2:$CQ$63,MATCH('Questionnaires CrossTab'!$A14,'Original responses translated'!$A$2:$A$63,0),MATCH(BS$3,'Original responses translated'!$A$2:$CQ$2,0)),"")</f>
        <v>Agree</v>
      </c>
      <c r="BT14" t="str">
        <f>IFERROR(INDEX('Original responses translated'!$A$2:$CQ$63,MATCH('Questionnaires CrossTab'!$A14,'Original responses translated'!$A$2:$A$63,0),MATCH(BT$3,'Original responses translated'!$A$2:$CQ$2,0)),"")</f>
        <v>Agree</v>
      </c>
      <c r="BU14" t="str">
        <f>IFERROR(INDEX('Original responses translated'!$A$2:$CQ$63,MATCH('Questionnaires CrossTab'!$A14,'Original responses translated'!$A$2:$A$63,0),MATCH(BU$3,'Original responses translated'!$A$2:$CQ$2,0)),"")</f>
        <v>Agree</v>
      </c>
      <c r="BV14" t="str">
        <f>IFERROR(INDEX('Original responses translated'!$A$2:$CQ$63,MATCH('Questionnaires CrossTab'!$A14,'Original responses translated'!$A$2:$A$63,0),MATCH(BV$3,'Original responses translated'!$A$2:$CQ$2,0)),"")</f>
        <v>Agree</v>
      </c>
      <c r="BW14" t="str">
        <f>IFERROR(INDEX('Original responses translated'!$A$2:$CQ$63,MATCH('Questionnaires CrossTab'!$A14,'Original responses translated'!$A$2:$A$63,0),MATCH(BW$3,'Original responses translated'!$A$2:$CQ$2,0)),"")</f>
        <v>Neither agree nor disagree</v>
      </c>
      <c r="BX14" t="str">
        <f>IFERROR(INDEX('Original responses translated'!$A$2:$CQ$63,MATCH('Questionnaires CrossTab'!$A14,'Original responses translated'!$A$2:$A$63,0),MATCH(BX$3,'Original responses translated'!$A$2:$CQ$2,0)),"")</f>
        <v>Neither agree nor disagree</v>
      </c>
      <c r="BY14" t="str">
        <f>IFERROR(INDEX('Original responses translated'!$A$2:$CQ$63,MATCH('Questionnaires CrossTab'!$A14,'Original responses translated'!$A$2:$A$63,0),MATCH(BY$3,'Original responses translated'!$A$2:$CQ$2,0)),"")</f>
        <v>Neither agree nor disagree</v>
      </c>
      <c r="BZ14" t="str">
        <f>IFERROR(INDEX('Original responses translated'!$A$2:$CQ$63,MATCH('Questionnaires CrossTab'!$A14,'Original responses translated'!$A$2:$A$63,0),MATCH(BZ$3,'Original responses translated'!$A$2:$CQ$2,0)),"")</f>
        <v>Neither agree nor disagree</v>
      </c>
      <c r="CA14" t="str">
        <f>IFERROR(INDEX('Original responses translated'!$A$2:$CQ$63,MATCH('Questionnaires CrossTab'!$A14,'Original responses translated'!$A$2:$A$63,0),MATCH(CA$3,'Original responses translated'!$A$2:$CQ$2,0)),"")</f>
        <v>Neither agree nor disagree</v>
      </c>
      <c r="CB14" t="str">
        <f>IFERROR(INDEX('Original responses translated'!$A$2:$CQ$63,MATCH('Questionnaires CrossTab'!$A14,'Original responses translated'!$A$2:$A$63,0),MATCH(CB$3,'Original responses translated'!$A$2:$CQ$2,0)),"")</f>
        <v>Disagree</v>
      </c>
      <c r="CD14" t="str">
        <f>IFERROR(INDEX('Original responses translated'!$A$2:$CQ$63,MATCH('Questionnaires CrossTab'!$A14,'Original responses translated'!$A$2:$A$63,0),MATCH(CD$3,'Original responses translated'!$A$2:$CQ$2,0)),"")</f>
        <v>Not aware of</v>
      </c>
      <c r="CE14" t="str">
        <f>IFERROR(INDEX('Original responses translated'!$A$2:$CQ$63,MATCH('Questionnaires CrossTab'!$A14,'Original responses translated'!$A$2:$A$63,0),MATCH(CE$3,'Original responses translated'!$A$2:$CQ$2,0)),"")</f>
        <v>Not aware of</v>
      </c>
      <c r="CF14" t="str">
        <f>IFERROR(INDEX('Original responses translated'!$A$2:$CQ$63,MATCH('Questionnaires CrossTab'!$A14,'Original responses translated'!$A$2:$A$63,0),MATCH(CF$3,'Original responses translated'!$A$2:$CQ$2,0)),"")</f>
        <v>Not aware of</v>
      </c>
      <c r="CG14" t="str">
        <f>IFERROR(INDEX('Original responses translated'!$A$2:$CQ$63,MATCH('Questionnaires CrossTab'!$A14,'Original responses translated'!$A$2:$A$63,0),MATCH(CG$3,'Original responses translated'!$A$2:$CQ$2,0)),"")</f>
        <v>Aware of but do not use</v>
      </c>
      <c r="CI14" t="str">
        <f>IFERROR(INDEX('Original responses translated'!$A$2:$CQ$63,MATCH('Questionnaires CrossTab'!$A14,'Original responses translated'!$A$2:$A$63,0),MATCH(CI$3,'Original responses translated'!$A$2:$CQ$2,0)),"")</f>
        <v>Disagree</v>
      </c>
      <c r="CJ14" t="str">
        <f>IFERROR(INDEX('Original responses translated'!$A$2:$CQ$63,MATCH('Questionnaires CrossTab'!$A14,'Original responses translated'!$A$2:$A$63,0),MATCH(CJ$3,'Original responses translated'!$A$2:$CQ$2,0)),"")</f>
        <v>Disagree</v>
      </c>
      <c r="CO14" s="27">
        <f>SUMIFS(Response!$G:$G,Response!$I:$I,'Questionnaires CrossTab'!CO$3,Response!$A:$A,'Questionnaires CrossTab'!$A14)/Question!Q$5</f>
        <v>0.60344827586206895</v>
      </c>
      <c r="CP14" s="27">
        <f>SUMIFS(Response!$G:$G,Response!$I:$I,'Questionnaires CrossTab'!CP$3,Response!$A:$A,'Questionnaires CrossTab'!$A14)/Question!R$5</f>
        <v>0.38333333333333336</v>
      </c>
      <c r="CQ14" s="27">
        <f>SUMIFS(Response!$G:$G,Response!$I:$I,'Questionnaires CrossTab'!CQ$3,Response!$A:$A,'Questionnaires CrossTab'!$A14)/Question!S$5</f>
        <v>0.45161290322580644</v>
      </c>
      <c r="CR14" s="27">
        <f t="shared" si="0"/>
        <v>0.47667964404894331</v>
      </c>
    </row>
    <row r="15" spans="1:96">
      <c r="A15" s="1">
        <v>115</v>
      </c>
      <c r="B15" s="1" t="s">
        <v>203</v>
      </c>
      <c r="C15" t="str">
        <f>INDEX('Original responses translated'!$A$2:$CQ$63,MATCH('Questionnaires CrossTab'!$A15,'Original responses translated'!$A$2:$A$63,0),MATCH(C$3,'Original responses translated'!$A$2:$CQ$2,0))</f>
        <v>Commercial organisation</v>
      </c>
      <c r="D15" t="str">
        <f>INDEX('Original responses translated'!$A$2:$CQ$63,MATCH('Questionnaires CrossTab'!$A15,'Original responses translated'!$A$2:$A$63,0),MATCH(D$3,'Original responses translated'!$A$2:$CQ$2,0))</f>
        <v>Communications</v>
      </c>
      <c r="E15" t="str">
        <f>INDEX('Original responses translated'!$A$2:$CQ$63,MATCH('Questionnaires CrossTab'!$A15,'Original responses translated'!$A$2:$A$63,0),MATCH(E$3,'Original responses translated'!$A$2:$CQ$2,0))</f>
        <v>Financial services</v>
      </c>
      <c r="F15">
        <f>INDEX('Original responses translated'!$A$2:$CQ$63,MATCH('Questionnaires CrossTab'!$A15,'Original responses translated'!$A$2:$A$63,0),MATCH(F$3,'Original responses translated'!$A$2:$CQ$2,0))</f>
        <v>0</v>
      </c>
      <c r="G15" t="str">
        <f>INDEX('Original responses translated'!$A$2:$CQ$63,MATCH('Questionnaires CrossTab'!$A15,'Original responses translated'!$A$2:$A$63,0),MATCH(G$3,'Original responses translated'!$A$2:$CQ$2,0))</f>
        <v>More than 5,000 employees</v>
      </c>
      <c r="H15" t="str">
        <f>INDEX('Original responses translated'!$A$2:$CQ$63,MATCH('Questionnaires CrossTab'!$A15,'Original responses translated'!$A$2:$A$63,0),MATCH(H$3,'Original responses translated'!$A$2:$CQ$2,0))</f>
        <v>United Kingdom</v>
      </c>
      <c r="I15" t="str">
        <f>INDEX('Original responses translated'!$A$2:$CQ$63,MATCH('Questionnaires CrossTab'!$A15,'Original responses translated'!$A$2:$A$63,0),MATCH(I$3,'Original responses translated'!$A$2:$CQ$2,0))</f>
        <v>Not an international organisation</v>
      </c>
      <c r="J15" t="s">
        <v>110</v>
      </c>
      <c r="K15" t="str">
        <f>INDEX('Original responses translated'!$A$2:$CQ$63,MATCH('Questionnaires CrossTab'!$A15,'Original responses translated'!$A$2:$A$63,0),MATCH(K$3,'Original responses translated'!$A$2:$CQ$2,0))</f>
        <v>No</v>
      </c>
      <c r="L15" t="str">
        <f>INDEX('Original responses translated'!$A$2:$CQ$63,MATCH('Questionnaires CrossTab'!$A15,'Original responses translated'!$A$2:$A$63,0),MATCH(L$3,'Original responses translated'!$A$2:$CQ$2,0))</f>
        <v>No</v>
      </c>
      <c r="M15" t="str">
        <f>INDEX('Original responses translated'!$A$2:$CQ$63,MATCH('Questionnaires CrossTab'!$A15,'Original responses translated'!$A$2:$A$63,0),MATCH(M$3,'Original responses translated'!$A$2:$CQ$2,0))</f>
        <v>No</v>
      </c>
      <c r="N15" t="str">
        <f>INDEX('Original responses translated'!$A$2:$CQ$63,MATCH('Questionnaires CrossTab'!$A15,'Original responses translated'!$A$2:$A$63,0),MATCH(N$3,'Original responses translated'!$A$2:$CQ$2,0))</f>
        <v>No</v>
      </c>
      <c r="O15" t="str">
        <f>INDEX('Original responses translated'!$A$2:$CQ$63,MATCH('Questionnaires CrossTab'!$A15,'Original responses translated'!$A$2:$A$63,0),MATCH(O$3,'Original responses translated'!$A$2:$CQ$2,0))</f>
        <v>No</v>
      </c>
      <c r="P15" t="str">
        <f>INDEX('Original responses translated'!$A$2:$CQ$63,MATCH('Questionnaires CrossTab'!$A15,'Original responses translated'!$A$2:$A$63,0),MATCH(P$3,'Original responses translated'!$A$2:$CQ$2,0))</f>
        <v>Yes</v>
      </c>
      <c r="Q15" t="str">
        <f>INDEX('Original responses translated'!$A$2:$CQ$63,MATCH('Questionnaires CrossTab'!$A15,'Original responses translated'!$A$2:$A$63,0),MATCH(Q$3,'Original responses translated'!$A$2:$CQ$2,0))</f>
        <v>No</v>
      </c>
      <c r="R15" t="str">
        <f>INDEX('Original responses translated'!$A$2:$CQ$63,MATCH('Questionnaires CrossTab'!$A15,'Original responses translated'!$A$2:$A$63,0),MATCH(R$3,'Original responses translated'!$A$2:$CQ$2,0))</f>
        <v>No</v>
      </c>
      <c r="S15" t="str">
        <f>INDEX('Original responses translated'!$A$2:$CQ$63,MATCH('Questionnaires CrossTab'!$A15,'Original responses translated'!$A$2:$A$63,0),MATCH(S$3,'Original responses translated'!$A$2:$CQ$2,0))</f>
        <v>No</v>
      </c>
      <c r="T15" t="str">
        <f>INDEX('Original responses translated'!$A$2:$CQ$63,MATCH('Questionnaires CrossTab'!$A15,'Original responses translated'!$A$2:$A$63,0),MATCH(T$3,'Original responses translated'!$A$2:$CQ$2,0))</f>
        <v>No</v>
      </c>
      <c r="U15" t="str">
        <f>INDEX('Original responses translated'!$A$2:$CQ$63,MATCH('Questionnaires CrossTab'!$A15,'Original responses translated'!$A$2:$A$63,0),MATCH(U$3,'Original responses translated'!$A$2:$CQ$2,0))</f>
        <v>No</v>
      </c>
      <c r="V15" t="str">
        <f>INDEX('Original responses translated'!$A$2:$CQ$63,MATCH('Questionnaires CrossTab'!$A15,'Original responses translated'!$A$2:$A$63,0),MATCH(V$3,'Original responses translated'!$A$2:$CQ$2,0))</f>
        <v>No</v>
      </c>
      <c r="X15" t="str">
        <f>IFERROR(INDEX('Original responses translated'!$A$2:$CQ$63,MATCH('Questionnaires CrossTab'!$A15,'Original responses translated'!$A$2:$A$63,0),MATCH(X$3,'Original responses translated'!$A$2:$CQ$2,0)),"")</f>
        <v>Regularly (at least quarterly)</v>
      </c>
      <c r="Y15" t="str">
        <f>IFERROR(INDEX('Original responses translated'!$A$2:$CQ$63,MATCH('Questionnaires CrossTab'!$A15,'Original responses translated'!$A$2:$A$63,0),MATCH(Y$3,'Original responses translated'!$A$2:$CQ$2,0)),"")</f>
        <v/>
      </c>
      <c r="Z15" t="str">
        <f>IFERROR(INDEX('Original responses translated'!$A$2:$CQ$63,MATCH('Questionnaires CrossTab'!$A15,'Original responses translated'!$A$2:$A$63,0),MATCH(Z$3,'Original responses translated'!$A$2:$CQ$2,0)),"")</f>
        <v/>
      </c>
      <c r="AA15" t="str">
        <f>IFERROR(INDEX('Original responses translated'!$A$2:$CQ$63,MATCH('Questionnaires CrossTab'!$A15,'Original responses translated'!$A$2:$A$63,0),MATCH(AA$3,'Original responses translated'!$A$2:$CQ$2,0)),"")</f>
        <v/>
      </c>
      <c r="AB15" t="str">
        <f>IFERROR(INDEX('Original responses translated'!$A$2:$CQ$63,MATCH('Questionnaires CrossTab'!$A15,'Original responses translated'!$A$2:$A$63,0),MATCH(AB$3,'Original responses translated'!$A$2:$CQ$2,0)),"")</f>
        <v/>
      </c>
      <c r="AD15" t="str">
        <f>IFERROR(INDEX('Original responses translated'!$A$2:$CQ$63,MATCH('Questionnaires CrossTab'!$A15,'Original responses translated'!$A$2:$A$63,0),MATCH(AD$3,'Original responses translated'!$A$2:$CQ$2,0)),"")</f>
        <v>Never</v>
      </c>
      <c r="AE15" t="str">
        <f>IFERROR(INDEX('Original responses translated'!$A$2:$CQ$63,MATCH('Questionnaires CrossTab'!$A15,'Original responses translated'!$A$2:$A$63,0),MATCH(AE$3,'Original responses translated'!$A$2:$CQ$2,0)),"")</f>
        <v>Never</v>
      </c>
      <c r="AF15" t="str">
        <f>IFERROR(INDEX('Original responses translated'!$A$2:$CQ$63,MATCH('Questionnaires CrossTab'!$A15,'Original responses translated'!$A$2:$A$63,0),MATCH(AF$3,'Original responses translated'!$A$2:$CQ$2,0)),"")</f>
        <v>Never</v>
      </c>
      <c r="AG15" t="str">
        <f>IFERROR(INDEX('Original responses translated'!$A$2:$CQ$63,MATCH('Questionnaires CrossTab'!$A15,'Original responses translated'!$A$2:$A$63,0),MATCH(AG$3,'Original responses translated'!$A$2:$CQ$2,0)),"")</f>
        <v>Regularly (at least quarterly)</v>
      </c>
      <c r="AH15" t="str">
        <f>IFERROR(INDEX('Original responses translated'!$A$2:$CQ$63,MATCH('Questionnaires CrossTab'!$A15,'Original responses translated'!$A$2:$A$63,0),MATCH(AH$3,'Original responses translated'!$A$2:$CQ$2,0)),"")</f>
        <v>Frequently (e.g. every time we run some activity or monthly)</v>
      </c>
      <c r="AI15" t="str">
        <f>IFERROR(INDEX('Original responses translated'!$A$2:$CQ$63,MATCH('Questionnaires CrossTab'!$A15,'Original responses translated'!$A$2:$A$63,0),MATCH(AI$3,'Original responses translated'!$A$2:$CQ$2,0)),"")</f>
        <v>Never</v>
      </c>
      <c r="AJ15" t="str">
        <f>IFERROR(INDEX('Original responses translated'!$A$2:$CQ$63,MATCH('Questionnaires CrossTab'!$A15,'Original responses translated'!$A$2:$A$63,0),MATCH(AJ$3,'Original responses translated'!$A$2:$CQ$2,0)),"")</f>
        <v>Regularly (at least quarterly)</v>
      </c>
      <c r="AK15" t="str">
        <f>IFERROR(INDEX('Original responses translated'!$A$2:$CQ$63,MATCH('Questionnaires CrossTab'!$A15,'Original responses translated'!$A$2:$A$63,0),MATCH(AK$3,'Original responses translated'!$A$2:$CQ$2,0)),"")</f>
        <v>Frequently (e.g. every time we run some activity or monthly)</v>
      </c>
      <c r="AL15" t="str">
        <f>IFERROR(INDEX('Original responses translated'!$A$2:$CQ$63,MATCH('Questionnaires CrossTab'!$A15,'Original responses translated'!$A$2:$A$63,0),MATCH(AL$3,'Original responses translated'!$A$2:$CQ$2,0)),"")</f>
        <v/>
      </c>
      <c r="AM15" t="str">
        <f>IFERROR(INDEX('Original responses translated'!$A$2:$CQ$63,MATCH('Questionnaires CrossTab'!$A15,'Original responses translated'!$A$2:$A$63,0),MATCH(AM$3,'Original responses translated'!$A$2:$CQ$2,0)),"")</f>
        <v/>
      </c>
      <c r="AN15" t="str">
        <f>IFERROR(INDEX('Original responses translated'!$A$2:$CQ$63,MATCH('Questionnaires CrossTab'!$A15,'Original responses translated'!$A$2:$A$63,0),MATCH(AN$3,'Original responses translated'!$A$2:$CQ$2,0)),"")</f>
        <v/>
      </c>
      <c r="AO15" t="str">
        <f>IFERROR(INDEX('Original responses translated'!$A$2:$CQ$63,MATCH('Questionnaires CrossTab'!$A15,'Original responses translated'!$A$2:$A$63,0),MATCH(AO$3,'Original responses translated'!$A$2:$CQ$2,0)),"")</f>
        <v>Frequently (e.g. every time we run some activity or monthly)</v>
      </c>
      <c r="AQ15" t="str">
        <f>IFERROR(INDEX('Original responses translated'!$A$2:$CQ$63,MATCH('Questionnaires CrossTab'!$A15,'Original responses translated'!$A$2:$A$63,0),MATCH(AQ$3,'Original responses translated'!$A$2:$CQ$2,0)),"")</f>
        <v>Regularly (at least quarterly)</v>
      </c>
      <c r="AR15" t="str">
        <f>IFERROR(INDEX('Original responses translated'!$A$2:$CQ$63,MATCH('Questionnaires CrossTab'!$A15,'Original responses translated'!$A$2:$A$63,0),MATCH(AR$3,'Original responses translated'!$A$2:$CQ$2,0)),"")</f>
        <v>Regularly (at least quarterly)</v>
      </c>
      <c r="AS15" t="str">
        <f>IFERROR(INDEX('Original responses translated'!$A$2:$CQ$63,MATCH('Questionnaires CrossTab'!$A15,'Original responses translated'!$A$2:$A$63,0),MATCH(AS$3,'Original responses translated'!$A$2:$CQ$2,0)),"")</f>
        <v>Regularly (at least quarterly)</v>
      </c>
      <c r="AT15" t="str">
        <f>IFERROR(INDEX('Original responses translated'!$A$2:$CQ$63,MATCH('Questionnaires CrossTab'!$A15,'Original responses translated'!$A$2:$A$63,0),MATCH(AT$3,'Original responses translated'!$A$2:$CQ$2,0)),"")</f>
        <v>Regularly (at least quarterly)</v>
      </c>
      <c r="AV15" t="str">
        <f>IFERROR(INDEX('Original responses translated'!$A$2:$CQ$63,MATCH('Questionnaires CrossTab'!$A15,'Original responses translated'!$A$2:$A$63,0),MATCH(AV$3,'Original responses translated'!$A$2:$CQ$2,0)),"")</f>
        <v>Strongly disagree</v>
      </c>
      <c r="AW15" t="str">
        <f>IFERROR(INDEX('Original responses translated'!$A$2:$CQ$63,MATCH('Questionnaires CrossTab'!$A15,'Original responses translated'!$A$2:$A$63,0),MATCH(AW$3,'Original responses translated'!$A$2:$CQ$2,0)),"")</f>
        <v>Strongly Agree</v>
      </c>
      <c r="AX15" t="str">
        <f>IFERROR(INDEX('Original responses translated'!$A$2:$CQ$63,MATCH('Questionnaires CrossTab'!$A15,'Original responses translated'!$A$2:$A$63,0),MATCH(AX$3,'Original responses translated'!$A$2:$CQ$2,0)),"")</f>
        <v>Agree</v>
      </c>
      <c r="AY15" t="str">
        <f>IFERROR(INDEX('Original responses translated'!$A$2:$CQ$63,MATCH('Questionnaires CrossTab'!$A15,'Original responses translated'!$A$2:$A$63,0),MATCH(AY$3,'Original responses translated'!$A$2:$CQ$2,0)),"")</f>
        <v>Neither agree nor disagree&amp;#9;</v>
      </c>
      <c r="AZ15" t="str">
        <f>IFERROR(INDEX('Original responses translated'!$A$2:$CQ$63,MATCH('Questionnaires CrossTab'!$A15,'Original responses translated'!$A$2:$A$63,0),MATCH(AZ$3,'Original responses translated'!$A$2:$CQ$2,0)),"")</f>
        <v>Strongly Agree</v>
      </c>
      <c r="BA15" t="str">
        <f>IFERROR(INDEX('Original responses translated'!$A$2:$CQ$63,MATCH('Questionnaires CrossTab'!$A15,'Original responses translated'!$A$2:$A$63,0),MATCH(BA$3,'Original responses translated'!$A$2:$CQ$2,0)),"")</f>
        <v>Strongly Agree</v>
      </c>
      <c r="BB15" t="str">
        <f>IFERROR(INDEX('Original responses translated'!$A$2:$CQ$63,MATCH('Questionnaires CrossTab'!$A15,'Original responses translated'!$A$2:$A$63,0),MATCH(BB$3,'Original responses translated'!$A$2:$CQ$2,0)),"")</f>
        <v>Strongly Agree</v>
      </c>
      <c r="BC15" t="str">
        <f>IFERROR(INDEX('Original responses translated'!$A$2:$CQ$63,MATCH('Questionnaires CrossTab'!$A15,'Original responses translated'!$A$2:$A$63,0),MATCH(BC$3,'Original responses translated'!$A$2:$CQ$2,0)),"")</f>
        <v>Strongly Agree</v>
      </c>
      <c r="BD15" t="str">
        <f>IFERROR(INDEX('Original responses translated'!$A$2:$CQ$63,MATCH('Questionnaires CrossTab'!$A15,'Original responses translated'!$A$2:$A$63,0),MATCH(BD$3,'Original responses translated'!$A$2:$CQ$2,0)),"")</f>
        <v>Strongly Agree</v>
      </c>
      <c r="BF15" t="str">
        <f>IFERROR(INDEX('Original responses translated'!$A$2:$CQ$63,MATCH('Questionnaires CrossTab'!$A15,'Original responses translated'!$A$2:$A$63,0),MATCH(BF$3,'Original responses translated'!$A$2:$CQ$2,0)),"")</f>
        <v>Rarely (maybe once per year)</v>
      </c>
      <c r="BG15" t="str">
        <f>IFERROR(INDEX('Original responses translated'!$A$2:$CQ$63,MATCH('Questionnaires CrossTab'!$A15,'Original responses translated'!$A$2:$A$63,0),MATCH(BG$3,'Original responses translated'!$A$2:$CQ$2,0)),"")</f>
        <v>Regularly (at least quarterly)</v>
      </c>
      <c r="BH15" t="str">
        <f>IFERROR(INDEX('Original responses translated'!$A$2:$CQ$63,MATCH('Questionnaires CrossTab'!$A15,'Original responses translated'!$A$2:$A$63,0),MATCH(BH$3,'Original responses translated'!$A$2:$CQ$2,0)),"")</f>
        <v>Frequently (e.g. every time we run some activity or monthly)</v>
      </c>
      <c r="BI15" t="str">
        <f>IFERROR(INDEX('Original responses translated'!$A$2:$CQ$63,MATCH('Questionnaires CrossTab'!$A15,'Original responses translated'!$A$2:$A$63,0),MATCH(BI$3,'Original responses translated'!$A$2:$CQ$2,0)),"")</f>
        <v>Frequently (e.g. every time we run some activity or monthly)</v>
      </c>
      <c r="BJ15" t="str">
        <f>IFERROR(INDEX('Original responses translated'!$A$2:$CQ$63,MATCH('Questionnaires CrossTab'!$A15,'Original responses translated'!$A$2:$A$63,0),MATCH(BJ$3,'Original responses translated'!$A$2:$CQ$2,0)),"")</f>
        <v>Regularly (at least quarterly)</v>
      </c>
      <c r="BL15" t="str">
        <f>IFERROR(INDEX('Original responses translated'!$A$2:$CQ$63,MATCH('Questionnaires CrossTab'!$A15,'Original responses translated'!$A$2:$A$63,0),MATCH(BL$3,'Original responses translated'!$A$2:$CQ$2,0)),"")</f>
        <v>Regularly (at least quarterly)</v>
      </c>
      <c r="BM15" t="str">
        <f>IFERROR(INDEX('Original responses translated'!$A$2:$CQ$63,MATCH('Questionnaires CrossTab'!$A15,'Original responses translated'!$A$2:$A$63,0),MATCH(BM$3,'Original responses translated'!$A$2:$CQ$2,0)),"")</f>
        <v>Regularly (at least quarterly)</v>
      </c>
      <c r="BN15">
        <f>IFERROR(INDEX('Original responses translated'!$A$2:$CQ$63,MATCH('Questionnaires CrossTab'!$A15,'Original responses translated'!$A$2:$A$63,0),MATCH(BN$3,'Original responses translated'!$A$2:$CQ$2,0)),"")</f>
        <v>0</v>
      </c>
      <c r="BO15" t="str">
        <f>IFERROR(INDEX('Original responses translated'!$A$2:$CQ$63,MATCH('Questionnaires CrossTab'!$A15,'Original responses translated'!$A$2:$A$63,0),MATCH(BO$3,'Original responses translated'!$A$2:$CQ$2,0)),"")</f>
        <v>Regularly (at least quarterly)</v>
      </c>
      <c r="BP15" t="str">
        <f>IFERROR(INDEX('Original responses translated'!$A$2:$CQ$63,MATCH('Questionnaires CrossTab'!$A15,'Original responses translated'!$A$2:$A$63,0),MATCH(BP$3,'Original responses translated'!$A$2:$CQ$2,0)),"")</f>
        <v>Regularly (at least quarterly)</v>
      </c>
      <c r="BR15" t="str">
        <f>IFERROR(INDEX('Original responses translated'!$A$2:$CQ$63,MATCH('Questionnaires CrossTab'!$A15,'Original responses translated'!$A$2:$A$63,0),MATCH(BR$3,'Original responses translated'!$A$2:$CQ$2,0)),"")</f>
        <v>Agree</v>
      </c>
      <c r="BS15" t="str">
        <f>IFERROR(INDEX('Original responses translated'!$A$2:$CQ$63,MATCH('Questionnaires CrossTab'!$A15,'Original responses translated'!$A$2:$A$63,0),MATCH(BS$3,'Original responses translated'!$A$2:$CQ$2,0)),"")</f>
        <v>Agree</v>
      </c>
      <c r="BT15" t="str">
        <f>IFERROR(INDEX('Original responses translated'!$A$2:$CQ$63,MATCH('Questionnaires CrossTab'!$A15,'Original responses translated'!$A$2:$A$63,0),MATCH(BT$3,'Original responses translated'!$A$2:$CQ$2,0)),"")</f>
        <v>Agree</v>
      </c>
      <c r="BU15" t="str">
        <f>IFERROR(INDEX('Original responses translated'!$A$2:$CQ$63,MATCH('Questionnaires CrossTab'!$A15,'Original responses translated'!$A$2:$A$63,0),MATCH(BU$3,'Original responses translated'!$A$2:$CQ$2,0)),"")</f>
        <v>Don’t know/Not sure</v>
      </c>
      <c r="BV15" t="str">
        <f>IFERROR(INDEX('Original responses translated'!$A$2:$CQ$63,MATCH('Questionnaires CrossTab'!$A15,'Original responses translated'!$A$2:$A$63,0),MATCH(BV$3,'Original responses translated'!$A$2:$CQ$2,0)),"")</f>
        <v>Agree</v>
      </c>
      <c r="BW15" t="str">
        <f>IFERROR(INDEX('Original responses translated'!$A$2:$CQ$63,MATCH('Questionnaires CrossTab'!$A15,'Original responses translated'!$A$2:$A$63,0),MATCH(BW$3,'Original responses translated'!$A$2:$CQ$2,0)),"")</f>
        <v>Agree</v>
      </c>
      <c r="BX15" t="str">
        <f>IFERROR(INDEX('Original responses translated'!$A$2:$CQ$63,MATCH('Questionnaires CrossTab'!$A15,'Original responses translated'!$A$2:$A$63,0),MATCH(BX$3,'Original responses translated'!$A$2:$CQ$2,0)),"")</f>
        <v>Agree</v>
      </c>
      <c r="BY15" t="str">
        <f>IFERROR(INDEX('Original responses translated'!$A$2:$CQ$63,MATCH('Questionnaires CrossTab'!$A15,'Original responses translated'!$A$2:$A$63,0),MATCH(BY$3,'Original responses translated'!$A$2:$CQ$2,0)),"")</f>
        <v>Strongly Agree</v>
      </c>
      <c r="BZ15" t="str">
        <f>IFERROR(INDEX('Original responses translated'!$A$2:$CQ$63,MATCH('Questionnaires CrossTab'!$A15,'Original responses translated'!$A$2:$A$63,0),MATCH(BZ$3,'Original responses translated'!$A$2:$CQ$2,0)),"")</f>
        <v>Strongly Agree</v>
      </c>
      <c r="CA15" t="str">
        <f>IFERROR(INDEX('Original responses translated'!$A$2:$CQ$63,MATCH('Questionnaires CrossTab'!$A15,'Original responses translated'!$A$2:$A$63,0),MATCH(CA$3,'Original responses translated'!$A$2:$CQ$2,0)),"")</f>
        <v>Strongly Agree</v>
      </c>
      <c r="CB15" t="str">
        <f>IFERROR(INDEX('Original responses translated'!$A$2:$CQ$63,MATCH('Questionnaires CrossTab'!$A15,'Original responses translated'!$A$2:$A$63,0),MATCH(CB$3,'Original responses translated'!$A$2:$CQ$2,0)),"")</f>
        <v>Strongly disagree</v>
      </c>
      <c r="CD15" t="str">
        <f>IFERROR(INDEX('Original responses translated'!$A$2:$CQ$63,MATCH('Questionnaires CrossTab'!$A15,'Original responses translated'!$A$2:$A$63,0),MATCH(CD$3,'Original responses translated'!$A$2:$CQ$2,0)),"")</f>
        <v>Aware of but do not use</v>
      </c>
      <c r="CE15" t="str">
        <f>IFERROR(INDEX('Original responses translated'!$A$2:$CQ$63,MATCH('Questionnaires CrossTab'!$A15,'Original responses translated'!$A$2:$A$63,0),MATCH(CE$3,'Original responses translated'!$A$2:$CQ$2,0)),"")</f>
        <v>Don’t know/Not sure</v>
      </c>
      <c r="CF15" t="str">
        <f>IFERROR(INDEX('Original responses translated'!$A$2:$CQ$63,MATCH('Questionnaires CrossTab'!$A15,'Original responses translated'!$A$2:$A$63,0),MATCH(CF$3,'Original responses translated'!$A$2:$CQ$2,0)),"")</f>
        <v>Don’t know/Not sure</v>
      </c>
      <c r="CG15" t="str">
        <f>IFERROR(INDEX('Original responses translated'!$A$2:$CQ$63,MATCH('Questionnaires CrossTab'!$A15,'Original responses translated'!$A$2:$A$63,0),MATCH(CG$3,'Original responses translated'!$A$2:$CQ$2,0)),"")</f>
        <v>Don’t know/Not sure</v>
      </c>
      <c r="CI15" t="str">
        <f>IFERROR(INDEX('Original responses translated'!$A$2:$CQ$63,MATCH('Questionnaires CrossTab'!$A15,'Original responses translated'!$A$2:$A$63,0),MATCH(CI$3,'Original responses translated'!$A$2:$CQ$2,0)),"")</f>
        <v>Don’t know/Not sure</v>
      </c>
      <c r="CJ15" t="str">
        <f>IFERROR(INDEX('Original responses translated'!$A$2:$CQ$63,MATCH('Questionnaires CrossTab'!$A15,'Original responses translated'!$A$2:$A$63,0),MATCH(CJ$3,'Original responses translated'!$A$2:$CQ$2,0)),"")</f>
        <v>Neither agree nor disagree</v>
      </c>
      <c r="CO15" s="27">
        <f>SUMIFS(Response!$G:$G,Response!$I:$I,'Questionnaires CrossTab'!CO$3,Response!$A:$A,'Questionnaires CrossTab'!$A15)/Question!Q$5</f>
        <v>0.55172413793103448</v>
      </c>
      <c r="CP15" s="27">
        <f>SUMIFS(Response!$G:$G,Response!$I:$I,'Questionnaires CrossTab'!CP$3,Response!$A:$A,'Questionnaires CrossTab'!$A15)/Question!R$5</f>
        <v>0.66666666666666663</v>
      </c>
      <c r="CQ15" s="27">
        <f>SUMIFS(Response!$G:$G,Response!$I:$I,'Questionnaires CrossTab'!CQ$3,Response!$A:$A,'Questionnaires CrossTab'!$A15)/Question!S$5</f>
        <v>0.80645161290322576</v>
      </c>
      <c r="CR15" s="27">
        <f t="shared" si="0"/>
        <v>0.68809788654060067</v>
      </c>
    </row>
    <row r="16" spans="1:96">
      <c r="A16" s="1">
        <v>119</v>
      </c>
      <c r="B16" s="1" t="s">
        <v>210</v>
      </c>
      <c r="C16" t="str">
        <f>INDEX('Original responses translated'!$A$2:$CQ$63,MATCH('Questionnaires CrossTab'!$A16,'Original responses translated'!$A$2:$A$63,0),MATCH(C$3,'Original responses translated'!$A$2:$CQ$2,0))</f>
        <v>Commercial organisation</v>
      </c>
      <c r="D16" t="str">
        <f>INDEX('Original responses translated'!$A$2:$CQ$63,MATCH('Questionnaires CrossTab'!$A16,'Original responses translated'!$A$2:$A$63,0),MATCH(D$3,'Original responses translated'!$A$2:$CQ$2,0))</f>
        <v>Communications</v>
      </c>
      <c r="E16" t="str">
        <f>INDEX('Original responses translated'!$A$2:$CQ$63,MATCH('Questionnaires CrossTab'!$A16,'Original responses translated'!$A$2:$A$63,0),MATCH(E$3,'Original responses translated'!$A$2:$CQ$2,0))</f>
        <v>Other</v>
      </c>
      <c r="F16">
        <f>INDEX('Original responses translated'!$A$2:$CQ$63,MATCH('Questionnaires CrossTab'!$A16,'Original responses translated'!$A$2:$A$63,0),MATCH(F$3,'Original responses translated'!$A$2:$CQ$2,0))</f>
        <v>0</v>
      </c>
      <c r="G16" t="str">
        <f>INDEX('Original responses translated'!$A$2:$CQ$63,MATCH('Questionnaires CrossTab'!$A16,'Original responses translated'!$A$2:$A$63,0),MATCH(G$3,'Original responses translated'!$A$2:$CQ$2,0))</f>
        <v>1000-4999 employees</v>
      </c>
      <c r="H16" t="str">
        <f>INDEX('Original responses translated'!$A$2:$CQ$63,MATCH('Questionnaires CrossTab'!$A16,'Original responses translated'!$A$2:$A$63,0),MATCH(H$3,'Original responses translated'!$A$2:$CQ$2,0))</f>
        <v>UK</v>
      </c>
      <c r="I16" t="str">
        <f>INDEX('Original responses translated'!$A$2:$CQ$63,MATCH('Questionnaires CrossTab'!$A16,'Original responses translated'!$A$2:$A$63,0),MATCH(I$3,'Original responses translated'!$A$2:$CQ$2,0))</f>
        <v>Not an international organisation</v>
      </c>
      <c r="J16" t="s">
        <v>110</v>
      </c>
      <c r="K16" t="str">
        <f>INDEX('Original responses translated'!$A$2:$CQ$63,MATCH('Questionnaires CrossTab'!$A16,'Original responses translated'!$A$2:$A$63,0),MATCH(K$3,'Original responses translated'!$A$2:$CQ$2,0))</f>
        <v>No</v>
      </c>
      <c r="L16" t="str">
        <f>INDEX('Original responses translated'!$A$2:$CQ$63,MATCH('Questionnaires CrossTab'!$A16,'Original responses translated'!$A$2:$A$63,0),MATCH(L$3,'Original responses translated'!$A$2:$CQ$2,0))</f>
        <v>No</v>
      </c>
      <c r="M16" t="str">
        <f>INDEX('Original responses translated'!$A$2:$CQ$63,MATCH('Questionnaires CrossTab'!$A16,'Original responses translated'!$A$2:$A$63,0),MATCH(M$3,'Original responses translated'!$A$2:$CQ$2,0))</f>
        <v>No</v>
      </c>
      <c r="N16" t="str">
        <f>INDEX('Original responses translated'!$A$2:$CQ$63,MATCH('Questionnaires CrossTab'!$A16,'Original responses translated'!$A$2:$A$63,0),MATCH(N$3,'Original responses translated'!$A$2:$CQ$2,0))</f>
        <v>No</v>
      </c>
      <c r="O16" t="str">
        <f>INDEX('Original responses translated'!$A$2:$CQ$63,MATCH('Questionnaires CrossTab'!$A16,'Original responses translated'!$A$2:$A$63,0),MATCH(O$3,'Original responses translated'!$A$2:$CQ$2,0))</f>
        <v>No</v>
      </c>
      <c r="P16" t="str">
        <f>INDEX('Original responses translated'!$A$2:$CQ$63,MATCH('Questionnaires CrossTab'!$A16,'Original responses translated'!$A$2:$A$63,0),MATCH(P$3,'Original responses translated'!$A$2:$CQ$2,0))</f>
        <v>Yes</v>
      </c>
      <c r="Q16" t="str">
        <f>INDEX('Original responses translated'!$A$2:$CQ$63,MATCH('Questionnaires CrossTab'!$A16,'Original responses translated'!$A$2:$A$63,0),MATCH(Q$3,'Original responses translated'!$A$2:$CQ$2,0))</f>
        <v>No</v>
      </c>
      <c r="R16" t="str">
        <f>INDEX('Original responses translated'!$A$2:$CQ$63,MATCH('Questionnaires CrossTab'!$A16,'Original responses translated'!$A$2:$A$63,0),MATCH(R$3,'Original responses translated'!$A$2:$CQ$2,0))</f>
        <v>No</v>
      </c>
      <c r="S16" t="str">
        <f>INDEX('Original responses translated'!$A$2:$CQ$63,MATCH('Questionnaires CrossTab'!$A16,'Original responses translated'!$A$2:$A$63,0),MATCH(S$3,'Original responses translated'!$A$2:$CQ$2,0))</f>
        <v>No</v>
      </c>
      <c r="T16" t="str">
        <f>INDEX('Original responses translated'!$A$2:$CQ$63,MATCH('Questionnaires CrossTab'!$A16,'Original responses translated'!$A$2:$A$63,0),MATCH(T$3,'Original responses translated'!$A$2:$CQ$2,0))</f>
        <v>No</v>
      </c>
      <c r="U16" t="str">
        <f>INDEX('Original responses translated'!$A$2:$CQ$63,MATCH('Questionnaires CrossTab'!$A16,'Original responses translated'!$A$2:$A$63,0),MATCH(U$3,'Original responses translated'!$A$2:$CQ$2,0))</f>
        <v>No</v>
      </c>
      <c r="V16" t="str">
        <f>INDEX('Original responses translated'!$A$2:$CQ$63,MATCH('Questionnaires CrossTab'!$A16,'Original responses translated'!$A$2:$A$63,0),MATCH(V$3,'Original responses translated'!$A$2:$CQ$2,0))</f>
        <v>No</v>
      </c>
      <c r="X16" t="str">
        <f>IFERROR(INDEX('Original responses translated'!$A$2:$CQ$63,MATCH('Questionnaires CrossTab'!$A16,'Original responses translated'!$A$2:$A$63,0),MATCH(X$3,'Original responses translated'!$A$2:$CQ$2,0)),"")</f>
        <v>Frequently (e.g. every time we run some activity or monthly)</v>
      </c>
      <c r="Y16" t="str">
        <f>IFERROR(INDEX('Original responses translated'!$A$2:$CQ$63,MATCH('Questionnaires CrossTab'!$A16,'Original responses translated'!$A$2:$A$63,0),MATCH(Y$3,'Original responses translated'!$A$2:$CQ$2,0)),"")</f>
        <v/>
      </c>
      <c r="Z16" t="str">
        <f>IFERROR(INDEX('Original responses translated'!$A$2:$CQ$63,MATCH('Questionnaires CrossTab'!$A16,'Original responses translated'!$A$2:$A$63,0),MATCH(Z$3,'Original responses translated'!$A$2:$CQ$2,0)),"")</f>
        <v/>
      </c>
      <c r="AA16" t="str">
        <f>IFERROR(INDEX('Original responses translated'!$A$2:$CQ$63,MATCH('Questionnaires CrossTab'!$A16,'Original responses translated'!$A$2:$A$63,0),MATCH(AA$3,'Original responses translated'!$A$2:$CQ$2,0)),"")</f>
        <v/>
      </c>
      <c r="AB16" t="str">
        <f>IFERROR(INDEX('Original responses translated'!$A$2:$CQ$63,MATCH('Questionnaires CrossTab'!$A16,'Original responses translated'!$A$2:$A$63,0),MATCH(AB$3,'Original responses translated'!$A$2:$CQ$2,0)),"")</f>
        <v/>
      </c>
      <c r="AD16" t="str">
        <f>IFERROR(INDEX('Original responses translated'!$A$2:$CQ$63,MATCH('Questionnaires CrossTab'!$A16,'Original responses translated'!$A$2:$A$63,0),MATCH(AD$3,'Original responses translated'!$A$2:$CQ$2,0)),"")</f>
        <v>Frequently (e.g. every time we run some activity or monthly)</v>
      </c>
      <c r="AE16" t="str">
        <f>IFERROR(INDEX('Original responses translated'!$A$2:$CQ$63,MATCH('Questionnaires CrossTab'!$A16,'Original responses translated'!$A$2:$A$63,0),MATCH(AE$3,'Original responses translated'!$A$2:$CQ$2,0)),"")</f>
        <v>Frequently (e.g. every time we run some activity or monthly)</v>
      </c>
      <c r="AF16" t="str">
        <f>IFERROR(INDEX('Original responses translated'!$A$2:$CQ$63,MATCH('Questionnaires CrossTab'!$A16,'Original responses translated'!$A$2:$A$63,0),MATCH(AF$3,'Original responses translated'!$A$2:$CQ$2,0)),"")</f>
        <v>Frequently (e.g. every time we run some activity or monthly)</v>
      </c>
      <c r="AG16" t="str">
        <f>IFERROR(INDEX('Original responses translated'!$A$2:$CQ$63,MATCH('Questionnaires CrossTab'!$A16,'Original responses translated'!$A$2:$A$63,0),MATCH(AG$3,'Original responses translated'!$A$2:$CQ$2,0)),"")</f>
        <v>Rarely (maybe once per year)</v>
      </c>
      <c r="AH16" t="str">
        <f>IFERROR(INDEX('Original responses translated'!$A$2:$CQ$63,MATCH('Questionnaires CrossTab'!$A16,'Original responses translated'!$A$2:$A$63,0),MATCH(AH$3,'Original responses translated'!$A$2:$CQ$2,0)),"")</f>
        <v>Frequently (e.g. every time we run some activity or monthly)</v>
      </c>
      <c r="AI16" t="str">
        <f>IFERROR(INDEX('Original responses translated'!$A$2:$CQ$63,MATCH('Questionnaires CrossTab'!$A16,'Original responses translated'!$A$2:$A$63,0),MATCH(AI$3,'Original responses translated'!$A$2:$CQ$2,0)),"")</f>
        <v>Frequently (e.g. every time we run some activity or monthly)</v>
      </c>
      <c r="AJ16" t="str">
        <f>IFERROR(INDEX('Original responses translated'!$A$2:$CQ$63,MATCH('Questionnaires CrossTab'!$A16,'Original responses translated'!$A$2:$A$63,0),MATCH(AJ$3,'Original responses translated'!$A$2:$CQ$2,0)),"")</f>
        <v>Frequently (e.g. every time we run some activity or monthly)</v>
      </c>
      <c r="AK16" t="str">
        <f>IFERROR(INDEX('Original responses translated'!$A$2:$CQ$63,MATCH('Questionnaires CrossTab'!$A16,'Original responses translated'!$A$2:$A$63,0),MATCH(AK$3,'Original responses translated'!$A$2:$CQ$2,0)),"")</f>
        <v>Frequently (e.g. every time we run some activity or monthly)</v>
      </c>
      <c r="AL16" t="str">
        <f>IFERROR(INDEX('Original responses translated'!$A$2:$CQ$63,MATCH('Questionnaires CrossTab'!$A16,'Original responses translated'!$A$2:$A$63,0),MATCH(AL$3,'Original responses translated'!$A$2:$CQ$2,0)),"")</f>
        <v/>
      </c>
      <c r="AM16" t="str">
        <f>IFERROR(INDEX('Original responses translated'!$A$2:$CQ$63,MATCH('Questionnaires CrossTab'!$A16,'Original responses translated'!$A$2:$A$63,0),MATCH(AM$3,'Original responses translated'!$A$2:$CQ$2,0)),"")</f>
        <v/>
      </c>
      <c r="AN16" t="str">
        <f>IFERROR(INDEX('Original responses translated'!$A$2:$CQ$63,MATCH('Questionnaires CrossTab'!$A16,'Original responses translated'!$A$2:$A$63,0),MATCH(AN$3,'Original responses translated'!$A$2:$CQ$2,0)),"")</f>
        <v/>
      </c>
      <c r="AO16" t="str">
        <f>IFERROR(INDEX('Original responses translated'!$A$2:$CQ$63,MATCH('Questionnaires CrossTab'!$A16,'Original responses translated'!$A$2:$A$63,0),MATCH(AO$3,'Original responses translated'!$A$2:$CQ$2,0)),"")</f>
        <v>Frequently (e.g. every time we run some activity or monthly)</v>
      </c>
      <c r="AQ16" t="str">
        <f>IFERROR(INDEX('Original responses translated'!$A$2:$CQ$63,MATCH('Questionnaires CrossTab'!$A16,'Original responses translated'!$A$2:$A$63,0),MATCH(AQ$3,'Original responses translated'!$A$2:$CQ$2,0)),"")</f>
        <v>Regularly (at least quarterly)</v>
      </c>
      <c r="AR16" t="str">
        <f>IFERROR(INDEX('Original responses translated'!$A$2:$CQ$63,MATCH('Questionnaires CrossTab'!$A16,'Original responses translated'!$A$2:$A$63,0),MATCH(AR$3,'Original responses translated'!$A$2:$CQ$2,0)),"")</f>
        <v>Sometimes / on an ad-hoc basis</v>
      </c>
      <c r="AS16" t="str">
        <f>IFERROR(INDEX('Original responses translated'!$A$2:$CQ$63,MATCH('Questionnaires CrossTab'!$A16,'Original responses translated'!$A$2:$A$63,0),MATCH(AS$3,'Original responses translated'!$A$2:$CQ$2,0)),"")</f>
        <v>Sometimes / on an ad-hoc basis</v>
      </c>
      <c r="AT16" t="str">
        <f>IFERROR(INDEX('Original responses translated'!$A$2:$CQ$63,MATCH('Questionnaires CrossTab'!$A16,'Original responses translated'!$A$2:$A$63,0),MATCH(AT$3,'Original responses translated'!$A$2:$CQ$2,0)),"")</f>
        <v>Sometimes / on an ad-hoc basis</v>
      </c>
      <c r="AV16" t="str">
        <f>IFERROR(INDEX('Original responses translated'!$A$2:$CQ$63,MATCH('Questionnaires CrossTab'!$A16,'Original responses translated'!$A$2:$A$63,0),MATCH(AV$3,'Original responses translated'!$A$2:$CQ$2,0)),"")</f>
        <v>Strongly disagree</v>
      </c>
      <c r="AW16" t="str">
        <f>IFERROR(INDEX('Original responses translated'!$A$2:$CQ$63,MATCH('Questionnaires CrossTab'!$A16,'Original responses translated'!$A$2:$A$63,0),MATCH(AW$3,'Original responses translated'!$A$2:$CQ$2,0)),"")</f>
        <v>Neither agree nor disagree&amp;#9;</v>
      </c>
      <c r="AX16" t="str">
        <f>IFERROR(INDEX('Original responses translated'!$A$2:$CQ$63,MATCH('Questionnaires CrossTab'!$A16,'Original responses translated'!$A$2:$A$63,0),MATCH(AX$3,'Original responses translated'!$A$2:$CQ$2,0)),"")</f>
        <v>Neither agree nor disagree&amp;#9;</v>
      </c>
      <c r="AY16" t="str">
        <f>IFERROR(INDEX('Original responses translated'!$A$2:$CQ$63,MATCH('Questionnaires CrossTab'!$A16,'Original responses translated'!$A$2:$A$63,0),MATCH(AY$3,'Original responses translated'!$A$2:$CQ$2,0)),"")</f>
        <v>Neither agree nor disagree&amp;#9;</v>
      </c>
      <c r="AZ16" t="str">
        <f>IFERROR(INDEX('Original responses translated'!$A$2:$CQ$63,MATCH('Questionnaires CrossTab'!$A16,'Original responses translated'!$A$2:$A$63,0),MATCH(AZ$3,'Original responses translated'!$A$2:$CQ$2,0)),"")</f>
        <v>Neither agree nor disagree&amp;#9;</v>
      </c>
      <c r="BA16" t="str">
        <f>IFERROR(INDEX('Original responses translated'!$A$2:$CQ$63,MATCH('Questionnaires CrossTab'!$A16,'Original responses translated'!$A$2:$A$63,0),MATCH(BA$3,'Original responses translated'!$A$2:$CQ$2,0)),"")</f>
        <v>Neither agree nor disagree&amp;#9;</v>
      </c>
      <c r="BB16" t="str">
        <f>IFERROR(INDEX('Original responses translated'!$A$2:$CQ$63,MATCH('Questionnaires CrossTab'!$A16,'Original responses translated'!$A$2:$A$63,0),MATCH(BB$3,'Original responses translated'!$A$2:$CQ$2,0)),"")</f>
        <v>Disagree</v>
      </c>
      <c r="BC16" t="str">
        <f>IFERROR(INDEX('Original responses translated'!$A$2:$CQ$63,MATCH('Questionnaires CrossTab'!$A16,'Original responses translated'!$A$2:$A$63,0),MATCH(BC$3,'Original responses translated'!$A$2:$CQ$2,0)),"")</f>
        <v>Neither agree nor disagree&amp;#9;</v>
      </c>
      <c r="BD16" t="str">
        <f>IFERROR(INDEX('Original responses translated'!$A$2:$CQ$63,MATCH('Questionnaires CrossTab'!$A16,'Original responses translated'!$A$2:$A$63,0),MATCH(BD$3,'Original responses translated'!$A$2:$CQ$2,0)),"")</f>
        <v>Strongly disagree</v>
      </c>
      <c r="BF16" t="str">
        <f>IFERROR(INDEX('Original responses translated'!$A$2:$CQ$63,MATCH('Questionnaires CrossTab'!$A16,'Original responses translated'!$A$2:$A$63,0),MATCH(BF$3,'Original responses translated'!$A$2:$CQ$2,0)),"")</f>
        <v>Rarely (maybe once per year)</v>
      </c>
      <c r="BG16" t="str">
        <f>IFERROR(INDEX('Original responses translated'!$A$2:$CQ$63,MATCH('Questionnaires CrossTab'!$A16,'Original responses translated'!$A$2:$A$63,0),MATCH(BG$3,'Original responses translated'!$A$2:$CQ$2,0)),"")</f>
        <v>Sometimes / on an ad-hoc basis</v>
      </c>
      <c r="BH16" t="str">
        <f>IFERROR(INDEX('Original responses translated'!$A$2:$CQ$63,MATCH('Questionnaires CrossTab'!$A16,'Original responses translated'!$A$2:$A$63,0),MATCH(BH$3,'Original responses translated'!$A$2:$CQ$2,0)),"")</f>
        <v>Frequently (e.g. every time we run some activity or monthly)</v>
      </c>
      <c r="BI16" t="str">
        <f>IFERROR(INDEX('Original responses translated'!$A$2:$CQ$63,MATCH('Questionnaires CrossTab'!$A16,'Original responses translated'!$A$2:$A$63,0),MATCH(BI$3,'Original responses translated'!$A$2:$CQ$2,0)),"")</f>
        <v>Frequently (e.g. every time we run some activity or monthly)</v>
      </c>
      <c r="BJ16" t="str">
        <f>IFERROR(INDEX('Original responses translated'!$A$2:$CQ$63,MATCH('Questionnaires CrossTab'!$A16,'Original responses translated'!$A$2:$A$63,0),MATCH(BJ$3,'Original responses translated'!$A$2:$CQ$2,0)),"")</f>
        <v>Sometimes / on an ad-hoc basis</v>
      </c>
      <c r="BL16" t="str">
        <f>IFERROR(INDEX('Original responses translated'!$A$2:$CQ$63,MATCH('Questionnaires CrossTab'!$A16,'Original responses translated'!$A$2:$A$63,0),MATCH(BL$3,'Original responses translated'!$A$2:$CQ$2,0)),"")</f>
        <v>Frequently (e.g. every time we run some activity or monthly)</v>
      </c>
      <c r="BM16" t="str">
        <f>IFERROR(INDEX('Original responses translated'!$A$2:$CQ$63,MATCH('Questionnaires CrossTab'!$A16,'Original responses translated'!$A$2:$A$63,0),MATCH(BM$3,'Original responses translated'!$A$2:$CQ$2,0)),"")</f>
        <v>Frequently (e.g. every time we run some activity or monthly)</v>
      </c>
      <c r="BN16" t="str">
        <f>IFERROR(INDEX('Original responses translated'!$A$2:$CQ$63,MATCH('Questionnaires CrossTab'!$A16,'Original responses translated'!$A$2:$A$63,0),MATCH(BN$3,'Original responses translated'!$A$2:$CQ$2,0)),"")</f>
        <v>Frequently (e.g. every time we run some activity or monthly)</v>
      </c>
      <c r="BO16" t="str">
        <f>IFERROR(INDEX('Original responses translated'!$A$2:$CQ$63,MATCH('Questionnaires CrossTab'!$A16,'Original responses translated'!$A$2:$A$63,0),MATCH(BO$3,'Original responses translated'!$A$2:$CQ$2,0)),"")</f>
        <v>Sometimes / on an ad-hoc basis</v>
      </c>
      <c r="BP16" t="str">
        <f>IFERROR(INDEX('Original responses translated'!$A$2:$CQ$63,MATCH('Questionnaires CrossTab'!$A16,'Original responses translated'!$A$2:$A$63,0),MATCH(BP$3,'Original responses translated'!$A$2:$CQ$2,0)),"")</f>
        <v>Never</v>
      </c>
      <c r="BR16" t="str">
        <f>IFERROR(INDEX('Original responses translated'!$A$2:$CQ$63,MATCH('Questionnaires CrossTab'!$A16,'Original responses translated'!$A$2:$A$63,0),MATCH(BR$3,'Original responses translated'!$A$2:$CQ$2,0)),"")</f>
        <v>Agree</v>
      </c>
      <c r="BS16" t="str">
        <f>IFERROR(INDEX('Original responses translated'!$A$2:$CQ$63,MATCH('Questionnaires CrossTab'!$A16,'Original responses translated'!$A$2:$A$63,0),MATCH(BS$3,'Original responses translated'!$A$2:$CQ$2,0)),"")</f>
        <v>Agree</v>
      </c>
      <c r="BT16" t="str">
        <f>IFERROR(INDEX('Original responses translated'!$A$2:$CQ$63,MATCH('Questionnaires CrossTab'!$A16,'Original responses translated'!$A$2:$A$63,0),MATCH(BT$3,'Original responses translated'!$A$2:$CQ$2,0)),"")</f>
        <v>Disagree</v>
      </c>
      <c r="BU16" t="str">
        <f>IFERROR(INDEX('Original responses translated'!$A$2:$CQ$63,MATCH('Questionnaires CrossTab'!$A16,'Original responses translated'!$A$2:$A$63,0),MATCH(BU$3,'Original responses translated'!$A$2:$CQ$2,0)),"")</f>
        <v>Neither agree nor disagree</v>
      </c>
      <c r="BV16" t="str">
        <f>IFERROR(INDEX('Original responses translated'!$A$2:$CQ$63,MATCH('Questionnaires CrossTab'!$A16,'Original responses translated'!$A$2:$A$63,0),MATCH(BV$3,'Original responses translated'!$A$2:$CQ$2,0)),"")</f>
        <v>Agree</v>
      </c>
      <c r="BW16" t="str">
        <f>IFERROR(INDEX('Original responses translated'!$A$2:$CQ$63,MATCH('Questionnaires CrossTab'!$A16,'Original responses translated'!$A$2:$A$63,0),MATCH(BW$3,'Original responses translated'!$A$2:$CQ$2,0)),"")</f>
        <v>Agree</v>
      </c>
      <c r="BX16" t="str">
        <f>IFERROR(INDEX('Original responses translated'!$A$2:$CQ$63,MATCH('Questionnaires CrossTab'!$A16,'Original responses translated'!$A$2:$A$63,0),MATCH(BX$3,'Original responses translated'!$A$2:$CQ$2,0)),"")</f>
        <v>Neither agree nor disagree</v>
      </c>
      <c r="BY16" t="str">
        <f>IFERROR(INDEX('Original responses translated'!$A$2:$CQ$63,MATCH('Questionnaires CrossTab'!$A16,'Original responses translated'!$A$2:$A$63,0),MATCH(BY$3,'Original responses translated'!$A$2:$CQ$2,0)),"")</f>
        <v>Neither agree nor disagree</v>
      </c>
      <c r="BZ16" t="str">
        <f>IFERROR(INDEX('Original responses translated'!$A$2:$CQ$63,MATCH('Questionnaires CrossTab'!$A16,'Original responses translated'!$A$2:$A$63,0),MATCH(BZ$3,'Original responses translated'!$A$2:$CQ$2,0)),"")</f>
        <v>Neither agree nor disagree</v>
      </c>
      <c r="CA16" t="str">
        <f>IFERROR(INDEX('Original responses translated'!$A$2:$CQ$63,MATCH('Questionnaires CrossTab'!$A16,'Original responses translated'!$A$2:$A$63,0),MATCH(CA$3,'Original responses translated'!$A$2:$CQ$2,0)),"")</f>
        <v>Agree</v>
      </c>
      <c r="CB16" t="str">
        <f>IFERROR(INDEX('Original responses translated'!$A$2:$CQ$63,MATCH('Questionnaires CrossTab'!$A16,'Original responses translated'!$A$2:$A$63,0),MATCH(CB$3,'Original responses translated'!$A$2:$CQ$2,0)),"")</f>
        <v>Strongly Agree</v>
      </c>
      <c r="CD16">
        <f>IFERROR(INDEX('Original responses translated'!$A$2:$CQ$63,MATCH('Questionnaires CrossTab'!$A16,'Original responses translated'!$A$2:$A$63,0),MATCH(CD$3,'Original responses translated'!$A$2:$CQ$2,0)),"")</f>
        <v>0</v>
      </c>
      <c r="CE16" t="str">
        <f>IFERROR(INDEX('Original responses translated'!$A$2:$CQ$63,MATCH('Questionnaires CrossTab'!$A16,'Original responses translated'!$A$2:$A$63,0),MATCH(CE$3,'Original responses translated'!$A$2:$CQ$2,0)),"")</f>
        <v>Use regularly</v>
      </c>
      <c r="CF16" t="str">
        <f>IFERROR(INDEX('Original responses translated'!$A$2:$CQ$63,MATCH('Questionnaires CrossTab'!$A16,'Original responses translated'!$A$2:$A$63,0),MATCH(CF$3,'Original responses translated'!$A$2:$CQ$2,0)),"")</f>
        <v>Not aware of</v>
      </c>
      <c r="CG16" t="str">
        <f>IFERROR(INDEX('Original responses translated'!$A$2:$CQ$63,MATCH('Questionnaires CrossTab'!$A16,'Original responses translated'!$A$2:$A$63,0),MATCH(CG$3,'Original responses translated'!$A$2:$CQ$2,0)),"")</f>
        <v>Use regularly</v>
      </c>
      <c r="CI16" t="str">
        <f>IFERROR(INDEX('Original responses translated'!$A$2:$CQ$63,MATCH('Questionnaires CrossTab'!$A16,'Original responses translated'!$A$2:$A$63,0),MATCH(CI$3,'Original responses translated'!$A$2:$CQ$2,0)),"")</f>
        <v>Neither agree nor disagree</v>
      </c>
      <c r="CJ16" t="str">
        <f>IFERROR(INDEX('Original responses translated'!$A$2:$CQ$63,MATCH('Questionnaires CrossTab'!$A16,'Original responses translated'!$A$2:$A$63,0),MATCH(CJ$3,'Original responses translated'!$A$2:$CQ$2,0)),"")</f>
        <v>Neither agree nor disagree</v>
      </c>
      <c r="CO16" s="27">
        <f>SUMIFS(Response!$G:$G,Response!$I:$I,'Questionnaires CrossTab'!CO$3,Response!$A:$A,'Questionnaires CrossTab'!$A16)/Question!Q$5</f>
        <v>0.60344827586206895</v>
      </c>
      <c r="CP16" s="27">
        <f>SUMIFS(Response!$G:$G,Response!$I:$I,'Questionnaires CrossTab'!CP$3,Response!$A:$A,'Questionnaires CrossTab'!$A16)/Question!R$5</f>
        <v>0.51666666666666672</v>
      </c>
      <c r="CQ16" s="27">
        <f>SUMIFS(Response!$G:$G,Response!$I:$I,'Questionnaires CrossTab'!CQ$3,Response!$A:$A,'Questionnaires CrossTab'!$A16)/Question!S$5</f>
        <v>0.37096774193548387</v>
      </c>
      <c r="CR16" s="27">
        <f t="shared" si="0"/>
        <v>0.48442157953281428</v>
      </c>
    </row>
    <row r="17" spans="1:96">
      <c r="A17" s="1">
        <v>129</v>
      </c>
      <c r="B17" s="1" t="s">
        <v>217</v>
      </c>
      <c r="C17" t="str">
        <f>INDEX('Original responses translated'!$A$2:$CQ$63,MATCH('Questionnaires CrossTab'!$A17,'Original responses translated'!$A$2:$A$63,0),MATCH(C$3,'Original responses translated'!$A$2:$CQ$2,0))</f>
        <v>Agency</v>
      </c>
      <c r="D17" t="str">
        <f>INDEX('Original responses translated'!$A$2:$CQ$63,MATCH('Questionnaires CrossTab'!$A17,'Original responses translated'!$A$2:$A$63,0),MATCH(D$3,'Original responses translated'!$A$2:$CQ$2,0))</f>
        <v>Communications</v>
      </c>
      <c r="E17">
        <f>INDEX('Original responses translated'!$A$2:$CQ$63,MATCH('Questionnaires CrossTab'!$A17,'Original responses translated'!$A$2:$A$63,0),MATCH(E$3,'Original responses translated'!$A$2:$CQ$2,0))</f>
        <v>0</v>
      </c>
      <c r="F17" t="str">
        <f>INDEX('Original responses translated'!$A$2:$CQ$63,MATCH('Questionnaires CrossTab'!$A17,'Original responses translated'!$A$2:$A$63,0),MATCH(F$3,'Original responses translated'!$A$2:$CQ$2,0))</f>
        <v>A PR consultancy</v>
      </c>
      <c r="G17" t="str">
        <f>INDEX('Original responses translated'!$A$2:$CQ$63,MATCH('Questionnaires CrossTab'!$A17,'Original responses translated'!$A$2:$A$63,0),MATCH(G$3,'Original responses translated'!$A$2:$CQ$2,0))</f>
        <v>More than 5,000 employees</v>
      </c>
      <c r="H17" t="str">
        <f>INDEX('Original responses translated'!$A$2:$CQ$63,MATCH('Questionnaires CrossTab'!$A17,'Original responses translated'!$A$2:$A$63,0),MATCH(H$3,'Original responses translated'!$A$2:$CQ$2,0))</f>
        <v>UK</v>
      </c>
      <c r="I17" t="str">
        <f>INDEX('Original responses translated'!$A$2:$CQ$63,MATCH('Questionnaires CrossTab'!$A17,'Original responses translated'!$A$2:$A$63,0),MATCH(I$3,'Original responses translated'!$A$2:$CQ$2,0))</f>
        <v>For the region I’m based in</v>
      </c>
      <c r="J17" t="s">
        <v>110</v>
      </c>
      <c r="K17" t="str">
        <f>INDEX('Original responses translated'!$A$2:$CQ$63,MATCH('Questionnaires CrossTab'!$A17,'Original responses translated'!$A$2:$A$63,0),MATCH(K$3,'Original responses translated'!$A$2:$CQ$2,0))</f>
        <v>Yes</v>
      </c>
      <c r="L17" t="str">
        <f>INDEX('Original responses translated'!$A$2:$CQ$63,MATCH('Questionnaires CrossTab'!$A17,'Original responses translated'!$A$2:$A$63,0),MATCH(L$3,'Original responses translated'!$A$2:$CQ$2,0))</f>
        <v>Yes</v>
      </c>
      <c r="M17" t="str">
        <f>INDEX('Original responses translated'!$A$2:$CQ$63,MATCH('Questionnaires CrossTab'!$A17,'Original responses translated'!$A$2:$A$63,0),MATCH(M$3,'Original responses translated'!$A$2:$CQ$2,0))</f>
        <v>Yes</v>
      </c>
      <c r="N17" t="str">
        <f>INDEX('Original responses translated'!$A$2:$CQ$63,MATCH('Questionnaires CrossTab'!$A17,'Original responses translated'!$A$2:$A$63,0),MATCH(N$3,'Original responses translated'!$A$2:$CQ$2,0))</f>
        <v>Yes</v>
      </c>
      <c r="O17" t="str">
        <f>INDEX('Original responses translated'!$A$2:$CQ$63,MATCH('Questionnaires CrossTab'!$A17,'Original responses translated'!$A$2:$A$63,0),MATCH(O$3,'Original responses translated'!$A$2:$CQ$2,0))</f>
        <v>Yes</v>
      </c>
      <c r="P17" t="str">
        <f>INDEX('Original responses translated'!$A$2:$CQ$63,MATCH('Questionnaires CrossTab'!$A17,'Original responses translated'!$A$2:$A$63,0),MATCH(P$3,'Original responses translated'!$A$2:$CQ$2,0))</f>
        <v>Yes</v>
      </c>
      <c r="Q17" t="str">
        <f>INDEX('Original responses translated'!$A$2:$CQ$63,MATCH('Questionnaires CrossTab'!$A17,'Original responses translated'!$A$2:$A$63,0),MATCH(Q$3,'Original responses translated'!$A$2:$CQ$2,0))</f>
        <v>Yes</v>
      </c>
      <c r="R17" t="str">
        <f>INDEX('Original responses translated'!$A$2:$CQ$63,MATCH('Questionnaires CrossTab'!$A17,'Original responses translated'!$A$2:$A$63,0),MATCH(R$3,'Original responses translated'!$A$2:$CQ$2,0))</f>
        <v>Yes</v>
      </c>
      <c r="S17" t="str">
        <f>INDEX('Original responses translated'!$A$2:$CQ$63,MATCH('Questionnaires CrossTab'!$A17,'Original responses translated'!$A$2:$A$63,0),MATCH(S$3,'Original responses translated'!$A$2:$CQ$2,0))</f>
        <v>Yes</v>
      </c>
      <c r="T17" t="str">
        <f>INDEX('Original responses translated'!$A$2:$CQ$63,MATCH('Questionnaires CrossTab'!$A17,'Original responses translated'!$A$2:$A$63,0),MATCH(T$3,'Original responses translated'!$A$2:$CQ$2,0))</f>
        <v>Yes</v>
      </c>
      <c r="U17" t="str">
        <f>INDEX('Original responses translated'!$A$2:$CQ$63,MATCH('Questionnaires CrossTab'!$A17,'Original responses translated'!$A$2:$A$63,0),MATCH(U$3,'Original responses translated'!$A$2:$CQ$2,0))</f>
        <v>Yes</v>
      </c>
      <c r="V17" t="str">
        <f>INDEX('Original responses translated'!$A$2:$CQ$63,MATCH('Questionnaires CrossTab'!$A17,'Original responses translated'!$A$2:$A$63,0),MATCH(V$3,'Original responses translated'!$A$2:$CQ$2,0))</f>
        <v>Yes</v>
      </c>
      <c r="X17" t="str">
        <f>IFERROR(INDEX('Original responses translated'!$A$2:$CQ$63,MATCH('Questionnaires CrossTab'!$A17,'Original responses translated'!$A$2:$A$63,0),MATCH(X$3,'Original responses translated'!$A$2:$CQ$2,0)),"")</f>
        <v>Regularly (at least quarterly)</v>
      </c>
      <c r="Y17" t="str">
        <f>IFERROR(INDEX('Original responses translated'!$A$2:$CQ$63,MATCH('Questionnaires CrossTab'!$A17,'Original responses translated'!$A$2:$A$63,0),MATCH(Y$3,'Original responses translated'!$A$2:$CQ$2,0)),"")</f>
        <v/>
      </c>
      <c r="Z17" t="str">
        <f>IFERROR(INDEX('Original responses translated'!$A$2:$CQ$63,MATCH('Questionnaires CrossTab'!$A17,'Original responses translated'!$A$2:$A$63,0),MATCH(Z$3,'Original responses translated'!$A$2:$CQ$2,0)),"")</f>
        <v/>
      </c>
      <c r="AA17" t="str">
        <f>IFERROR(INDEX('Original responses translated'!$A$2:$CQ$63,MATCH('Questionnaires CrossTab'!$A17,'Original responses translated'!$A$2:$A$63,0),MATCH(AA$3,'Original responses translated'!$A$2:$CQ$2,0)),"")</f>
        <v/>
      </c>
      <c r="AB17" t="str">
        <f>IFERROR(INDEX('Original responses translated'!$A$2:$CQ$63,MATCH('Questionnaires CrossTab'!$A17,'Original responses translated'!$A$2:$A$63,0),MATCH(AB$3,'Original responses translated'!$A$2:$CQ$2,0)),"")</f>
        <v/>
      </c>
      <c r="AD17" t="str">
        <f>IFERROR(INDEX('Original responses translated'!$A$2:$CQ$63,MATCH('Questionnaires CrossTab'!$A17,'Original responses translated'!$A$2:$A$63,0),MATCH(AD$3,'Original responses translated'!$A$2:$CQ$2,0)),"")</f>
        <v>Frequently (e.g. every time we run some activity or monthly)</v>
      </c>
      <c r="AE17" t="str">
        <f>IFERROR(INDEX('Original responses translated'!$A$2:$CQ$63,MATCH('Questionnaires CrossTab'!$A17,'Original responses translated'!$A$2:$A$63,0),MATCH(AE$3,'Original responses translated'!$A$2:$CQ$2,0)),"")</f>
        <v>Rarely (maybe once per year)</v>
      </c>
      <c r="AF17" t="str">
        <f>IFERROR(INDEX('Original responses translated'!$A$2:$CQ$63,MATCH('Questionnaires CrossTab'!$A17,'Original responses translated'!$A$2:$A$63,0),MATCH(AF$3,'Original responses translated'!$A$2:$CQ$2,0)),"")</f>
        <v>Regularly (at least quarterly)</v>
      </c>
      <c r="AG17" t="str">
        <f>IFERROR(INDEX('Original responses translated'!$A$2:$CQ$63,MATCH('Questionnaires CrossTab'!$A17,'Original responses translated'!$A$2:$A$63,0),MATCH(AG$3,'Original responses translated'!$A$2:$CQ$2,0)),"")</f>
        <v>Regularly (at least quarterly)</v>
      </c>
      <c r="AH17" t="str">
        <f>IFERROR(INDEX('Original responses translated'!$A$2:$CQ$63,MATCH('Questionnaires CrossTab'!$A17,'Original responses translated'!$A$2:$A$63,0),MATCH(AH$3,'Original responses translated'!$A$2:$CQ$2,0)),"")</f>
        <v>Frequently (e.g. every time we run some activity or monthly)</v>
      </c>
      <c r="AI17" t="str">
        <f>IFERROR(INDEX('Original responses translated'!$A$2:$CQ$63,MATCH('Questionnaires CrossTab'!$A17,'Original responses translated'!$A$2:$A$63,0),MATCH(AI$3,'Original responses translated'!$A$2:$CQ$2,0)),"")</f>
        <v>Regularly (at least quarterly)</v>
      </c>
      <c r="AJ17" t="str">
        <f>IFERROR(INDEX('Original responses translated'!$A$2:$CQ$63,MATCH('Questionnaires CrossTab'!$A17,'Original responses translated'!$A$2:$A$63,0),MATCH(AJ$3,'Original responses translated'!$A$2:$CQ$2,0)),"")</f>
        <v>Frequently (e.g. every time we run some activity or monthly)</v>
      </c>
      <c r="AK17" t="str">
        <f>IFERROR(INDEX('Original responses translated'!$A$2:$CQ$63,MATCH('Questionnaires CrossTab'!$A17,'Original responses translated'!$A$2:$A$63,0),MATCH(AK$3,'Original responses translated'!$A$2:$CQ$2,0)),"")</f>
        <v>Frequently (e.g. every time we run some activity or monthly)</v>
      </c>
      <c r="AL17" t="str">
        <f>IFERROR(INDEX('Original responses translated'!$A$2:$CQ$63,MATCH('Questionnaires CrossTab'!$A17,'Original responses translated'!$A$2:$A$63,0),MATCH(AL$3,'Original responses translated'!$A$2:$CQ$2,0)),"")</f>
        <v/>
      </c>
      <c r="AM17" t="str">
        <f>IFERROR(INDEX('Original responses translated'!$A$2:$CQ$63,MATCH('Questionnaires CrossTab'!$A17,'Original responses translated'!$A$2:$A$63,0),MATCH(AM$3,'Original responses translated'!$A$2:$CQ$2,0)),"")</f>
        <v/>
      </c>
      <c r="AN17" t="str">
        <f>IFERROR(INDEX('Original responses translated'!$A$2:$CQ$63,MATCH('Questionnaires CrossTab'!$A17,'Original responses translated'!$A$2:$A$63,0),MATCH(AN$3,'Original responses translated'!$A$2:$CQ$2,0)),"")</f>
        <v/>
      </c>
      <c r="AO17" t="str">
        <f>IFERROR(INDEX('Original responses translated'!$A$2:$CQ$63,MATCH('Questionnaires CrossTab'!$A17,'Original responses translated'!$A$2:$A$63,0),MATCH(AO$3,'Original responses translated'!$A$2:$CQ$2,0)),"")</f>
        <v>Frequently (e.g. every time we run some activity or monthly)</v>
      </c>
      <c r="AQ17" t="str">
        <f>IFERROR(INDEX('Original responses translated'!$A$2:$CQ$63,MATCH('Questionnaires CrossTab'!$A17,'Original responses translated'!$A$2:$A$63,0),MATCH(AQ$3,'Original responses translated'!$A$2:$CQ$2,0)),"")</f>
        <v>Rarely (maybe once per year)</v>
      </c>
      <c r="AR17" t="str">
        <f>IFERROR(INDEX('Original responses translated'!$A$2:$CQ$63,MATCH('Questionnaires CrossTab'!$A17,'Original responses translated'!$A$2:$A$63,0),MATCH(AR$3,'Original responses translated'!$A$2:$CQ$2,0)),"")</f>
        <v>Rarely (maybe once per year)</v>
      </c>
      <c r="AS17" t="str">
        <f>IFERROR(INDEX('Original responses translated'!$A$2:$CQ$63,MATCH('Questionnaires CrossTab'!$A17,'Original responses translated'!$A$2:$A$63,0),MATCH(AS$3,'Original responses translated'!$A$2:$CQ$2,0)),"")</f>
        <v>Rarely (maybe once per year)</v>
      </c>
      <c r="AT17" t="str">
        <f>IFERROR(INDEX('Original responses translated'!$A$2:$CQ$63,MATCH('Questionnaires CrossTab'!$A17,'Original responses translated'!$A$2:$A$63,0),MATCH(AT$3,'Original responses translated'!$A$2:$CQ$2,0)),"")</f>
        <v>Regularly (at least quarterly)</v>
      </c>
      <c r="AV17" t="str">
        <f>IFERROR(INDEX('Original responses translated'!$A$2:$CQ$63,MATCH('Questionnaires CrossTab'!$A17,'Original responses translated'!$A$2:$A$63,0),MATCH(AV$3,'Original responses translated'!$A$2:$CQ$2,0)),"")</f>
        <v>Strongly Agree</v>
      </c>
      <c r="AW17" t="str">
        <f>IFERROR(INDEX('Original responses translated'!$A$2:$CQ$63,MATCH('Questionnaires CrossTab'!$A17,'Original responses translated'!$A$2:$A$63,0),MATCH(AW$3,'Original responses translated'!$A$2:$CQ$2,0)),"")</f>
        <v>Disagree</v>
      </c>
      <c r="AX17" t="str">
        <f>IFERROR(INDEX('Original responses translated'!$A$2:$CQ$63,MATCH('Questionnaires CrossTab'!$A17,'Original responses translated'!$A$2:$A$63,0),MATCH(AX$3,'Original responses translated'!$A$2:$CQ$2,0)),"")</f>
        <v>Disagree</v>
      </c>
      <c r="AY17" t="str">
        <f>IFERROR(INDEX('Original responses translated'!$A$2:$CQ$63,MATCH('Questionnaires CrossTab'!$A17,'Original responses translated'!$A$2:$A$63,0),MATCH(AY$3,'Original responses translated'!$A$2:$CQ$2,0)),"")</f>
        <v>Agree</v>
      </c>
      <c r="AZ17" t="str">
        <f>IFERROR(INDEX('Original responses translated'!$A$2:$CQ$63,MATCH('Questionnaires CrossTab'!$A17,'Original responses translated'!$A$2:$A$63,0),MATCH(AZ$3,'Original responses translated'!$A$2:$CQ$2,0)),"")</f>
        <v>Agree</v>
      </c>
      <c r="BA17" t="str">
        <f>IFERROR(INDEX('Original responses translated'!$A$2:$CQ$63,MATCH('Questionnaires CrossTab'!$A17,'Original responses translated'!$A$2:$A$63,0),MATCH(BA$3,'Original responses translated'!$A$2:$CQ$2,0)),"")</f>
        <v>Agree</v>
      </c>
      <c r="BB17" t="str">
        <f>IFERROR(INDEX('Original responses translated'!$A$2:$CQ$63,MATCH('Questionnaires CrossTab'!$A17,'Original responses translated'!$A$2:$A$63,0),MATCH(BB$3,'Original responses translated'!$A$2:$CQ$2,0)),"")</f>
        <v>Agree</v>
      </c>
      <c r="BC17" t="str">
        <f>IFERROR(INDEX('Original responses translated'!$A$2:$CQ$63,MATCH('Questionnaires CrossTab'!$A17,'Original responses translated'!$A$2:$A$63,0),MATCH(BC$3,'Original responses translated'!$A$2:$CQ$2,0)),"")</f>
        <v>Agree</v>
      </c>
      <c r="BD17" t="str">
        <f>IFERROR(INDEX('Original responses translated'!$A$2:$CQ$63,MATCH('Questionnaires CrossTab'!$A17,'Original responses translated'!$A$2:$A$63,0),MATCH(BD$3,'Original responses translated'!$A$2:$CQ$2,0)),"")</f>
        <v>Agree</v>
      </c>
      <c r="BF17" t="str">
        <f>IFERROR(INDEX('Original responses translated'!$A$2:$CQ$63,MATCH('Questionnaires CrossTab'!$A17,'Original responses translated'!$A$2:$A$63,0),MATCH(BF$3,'Original responses translated'!$A$2:$CQ$2,0)),"")</f>
        <v>Never</v>
      </c>
      <c r="BG17" t="str">
        <f>IFERROR(INDEX('Original responses translated'!$A$2:$CQ$63,MATCH('Questionnaires CrossTab'!$A17,'Original responses translated'!$A$2:$A$63,0),MATCH(BG$3,'Original responses translated'!$A$2:$CQ$2,0)),"")</f>
        <v>Never</v>
      </c>
      <c r="BH17" t="str">
        <f>IFERROR(INDEX('Original responses translated'!$A$2:$CQ$63,MATCH('Questionnaires CrossTab'!$A17,'Original responses translated'!$A$2:$A$63,0),MATCH(BH$3,'Original responses translated'!$A$2:$CQ$2,0)),"")</f>
        <v>Frequently (e.g. every time we run some activity or monthly)</v>
      </c>
      <c r="BI17" t="str">
        <f>IFERROR(INDEX('Original responses translated'!$A$2:$CQ$63,MATCH('Questionnaires CrossTab'!$A17,'Original responses translated'!$A$2:$A$63,0),MATCH(BI$3,'Original responses translated'!$A$2:$CQ$2,0)),"")</f>
        <v>Frequently (e.g. every time we run some activity or monthly)</v>
      </c>
      <c r="BJ17" t="str">
        <f>IFERROR(INDEX('Original responses translated'!$A$2:$CQ$63,MATCH('Questionnaires CrossTab'!$A17,'Original responses translated'!$A$2:$A$63,0),MATCH(BJ$3,'Original responses translated'!$A$2:$CQ$2,0)),"")</f>
        <v>Sometimes / on an ad-hoc basis</v>
      </c>
      <c r="BL17" t="str">
        <f>IFERROR(INDEX('Original responses translated'!$A$2:$CQ$63,MATCH('Questionnaires CrossTab'!$A17,'Original responses translated'!$A$2:$A$63,0),MATCH(BL$3,'Original responses translated'!$A$2:$CQ$2,0)),"")</f>
        <v>Frequently (e.g. every time we run some activity or monthly)</v>
      </c>
      <c r="BM17" t="str">
        <f>IFERROR(INDEX('Original responses translated'!$A$2:$CQ$63,MATCH('Questionnaires CrossTab'!$A17,'Original responses translated'!$A$2:$A$63,0),MATCH(BM$3,'Original responses translated'!$A$2:$CQ$2,0)),"")</f>
        <v>Frequently (e.g. every time we run some activity or monthly)</v>
      </c>
      <c r="BN17" t="str">
        <f>IFERROR(INDEX('Original responses translated'!$A$2:$CQ$63,MATCH('Questionnaires CrossTab'!$A17,'Original responses translated'!$A$2:$A$63,0),MATCH(BN$3,'Original responses translated'!$A$2:$CQ$2,0)),"")</f>
        <v>Regularly (at least quarterly)</v>
      </c>
      <c r="BO17" t="str">
        <f>IFERROR(INDEX('Original responses translated'!$A$2:$CQ$63,MATCH('Questionnaires CrossTab'!$A17,'Original responses translated'!$A$2:$A$63,0),MATCH(BO$3,'Original responses translated'!$A$2:$CQ$2,0)),"")</f>
        <v>Sometimes / on an ad-hoc basis</v>
      </c>
      <c r="BP17" t="str">
        <f>IFERROR(INDEX('Original responses translated'!$A$2:$CQ$63,MATCH('Questionnaires CrossTab'!$A17,'Original responses translated'!$A$2:$A$63,0),MATCH(BP$3,'Original responses translated'!$A$2:$CQ$2,0)),"")</f>
        <v>Sometimes / on an ad-hoc basis</v>
      </c>
      <c r="BR17" t="str">
        <f>IFERROR(INDEX('Original responses translated'!$A$2:$CQ$63,MATCH('Questionnaires CrossTab'!$A17,'Original responses translated'!$A$2:$A$63,0),MATCH(BR$3,'Original responses translated'!$A$2:$CQ$2,0)),"")</f>
        <v>Agree</v>
      </c>
      <c r="BS17" t="str">
        <f>IFERROR(INDEX('Original responses translated'!$A$2:$CQ$63,MATCH('Questionnaires CrossTab'!$A17,'Original responses translated'!$A$2:$A$63,0),MATCH(BS$3,'Original responses translated'!$A$2:$CQ$2,0)),"")</f>
        <v>Agree</v>
      </c>
      <c r="BT17" t="str">
        <f>IFERROR(INDEX('Original responses translated'!$A$2:$CQ$63,MATCH('Questionnaires CrossTab'!$A17,'Original responses translated'!$A$2:$A$63,0),MATCH(BT$3,'Original responses translated'!$A$2:$CQ$2,0)),"")</f>
        <v>Agree</v>
      </c>
      <c r="BU17" t="str">
        <f>IFERROR(INDEX('Original responses translated'!$A$2:$CQ$63,MATCH('Questionnaires CrossTab'!$A17,'Original responses translated'!$A$2:$A$63,0),MATCH(BU$3,'Original responses translated'!$A$2:$CQ$2,0)),"")</f>
        <v>Agree</v>
      </c>
      <c r="BV17" t="str">
        <f>IFERROR(INDEX('Original responses translated'!$A$2:$CQ$63,MATCH('Questionnaires CrossTab'!$A17,'Original responses translated'!$A$2:$A$63,0),MATCH(BV$3,'Original responses translated'!$A$2:$CQ$2,0)),"")</f>
        <v>Disagree</v>
      </c>
      <c r="BW17" t="str">
        <f>IFERROR(INDEX('Original responses translated'!$A$2:$CQ$63,MATCH('Questionnaires CrossTab'!$A17,'Original responses translated'!$A$2:$A$63,0),MATCH(BW$3,'Original responses translated'!$A$2:$CQ$2,0)),"")</f>
        <v>Strongly Agree</v>
      </c>
      <c r="BX17" t="str">
        <f>IFERROR(INDEX('Original responses translated'!$A$2:$CQ$63,MATCH('Questionnaires CrossTab'!$A17,'Original responses translated'!$A$2:$A$63,0),MATCH(BX$3,'Original responses translated'!$A$2:$CQ$2,0)),"")</f>
        <v>Strongly disagree</v>
      </c>
      <c r="BY17" t="str">
        <f>IFERROR(INDEX('Original responses translated'!$A$2:$CQ$63,MATCH('Questionnaires CrossTab'!$A17,'Original responses translated'!$A$2:$A$63,0),MATCH(BY$3,'Original responses translated'!$A$2:$CQ$2,0)),"")</f>
        <v>Neither agree nor disagree</v>
      </c>
      <c r="BZ17" t="str">
        <f>IFERROR(INDEX('Original responses translated'!$A$2:$CQ$63,MATCH('Questionnaires CrossTab'!$A17,'Original responses translated'!$A$2:$A$63,0),MATCH(BZ$3,'Original responses translated'!$A$2:$CQ$2,0)),"")</f>
        <v>Agree</v>
      </c>
      <c r="CA17" t="str">
        <f>IFERROR(INDEX('Original responses translated'!$A$2:$CQ$63,MATCH('Questionnaires CrossTab'!$A17,'Original responses translated'!$A$2:$A$63,0),MATCH(CA$3,'Original responses translated'!$A$2:$CQ$2,0)),"")</f>
        <v>Agree</v>
      </c>
      <c r="CB17" t="str">
        <f>IFERROR(INDEX('Original responses translated'!$A$2:$CQ$63,MATCH('Questionnaires CrossTab'!$A17,'Original responses translated'!$A$2:$A$63,0),MATCH(CB$3,'Original responses translated'!$A$2:$CQ$2,0)),"")</f>
        <v>Agree</v>
      </c>
      <c r="CD17" t="str">
        <f>IFERROR(INDEX('Original responses translated'!$A$2:$CQ$63,MATCH('Questionnaires CrossTab'!$A17,'Original responses translated'!$A$2:$A$63,0),MATCH(CD$3,'Original responses translated'!$A$2:$CQ$2,0)),"")</f>
        <v>Aware of but do not use</v>
      </c>
      <c r="CE17" t="str">
        <f>IFERROR(INDEX('Original responses translated'!$A$2:$CQ$63,MATCH('Questionnaires CrossTab'!$A17,'Original responses translated'!$A$2:$A$63,0),MATCH(CE$3,'Original responses translated'!$A$2:$CQ$2,0)),"")</f>
        <v>Aware of but do not use</v>
      </c>
      <c r="CF17" t="str">
        <f>IFERROR(INDEX('Original responses translated'!$A$2:$CQ$63,MATCH('Questionnaires CrossTab'!$A17,'Original responses translated'!$A$2:$A$63,0),MATCH(CF$3,'Original responses translated'!$A$2:$CQ$2,0)),"")</f>
        <v>Aware of but do not use</v>
      </c>
      <c r="CG17" t="str">
        <f>IFERROR(INDEX('Original responses translated'!$A$2:$CQ$63,MATCH('Questionnaires CrossTab'!$A17,'Original responses translated'!$A$2:$A$63,0),MATCH(CG$3,'Original responses translated'!$A$2:$CQ$2,0)),"")</f>
        <v>Aware of but do not use</v>
      </c>
      <c r="CI17" t="str">
        <f>IFERROR(INDEX('Original responses translated'!$A$2:$CQ$63,MATCH('Questionnaires CrossTab'!$A17,'Original responses translated'!$A$2:$A$63,0),MATCH(CI$3,'Original responses translated'!$A$2:$CQ$2,0)),"")</f>
        <v>Agree</v>
      </c>
      <c r="CJ17" t="str">
        <f>IFERROR(INDEX('Original responses translated'!$A$2:$CQ$63,MATCH('Questionnaires CrossTab'!$A17,'Original responses translated'!$A$2:$A$63,0),MATCH(CJ$3,'Original responses translated'!$A$2:$CQ$2,0)),"")</f>
        <v>Agree</v>
      </c>
      <c r="CO17" s="27">
        <f>SUMIFS(Response!$G:$G,Response!$I:$I,'Questionnaires CrossTab'!CO$3,Response!$A:$A,'Questionnaires CrossTab'!$A17)/Question!Q$5</f>
        <v>0.63793103448275867</v>
      </c>
      <c r="CP17" s="27">
        <f>SUMIFS(Response!$G:$G,Response!$I:$I,'Questionnaires CrossTab'!CP$3,Response!$A:$A,'Questionnaires CrossTab'!$A17)/Question!R$5</f>
        <v>0.41666666666666669</v>
      </c>
      <c r="CQ17" s="27">
        <f>SUMIFS(Response!$G:$G,Response!$I:$I,'Questionnaires CrossTab'!CQ$3,Response!$A:$A,'Questionnaires CrossTab'!$A17)/Question!S$5</f>
        <v>0.56451612903225812</v>
      </c>
      <c r="CR17" s="50">
        <f>(CO17*CO$2)+(CP17*CP$2)+(CQ17*CQ$2)</f>
        <v>0.54218576195773083</v>
      </c>
    </row>
    <row r="18" spans="1:96">
      <c r="A18" s="1">
        <v>132</v>
      </c>
      <c r="B18" s="1" t="s">
        <v>224</v>
      </c>
      <c r="C18" t="str">
        <f>INDEX('Original responses translated'!$A$2:$CQ$63,MATCH('Questionnaires CrossTab'!$A18,'Original responses translated'!$A$2:$A$63,0),MATCH(C$3,'Original responses translated'!$A$2:$CQ$2,0))</f>
        <v>Not for profit organisation</v>
      </c>
      <c r="D18" t="str">
        <f>INDEX('Original responses translated'!$A$2:$CQ$63,MATCH('Questionnaires CrossTab'!$A18,'Original responses translated'!$A$2:$A$63,0),MATCH(D$3,'Original responses translated'!$A$2:$CQ$2,0))</f>
        <v>Communications</v>
      </c>
      <c r="E18">
        <f>INDEX('Original responses translated'!$A$2:$CQ$63,MATCH('Questionnaires CrossTab'!$A18,'Original responses translated'!$A$2:$A$63,0),MATCH(E$3,'Original responses translated'!$A$2:$CQ$2,0))</f>
        <v>0</v>
      </c>
      <c r="F18">
        <f>INDEX('Original responses translated'!$A$2:$CQ$63,MATCH('Questionnaires CrossTab'!$A18,'Original responses translated'!$A$2:$A$63,0),MATCH(F$3,'Original responses translated'!$A$2:$CQ$2,0))</f>
        <v>0</v>
      </c>
      <c r="G18" t="str">
        <f>INDEX('Original responses translated'!$A$2:$CQ$63,MATCH('Questionnaires CrossTab'!$A18,'Original responses translated'!$A$2:$A$63,0),MATCH(G$3,'Original responses translated'!$A$2:$CQ$2,0))</f>
        <v>1-49 employees</v>
      </c>
      <c r="H18" t="str">
        <f>INDEX('Original responses translated'!$A$2:$CQ$63,MATCH('Questionnaires CrossTab'!$A18,'Original responses translated'!$A$2:$A$63,0),MATCH(H$3,'Original responses translated'!$A$2:$CQ$2,0))</f>
        <v>UK</v>
      </c>
      <c r="I18" t="str">
        <f>INDEX('Original responses translated'!$A$2:$CQ$63,MATCH('Questionnaires CrossTab'!$A18,'Original responses translated'!$A$2:$A$63,0),MATCH(I$3,'Original responses translated'!$A$2:$CQ$2,0))</f>
        <v>Not an international organisation</v>
      </c>
      <c r="J18" t="s">
        <v>110</v>
      </c>
      <c r="K18" t="str">
        <f>INDEX('Original responses translated'!$A$2:$CQ$63,MATCH('Questionnaires CrossTab'!$A18,'Original responses translated'!$A$2:$A$63,0),MATCH(K$3,'Original responses translated'!$A$2:$CQ$2,0))</f>
        <v>No</v>
      </c>
      <c r="L18" t="str">
        <f>INDEX('Original responses translated'!$A$2:$CQ$63,MATCH('Questionnaires CrossTab'!$A18,'Original responses translated'!$A$2:$A$63,0),MATCH(L$3,'Original responses translated'!$A$2:$CQ$2,0))</f>
        <v>No</v>
      </c>
      <c r="M18" t="str">
        <f>INDEX('Original responses translated'!$A$2:$CQ$63,MATCH('Questionnaires CrossTab'!$A18,'Original responses translated'!$A$2:$A$63,0),MATCH(M$3,'Original responses translated'!$A$2:$CQ$2,0))</f>
        <v>No</v>
      </c>
      <c r="N18" t="str">
        <f>INDEX('Original responses translated'!$A$2:$CQ$63,MATCH('Questionnaires CrossTab'!$A18,'Original responses translated'!$A$2:$A$63,0),MATCH(N$3,'Original responses translated'!$A$2:$CQ$2,0))</f>
        <v>No</v>
      </c>
      <c r="O18" t="str">
        <f>INDEX('Original responses translated'!$A$2:$CQ$63,MATCH('Questionnaires CrossTab'!$A18,'Original responses translated'!$A$2:$A$63,0),MATCH(O$3,'Original responses translated'!$A$2:$CQ$2,0))</f>
        <v>No</v>
      </c>
      <c r="P18" t="str">
        <f>INDEX('Original responses translated'!$A$2:$CQ$63,MATCH('Questionnaires CrossTab'!$A18,'Original responses translated'!$A$2:$A$63,0),MATCH(P$3,'Original responses translated'!$A$2:$CQ$2,0))</f>
        <v>Yes</v>
      </c>
      <c r="Q18" t="str">
        <f>INDEX('Original responses translated'!$A$2:$CQ$63,MATCH('Questionnaires CrossTab'!$A18,'Original responses translated'!$A$2:$A$63,0),MATCH(Q$3,'Original responses translated'!$A$2:$CQ$2,0))</f>
        <v>No</v>
      </c>
      <c r="R18" t="str">
        <f>INDEX('Original responses translated'!$A$2:$CQ$63,MATCH('Questionnaires CrossTab'!$A18,'Original responses translated'!$A$2:$A$63,0),MATCH(R$3,'Original responses translated'!$A$2:$CQ$2,0))</f>
        <v>No</v>
      </c>
      <c r="S18" t="str">
        <f>INDEX('Original responses translated'!$A$2:$CQ$63,MATCH('Questionnaires CrossTab'!$A18,'Original responses translated'!$A$2:$A$63,0),MATCH(S$3,'Original responses translated'!$A$2:$CQ$2,0))</f>
        <v>No</v>
      </c>
      <c r="T18" t="str">
        <f>INDEX('Original responses translated'!$A$2:$CQ$63,MATCH('Questionnaires CrossTab'!$A18,'Original responses translated'!$A$2:$A$63,0),MATCH(T$3,'Original responses translated'!$A$2:$CQ$2,0))</f>
        <v>No</v>
      </c>
      <c r="U18" t="str">
        <f>INDEX('Original responses translated'!$A$2:$CQ$63,MATCH('Questionnaires CrossTab'!$A18,'Original responses translated'!$A$2:$A$63,0),MATCH(U$3,'Original responses translated'!$A$2:$CQ$2,0))</f>
        <v>No</v>
      </c>
      <c r="V18" t="str">
        <f>INDEX('Original responses translated'!$A$2:$CQ$63,MATCH('Questionnaires CrossTab'!$A18,'Original responses translated'!$A$2:$A$63,0),MATCH(V$3,'Original responses translated'!$A$2:$CQ$2,0))</f>
        <v>No</v>
      </c>
      <c r="X18" t="str">
        <f>IFERROR(INDEX('Original responses translated'!$A$2:$CQ$63,MATCH('Questionnaires CrossTab'!$A18,'Original responses translated'!$A$2:$A$63,0),MATCH(X$3,'Original responses translated'!$A$2:$CQ$2,0)),"")</f>
        <v>Frequently (e.g. every time we run some activity or monthly)</v>
      </c>
      <c r="Y18" t="str">
        <f>IFERROR(INDEX('Original responses translated'!$A$2:$CQ$63,MATCH('Questionnaires CrossTab'!$A18,'Original responses translated'!$A$2:$A$63,0),MATCH(Y$3,'Original responses translated'!$A$2:$CQ$2,0)),"")</f>
        <v/>
      </c>
      <c r="Z18" t="str">
        <f>IFERROR(INDEX('Original responses translated'!$A$2:$CQ$63,MATCH('Questionnaires CrossTab'!$A18,'Original responses translated'!$A$2:$A$63,0),MATCH(Z$3,'Original responses translated'!$A$2:$CQ$2,0)),"")</f>
        <v/>
      </c>
      <c r="AA18" t="str">
        <f>IFERROR(INDEX('Original responses translated'!$A$2:$CQ$63,MATCH('Questionnaires CrossTab'!$A18,'Original responses translated'!$A$2:$A$63,0),MATCH(AA$3,'Original responses translated'!$A$2:$CQ$2,0)),"")</f>
        <v/>
      </c>
      <c r="AB18" t="str">
        <f>IFERROR(INDEX('Original responses translated'!$A$2:$CQ$63,MATCH('Questionnaires CrossTab'!$A18,'Original responses translated'!$A$2:$A$63,0),MATCH(AB$3,'Original responses translated'!$A$2:$CQ$2,0)),"")</f>
        <v/>
      </c>
      <c r="AD18" t="str">
        <f>IFERROR(INDEX('Original responses translated'!$A$2:$CQ$63,MATCH('Questionnaires CrossTab'!$A18,'Original responses translated'!$A$2:$A$63,0),MATCH(AD$3,'Original responses translated'!$A$2:$CQ$2,0)),"")</f>
        <v>Frequently (e.g. every time we run some activity or monthly)</v>
      </c>
      <c r="AE18" t="str">
        <f>IFERROR(INDEX('Original responses translated'!$A$2:$CQ$63,MATCH('Questionnaires CrossTab'!$A18,'Original responses translated'!$A$2:$A$63,0),MATCH(AE$3,'Original responses translated'!$A$2:$CQ$2,0)),"")</f>
        <v>Never</v>
      </c>
      <c r="AF18" t="str">
        <f>IFERROR(INDEX('Original responses translated'!$A$2:$CQ$63,MATCH('Questionnaires CrossTab'!$A18,'Original responses translated'!$A$2:$A$63,0),MATCH(AF$3,'Original responses translated'!$A$2:$CQ$2,0)),"")</f>
        <v>Sometimes / on an ad-hoc basis</v>
      </c>
      <c r="AG18" t="str">
        <f>IFERROR(INDEX('Original responses translated'!$A$2:$CQ$63,MATCH('Questionnaires CrossTab'!$A18,'Original responses translated'!$A$2:$A$63,0),MATCH(AG$3,'Original responses translated'!$A$2:$CQ$2,0)),"")</f>
        <v>Frequently (e.g. every time we run some activity or monthly)</v>
      </c>
      <c r="AH18" t="str">
        <f>IFERROR(INDEX('Original responses translated'!$A$2:$CQ$63,MATCH('Questionnaires CrossTab'!$A18,'Original responses translated'!$A$2:$A$63,0),MATCH(AH$3,'Original responses translated'!$A$2:$CQ$2,0)),"")</f>
        <v>Frequently (e.g. every time we run some activity or monthly)</v>
      </c>
      <c r="AI18" t="str">
        <f>IFERROR(INDEX('Original responses translated'!$A$2:$CQ$63,MATCH('Questionnaires CrossTab'!$A18,'Original responses translated'!$A$2:$A$63,0),MATCH(AI$3,'Original responses translated'!$A$2:$CQ$2,0)),"")</f>
        <v>Frequently (e.g. every time we run some activity or monthly)</v>
      </c>
      <c r="AJ18" t="str">
        <f>IFERROR(INDEX('Original responses translated'!$A$2:$CQ$63,MATCH('Questionnaires CrossTab'!$A18,'Original responses translated'!$A$2:$A$63,0),MATCH(AJ$3,'Original responses translated'!$A$2:$CQ$2,0)),"")</f>
        <v>Sometimes / on an ad-hoc basis</v>
      </c>
      <c r="AK18" t="str">
        <f>IFERROR(INDEX('Original responses translated'!$A$2:$CQ$63,MATCH('Questionnaires CrossTab'!$A18,'Original responses translated'!$A$2:$A$63,0),MATCH(AK$3,'Original responses translated'!$A$2:$CQ$2,0)),"")</f>
        <v>Frequently (e.g. every time we run some activity or monthly)</v>
      </c>
      <c r="AL18" t="str">
        <f>IFERROR(INDEX('Original responses translated'!$A$2:$CQ$63,MATCH('Questionnaires CrossTab'!$A18,'Original responses translated'!$A$2:$A$63,0),MATCH(AL$3,'Original responses translated'!$A$2:$CQ$2,0)),"")</f>
        <v/>
      </c>
      <c r="AM18" t="str">
        <f>IFERROR(INDEX('Original responses translated'!$A$2:$CQ$63,MATCH('Questionnaires CrossTab'!$A18,'Original responses translated'!$A$2:$A$63,0),MATCH(AM$3,'Original responses translated'!$A$2:$CQ$2,0)),"")</f>
        <v/>
      </c>
      <c r="AN18" t="str">
        <f>IFERROR(INDEX('Original responses translated'!$A$2:$CQ$63,MATCH('Questionnaires CrossTab'!$A18,'Original responses translated'!$A$2:$A$63,0),MATCH(AN$3,'Original responses translated'!$A$2:$CQ$2,0)),"")</f>
        <v/>
      </c>
      <c r="AO18" t="str">
        <f>IFERROR(INDEX('Original responses translated'!$A$2:$CQ$63,MATCH('Questionnaires CrossTab'!$A18,'Original responses translated'!$A$2:$A$63,0),MATCH(AO$3,'Original responses translated'!$A$2:$CQ$2,0)),"")</f>
        <v>Frequently (e.g. every time we run some activity or monthly)</v>
      </c>
      <c r="AQ18" t="str">
        <f>IFERROR(INDEX('Original responses translated'!$A$2:$CQ$63,MATCH('Questionnaires CrossTab'!$A18,'Original responses translated'!$A$2:$A$63,0),MATCH(AQ$3,'Original responses translated'!$A$2:$CQ$2,0)),"")</f>
        <v>Frequently (e.g. every time we run some activity or monthly)</v>
      </c>
      <c r="AR18" t="str">
        <f>IFERROR(INDEX('Original responses translated'!$A$2:$CQ$63,MATCH('Questionnaires CrossTab'!$A18,'Original responses translated'!$A$2:$A$63,0),MATCH(AR$3,'Original responses translated'!$A$2:$CQ$2,0)),"")</f>
        <v>Frequently (e.g. every time we run some activity or monthly)</v>
      </c>
      <c r="AS18" t="str">
        <f>IFERROR(INDEX('Original responses translated'!$A$2:$CQ$63,MATCH('Questionnaires CrossTab'!$A18,'Original responses translated'!$A$2:$A$63,0),MATCH(AS$3,'Original responses translated'!$A$2:$CQ$2,0)),"")</f>
        <v>Frequently (e.g. every time we run some activity or monthly)</v>
      </c>
      <c r="AT18" t="str">
        <f>IFERROR(INDEX('Original responses translated'!$A$2:$CQ$63,MATCH('Questionnaires CrossTab'!$A18,'Original responses translated'!$A$2:$A$63,0),MATCH(AT$3,'Original responses translated'!$A$2:$CQ$2,0)),"")</f>
        <v>Regularly (at least quarterly)</v>
      </c>
      <c r="AV18" t="str">
        <f>IFERROR(INDEX('Original responses translated'!$A$2:$CQ$63,MATCH('Questionnaires CrossTab'!$A18,'Original responses translated'!$A$2:$A$63,0),MATCH(AV$3,'Original responses translated'!$A$2:$CQ$2,0)),"")</f>
        <v>Disagree</v>
      </c>
      <c r="AW18" t="str">
        <f>IFERROR(INDEX('Original responses translated'!$A$2:$CQ$63,MATCH('Questionnaires CrossTab'!$A18,'Original responses translated'!$A$2:$A$63,0),MATCH(AW$3,'Original responses translated'!$A$2:$CQ$2,0)),"")</f>
        <v>Strongly Agree</v>
      </c>
      <c r="AX18" t="str">
        <f>IFERROR(INDEX('Original responses translated'!$A$2:$CQ$63,MATCH('Questionnaires CrossTab'!$A18,'Original responses translated'!$A$2:$A$63,0),MATCH(AX$3,'Original responses translated'!$A$2:$CQ$2,0)),"")</f>
        <v>Disagree</v>
      </c>
      <c r="AY18" t="str">
        <f>IFERROR(INDEX('Original responses translated'!$A$2:$CQ$63,MATCH('Questionnaires CrossTab'!$A18,'Original responses translated'!$A$2:$A$63,0),MATCH(AY$3,'Original responses translated'!$A$2:$CQ$2,0)),"")</f>
        <v>Agree</v>
      </c>
      <c r="AZ18" t="str">
        <f>IFERROR(INDEX('Original responses translated'!$A$2:$CQ$63,MATCH('Questionnaires CrossTab'!$A18,'Original responses translated'!$A$2:$A$63,0),MATCH(AZ$3,'Original responses translated'!$A$2:$CQ$2,0)),"")</f>
        <v>Agree</v>
      </c>
      <c r="BA18" t="str">
        <f>IFERROR(INDEX('Original responses translated'!$A$2:$CQ$63,MATCH('Questionnaires CrossTab'!$A18,'Original responses translated'!$A$2:$A$63,0),MATCH(BA$3,'Original responses translated'!$A$2:$CQ$2,0)),"")</f>
        <v>Strongly Agree</v>
      </c>
      <c r="BB18" t="str">
        <f>IFERROR(INDEX('Original responses translated'!$A$2:$CQ$63,MATCH('Questionnaires CrossTab'!$A18,'Original responses translated'!$A$2:$A$63,0),MATCH(BB$3,'Original responses translated'!$A$2:$CQ$2,0)),"")</f>
        <v>Agree</v>
      </c>
      <c r="BC18" t="str">
        <f>IFERROR(INDEX('Original responses translated'!$A$2:$CQ$63,MATCH('Questionnaires CrossTab'!$A18,'Original responses translated'!$A$2:$A$63,0),MATCH(BC$3,'Original responses translated'!$A$2:$CQ$2,0)),"")</f>
        <v>Disagree</v>
      </c>
      <c r="BD18" t="str">
        <f>IFERROR(INDEX('Original responses translated'!$A$2:$CQ$63,MATCH('Questionnaires CrossTab'!$A18,'Original responses translated'!$A$2:$A$63,0),MATCH(BD$3,'Original responses translated'!$A$2:$CQ$2,0)),"")</f>
        <v>Strongly Agree</v>
      </c>
      <c r="BF18" t="str">
        <f>IFERROR(INDEX('Original responses translated'!$A$2:$CQ$63,MATCH('Questionnaires CrossTab'!$A18,'Original responses translated'!$A$2:$A$63,0),MATCH(BF$3,'Original responses translated'!$A$2:$CQ$2,0)),"")</f>
        <v>Sometimes / on an ad-hoc basis</v>
      </c>
      <c r="BG18" t="str">
        <f>IFERROR(INDEX('Original responses translated'!$A$2:$CQ$63,MATCH('Questionnaires CrossTab'!$A18,'Original responses translated'!$A$2:$A$63,0),MATCH(BG$3,'Original responses translated'!$A$2:$CQ$2,0)),"")</f>
        <v>Frequently (e.g. every time we run some activity or monthly)</v>
      </c>
      <c r="BH18" t="str">
        <f>IFERROR(INDEX('Original responses translated'!$A$2:$CQ$63,MATCH('Questionnaires CrossTab'!$A18,'Original responses translated'!$A$2:$A$63,0),MATCH(BH$3,'Original responses translated'!$A$2:$CQ$2,0)),"")</f>
        <v>Frequently (e.g. every time we run some activity or monthly)</v>
      </c>
      <c r="BI18" t="str">
        <f>IFERROR(INDEX('Original responses translated'!$A$2:$CQ$63,MATCH('Questionnaires CrossTab'!$A18,'Original responses translated'!$A$2:$A$63,0),MATCH(BI$3,'Original responses translated'!$A$2:$CQ$2,0)),"")</f>
        <v>Frequently (e.g. every time we run some activity or monthly)</v>
      </c>
      <c r="BJ18" t="str">
        <f>IFERROR(INDEX('Original responses translated'!$A$2:$CQ$63,MATCH('Questionnaires CrossTab'!$A18,'Original responses translated'!$A$2:$A$63,0),MATCH(BJ$3,'Original responses translated'!$A$2:$CQ$2,0)),"")</f>
        <v>Regularly (at least quarterly)</v>
      </c>
      <c r="BL18">
        <f>IFERROR(INDEX('Original responses translated'!$A$2:$CQ$63,MATCH('Questionnaires CrossTab'!$A18,'Original responses translated'!$A$2:$A$63,0),MATCH(BL$3,'Original responses translated'!$A$2:$CQ$2,0)),"")</f>
        <v>0</v>
      </c>
      <c r="BM18" t="str">
        <f>IFERROR(INDEX('Original responses translated'!$A$2:$CQ$63,MATCH('Questionnaires CrossTab'!$A18,'Original responses translated'!$A$2:$A$63,0),MATCH(BM$3,'Original responses translated'!$A$2:$CQ$2,0)),"")</f>
        <v>Sometimes / on an ad-hoc basis</v>
      </c>
      <c r="BN18" t="str">
        <f>IFERROR(INDEX('Original responses translated'!$A$2:$CQ$63,MATCH('Questionnaires CrossTab'!$A18,'Original responses translated'!$A$2:$A$63,0),MATCH(BN$3,'Original responses translated'!$A$2:$CQ$2,0)),"")</f>
        <v>Sometimes / on an ad-hoc basis</v>
      </c>
      <c r="BO18" t="str">
        <f>IFERROR(INDEX('Original responses translated'!$A$2:$CQ$63,MATCH('Questionnaires CrossTab'!$A18,'Original responses translated'!$A$2:$A$63,0),MATCH(BO$3,'Original responses translated'!$A$2:$CQ$2,0)),"")</f>
        <v>Sometimes / on an ad-hoc basis</v>
      </c>
      <c r="BP18" t="str">
        <f>IFERROR(INDEX('Original responses translated'!$A$2:$CQ$63,MATCH('Questionnaires CrossTab'!$A18,'Original responses translated'!$A$2:$A$63,0),MATCH(BP$3,'Original responses translated'!$A$2:$CQ$2,0)),"")</f>
        <v>Rarely (maybe once per year)</v>
      </c>
      <c r="BR18" t="str">
        <f>IFERROR(INDEX('Original responses translated'!$A$2:$CQ$63,MATCH('Questionnaires CrossTab'!$A18,'Original responses translated'!$A$2:$A$63,0),MATCH(BR$3,'Original responses translated'!$A$2:$CQ$2,0)),"")</f>
        <v>Strongly Agree</v>
      </c>
      <c r="BS18" t="str">
        <f>IFERROR(INDEX('Original responses translated'!$A$2:$CQ$63,MATCH('Questionnaires CrossTab'!$A18,'Original responses translated'!$A$2:$A$63,0),MATCH(BS$3,'Original responses translated'!$A$2:$CQ$2,0)),"")</f>
        <v>Agree</v>
      </c>
      <c r="BT18" t="str">
        <f>IFERROR(INDEX('Original responses translated'!$A$2:$CQ$63,MATCH('Questionnaires CrossTab'!$A18,'Original responses translated'!$A$2:$A$63,0),MATCH(BT$3,'Original responses translated'!$A$2:$CQ$2,0)),"")</f>
        <v>Agree</v>
      </c>
      <c r="BU18" t="str">
        <f>IFERROR(INDEX('Original responses translated'!$A$2:$CQ$63,MATCH('Questionnaires CrossTab'!$A18,'Original responses translated'!$A$2:$A$63,0),MATCH(BU$3,'Original responses translated'!$A$2:$CQ$2,0)),"")</f>
        <v>Neither agree nor disagree</v>
      </c>
      <c r="BV18" t="str">
        <f>IFERROR(INDEX('Original responses translated'!$A$2:$CQ$63,MATCH('Questionnaires CrossTab'!$A18,'Original responses translated'!$A$2:$A$63,0),MATCH(BV$3,'Original responses translated'!$A$2:$CQ$2,0)),"")</f>
        <v>Neither agree nor disagree</v>
      </c>
      <c r="BW18" t="str">
        <f>IFERROR(INDEX('Original responses translated'!$A$2:$CQ$63,MATCH('Questionnaires CrossTab'!$A18,'Original responses translated'!$A$2:$A$63,0),MATCH(BW$3,'Original responses translated'!$A$2:$CQ$2,0)),"")</f>
        <v>Agree</v>
      </c>
      <c r="BX18" t="str">
        <f>IFERROR(INDEX('Original responses translated'!$A$2:$CQ$63,MATCH('Questionnaires CrossTab'!$A18,'Original responses translated'!$A$2:$A$63,0),MATCH(BX$3,'Original responses translated'!$A$2:$CQ$2,0)),"")</f>
        <v>Agree</v>
      </c>
      <c r="BY18" t="str">
        <f>IFERROR(INDEX('Original responses translated'!$A$2:$CQ$63,MATCH('Questionnaires CrossTab'!$A18,'Original responses translated'!$A$2:$A$63,0),MATCH(BY$3,'Original responses translated'!$A$2:$CQ$2,0)),"")</f>
        <v>Strongly disagree</v>
      </c>
      <c r="BZ18" t="str">
        <f>IFERROR(INDEX('Original responses translated'!$A$2:$CQ$63,MATCH('Questionnaires CrossTab'!$A18,'Original responses translated'!$A$2:$A$63,0),MATCH(BZ$3,'Original responses translated'!$A$2:$CQ$2,0)),"")</f>
        <v>Agree</v>
      </c>
      <c r="CA18" t="str">
        <f>IFERROR(INDEX('Original responses translated'!$A$2:$CQ$63,MATCH('Questionnaires CrossTab'!$A18,'Original responses translated'!$A$2:$A$63,0),MATCH(CA$3,'Original responses translated'!$A$2:$CQ$2,0)),"")</f>
        <v>Agree</v>
      </c>
      <c r="CB18" t="str">
        <f>IFERROR(INDEX('Original responses translated'!$A$2:$CQ$63,MATCH('Questionnaires CrossTab'!$A18,'Original responses translated'!$A$2:$A$63,0),MATCH(CB$3,'Original responses translated'!$A$2:$CQ$2,0)),"")</f>
        <v>Strongly Agree</v>
      </c>
      <c r="CD18" t="str">
        <f>IFERROR(INDEX('Original responses translated'!$A$2:$CQ$63,MATCH('Questionnaires CrossTab'!$A18,'Original responses translated'!$A$2:$A$63,0),MATCH(CD$3,'Original responses translated'!$A$2:$CQ$2,0)),"")</f>
        <v>Use regularly</v>
      </c>
      <c r="CE18" t="str">
        <f>IFERROR(INDEX('Original responses translated'!$A$2:$CQ$63,MATCH('Questionnaires CrossTab'!$A18,'Original responses translated'!$A$2:$A$63,0),MATCH(CE$3,'Original responses translated'!$A$2:$CQ$2,0)),"")</f>
        <v>Use regularly</v>
      </c>
      <c r="CF18" t="str">
        <f>IFERROR(INDEX('Original responses translated'!$A$2:$CQ$63,MATCH('Questionnaires CrossTab'!$A18,'Original responses translated'!$A$2:$A$63,0),MATCH(CF$3,'Original responses translated'!$A$2:$CQ$2,0)),"")</f>
        <v>Not aware of</v>
      </c>
      <c r="CG18" t="str">
        <f>IFERROR(INDEX('Original responses translated'!$A$2:$CQ$63,MATCH('Questionnaires CrossTab'!$A18,'Original responses translated'!$A$2:$A$63,0),MATCH(CG$3,'Original responses translated'!$A$2:$CQ$2,0)),"")</f>
        <v>Not aware of</v>
      </c>
      <c r="CI18" t="str">
        <f>IFERROR(INDEX('Original responses translated'!$A$2:$CQ$63,MATCH('Questionnaires CrossTab'!$A18,'Original responses translated'!$A$2:$A$63,0),MATCH(CI$3,'Original responses translated'!$A$2:$CQ$2,0)),"")</f>
        <v>Agree</v>
      </c>
      <c r="CJ18" t="str">
        <f>IFERROR(INDEX('Original responses translated'!$A$2:$CQ$63,MATCH('Questionnaires CrossTab'!$A18,'Original responses translated'!$A$2:$A$63,0),MATCH(CJ$3,'Original responses translated'!$A$2:$CQ$2,0)),"")</f>
        <v>Agree</v>
      </c>
      <c r="CO18" s="27">
        <f>SUMIFS(Response!$G:$G,Response!$I:$I,'Questionnaires CrossTab'!CO$3,Response!$A:$A,'Questionnaires CrossTab'!$A18)/Question!Q$5</f>
        <v>0.77586206896551724</v>
      </c>
      <c r="CP18" s="27">
        <f>SUMIFS(Response!$G:$G,Response!$I:$I,'Questionnaires CrossTab'!CP$3,Response!$A:$A,'Questionnaires CrossTab'!$A18)/Question!R$5</f>
        <v>0.6166666666666667</v>
      </c>
      <c r="CQ18" s="27">
        <f>SUMIFS(Response!$G:$G,Response!$I:$I,'Questionnaires CrossTab'!CQ$3,Response!$A:$A,'Questionnaires CrossTab'!$A18)/Question!S$5</f>
        <v>0.58064516129032262</v>
      </c>
      <c r="CR18" s="27">
        <f t="shared" si="0"/>
        <v>0.65001668520578426</v>
      </c>
    </row>
    <row r="19" spans="1:96">
      <c r="A19" s="1">
        <v>134</v>
      </c>
      <c r="B19" s="1" t="s">
        <v>227</v>
      </c>
      <c r="C19" t="str">
        <f>INDEX('Original responses translated'!$A$2:$CQ$63,MATCH('Questionnaires CrossTab'!$A19,'Original responses translated'!$A$2:$A$63,0),MATCH(C$3,'Original responses translated'!$A$2:$CQ$2,0))</f>
        <v>Commercial organisation</v>
      </c>
      <c r="D19" t="str">
        <f>INDEX('Original responses translated'!$A$2:$CQ$63,MATCH('Questionnaires CrossTab'!$A19,'Original responses translated'!$A$2:$A$63,0),MATCH(D$3,'Original responses translated'!$A$2:$CQ$2,0))</f>
        <v>Communications</v>
      </c>
      <c r="E19" t="str">
        <f>INDEX('Original responses translated'!$A$2:$CQ$63,MATCH('Questionnaires CrossTab'!$A19,'Original responses translated'!$A$2:$A$63,0),MATCH(E$3,'Original responses translated'!$A$2:$CQ$2,0))</f>
        <v>Technology</v>
      </c>
      <c r="F19">
        <f>INDEX('Original responses translated'!$A$2:$CQ$63,MATCH('Questionnaires CrossTab'!$A19,'Original responses translated'!$A$2:$A$63,0),MATCH(F$3,'Original responses translated'!$A$2:$CQ$2,0))</f>
        <v>0</v>
      </c>
      <c r="G19" t="str">
        <f>INDEX('Original responses translated'!$A$2:$CQ$63,MATCH('Questionnaires CrossTab'!$A19,'Original responses translated'!$A$2:$A$63,0),MATCH(G$3,'Original responses translated'!$A$2:$CQ$2,0))</f>
        <v>More than 5,000 employees</v>
      </c>
      <c r="H19" t="str">
        <f>INDEX('Original responses translated'!$A$2:$CQ$63,MATCH('Questionnaires CrossTab'!$A19,'Original responses translated'!$A$2:$A$63,0),MATCH(H$3,'Original responses translated'!$A$2:$CQ$2,0))</f>
        <v>UK</v>
      </c>
      <c r="I19" t="str">
        <f>INDEX('Original responses translated'!$A$2:$CQ$63,MATCH('Questionnaires CrossTab'!$A19,'Original responses translated'!$A$2:$A$63,0),MATCH(I$3,'Original responses translated'!$A$2:$CQ$2,0))</f>
        <v>Globally</v>
      </c>
      <c r="J19" t="s">
        <v>110</v>
      </c>
      <c r="K19" t="str">
        <f>INDEX('Original responses translated'!$A$2:$CQ$63,MATCH('Questionnaires CrossTab'!$A19,'Original responses translated'!$A$2:$A$63,0),MATCH(K$3,'Original responses translated'!$A$2:$CQ$2,0))</f>
        <v>Yes</v>
      </c>
      <c r="L19" t="str">
        <f>INDEX('Original responses translated'!$A$2:$CQ$63,MATCH('Questionnaires CrossTab'!$A19,'Original responses translated'!$A$2:$A$63,0),MATCH(L$3,'Original responses translated'!$A$2:$CQ$2,0))</f>
        <v>No</v>
      </c>
      <c r="M19" t="str">
        <f>INDEX('Original responses translated'!$A$2:$CQ$63,MATCH('Questionnaires CrossTab'!$A19,'Original responses translated'!$A$2:$A$63,0),MATCH(M$3,'Original responses translated'!$A$2:$CQ$2,0))</f>
        <v>Yes</v>
      </c>
      <c r="N19" t="str">
        <f>INDEX('Original responses translated'!$A$2:$CQ$63,MATCH('Questionnaires CrossTab'!$A19,'Original responses translated'!$A$2:$A$63,0),MATCH(N$3,'Original responses translated'!$A$2:$CQ$2,0))</f>
        <v>Yes</v>
      </c>
      <c r="O19" t="str">
        <f>INDEX('Original responses translated'!$A$2:$CQ$63,MATCH('Questionnaires CrossTab'!$A19,'Original responses translated'!$A$2:$A$63,0),MATCH(O$3,'Original responses translated'!$A$2:$CQ$2,0))</f>
        <v>Yes</v>
      </c>
      <c r="P19" t="str">
        <f>INDEX('Original responses translated'!$A$2:$CQ$63,MATCH('Questionnaires CrossTab'!$A19,'Original responses translated'!$A$2:$A$63,0),MATCH(P$3,'Original responses translated'!$A$2:$CQ$2,0))</f>
        <v>Yes</v>
      </c>
      <c r="Q19" t="str">
        <f>INDEX('Original responses translated'!$A$2:$CQ$63,MATCH('Questionnaires CrossTab'!$A19,'Original responses translated'!$A$2:$A$63,0),MATCH(Q$3,'Original responses translated'!$A$2:$CQ$2,0))</f>
        <v>Yes</v>
      </c>
      <c r="R19" t="str">
        <f>INDEX('Original responses translated'!$A$2:$CQ$63,MATCH('Questionnaires CrossTab'!$A19,'Original responses translated'!$A$2:$A$63,0),MATCH(R$3,'Original responses translated'!$A$2:$CQ$2,0))</f>
        <v>Yes</v>
      </c>
      <c r="S19" t="str">
        <f>INDEX('Original responses translated'!$A$2:$CQ$63,MATCH('Questionnaires CrossTab'!$A19,'Original responses translated'!$A$2:$A$63,0),MATCH(S$3,'Original responses translated'!$A$2:$CQ$2,0))</f>
        <v>No</v>
      </c>
      <c r="T19" t="str">
        <f>INDEX('Original responses translated'!$A$2:$CQ$63,MATCH('Questionnaires CrossTab'!$A19,'Original responses translated'!$A$2:$A$63,0),MATCH(T$3,'Original responses translated'!$A$2:$CQ$2,0))</f>
        <v>Yes</v>
      </c>
      <c r="U19" t="str">
        <f>INDEX('Original responses translated'!$A$2:$CQ$63,MATCH('Questionnaires CrossTab'!$A19,'Original responses translated'!$A$2:$A$63,0),MATCH(U$3,'Original responses translated'!$A$2:$CQ$2,0))</f>
        <v>No</v>
      </c>
      <c r="V19" t="str">
        <f>INDEX('Original responses translated'!$A$2:$CQ$63,MATCH('Questionnaires CrossTab'!$A19,'Original responses translated'!$A$2:$A$63,0),MATCH(V$3,'Original responses translated'!$A$2:$CQ$2,0))</f>
        <v>Yes</v>
      </c>
      <c r="X19" t="str">
        <f>IFERROR(INDEX('Original responses translated'!$A$2:$CQ$63,MATCH('Questionnaires CrossTab'!$A19,'Original responses translated'!$A$2:$A$63,0),MATCH(X$3,'Original responses translated'!$A$2:$CQ$2,0)),"")</f>
        <v>Frequently (e.g. every time we run some activity or monthly)</v>
      </c>
      <c r="Y19" t="str">
        <f>IFERROR(INDEX('Original responses translated'!$A$2:$CQ$63,MATCH('Questionnaires CrossTab'!$A19,'Original responses translated'!$A$2:$A$63,0),MATCH(Y$3,'Original responses translated'!$A$2:$CQ$2,0)),"")</f>
        <v/>
      </c>
      <c r="Z19" t="str">
        <f>IFERROR(INDEX('Original responses translated'!$A$2:$CQ$63,MATCH('Questionnaires CrossTab'!$A19,'Original responses translated'!$A$2:$A$63,0),MATCH(Z$3,'Original responses translated'!$A$2:$CQ$2,0)),"")</f>
        <v/>
      </c>
      <c r="AA19" t="str">
        <f>IFERROR(INDEX('Original responses translated'!$A$2:$CQ$63,MATCH('Questionnaires CrossTab'!$A19,'Original responses translated'!$A$2:$A$63,0),MATCH(AA$3,'Original responses translated'!$A$2:$CQ$2,0)),"")</f>
        <v/>
      </c>
      <c r="AB19" t="str">
        <f>IFERROR(INDEX('Original responses translated'!$A$2:$CQ$63,MATCH('Questionnaires CrossTab'!$A19,'Original responses translated'!$A$2:$A$63,0),MATCH(AB$3,'Original responses translated'!$A$2:$CQ$2,0)),"")</f>
        <v/>
      </c>
      <c r="AD19" t="str">
        <f>IFERROR(INDEX('Original responses translated'!$A$2:$CQ$63,MATCH('Questionnaires CrossTab'!$A19,'Original responses translated'!$A$2:$A$63,0),MATCH(AD$3,'Original responses translated'!$A$2:$CQ$2,0)),"")</f>
        <v>Frequently (e.g. every time we run some activity or monthly)</v>
      </c>
      <c r="AE19" t="str">
        <f>IFERROR(INDEX('Original responses translated'!$A$2:$CQ$63,MATCH('Questionnaires CrossTab'!$A19,'Original responses translated'!$A$2:$A$63,0),MATCH(AE$3,'Original responses translated'!$A$2:$CQ$2,0)),"")</f>
        <v>Rarely (maybe once per year)</v>
      </c>
      <c r="AF19" t="str">
        <f>IFERROR(INDEX('Original responses translated'!$A$2:$CQ$63,MATCH('Questionnaires CrossTab'!$A19,'Original responses translated'!$A$2:$A$63,0),MATCH(AF$3,'Original responses translated'!$A$2:$CQ$2,0)),"")</f>
        <v>Frequently (e.g. every time we run some activity or monthly)</v>
      </c>
      <c r="AG19" t="str">
        <f>IFERROR(INDEX('Original responses translated'!$A$2:$CQ$63,MATCH('Questionnaires CrossTab'!$A19,'Original responses translated'!$A$2:$A$63,0),MATCH(AG$3,'Original responses translated'!$A$2:$CQ$2,0)),"")</f>
        <v>Rarely (maybe once per year)</v>
      </c>
      <c r="AH19" t="str">
        <f>IFERROR(INDEX('Original responses translated'!$A$2:$CQ$63,MATCH('Questionnaires CrossTab'!$A19,'Original responses translated'!$A$2:$A$63,0),MATCH(AH$3,'Original responses translated'!$A$2:$CQ$2,0)),"")</f>
        <v>Frequently (e.g. every time we run some activity or monthly)</v>
      </c>
      <c r="AI19" t="str">
        <f>IFERROR(INDEX('Original responses translated'!$A$2:$CQ$63,MATCH('Questionnaires CrossTab'!$A19,'Original responses translated'!$A$2:$A$63,0),MATCH(AI$3,'Original responses translated'!$A$2:$CQ$2,0)),"")</f>
        <v>Frequently (e.g. every time we run some activity or monthly)</v>
      </c>
      <c r="AJ19" t="str">
        <f>IFERROR(INDEX('Original responses translated'!$A$2:$CQ$63,MATCH('Questionnaires CrossTab'!$A19,'Original responses translated'!$A$2:$A$63,0),MATCH(AJ$3,'Original responses translated'!$A$2:$CQ$2,0)),"")</f>
        <v>Frequently (e.g. every time we run some activity or monthly)</v>
      </c>
      <c r="AK19" t="str">
        <f>IFERROR(INDEX('Original responses translated'!$A$2:$CQ$63,MATCH('Questionnaires CrossTab'!$A19,'Original responses translated'!$A$2:$A$63,0),MATCH(AK$3,'Original responses translated'!$A$2:$CQ$2,0)),"")</f>
        <v>Frequently (e.g. every time we run some activity or monthly)</v>
      </c>
      <c r="AL19" t="str">
        <f>IFERROR(INDEX('Original responses translated'!$A$2:$CQ$63,MATCH('Questionnaires CrossTab'!$A19,'Original responses translated'!$A$2:$A$63,0),MATCH(AL$3,'Original responses translated'!$A$2:$CQ$2,0)),"")</f>
        <v/>
      </c>
      <c r="AM19" t="str">
        <f>IFERROR(INDEX('Original responses translated'!$A$2:$CQ$63,MATCH('Questionnaires CrossTab'!$A19,'Original responses translated'!$A$2:$A$63,0),MATCH(AM$3,'Original responses translated'!$A$2:$CQ$2,0)),"")</f>
        <v/>
      </c>
      <c r="AN19" t="str">
        <f>IFERROR(INDEX('Original responses translated'!$A$2:$CQ$63,MATCH('Questionnaires CrossTab'!$A19,'Original responses translated'!$A$2:$A$63,0),MATCH(AN$3,'Original responses translated'!$A$2:$CQ$2,0)),"")</f>
        <v/>
      </c>
      <c r="AO19" t="str">
        <f>IFERROR(INDEX('Original responses translated'!$A$2:$CQ$63,MATCH('Questionnaires CrossTab'!$A19,'Original responses translated'!$A$2:$A$63,0),MATCH(AO$3,'Original responses translated'!$A$2:$CQ$2,0)),"")</f>
        <v>Never</v>
      </c>
      <c r="AQ19" t="str">
        <f>IFERROR(INDEX('Original responses translated'!$A$2:$CQ$63,MATCH('Questionnaires CrossTab'!$A19,'Original responses translated'!$A$2:$A$63,0),MATCH(AQ$3,'Original responses translated'!$A$2:$CQ$2,0)),"")</f>
        <v>Sometimes / on an ad-hoc basis</v>
      </c>
      <c r="AR19" t="str">
        <f>IFERROR(INDEX('Original responses translated'!$A$2:$CQ$63,MATCH('Questionnaires CrossTab'!$A19,'Original responses translated'!$A$2:$A$63,0),MATCH(AR$3,'Original responses translated'!$A$2:$CQ$2,0)),"")</f>
        <v>Rarely (maybe once per year)</v>
      </c>
      <c r="AS19" t="str">
        <f>IFERROR(INDEX('Original responses translated'!$A$2:$CQ$63,MATCH('Questionnaires CrossTab'!$A19,'Original responses translated'!$A$2:$A$63,0),MATCH(AS$3,'Original responses translated'!$A$2:$CQ$2,0)),"")</f>
        <v>Sometimes / on an ad-hoc basis</v>
      </c>
      <c r="AT19" t="str">
        <f>IFERROR(INDEX('Original responses translated'!$A$2:$CQ$63,MATCH('Questionnaires CrossTab'!$A19,'Original responses translated'!$A$2:$A$63,0),MATCH(AT$3,'Original responses translated'!$A$2:$CQ$2,0)),"")</f>
        <v>Regularly (at least quarterly)</v>
      </c>
      <c r="AV19" t="str">
        <f>IFERROR(INDEX('Original responses translated'!$A$2:$CQ$63,MATCH('Questionnaires CrossTab'!$A19,'Original responses translated'!$A$2:$A$63,0),MATCH(AV$3,'Original responses translated'!$A$2:$CQ$2,0)),"")</f>
        <v>Disagree</v>
      </c>
      <c r="AW19" t="str">
        <f>IFERROR(INDEX('Original responses translated'!$A$2:$CQ$63,MATCH('Questionnaires CrossTab'!$A19,'Original responses translated'!$A$2:$A$63,0),MATCH(AW$3,'Original responses translated'!$A$2:$CQ$2,0)),"")</f>
        <v>Strongly Agree</v>
      </c>
      <c r="AX19" t="str">
        <f>IFERROR(INDEX('Original responses translated'!$A$2:$CQ$63,MATCH('Questionnaires CrossTab'!$A19,'Original responses translated'!$A$2:$A$63,0),MATCH(AX$3,'Original responses translated'!$A$2:$CQ$2,0)),"")</f>
        <v>Agree</v>
      </c>
      <c r="AY19" t="str">
        <f>IFERROR(INDEX('Original responses translated'!$A$2:$CQ$63,MATCH('Questionnaires CrossTab'!$A19,'Original responses translated'!$A$2:$A$63,0),MATCH(AY$3,'Original responses translated'!$A$2:$CQ$2,0)),"")</f>
        <v>Strongly Agree</v>
      </c>
      <c r="AZ19" t="str">
        <f>IFERROR(INDEX('Original responses translated'!$A$2:$CQ$63,MATCH('Questionnaires CrossTab'!$A19,'Original responses translated'!$A$2:$A$63,0),MATCH(AZ$3,'Original responses translated'!$A$2:$CQ$2,0)),"")</f>
        <v>Neither agree nor disagree&amp;#9;</v>
      </c>
      <c r="BA19" t="str">
        <f>IFERROR(INDEX('Original responses translated'!$A$2:$CQ$63,MATCH('Questionnaires CrossTab'!$A19,'Original responses translated'!$A$2:$A$63,0),MATCH(BA$3,'Original responses translated'!$A$2:$CQ$2,0)),"")</f>
        <v>Strongly Agree</v>
      </c>
      <c r="BB19" t="str">
        <f>IFERROR(INDEX('Original responses translated'!$A$2:$CQ$63,MATCH('Questionnaires CrossTab'!$A19,'Original responses translated'!$A$2:$A$63,0),MATCH(BB$3,'Original responses translated'!$A$2:$CQ$2,0)),"")</f>
        <v>Neither agree nor disagree&amp;#9;</v>
      </c>
      <c r="BC19" t="str">
        <f>IFERROR(INDEX('Original responses translated'!$A$2:$CQ$63,MATCH('Questionnaires CrossTab'!$A19,'Original responses translated'!$A$2:$A$63,0),MATCH(BC$3,'Original responses translated'!$A$2:$CQ$2,0)),"")</f>
        <v>Neither agree nor disagree&amp;#9;</v>
      </c>
      <c r="BD19" t="str">
        <f>IFERROR(INDEX('Original responses translated'!$A$2:$CQ$63,MATCH('Questionnaires CrossTab'!$A19,'Original responses translated'!$A$2:$A$63,0),MATCH(BD$3,'Original responses translated'!$A$2:$CQ$2,0)),"")</f>
        <v>Agree</v>
      </c>
      <c r="BF19" t="str">
        <f>IFERROR(INDEX('Original responses translated'!$A$2:$CQ$63,MATCH('Questionnaires CrossTab'!$A19,'Original responses translated'!$A$2:$A$63,0),MATCH(BF$3,'Original responses translated'!$A$2:$CQ$2,0)),"")</f>
        <v>Rarely (maybe once per year)</v>
      </c>
      <c r="BG19" t="str">
        <f>IFERROR(INDEX('Original responses translated'!$A$2:$CQ$63,MATCH('Questionnaires CrossTab'!$A19,'Original responses translated'!$A$2:$A$63,0),MATCH(BG$3,'Original responses translated'!$A$2:$CQ$2,0)),"")</f>
        <v>Rarely (maybe once per year)</v>
      </c>
      <c r="BH19" t="str">
        <f>IFERROR(INDEX('Original responses translated'!$A$2:$CQ$63,MATCH('Questionnaires CrossTab'!$A19,'Original responses translated'!$A$2:$A$63,0),MATCH(BH$3,'Original responses translated'!$A$2:$CQ$2,0)),"")</f>
        <v>Frequently (e.g. every time we run some activity or monthly)</v>
      </c>
      <c r="BI19" t="str">
        <f>IFERROR(INDEX('Original responses translated'!$A$2:$CQ$63,MATCH('Questionnaires CrossTab'!$A19,'Original responses translated'!$A$2:$A$63,0),MATCH(BI$3,'Original responses translated'!$A$2:$CQ$2,0)),"")</f>
        <v>Frequently (e.g. every time we run some activity or monthly)</v>
      </c>
      <c r="BJ19" t="str">
        <f>IFERROR(INDEX('Original responses translated'!$A$2:$CQ$63,MATCH('Questionnaires CrossTab'!$A19,'Original responses translated'!$A$2:$A$63,0),MATCH(BJ$3,'Original responses translated'!$A$2:$CQ$2,0)),"")</f>
        <v>Regularly (at least quarterly)</v>
      </c>
      <c r="BL19" t="str">
        <f>IFERROR(INDEX('Original responses translated'!$A$2:$CQ$63,MATCH('Questionnaires CrossTab'!$A19,'Original responses translated'!$A$2:$A$63,0),MATCH(BL$3,'Original responses translated'!$A$2:$CQ$2,0)),"")</f>
        <v>Sometimes / on an ad-hoc basis</v>
      </c>
      <c r="BM19" t="str">
        <f>IFERROR(INDEX('Original responses translated'!$A$2:$CQ$63,MATCH('Questionnaires CrossTab'!$A19,'Original responses translated'!$A$2:$A$63,0),MATCH(BM$3,'Original responses translated'!$A$2:$CQ$2,0)),"")</f>
        <v>Sometimes / on an ad-hoc basis</v>
      </c>
      <c r="BN19" t="str">
        <f>IFERROR(INDEX('Original responses translated'!$A$2:$CQ$63,MATCH('Questionnaires CrossTab'!$A19,'Original responses translated'!$A$2:$A$63,0),MATCH(BN$3,'Original responses translated'!$A$2:$CQ$2,0)),"")</f>
        <v>Regularly (at least quarterly)</v>
      </c>
      <c r="BO19" t="str">
        <f>IFERROR(INDEX('Original responses translated'!$A$2:$CQ$63,MATCH('Questionnaires CrossTab'!$A19,'Original responses translated'!$A$2:$A$63,0),MATCH(BO$3,'Original responses translated'!$A$2:$CQ$2,0)),"")</f>
        <v>Rarely (maybe once per year)</v>
      </c>
      <c r="BP19" t="str">
        <f>IFERROR(INDEX('Original responses translated'!$A$2:$CQ$63,MATCH('Questionnaires CrossTab'!$A19,'Original responses translated'!$A$2:$A$63,0),MATCH(BP$3,'Original responses translated'!$A$2:$CQ$2,0)),"")</f>
        <v>Sometimes / on an ad-hoc basis</v>
      </c>
      <c r="BR19" t="str">
        <f>IFERROR(INDEX('Original responses translated'!$A$2:$CQ$63,MATCH('Questionnaires CrossTab'!$A19,'Original responses translated'!$A$2:$A$63,0),MATCH(BR$3,'Original responses translated'!$A$2:$CQ$2,0)),"")</f>
        <v>Agree</v>
      </c>
      <c r="BS19" t="str">
        <f>IFERROR(INDEX('Original responses translated'!$A$2:$CQ$63,MATCH('Questionnaires CrossTab'!$A19,'Original responses translated'!$A$2:$A$63,0),MATCH(BS$3,'Original responses translated'!$A$2:$CQ$2,0)),"")</f>
        <v>Agree</v>
      </c>
      <c r="BT19" t="str">
        <f>IFERROR(INDEX('Original responses translated'!$A$2:$CQ$63,MATCH('Questionnaires CrossTab'!$A19,'Original responses translated'!$A$2:$A$63,0),MATCH(BT$3,'Original responses translated'!$A$2:$CQ$2,0)),"")</f>
        <v>Agree</v>
      </c>
      <c r="BU19" t="str">
        <f>IFERROR(INDEX('Original responses translated'!$A$2:$CQ$63,MATCH('Questionnaires CrossTab'!$A19,'Original responses translated'!$A$2:$A$63,0),MATCH(BU$3,'Original responses translated'!$A$2:$CQ$2,0)),"")</f>
        <v>Agree</v>
      </c>
      <c r="BV19" t="str">
        <f>IFERROR(INDEX('Original responses translated'!$A$2:$CQ$63,MATCH('Questionnaires CrossTab'!$A19,'Original responses translated'!$A$2:$A$63,0),MATCH(BV$3,'Original responses translated'!$A$2:$CQ$2,0)),"")</f>
        <v>Neither agree nor disagree</v>
      </c>
      <c r="BW19" t="str">
        <f>IFERROR(INDEX('Original responses translated'!$A$2:$CQ$63,MATCH('Questionnaires CrossTab'!$A19,'Original responses translated'!$A$2:$A$63,0),MATCH(BW$3,'Original responses translated'!$A$2:$CQ$2,0)),"")</f>
        <v>Agree</v>
      </c>
      <c r="BX19" t="str">
        <f>IFERROR(INDEX('Original responses translated'!$A$2:$CQ$63,MATCH('Questionnaires CrossTab'!$A19,'Original responses translated'!$A$2:$A$63,0),MATCH(BX$3,'Original responses translated'!$A$2:$CQ$2,0)),"")</f>
        <v>Disagree</v>
      </c>
      <c r="BY19" t="str">
        <f>IFERROR(INDEX('Original responses translated'!$A$2:$CQ$63,MATCH('Questionnaires CrossTab'!$A19,'Original responses translated'!$A$2:$A$63,0),MATCH(BY$3,'Original responses translated'!$A$2:$CQ$2,0)),"")</f>
        <v>Neither agree nor disagree</v>
      </c>
      <c r="BZ19" t="str">
        <f>IFERROR(INDEX('Original responses translated'!$A$2:$CQ$63,MATCH('Questionnaires CrossTab'!$A19,'Original responses translated'!$A$2:$A$63,0),MATCH(BZ$3,'Original responses translated'!$A$2:$CQ$2,0)),"")</f>
        <v>Disagree</v>
      </c>
      <c r="CA19" t="str">
        <f>IFERROR(INDEX('Original responses translated'!$A$2:$CQ$63,MATCH('Questionnaires CrossTab'!$A19,'Original responses translated'!$A$2:$A$63,0),MATCH(CA$3,'Original responses translated'!$A$2:$CQ$2,0)),"")</f>
        <v>Neither agree nor disagree</v>
      </c>
      <c r="CB19" t="str">
        <f>IFERROR(INDEX('Original responses translated'!$A$2:$CQ$63,MATCH('Questionnaires CrossTab'!$A19,'Original responses translated'!$A$2:$A$63,0),MATCH(CB$3,'Original responses translated'!$A$2:$CQ$2,0)),"")</f>
        <v>Strongly disagree</v>
      </c>
      <c r="CD19" t="str">
        <f>IFERROR(INDEX('Original responses translated'!$A$2:$CQ$63,MATCH('Questionnaires CrossTab'!$A19,'Original responses translated'!$A$2:$A$63,0),MATCH(CD$3,'Original responses translated'!$A$2:$CQ$2,0)),"")</f>
        <v>Aware of but do not use</v>
      </c>
      <c r="CE19" t="str">
        <f>IFERROR(INDEX('Original responses translated'!$A$2:$CQ$63,MATCH('Questionnaires CrossTab'!$A19,'Original responses translated'!$A$2:$A$63,0),MATCH(CE$3,'Original responses translated'!$A$2:$CQ$2,0)),"")</f>
        <v>Use regularly</v>
      </c>
      <c r="CF19" t="str">
        <f>IFERROR(INDEX('Original responses translated'!$A$2:$CQ$63,MATCH('Questionnaires CrossTab'!$A19,'Original responses translated'!$A$2:$A$63,0),MATCH(CF$3,'Original responses translated'!$A$2:$CQ$2,0)),"")</f>
        <v>Not aware of</v>
      </c>
      <c r="CG19" t="str">
        <f>IFERROR(INDEX('Original responses translated'!$A$2:$CQ$63,MATCH('Questionnaires CrossTab'!$A19,'Original responses translated'!$A$2:$A$63,0),MATCH(CG$3,'Original responses translated'!$A$2:$CQ$2,0)),"")</f>
        <v>Not aware of</v>
      </c>
      <c r="CI19" t="str">
        <f>IFERROR(INDEX('Original responses translated'!$A$2:$CQ$63,MATCH('Questionnaires CrossTab'!$A19,'Original responses translated'!$A$2:$A$63,0),MATCH(CI$3,'Original responses translated'!$A$2:$CQ$2,0)),"")</f>
        <v>Neither agree nor disagree</v>
      </c>
      <c r="CJ19" t="str">
        <f>IFERROR(INDEX('Original responses translated'!$A$2:$CQ$63,MATCH('Questionnaires CrossTab'!$A19,'Original responses translated'!$A$2:$A$63,0),MATCH(CJ$3,'Original responses translated'!$A$2:$CQ$2,0)),"")</f>
        <v>Agree</v>
      </c>
      <c r="CO19" s="27">
        <f>SUMIFS(Response!$G:$G,Response!$I:$I,'Questionnaires CrossTab'!CO$3,Response!$A:$A,'Questionnaires CrossTab'!$A19)/Question!Q$5</f>
        <v>0.60344827586206895</v>
      </c>
      <c r="CP19" s="27">
        <f>SUMIFS(Response!$G:$G,Response!$I:$I,'Questionnaires CrossTab'!CP$3,Response!$A:$A,'Questionnaires CrossTab'!$A19)/Question!R$5</f>
        <v>0.53333333333333333</v>
      </c>
      <c r="CQ19" s="27">
        <f>SUMIFS(Response!$G:$G,Response!$I:$I,'Questionnaires CrossTab'!CQ$3,Response!$A:$A,'Questionnaires CrossTab'!$A19)/Question!S$5</f>
        <v>0.5</v>
      </c>
      <c r="CR19" s="27">
        <f t="shared" si="0"/>
        <v>0.54103448275862065</v>
      </c>
    </row>
    <row r="20" spans="1:96">
      <c r="A20" s="1">
        <v>176</v>
      </c>
      <c r="B20" s="1" t="s">
        <v>231</v>
      </c>
      <c r="C20" t="str">
        <f>INDEX('Original responses translated'!$A$2:$CQ$63,MATCH('Questionnaires CrossTab'!$A20,'Original responses translated'!$A$2:$A$63,0),MATCH(C$3,'Original responses translated'!$A$2:$CQ$2,0))</f>
        <v>Agency</v>
      </c>
      <c r="D20" t="str">
        <f>INDEX('Original responses translated'!$A$2:$CQ$63,MATCH('Questionnaires CrossTab'!$A20,'Original responses translated'!$A$2:$A$63,0),MATCH(D$3,'Original responses translated'!$A$2:$CQ$2,0))</f>
        <v>Communications</v>
      </c>
      <c r="E20">
        <f>INDEX('Original responses translated'!$A$2:$CQ$63,MATCH('Questionnaires CrossTab'!$A20,'Original responses translated'!$A$2:$A$63,0),MATCH(E$3,'Original responses translated'!$A$2:$CQ$2,0))</f>
        <v>0</v>
      </c>
      <c r="F20" t="str">
        <f>INDEX('Original responses translated'!$A$2:$CQ$63,MATCH('Questionnaires CrossTab'!$A20,'Original responses translated'!$A$2:$A$63,0),MATCH(F$3,'Original responses translated'!$A$2:$CQ$2,0))</f>
        <v>A PR consultancy</v>
      </c>
      <c r="G20" t="str">
        <f>INDEX('Original responses translated'!$A$2:$CQ$63,MATCH('Questionnaires CrossTab'!$A20,'Original responses translated'!$A$2:$A$63,0),MATCH(G$3,'Original responses translated'!$A$2:$CQ$2,0))</f>
        <v>1-49 employees</v>
      </c>
      <c r="H20" t="str">
        <f>INDEX('Original responses translated'!$A$2:$CQ$63,MATCH('Questionnaires CrossTab'!$A20,'Original responses translated'!$A$2:$A$63,0),MATCH(H$3,'Original responses translated'!$A$2:$CQ$2,0))</f>
        <v>United Kingdom</v>
      </c>
      <c r="I20" t="str">
        <f>INDEX('Original responses translated'!$A$2:$CQ$63,MATCH('Questionnaires CrossTab'!$A20,'Original responses translated'!$A$2:$A$63,0),MATCH(I$3,'Original responses translated'!$A$2:$CQ$2,0))</f>
        <v>Not an international organisation</v>
      </c>
      <c r="J20" t="s">
        <v>110</v>
      </c>
      <c r="K20" t="str">
        <f>INDEX('Original responses translated'!$A$2:$CQ$63,MATCH('Questionnaires CrossTab'!$A20,'Original responses translated'!$A$2:$A$63,0),MATCH(K$3,'Original responses translated'!$A$2:$CQ$2,0))</f>
        <v>No</v>
      </c>
      <c r="L20" t="str">
        <f>INDEX('Original responses translated'!$A$2:$CQ$63,MATCH('Questionnaires CrossTab'!$A20,'Original responses translated'!$A$2:$A$63,0),MATCH(L$3,'Original responses translated'!$A$2:$CQ$2,0))</f>
        <v>No</v>
      </c>
      <c r="M20" t="str">
        <f>INDEX('Original responses translated'!$A$2:$CQ$63,MATCH('Questionnaires CrossTab'!$A20,'Original responses translated'!$A$2:$A$63,0),MATCH(M$3,'Original responses translated'!$A$2:$CQ$2,0))</f>
        <v>No</v>
      </c>
      <c r="N20" t="str">
        <f>INDEX('Original responses translated'!$A$2:$CQ$63,MATCH('Questionnaires CrossTab'!$A20,'Original responses translated'!$A$2:$A$63,0),MATCH(N$3,'Original responses translated'!$A$2:$CQ$2,0))</f>
        <v>No</v>
      </c>
      <c r="O20" t="str">
        <f>INDEX('Original responses translated'!$A$2:$CQ$63,MATCH('Questionnaires CrossTab'!$A20,'Original responses translated'!$A$2:$A$63,0),MATCH(O$3,'Original responses translated'!$A$2:$CQ$2,0))</f>
        <v>No</v>
      </c>
      <c r="P20" t="str">
        <f>INDEX('Original responses translated'!$A$2:$CQ$63,MATCH('Questionnaires CrossTab'!$A20,'Original responses translated'!$A$2:$A$63,0),MATCH(P$3,'Original responses translated'!$A$2:$CQ$2,0))</f>
        <v>Yes</v>
      </c>
      <c r="Q20" t="str">
        <f>INDEX('Original responses translated'!$A$2:$CQ$63,MATCH('Questionnaires CrossTab'!$A20,'Original responses translated'!$A$2:$A$63,0),MATCH(Q$3,'Original responses translated'!$A$2:$CQ$2,0))</f>
        <v>No</v>
      </c>
      <c r="R20" t="str">
        <f>INDEX('Original responses translated'!$A$2:$CQ$63,MATCH('Questionnaires CrossTab'!$A20,'Original responses translated'!$A$2:$A$63,0),MATCH(R$3,'Original responses translated'!$A$2:$CQ$2,0))</f>
        <v>No</v>
      </c>
      <c r="S20" t="str">
        <f>INDEX('Original responses translated'!$A$2:$CQ$63,MATCH('Questionnaires CrossTab'!$A20,'Original responses translated'!$A$2:$A$63,0),MATCH(S$3,'Original responses translated'!$A$2:$CQ$2,0))</f>
        <v>No</v>
      </c>
      <c r="T20" t="str">
        <f>INDEX('Original responses translated'!$A$2:$CQ$63,MATCH('Questionnaires CrossTab'!$A20,'Original responses translated'!$A$2:$A$63,0),MATCH(T$3,'Original responses translated'!$A$2:$CQ$2,0))</f>
        <v>No</v>
      </c>
      <c r="U20" t="str">
        <f>INDEX('Original responses translated'!$A$2:$CQ$63,MATCH('Questionnaires CrossTab'!$A20,'Original responses translated'!$A$2:$A$63,0),MATCH(U$3,'Original responses translated'!$A$2:$CQ$2,0))</f>
        <v>No</v>
      </c>
      <c r="V20" t="str">
        <f>INDEX('Original responses translated'!$A$2:$CQ$63,MATCH('Questionnaires CrossTab'!$A20,'Original responses translated'!$A$2:$A$63,0),MATCH(V$3,'Original responses translated'!$A$2:$CQ$2,0))</f>
        <v>No</v>
      </c>
      <c r="X20" t="str">
        <f>IFERROR(INDEX('Original responses translated'!$A$2:$CQ$63,MATCH('Questionnaires CrossTab'!$A20,'Original responses translated'!$A$2:$A$63,0),MATCH(X$3,'Original responses translated'!$A$2:$CQ$2,0)),"")</f>
        <v>Frequently (e.g. every time we run some activity or monthly)</v>
      </c>
      <c r="Y20" t="str">
        <f>IFERROR(INDEX('Original responses translated'!$A$2:$CQ$63,MATCH('Questionnaires CrossTab'!$A20,'Original responses translated'!$A$2:$A$63,0),MATCH(Y$3,'Original responses translated'!$A$2:$CQ$2,0)),"")</f>
        <v/>
      </c>
      <c r="Z20" t="str">
        <f>IFERROR(INDEX('Original responses translated'!$A$2:$CQ$63,MATCH('Questionnaires CrossTab'!$A20,'Original responses translated'!$A$2:$A$63,0),MATCH(Z$3,'Original responses translated'!$A$2:$CQ$2,0)),"")</f>
        <v/>
      </c>
      <c r="AA20" t="str">
        <f>IFERROR(INDEX('Original responses translated'!$A$2:$CQ$63,MATCH('Questionnaires CrossTab'!$A20,'Original responses translated'!$A$2:$A$63,0),MATCH(AA$3,'Original responses translated'!$A$2:$CQ$2,0)),"")</f>
        <v/>
      </c>
      <c r="AB20" t="str">
        <f>IFERROR(INDEX('Original responses translated'!$A$2:$CQ$63,MATCH('Questionnaires CrossTab'!$A20,'Original responses translated'!$A$2:$A$63,0),MATCH(AB$3,'Original responses translated'!$A$2:$CQ$2,0)),"")</f>
        <v/>
      </c>
      <c r="AD20" t="str">
        <f>IFERROR(INDEX('Original responses translated'!$A$2:$CQ$63,MATCH('Questionnaires CrossTab'!$A20,'Original responses translated'!$A$2:$A$63,0),MATCH(AD$3,'Original responses translated'!$A$2:$CQ$2,0)),"")</f>
        <v>Sometimes / on an ad-hoc basis</v>
      </c>
      <c r="AE20" t="str">
        <f>IFERROR(INDEX('Original responses translated'!$A$2:$CQ$63,MATCH('Questionnaires CrossTab'!$A20,'Original responses translated'!$A$2:$A$63,0),MATCH(AE$3,'Original responses translated'!$A$2:$CQ$2,0)),"")</f>
        <v>Rarely (maybe once per year)</v>
      </c>
      <c r="AF20" t="str">
        <f>IFERROR(INDEX('Original responses translated'!$A$2:$CQ$63,MATCH('Questionnaires CrossTab'!$A20,'Original responses translated'!$A$2:$A$63,0),MATCH(AF$3,'Original responses translated'!$A$2:$CQ$2,0)),"")</f>
        <v>Regularly (at least quarterly)</v>
      </c>
      <c r="AG20" t="str">
        <f>IFERROR(INDEX('Original responses translated'!$A$2:$CQ$63,MATCH('Questionnaires CrossTab'!$A20,'Original responses translated'!$A$2:$A$63,0),MATCH(AG$3,'Original responses translated'!$A$2:$CQ$2,0)),"")</f>
        <v>Sometimes / on an ad-hoc basis</v>
      </c>
      <c r="AH20" t="str">
        <f>IFERROR(INDEX('Original responses translated'!$A$2:$CQ$63,MATCH('Questionnaires CrossTab'!$A20,'Original responses translated'!$A$2:$A$63,0),MATCH(AH$3,'Original responses translated'!$A$2:$CQ$2,0)),"")</f>
        <v>Frequently (e.g. every time we run some activity or monthly)</v>
      </c>
      <c r="AI20" t="str">
        <f>IFERROR(INDEX('Original responses translated'!$A$2:$CQ$63,MATCH('Questionnaires CrossTab'!$A20,'Original responses translated'!$A$2:$A$63,0),MATCH(AI$3,'Original responses translated'!$A$2:$CQ$2,0)),"")</f>
        <v>Sometimes / on an ad-hoc basis</v>
      </c>
      <c r="AJ20" t="str">
        <f>IFERROR(INDEX('Original responses translated'!$A$2:$CQ$63,MATCH('Questionnaires CrossTab'!$A20,'Original responses translated'!$A$2:$A$63,0),MATCH(AJ$3,'Original responses translated'!$A$2:$CQ$2,0)),"")</f>
        <v>Regularly (at least quarterly)</v>
      </c>
      <c r="AK20" t="str">
        <f>IFERROR(INDEX('Original responses translated'!$A$2:$CQ$63,MATCH('Questionnaires CrossTab'!$A20,'Original responses translated'!$A$2:$A$63,0),MATCH(AK$3,'Original responses translated'!$A$2:$CQ$2,0)),"")</f>
        <v>Frequently (e.g. every time we run some activity or monthly)</v>
      </c>
      <c r="AL20" t="str">
        <f>IFERROR(INDEX('Original responses translated'!$A$2:$CQ$63,MATCH('Questionnaires CrossTab'!$A20,'Original responses translated'!$A$2:$A$63,0),MATCH(AL$3,'Original responses translated'!$A$2:$CQ$2,0)),"")</f>
        <v/>
      </c>
      <c r="AM20" t="str">
        <f>IFERROR(INDEX('Original responses translated'!$A$2:$CQ$63,MATCH('Questionnaires CrossTab'!$A20,'Original responses translated'!$A$2:$A$63,0),MATCH(AM$3,'Original responses translated'!$A$2:$CQ$2,0)),"")</f>
        <v/>
      </c>
      <c r="AN20" t="str">
        <f>IFERROR(INDEX('Original responses translated'!$A$2:$CQ$63,MATCH('Questionnaires CrossTab'!$A20,'Original responses translated'!$A$2:$A$63,0),MATCH(AN$3,'Original responses translated'!$A$2:$CQ$2,0)),"")</f>
        <v/>
      </c>
      <c r="AO20" t="str">
        <f>IFERROR(INDEX('Original responses translated'!$A$2:$CQ$63,MATCH('Questionnaires CrossTab'!$A20,'Original responses translated'!$A$2:$A$63,0),MATCH(AO$3,'Original responses translated'!$A$2:$CQ$2,0)),"")</f>
        <v>Sometimes / on an ad-hoc basis</v>
      </c>
      <c r="AQ20" t="str">
        <f>IFERROR(INDEX('Original responses translated'!$A$2:$CQ$63,MATCH('Questionnaires CrossTab'!$A20,'Original responses translated'!$A$2:$A$63,0),MATCH(AQ$3,'Original responses translated'!$A$2:$CQ$2,0)),"")</f>
        <v>Regularly (at least quarterly)</v>
      </c>
      <c r="AR20" t="str">
        <f>IFERROR(INDEX('Original responses translated'!$A$2:$CQ$63,MATCH('Questionnaires CrossTab'!$A20,'Original responses translated'!$A$2:$A$63,0),MATCH(AR$3,'Original responses translated'!$A$2:$CQ$2,0)),"")</f>
        <v>Sometimes / on an ad-hoc basis</v>
      </c>
      <c r="AS20" t="str">
        <f>IFERROR(INDEX('Original responses translated'!$A$2:$CQ$63,MATCH('Questionnaires CrossTab'!$A20,'Original responses translated'!$A$2:$A$63,0),MATCH(AS$3,'Original responses translated'!$A$2:$CQ$2,0)),"")</f>
        <v>Sometimes / on an ad-hoc basis</v>
      </c>
      <c r="AT20">
        <f>IFERROR(INDEX('Original responses translated'!$A$2:$CQ$63,MATCH('Questionnaires CrossTab'!$A20,'Original responses translated'!$A$2:$A$63,0),MATCH(AT$3,'Original responses translated'!$A$2:$CQ$2,0)),"")</f>
        <v>0</v>
      </c>
      <c r="AV20" t="str">
        <f>IFERROR(INDEX('Original responses translated'!$A$2:$CQ$63,MATCH('Questionnaires CrossTab'!$A20,'Original responses translated'!$A$2:$A$63,0),MATCH(AV$3,'Original responses translated'!$A$2:$CQ$2,0)),"")</f>
        <v>Agree</v>
      </c>
      <c r="AW20" t="str">
        <f>IFERROR(INDEX('Original responses translated'!$A$2:$CQ$63,MATCH('Questionnaires CrossTab'!$A20,'Original responses translated'!$A$2:$A$63,0),MATCH(AW$3,'Original responses translated'!$A$2:$CQ$2,0)),"")</f>
        <v>Don’t know/Not sure</v>
      </c>
      <c r="AX20" t="str">
        <f>IFERROR(INDEX('Original responses translated'!$A$2:$CQ$63,MATCH('Questionnaires CrossTab'!$A20,'Original responses translated'!$A$2:$A$63,0),MATCH(AX$3,'Original responses translated'!$A$2:$CQ$2,0)),"")</f>
        <v>Neither agree nor disagree&amp;#9;</v>
      </c>
      <c r="AY20" t="str">
        <f>IFERROR(INDEX('Original responses translated'!$A$2:$CQ$63,MATCH('Questionnaires CrossTab'!$A20,'Original responses translated'!$A$2:$A$63,0),MATCH(AY$3,'Original responses translated'!$A$2:$CQ$2,0)),"")</f>
        <v>Agree</v>
      </c>
      <c r="AZ20" t="str">
        <f>IFERROR(INDEX('Original responses translated'!$A$2:$CQ$63,MATCH('Questionnaires CrossTab'!$A20,'Original responses translated'!$A$2:$A$63,0),MATCH(AZ$3,'Original responses translated'!$A$2:$CQ$2,0)),"")</f>
        <v>Agree</v>
      </c>
      <c r="BA20" t="str">
        <f>IFERROR(INDEX('Original responses translated'!$A$2:$CQ$63,MATCH('Questionnaires CrossTab'!$A20,'Original responses translated'!$A$2:$A$63,0),MATCH(BA$3,'Original responses translated'!$A$2:$CQ$2,0)),"")</f>
        <v>Agree</v>
      </c>
      <c r="BB20" t="str">
        <f>IFERROR(INDEX('Original responses translated'!$A$2:$CQ$63,MATCH('Questionnaires CrossTab'!$A20,'Original responses translated'!$A$2:$A$63,0),MATCH(BB$3,'Original responses translated'!$A$2:$CQ$2,0)),"")</f>
        <v>Agree</v>
      </c>
      <c r="BC20" t="str">
        <f>IFERROR(INDEX('Original responses translated'!$A$2:$CQ$63,MATCH('Questionnaires CrossTab'!$A20,'Original responses translated'!$A$2:$A$63,0),MATCH(BC$3,'Original responses translated'!$A$2:$CQ$2,0)),"")</f>
        <v>Neither agree nor disagree&amp;#9;</v>
      </c>
      <c r="BD20" t="str">
        <f>IFERROR(INDEX('Original responses translated'!$A$2:$CQ$63,MATCH('Questionnaires CrossTab'!$A20,'Original responses translated'!$A$2:$A$63,0),MATCH(BD$3,'Original responses translated'!$A$2:$CQ$2,0)),"")</f>
        <v>Neither agree nor disagree&amp;#9;</v>
      </c>
      <c r="BF20" t="str">
        <f>IFERROR(INDEX('Original responses translated'!$A$2:$CQ$63,MATCH('Questionnaires CrossTab'!$A20,'Original responses translated'!$A$2:$A$63,0),MATCH(BF$3,'Original responses translated'!$A$2:$CQ$2,0)),"")</f>
        <v>Sometimes / on an ad-hoc basis</v>
      </c>
      <c r="BG20" t="str">
        <f>IFERROR(INDEX('Original responses translated'!$A$2:$CQ$63,MATCH('Questionnaires CrossTab'!$A20,'Original responses translated'!$A$2:$A$63,0),MATCH(BG$3,'Original responses translated'!$A$2:$CQ$2,0)),"")</f>
        <v>Rarely (maybe once per year)</v>
      </c>
      <c r="BH20" t="str">
        <f>IFERROR(INDEX('Original responses translated'!$A$2:$CQ$63,MATCH('Questionnaires CrossTab'!$A20,'Original responses translated'!$A$2:$A$63,0),MATCH(BH$3,'Original responses translated'!$A$2:$CQ$2,0)),"")</f>
        <v>Regularly (at least quarterly)</v>
      </c>
      <c r="BI20" t="str">
        <f>IFERROR(INDEX('Original responses translated'!$A$2:$CQ$63,MATCH('Questionnaires CrossTab'!$A20,'Original responses translated'!$A$2:$A$63,0),MATCH(BI$3,'Original responses translated'!$A$2:$CQ$2,0)),"")</f>
        <v>Regularly (at least quarterly)</v>
      </c>
      <c r="BJ20" t="str">
        <f>IFERROR(INDEX('Original responses translated'!$A$2:$CQ$63,MATCH('Questionnaires CrossTab'!$A20,'Original responses translated'!$A$2:$A$63,0),MATCH(BJ$3,'Original responses translated'!$A$2:$CQ$2,0)),"")</f>
        <v>Sometimes / on an ad-hoc basis</v>
      </c>
      <c r="BL20" t="str">
        <f>IFERROR(INDEX('Original responses translated'!$A$2:$CQ$63,MATCH('Questionnaires CrossTab'!$A20,'Original responses translated'!$A$2:$A$63,0),MATCH(BL$3,'Original responses translated'!$A$2:$CQ$2,0)),"")</f>
        <v>Sometimes / on an ad-hoc basis</v>
      </c>
      <c r="BM20" t="str">
        <f>IFERROR(INDEX('Original responses translated'!$A$2:$CQ$63,MATCH('Questionnaires CrossTab'!$A20,'Original responses translated'!$A$2:$A$63,0),MATCH(BM$3,'Original responses translated'!$A$2:$CQ$2,0)),"")</f>
        <v>Rarely (maybe once per year)</v>
      </c>
      <c r="BN20" t="str">
        <f>IFERROR(INDEX('Original responses translated'!$A$2:$CQ$63,MATCH('Questionnaires CrossTab'!$A20,'Original responses translated'!$A$2:$A$63,0),MATCH(BN$3,'Original responses translated'!$A$2:$CQ$2,0)),"")</f>
        <v>Never</v>
      </c>
      <c r="BO20" t="str">
        <f>IFERROR(INDEX('Original responses translated'!$A$2:$CQ$63,MATCH('Questionnaires CrossTab'!$A20,'Original responses translated'!$A$2:$A$63,0),MATCH(BO$3,'Original responses translated'!$A$2:$CQ$2,0)),"")</f>
        <v>Never</v>
      </c>
      <c r="BP20" t="str">
        <f>IFERROR(INDEX('Original responses translated'!$A$2:$CQ$63,MATCH('Questionnaires CrossTab'!$A20,'Original responses translated'!$A$2:$A$63,0),MATCH(BP$3,'Original responses translated'!$A$2:$CQ$2,0)),"")</f>
        <v>Regularly (at least quarterly)</v>
      </c>
      <c r="BR20" t="str">
        <f>IFERROR(INDEX('Original responses translated'!$A$2:$CQ$63,MATCH('Questionnaires CrossTab'!$A20,'Original responses translated'!$A$2:$A$63,0),MATCH(BR$3,'Original responses translated'!$A$2:$CQ$2,0)),"")</f>
        <v>Agree</v>
      </c>
      <c r="BS20" t="str">
        <f>IFERROR(INDEX('Original responses translated'!$A$2:$CQ$63,MATCH('Questionnaires CrossTab'!$A20,'Original responses translated'!$A$2:$A$63,0),MATCH(BS$3,'Original responses translated'!$A$2:$CQ$2,0)),"")</f>
        <v>Neither agree nor disagree</v>
      </c>
      <c r="BT20" t="str">
        <f>IFERROR(INDEX('Original responses translated'!$A$2:$CQ$63,MATCH('Questionnaires CrossTab'!$A20,'Original responses translated'!$A$2:$A$63,0),MATCH(BT$3,'Original responses translated'!$A$2:$CQ$2,0)),"")</f>
        <v>Neither agree nor disagree</v>
      </c>
      <c r="BU20" t="str">
        <f>IFERROR(INDEX('Original responses translated'!$A$2:$CQ$63,MATCH('Questionnaires CrossTab'!$A20,'Original responses translated'!$A$2:$A$63,0),MATCH(BU$3,'Original responses translated'!$A$2:$CQ$2,0)),"")</f>
        <v>Neither agree nor disagree</v>
      </c>
      <c r="BV20" t="str">
        <f>IFERROR(INDEX('Original responses translated'!$A$2:$CQ$63,MATCH('Questionnaires CrossTab'!$A20,'Original responses translated'!$A$2:$A$63,0),MATCH(BV$3,'Original responses translated'!$A$2:$CQ$2,0)),"")</f>
        <v>Agree</v>
      </c>
      <c r="BW20" t="str">
        <f>IFERROR(INDEX('Original responses translated'!$A$2:$CQ$63,MATCH('Questionnaires CrossTab'!$A20,'Original responses translated'!$A$2:$A$63,0),MATCH(BW$3,'Original responses translated'!$A$2:$CQ$2,0)),"")</f>
        <v>Agree</v>
      </c>
      <c r="BX20" t="str">
        <f>IFERROR(INDEX('Original responses translated'!$A$2:$CQ$63,MATCH('Questionnaires CrossTab'!$A20,'Original responses translated'!$A$2:$A$63,0),MATCH(BX$3,'Original responses translated'!$A$2:$CQ$2,0)),"")</f>
        <v>Agree</v>
      </c>
      <c r="BY20" t="str">
        <f>IFERROR(INDEX('Original responses translated'!$A$2:$CQ$63,MATCH('Questionnaires CrossTab'!$A20,'Original responses translated'!$A$2:$A$63,0),MATCH(BY$3,'Original responses translated'!$A$2:$CQ$2,0)),"")</f>
        <v>Neither agree nor disagree</v>
      </c>
      <c r="BZ20" t="str">
        <f>IFERROR(INDEX('Original responses translated'!$A$2:$CQ$63,MATCH('Questionnaires CrossTab'!$A20,'Original responses translated'!$A$2:$A$63,0),MATCH(BZ$3,'Original responses translated'!$A$2:$CQ$2,0)),"")</f>
        <v>Neither agree nor disagree</v>
      </c>
      <c r="CA20" t="str">
        <f>IFERROR(INDEX('Original responses translated'!$A$2:$CQ$63,MATCH('Questionnaires CrossTab'!$A20,'Original responses translated'!$A$2:$A$63,0),MATCH(CA$3,'Original responses translated'!$A$2:$CQ$2,0)),"")</f>
        <v>Neither agree nor disagree</v>
      </c>
      <c r="CB20" t="str">
        <f>IFERROR(INDEX('Original responses translated'!$A$2:$CQ$63,MATCH('Questionnaires CrossTab'!$A20,'Original responses translated'!$A$2:$A$63,0),MATCH(CB$3,'Original responses translated'!$A$2:$CQ$2,0)),"")</f>
        <v>Neither agree nor disagree</v>
      </c>
      <c r="CD20" t="str">
        <f>IFERROR(INDEX('Original responses translated'!$A$2:$CQ$63,MATCH('Questionnaires CrossTab'!$A20,'Original responses translated'!$A$2:$A$63,0),MATCH(CD$3,'Original responses translated'!$A$2:$CQ$2,0)),"")</f>
        <v>Not aware of</v>
      </c>
      <c r="CE20" t="str">
        <f>IFERROR(INDEX('Original responses translated'!$A$2:$CQ$63,MATCH('Questionnaires CrossTab'!$A20,'Original responses translated'!$A$2:$A$63,0),MATCH(CE$3,'Original responses translated'!$A$2:$CQ$2,0)),"")</f>
        <v>Not aware of</v>
      </c>
      <c r="CF20" t="str">
        <f>IFERROR(INDEX('Original responses translated'!$A$2:$CQ$63,MATCH('Questionnaires CrossTab'!$A20,'Original responses translated'!$A$2:$A$63,0),MATCH(CF$3,'Original responses translated'!$A$2:$CQ$2,0)),"")</f>
        <v>Not aware of</v>
      </c>
      <c r="CG20" t="str">
        <f>IFERROR(INDEX('Original responses translated'!$A$2:$CQ$63,MATCH('Questionnaires CrossTab'!$A20,'Original responses translated'!$A$2:$A$63,0),MATCH(CG$3,'Original responses translated'!$A$2:$CQ$2,0)),"")</f>
        <v>Not aware of</v>
      </c>
      <c r="CI20" t="str">
        <f>IFERROR(INDEX('Original responses translated'!$A$2:$CQ$63,MATCH('Questionnaires CrossTab'!$A20,'Original responses translated'!$A$2:$A$63,0),MATCH(CI$3,'Original responses translated'!$A$2:$CQ$2,0)),"")</f>
        <v>Disagree</v>
      </c>
      <c r="CJ20" t="str">
        <f>IFERROR(INDEX('Original responses translated'!$A$2:$CQ$63,MATCH('Questionnaires CrossTab'!$A20,'Original responses translated'!$A$2:$A$63,0),MATCH(CJ$3,'Original responses translated'!$A$2:$CQ$2,0)),"")</f>
        <v>Disagree</v>
      </c>
      <c r="CO20" s="27">
        <f>SUMIFS(Response!$G:$G,Response!$I:$I,'Questionnaires CrossTab'!CO$3,Response!$A:$A,'Questionnaires CrossTab'!$A20)/Question!Q$5</f>
        <v>0.48275862068965519</v>
      </c>
      <c r="CP20" s="27">
        <f>SUMIFS(Response!$G:$G,Response!$I:$I,'Questionnaires CrossTab'!CP$3,Response!$A:$A,'Questionnaires CrossTab'!$A20)/Question!R$5</f>
        <v>0.35</v>
      </c>
      <c r="CQ20" s="27">
        <f>SUMIFS(Response!$G:$G,Response!$I:$I,'Questionnaires CrossTab'!CQ$3,Response!$A:$A,'Questionnaires CrossTab'!$A20)/Question!S$5</f>
        <v>0.41935483870967744</v>
      </c>
      <c r="CR20" s="27">
        <f t="shared" si="0"/>
        <v>0.41756952169076755</v>
      </c>
    </row>
    <row r="21" spans="1:96">
      <c r="A21" s="1">
        <v>179</v>
      </c>
      <c r="B21" s="1" t="s">
        <v>236</v>
      </c>
      <c r="C21" t="str">
        <f>INDEX('Original responses translated'!$A$2:$CQ$63,MATCH('Questionnaires CrossTab'!$A21,'Original responses translated'!$A$2:$A$63,0),MATCH(C$3,'Original responses translated'!$A$2:$CQ$2,0))</f>
        <v>Commercial organisation</v>
      </c>
      <c r="D21" t="str">
        <f>INDEX('Original responses translated'!$A$2:$CQ$63,MATCH('Questionnaires CrossTab'!$A21,'Original responses translated'!$A$2:$A$63,0),MATCH(D$3,'Original responses translated'!$A$2:$CQ$2,0))</f>
        <v>Marketing</v>
      </c>
      <c r="E21" t="str">
        <f>INDEX('Original responses translated'!$A$2:$CQ$63,MATCH('Questionnaires CrossTab'!$A21,'Original responses translated'!$A$2:$A$63,0),MATCH(E$3,'Original responses translated'!$A$2:$CQ$2,0))</f>
        <v>Health care</v>
      </c>
      <c r="F21">
        <f>INDEX('Original responses translated'!$A$2:$CQ$63,MATCH('Questionnaires CrossTab'!$A21,'Original responses translated'!$A$2:$A$63,0),MATCH(F$3,'Original responses translated'!$A$2:$CQ$2,0))</f>
        <v>0</v>
      </c>
      <c r="G21" t="str">
        <f>INDEX('Original responses translated'!$A$2:$CQ$63,MATCH('Questionnaires CrossTab'!$A21,'Original responses translated'!$A$2:$A$63,0),MATCH(G$3,'Original responses translated'!$A$2:$CQ$2,0))</f>
        <v>More than 5,000 employees</v>
      </c>
      <c r="H21" t="str">
        <f>INDEX('Original responses translated'!$A$2:$CQ$63,MATCH('Questionnaires CrossTab'!$A21,'Original responses translated'!$A$2:$A$63,0),MATCH(H$3,'Original responses translated'!$A$2:$CQ$2,0))</f>
        <v>United Kingdom</v>
      </c>
      <c r="I21" t="str">
        <f>INDEX('Original responses translated'!$A$2:$CQ$63,MATCH('Questionnaires CrossTab'!$A21,'Original responses translated'!$A$2:$A$63,0),MATCH(I$3,'Original responses translated'!$A$2:$CQ$2,0))</f>
        <v>For the region I’m based in</v>
      </c>
      <c r="J21" t="s">
        <v>110</v>
      </c>
      <c r="K21" t="str">
        <f>INDEX('Original responses translated'!$A$2:$CQ$63,MATCH('Questionnaires CrossTab'!$A21,'Original responses translated'!$A$2:$A$63,0),MATCH(K$3,'Original responses translated'!$A$2:$CQ$2,0))</f>
        <v>No</v>
      </c>
      <c r="L21" t="str">
        <f>INDEX('Original responses translated'!$A$2:$CQ$63,MATCH('Questionnaires CrossTab'!$A21,'Original responses translated'!$A$2:$A$63,0),MATCH(L$3,'Original responses translated'!$A$2:$CQ$2,0))</f>
        <v>No</v>
      </c>
      <c r="M21" t="str">
        <f>INDEX('Original responses translated'!$A$2:$CQ$63,MATCH('Questionnaires CrossTab'!$A21,'Original responses translated'!$A$2:$A$63,0),MATCH(M$3,'Original responses translated'!$A$2:$CQ$2,0))</f>
        <v>No</v>
      </c>
      <c r="N21" t="str">
        <f>INDEX('Original responses translated'!$A$2:$CQ$63,MATCH('Questionnaires CrossTab'!$A21,'Original responses translated'!$A$2:$A$63,0),MATCH(N$3,'Original responses translated'!$A$2:$CQ$2,0))</f>
        <v>No</v>
      </c>
      <c r="O21" t="str">
        <f>INDEX('Original responses translated'!$A$2:$CQ$63,MATCH('Questionnaires CrossTab'!$A21,'Original responses translated'!$A$2:$A$63,0),MATCH(O$3,'Original responses translated'!$A$2:$CQ$2,0))</f>
        <v>No</v>
      </c>
      <c r="P21" t="str">
        <f>INDEX('Original responses translated'!$A$2:$CQ$63,MATCH('Questionnaires CrossTab'!$A21,'Original responses translated'!$A$2:$A$63,0),MATCH(P$3,'Original responses translated'!$A$2:$CQ$2,0))</f>
        <v>Yes</v>
      </c>
      <c r="Q21" t="str">
        <f>INDEX('Original responses translated'!$A$2:$CQ$63,MATCH('Questionnaires CrossTab'!$A21,'Original responses translated'!$A$2:$A$63,0),MATCH(Q$3,'Original responses translated'!$A$2:$CQ$2,0))</f>
        <v>Yes</v>
      </c>
      <c r="R21" t="str">
        <f>INDEX('Original responses translated'!$A$2:$CQ$63,MATCH('Questionnaires CrossTab'!$A21,'Original responses translated'!$A$2:$A$63,0),MATCH(R$3,'Original responses translated'!$A$2:$CQ$2,0))</f>
        <v>Yes</v>
      </c>
      <c r="S21" t="str">
        <f>INDEX('Original responses translated'!$A$2:$CQ$63,MATCH('Questionnaires CrossTab'!$A21,'Original responses translated'!$A$2:$A$63,0),MATCH(S$3,'Original responses translated'!$A$2:$CQ$2,0))</f>
        <v>Yes</v>
      </c>
      <c r="T21" t="str">
        <f>INDEX('Original responses translated'!$A$2:$CQ$63,MATCH('Questionnaires CrossTab'!$A21,'Original responses translated'!$A$2:$A$63,0),MATCH(T$3,'Original responses translated'!$A$2:$CQ$2,0))</f>
        <v>Yes</v>
      </c>
      <c r="U21" t="str">
        <f>INDEX('Original responses translated'!$A$2:$CQ$63,MATCH('Questionnaires CrossTab'!$A21,'Original responses translated'!$A$2:$A$63,0),MATCH(U$3,'Original responses translated'!$A$2:$CQ$2,0))</f>
        <v>Yes</v>
      </c>
      <c r="V21" t="str">
        <f>INDEX('Original responses translated'!$A$2:$CQ$63,MATCH('Questionnaires CrossTab'!$A21,'Original responses translated'!$A$2:$A$63,0),MATCH(V$3,'Original responses translated'!$A$2:$CQ$2,0))</f>
        <v>Yes</v>
      </c>
      <c r="X21" t="str">
        <f>IFERROR(INDEX('Original responses translated'!$A$2:$CQ$63,MATCH('Questionnaires CrossTab'!$A21,'Original responses translated'!$A$2:$A$63,0),MATCH(X$3,'Original responses translated'!$A$2:$CQ$2,0)),"")</f>
        <v>Frequently (e.g. every time we run some activity or monthly)</v>
      </c>
      <c r="Y21" t="str">
        <f>IFERROR(INDEX('Original responses translated'!$A$2:$CQ$63,MATCH('Questionnaires CrossTab'!$A21,'Original responses translated'!$A$2:$A$63,0),MATCH(Y$3,'Original responses translated'!$A$2:$CQ$2,0)),"")</f>
        <v/>
      </c>
      <c r="Z21" t="str">
        <f>IFERROR(INDEX('Original responses translated'!$A$2:$CQ$63,MATCH('Questionnaires CrossTab'!$A21,'Original responses translated'!$A$2:$A$63,0),MATCH(Z$3,'Original responses translated'!$A$2:$CQ$2,0)),"")</f>
        <v/>
      </c>
      <c r="AA21" t="str">
        <f>IFERROR(INDEX('Original responses translated'!$A$2:$CQ$63,MATCH('Questionnaires CrossTab'!$A21,'Original responses translated'!$A$2:$A$63,0),MATCH(AA$3,'Original responses translated'!$A$2:$CQ$2,0)),"")</f>
        <v/>
      </c>
      <c r="AB21" t="str">
        <f>IFERROR(INDEX('Original responses translated'!$A$2:$CQ$63,MATCH('Questionnaires CrossTab'!$A21,'Original responses translated'!$A$2:$A$63,0),MATCH(AB$3,'Original responses translated'!$A$2:$CQ$2,0)),"")</f>
        <v/>
      </c>
      <c r="AD21" t="str">
        <f>IFERROR(INDEX('Original responses translated'!$A$2:$CQ$63,MATCH('Questionnaires CrossTab'!$A21,'Original responses translated'!$A$2:$A$63,0),MATCH(AD$3,'Original responses translated'!$A$2:$CQ$2,0)),"")</f>
        <v>Regularly (at least quarterly)</v>
      </c>
      <c r="AE21" t="str">
        <f>IFERROR(INDEX('Original responses translated'!$A$2:$CQ$63,MATCH('Questionnaires CrossTab'!$A21,'Original responses translated'!$A$2:$A$63,0),MATCH(AE$3,'Original responses translated'!$A$2:$CQ$2,0)),"")</f>
        <v>Regularly (at least quarterly)</v>
      </c>
      <c r="AF21" t="str">
        <f>IFERROR(INDEX('Original responses translated'!$A$2:$CQ$63,MATCH('Questionnaires CrossTab'!$A21,'Original responses translated'!$A$2:$A$63,0),MATCH(AF$3,'Original responses translated'!$A$2:$CQ$2,0)),"")</f>
        <v>Regularly (at least quarterly)</v>
      </c>
      <c r="AG21" t="str">
        <f>IFERROR(INDEX('Original responses translated'!$A$2:$CQ$63,MATCH('Questionnaires CrossTab'!$A21,'Original responses translated'!$A$2:$A$63,0),MATCH(AG$3,'Original responses translated'!$A$2:$CQ$2,0)),"")</f>
        <v>Regularly (at least quarterly)</v>
      </c>
      <c r="AH21" t="str">
        <f>IFERROR(INDEX('Original responses translated'!$A$2:$CQ$63,MATCH('Questionnaires CrossTab'!$A21,'Original responses translated'!$A$2:$A$63,0),MATCH(AH$3,'Original responses translated'!$A$2:$CQ$2,0)),"")</f>
        <v>Frequently (e.g. every time we run some activity or monthly)</v>
      </c>
      <c r="AI21" t="str">
        <f>IFERROR(INDEX('Original responses translated'!$A$2:$CQ$63,MATCH('Questionnaires CrossTab'!$A21,'Original responses translated'!$A$2:$A$63,0),MATCH(AI$3,'Original responses translated'!$A$2:$CQ$2,0)),"")</f>
        <v>Regularly (at least quarterly)</v>
      </c>
      <c r="AJ21" t="str">
        <f>IFERROR(INDEX('Original responses translated'!$A$2:$CQ$63,MATCH('Questionnaires CrossTab'!$A21,'Original responses translated'!$A$2:$A$63,0),MATCH(AJ$3,'Original responses translated'!$A$2:$CQ$2,0)),"")</f>
        <v>Frequently (e.g. every time we run some activity or monthly)</v>
      </c>
      <c r="AK21" t="str">
        <f>IFERROR(INDEX('Original responses translated'!$A$2:$CQ$63,MATCH('Questionnaires CrossTab'!$A21,'Original responses translated'!$A$2:$A$63,0),MATCH(AK$3,'Original responses translated'!$A$2:$CQ$2,0)),"")</f>
        <v>Frequently (e.g. every time we run some activity or monthly)</v>
      </c>
      <c r="AL21" t="str">
        <f>IFERROR(INDEX('Original responses translated'!$A$2:$CQ$63,MATCH('Questionnaires CrossTab'!$A21,'Original responses translated'!$A$2:$A$63,0),MATCH(AL$3,'Original responses translated'!$A$2:$CQ$2,0)),"")</f>
        <v/>
      </c>
      <c r="AM21" t="str">
        <f>IFERROR(INDEX('Original responses translated'!$A$2:$CQ$63,MATCH('Questionnaires CrossTab'!$A21,'Original responses translated'!$A$2:$A$63,0),MATCH(AM$3,'Original responses translated'!$A$2:$CQ$2,0)),"")</f>
        <v/>
      </c>
      <c r="AN21" t="str">
        <f>IFERROR(INDEX('Original responses translated'!$A$2:$CQ$63,MATCH('Questionnaires CrossTab'!$A21,'Original responses translated'!$A$2:$A$63,0),MATCH(AN$3,'Original responses translated'!$A$2:$CQ$2,0)),"")</f>
        <v/>
      </c>
      <c r="AO21" t="str">
        <f>IFERROR(INDEX('Original responses translated'!$A$2:$CQ$63,MATCH('Questionnaires CrossTab'!$A21,'Original responses translated'!$A$2:$A$63,0),MATCH(AO$3,'Original responses translated'!$A$2:$CQ$2,0)),"")</f>
        <v>Frequently (e.g. every time we run some activity or monthly)</v>
      </c>
      <c r="AQ21" t="str">
        <f>IFERROR(INDEX('Original responses translated'!$A$2:$CQ$63,MATCH('Questionnaires CrossTab'!$A21,'Original responses translated'!$A$2:$A$63,0),MATCH(AQ$3,'Original responses translated'!$A$2:$CQ$2,0)),"")</f>
        <v>Regularly (at least quarterly)</v>
      </c>
      <c r="AR21" t="str">
        <f>IFERROR(INDEX('Original responses translated'!$A$2:$CQ$63,MATCH('Questionnaires CrossTab'!$A21,'Original responses translated'!$A$2:$A$63,0),MATCH(AR$3,'Original responses translated'!$A$2:$CQ$2,0)),"")</f>
        <v>Regularly (at least quarterly)</v>
      </c>
      <c r="AS21" t="str">
        <f>IFERROR(INDEX('Original responses translated'!$A$2:$CQ$63,MATCH('Questionnaires CrossTab'!$A21,'Original responses translated'!$A$2:$A$63,0),MATCH(AS$3,'Original responses translated'!$A$2:$CQ$2,0)),"")</f>
        <v>Regularly (at least quarterly)</v>
      </c>
      <c r="AT21" t="str">
        <f>IFERROR(INDEX('Original responses translated'!$A$2:$CQ$63,MATCH('Questionnaires CrossTab'!$A21,'Original responses translated'!$A$2:$A$63,0),MATCH(AT$3,'Original responses translated'!$A$2:$CQ$2,0)),"")</f>
        <v>Regularly (at least quarterly)</v>
      </c>
      <c r="AV21" t="str">
        <f>IFERROR(INDEX('Original responses translated'!$A$2:$CQ$63,MATCH('Questionnaires CrossTab'!$A21,'Original responses translated'!$A$2:$A$63,0),MATCH(AV$3,'Original responses translated'!$A$2:$CQ$2,0)),"")</f>
        <v>Strongly Agree</v>
      </c>
      <c r="AW21" t="str">
        <f>IFERROR(INDEX('Original responses translated'!$A$2:$CQ$63,MATCH('Questionnaires CrossTab'!$A21,'Original responses translated'!$A$2:$A$63,0),MATCH(AW$3,'Original responses translated'!$A$2:$CQ$2,0)),"")</f>
        <v>Agree</v>
      </c>
      <c r="AX21" t="str">
        <f>IFERROR(INDEX('Original responses translated'!$A$2:$CQ$63,MATCH('Questionnaires CrossTab'!$A21,'Original responses translated'!$A$2:$A$63,0),MATCH(AX$3,'Original responses translated'!$A$2:$CQ$2,0)),"")</f>
        <v>Agree</v>
      </c>
      <c r="AY21" t="str">
        <f>IFERROR(INDEX('Original responses translated'!$A$2:$CQ$63,MATCH('Questionnaires CrossTab'!$A21,'Original responses translated'!$A$2:$A$63,0),MATCH(AY$3,'Original responses translated'!$A$2:$CQ$2,0)),"")</f>
        <v>Agree</v>
      </c>
      <c r="AZ21" t="str">
        <f>IFERROR(INDEX('Original responses translated'!$A$2:$CQ$63,MATCH('Questionnaires CrossTab'!$A21,'Original responses translated'!$A$2:$A$63,0),MATCH(AZ$3,'Original responses translated'!$A$2:$CQ$2,0)),"")</f>
        <v>Agree</v>
      </c>
      <c r="BA21" t="str">
        <f>IFERROR(INDEX('Original responses translated'!$A$2:$CQ$63,MATCH('Questionnaires CrossTab'!$A21,'Original responses translated'!$A$2:$A$63,0),MATCH(BA$3,'Original responses translated'!$A$2:$CQ$2,0)),"")</f>
        <v>Agree</v>
      </c>
      <c r="BB21" t="str">
        <f>IFERROR(INDEX('Original responses translated'!$A$2:$CQ$63,MATCH('Questionnaires CrossTab'!$A21,'Original responses translated'!$A$2:$A$63,0),MATCH(BB$3,'Original responses translated'!$A$2:$CQ$2,0)),"")</f>
        <v>Agree</v>
      </c>
      <c r="BC21" t="str">
        <f>IFERROR(INDEX('Original responses translated'!$A$2:$CQ$63,MATCH('Questionnaires CrossTab'!$A21,'Original responses translated'!$A$2:$A$63,0),MATCH(BC$3,'Original responses translated'!$A$2:$CQ$2,0)),"")</f>
        <v>Agree</v>
      </c>
      <c r="BD21" t="str">
        <f>IFERROR(INDEX('Original responses translated'!$A$2:$CQ$63,MATCH('Questionnaires CrossTab'!$A21,'Original responses translated'!$A$2:$A$63,0),MATCH(BD$3,'Original responses translated'!$A$2:$CQ$2,0)),"")</f>
        <v>Strongly Agree</v>
      </c>
      <c r="BF21" t="str">
        <f>IFERROR(INDEX('Original responses translated'!$A$2:$CQ$63,MATCH('Questionnaires CrossTab'!$A21,'Original responses translated'!$A$2:$A$63,0),MATCH(BF$3,'Original responses translated'!$A$2:$CQ$2,0)),"")</f>
        <v>Regularly (at least quarterly)</v>
      </c>
      <c r="BG21" t="str">
        <f>IFERROR(INDEX('Original responses translated'!$A$2:$CQ$63,MATCH('Questionnaires CrossTab'!$A21,'Original responses translated'!$A$2:$A$63,0),MATCH(BG$3,'Original responses translated'!$A$2:$CQ$2,0)),"")</f>
        <v>Regularly (at least quarterly)</v>
      </c>
      <c r="BH21" t="str">
        <f>IFERROR(INDEX('Original responses translated'!$A$2:$CQ$63,MATCH('Questionnaires CrossTab'!$A21,'Original responses translated'!$A$2:$A$63,0),MATCH(BH$3,'Original responses translated'!$A$2:$CQ$2,0)),"")</f>
        <v>Regularly (at least quarterly)</v>
      </c>
      <c r="BI21" t="str">
        <f>IFERROR(INDEX('Original responses translated'!$A$2:$CQ$63,MATCH('Questionnaires CrossTab'!$A21,'Original responses translated'!$A$2:$A$63,0),MATCH(BI$3,'Original responses translated'!$A$2:$CQ$2,0)),"")</f>
        <v>Regularly (at least quarterly)</v>
      </c>
      <c r="BJ21" t="str">
        <f>IFERROR(INDEX('Original responses translated'!$A$2:$CQ$63,MATCH('Questionnaires CrossTab'!$A21,'Original responses translated'!$A$2:$A$63,0),MATCH(BJ$3,'Original responses translated'!$A$2:$CQ$2,0)),"")</f>
        <v>Regularly (at least quarterly)</v>
      </c>
      <c r="BL21" t="str">
        <f>IFERROR(INDEX('Original responses translated'!$A$2:$CQ$63,MATCH('Questionnaires CrossTab'!$A21,'Original responses translated'!$A$2:$A$63,0),MATCH(BL$3,'Original responses translated'!$A$2:$CQ$2,0)),"")</f>
        <v>Regularly (at least quarterly)</v>
      </c>
      <c r="BM21" t="str">
        <f>IFERROR(INDEX('Original responses translated'!$A$2:$CQ$63,MATCH('Questionnaires CrossTab'!$A21,'Original responses translated'!$A$2:$A$63,0),MATCH(BM$3,'Original responses translated'!$A$2:$CQ$2,0)),"")</f>
        <v>Regularly (at least quarterly)</v>
      </c>
      <c r="BN21" t="str">
        <f>IFERROR(INDEX('Original responses translated'!$A$2:$CQ$63,MATCH('Questionnaires CrossTab'!$A21,'Original responses translated'!$A$2:$A$63,0),MATCH(BN$3,'Original responses translated'!$A$2:$CQ$2,0)),"")</f>
        <v>Regularly (at least quarterly)</v>
      </c>
      <c r="BO21" t="str">
        <f>IFERROR(INDEX('Original responses translated'!$A$2:$CQ$63,MATCH('Questionnaires CrossTab'!$A21,'Original responses translated'!$A$2:$A$63,0),MATCH(BO$3,'Original responses translated'!$A$2:$CQ$2,0)),"")</f>
        <v>Regularly (at least quarterly)</v>
      </c>
      <c r="BP21" t="str">
        <f>IFERROR(INDEX('Original responses translated'!$A$2:$CQ$63,MATCH('Questionnaires CrossTab'!$A21,'Original responses translated'!$A$2:$A$63,0),MATCH(BP$3,'Original responses translated'!$A$2:$CQ$2,0)),"")</f>
        <v>Regularly (at least quarterly)</v>
      </c>
      <c r="BR21" t="str">
        <f>IFERROR(INDEX('Original responses translated'!$A$2:$CQ$63,MATCH('Questionnaires CrossTab'!$A21,'Original responses translated'!$A$2:$A$63,0),MATCH(BR$3,'Original responses translated'!$A$2:$CQ$2,0)),"")</f>
        <v>Strongly Agree</v>
      </c>
      <c r="BS21" t="str">
        <f>IFERROR(INDEX('Original responses translated'!$A$2:$CQ$63,MATCH('Questionnaires CrossTab'!$A21,'Original responses translated'!$A$2:$A$63,0),MATCH(BS$3,'Original responses translated'!$A$2:$CQ$2,0)),"")</f>
        <v>Agree</v>
      </c>
      <c r="BT21" t="str">
        <f>IFERROR(INDEX('Original responses translated'!$A$2:$CQ$63,MATCH('Questionnaires CrossTab'!$A21,'Original responses translated'!$A$2:$A$63,0),MATCH(BT$3,'Original responses translated'!$A$2:$CQ$2,0)),"")</f>
        <v>Agree</v>
      </c>
      <c r="BU21" t="str">
        <f>IFERROR(INDEX('Original responses translated'!$A$2:$CQ$63,MATCH('Questionnaires CrossTab'!$A21,'Original responses translated'!$A$2:$A$63,0),MATCH(BU$3,'Original responses translated'!$A$2:$CQ$2,0)),"")</f>
        <v>Agree</v>
      </c>
      <c r="BV21" t="str">
        <f>IFERROR(INDEX('Original responses translated'!$A$2:$CQ$63,MATCH('Questionnaires CrossTab'!$A21,'Original responses translated'!$A$2:$A$63,0),MATCH(BV$3,'Original responses translated'!$A$2:$CQ$2,0)),"")</f>
        <v>Agree</v>
      </c>
      <c r="BW21" t="str">
        <f>IFERROR(INDEX('Original responses translated'!$A$2:$CQ$63,MATCH('Questionnaires CrossTab'!$A21,'Original responses translated'!$A$2:$A$63,0),MATCH(BW$3,'Original responses translated'!$A$2:$CQ$2,0)),"")</f>
        <v>Agree</v>
      </c>
      <c r="BX21" t="str">
        <f>IFERROR(INDEX('Original responses translated'!$A$2:$CQ$63,MATCH('Questionnaires CrossTab'!$A21,'Original responses translated'!$A$2:$A$63,0),MATCH(BX$3,'Original responses translated'!$A$2:$CQ$2,0)),"")</f>
        <v>Agree</v>
      </c>
      <c r="BY21" t="str">
        <f>IFERROR(INDEX('Original responses translated'!$A$2:$CQ$63,MATCH('Questionnaires CrossTab'!$A21,'Original responses translated'!$A$2:$A$63,0),MATCH(BY$3,'Original responses translated'!$A$2:$CQ$2,0)),"")</f>
        <v>Agree</v>
      </c>
      <c r="BZ21" t="str">
        <f>IFERROR(INDEX('Original responses translated'!$A$2:$CQ$63,MATCH('Questionnaires CrossTab'!$A21,'Original responses translated'!$A$2:$A$63,0),MATCH(BZ$3,'Original responses translated'!$A$2:$CQ$2,0)),"")</f>
        <v>Agree</v>
      </c>
      <c r="CA21" t="str">
        <f>IFERROR(INDEX('Original responses translated'!$A$2:$CQ$63,MATCH('Questionnaires CrossTab'!$A21,'Original responses translated'!$A$2:$A$63,0),MATCH(CA$3,'Original responses translated'!$A$2:$CQ$2,0)),"")</f>
        <v>Agree</v>
      </c>
      <c r="CB21" t="str">
        <f>IFERROR(INDEX('Original responses translated'!$A$2:$CQ$63,MATCH('Questionnaires CrossTab'!$A21,'Original responses translated'!$A$2:$A$63,0),MATCH(CB$3,'Original responses translated'!$A$2:$CQ$2,0)),"")</f>
        <v>Agree</v>
      </c>
      <c r="CD21" t="str">
        <f>IFERROR(INDEX('Original responses translated'!$A$2:$CQ$63,MATCH('Questionnaires CrossTab'!$A21,'Original responses translated'!$A$2:$A$63,0),MATCH(CD$3,'Original responses translated'!$A$2:$CQ$2,0)),"")</f>
        <v>Use regularly</v>
      </c>
      <c r="CE21" t="str">
        <f>IFERROR(INDEX('Original responses translated'!$A$2:$CQ$63,MATCH('Questionnaires CrossTab'!$A21,'Original responses translated'!$A$2:$A$63,0),MATCH(CE$3,'Original responses translated'!$A$2:$CQ$2,0)),"")</f>
        <v>Use regularly</v>
      </c>
      <c r="CF21" t="str">
        <f>IFERROR(INDEX('Original responses translated'!$A$2:$CQ$63,MATCH('Questionnaires CrossTab'!$A21,'Original responses translated'!$A$2:$A$63,0),MATCH(CF$3,'Original responses translated'!$A$2:$CQ$2,0)),"")</f>
        <v>Use regularly</v>
      </c>
      <c r="CG21" t="str">
        <f>IFERROR(INDEX('Original responses translated'!$A$2:$CQ$63,MATCH('Questionnaires CrossTab'!$A21,'Original responses translated'!$A$2:$A$63,0),MATCH(CG$3,'Original responses translated'!$A$2:$CQ$2,0)),"")</f>
        <v>Use regularly</v>
      </c>
      <c r="CI21" t="str">
        <f>IFERROR(INDEX('Original responses translated'!$A$2:$CQ$63,MATCH('Questionnaires CrossTab'!$A21,'Original responses translated'!$A$2:$A$63,0),MATCH(CI$3,'Original responses translated'!$A$2:$CQ$2,0)),"")</f>
        <v>Strongly Agree</v>
      </c>
      <c r="CJ21" t="str">
        <f>IFERROR(INDEX('Original responses translated'!$A$2:$CQ$63,MATCH('Questionnaires CrossTab'!$A21,'Original responses translated'!$A$2:$A$63,0),MATCH(CJ$3,'Original responses translated'!$A$2:$CQ$2,0)),"")</f>
        <v>Strongly Agree</v>
      </c>
      <c r="CO21" s="27">
        <f>SUMIFS(Response!$G:$G,Response!$I:$I,'Questionnaires CrossTab'!CO$3,Response!$A:$A,'Questionnaires CrossTab'!$A21)/Question!Q$5</f>
        <v>0.7931034482758621</v>
      </c>
      <c r="CP21" s="27">
        <f>SUMIFS(Response!$G:$G,Response!$I:$I,'Questionnaires CrossTab'!CP$3,Response!$A:$A,'Questionnaires CrossTab'!$A21)/Question!R$5</f>
        <v>0.7</v>
      </c>
      <c r="CQ21" s="27">
        <f>SUMIFS(Response!$G:$G,Response!$I:$I,'Questionnaires CrossTab'!CQ$3,Response!$A:$A,'Questionnaires CrossTab'!$A21)/Question!S$5</f>
        <v>0.75806451612903225</v>
      </c>
      <c r="CR21" s="27">
        <f t="shared" si="0"/>
        <v>0.75115684093437152</v>
      </c>
    </row>
    <row r="22" spans="1:96">
      <c r="A22" s="1">
        <v>180</v>
      </c>
      <c r="B22" s="1" t="s">
        <v>241</v>
      </c>
      <c r="C22" t="str">
        <f>INDEX('Original responses translated'!$A$2:$CQ$63,MATCH('Questionnaires CrossTab'!$A22,'Original responses translated'!$A$2:$A$63,0),MATCH(C$3,'Original responses translated'!$A$2:$CQ$2,0))</f>
        <v>Commercial organisation</v>
      </c>
      <c r="D22" t="str">
        <f>INDEX('Original responses translated'!$A$2:$CQ$63,MATCH('Questionnaires CrossTab'!$A22,'Original responses translated'!$A$2:$A$63,0),MATCH(D$3,'Original responses translated'!$A$2:$CQ$2,0))</f>
        <v>Marketing</v>
      </c>
      <c r="E22" t="str">
        <f>INDEX('Original responses translated'!$A$2:$CQ$63,MATCH('Questionnaires CrossTab'!$A22,'Original responses translated'!$A$2:$A$63,0),MATCH(E$3,'Original responses translated'!$A$2:$CQ$2,0))</f>
        <v>Technology</v>
      </c>
      <c r="F22">
        <f>INDEX('Original responses translated'!$A$2:$CQ$63,MATCH('Questionnaires CrossTab'!$A22,'Original responses translated'!$A$2:$A$63,0),MATCH(F$3,'Original responses translated'!$A$2:$CQ$2,0))</f>
        <v>0</v>
      </c>
      <c r="G22" t="str">
        <f>INDEX('Original responses translated'!$A$2:$CQ$63,MATCH('Questionnaires CrossTab'!$A22,'Original responses translated'!$A$2:$A$63,0),MATCH(G$3,'Original responses translated'!$A$2:$CQ$2,0))</f>
        <v>50-99 employees</v>
      </c>
      <c r="H22" t="str">
        <f>INDEX('Original responses translated'!$A$2:$CQ$63,MATCH('Questionnaires CrossTab'!$A22,'Original responses translated'!$A$2:$A$63,0),MATCH(H$3,'Original responses translated'!$A$2:$CQ$2,0))</f>
        <v>London, England</v>
      </c>
      <c r="I22" t="str">
        <f>INDEX('Original responses translated'!$A$2:$CQ$63,MATCH('Questionnaires CrossTab'!$A22,'Original responses translated'!$A$2:$A$63,0),MATCH(I$3,'Original responses translated'!$A$2:$CQ$2,0))</f>
        <v>Globally</v>
      </c>
      <c r="J22" t="s">
        <v>110</v>
      </c>
      <c r="K22" t="str">
        <f>INDEX('Original responses translated'!$A$2:$CQ$63,MATCH('Questionnaires CrossTab'!$A22,'Original responses translated'!$A$2:$A$63,0),MATCH(K$3,'Original responses translated'!$A$2:$CQ$2,0))</f>
        <v>No</v>
      </c>
      <c r="L22" t="str">
        <f>INDEX('Original responses translated'!$A$2:$CQ$63,MATCH('Questionnaires CrossTab'!$A22,'Original responses translated'!$A$2:$A$63,0),MATCH(L$3,'Original responses translated'!$A$2:$CQ$2,0))</f>
        <v>No</v>
      </c>
      <c r="M22" t="str">
        <f>INDEX('Original responses translated'!$A$2:$CQ$63,MATCH('Questionnaires CrossTab'!$A22,'Original responses translated'!$A$2:$A$63,0),MATCH(M$3,'Original responses translated'!$A$2:$CQ$2,0))</f>
        <v>No</v>
      </c>
      <c r="N22" t="str">
        <f>INDEX('Original responses translated'!$A$2:$CQ$63,MATCH('Questionnaires CrossTab'!$A22,'Original responses translated'!$A$2:$A$63,0),MATCH(N$3,'Original responses translated'!$A$2:$CQ$2,0))</f>
        <v>No</v>
      </c>
      <c r="O22" t="str">
        <f>INDEX('Original responses translated'!$A$2:$CQ$63,MATCH('Questionnaires CrossTab'!$A22,'Original responses translated'!$A$2:$A$63,0),MATCH(O$3,'Original responses translated'!$A$2:$CQ$2,0))</f>
        <v>No</v>
      </c>
      <c r="P22" t="str">
        <f>INDEX('Original responses translated'!$A$2:$CQ$63,MATCH('Questionnaires CrossTab'!$A22,'Original responses translated'!$A$2:$A$63,0),MATCH(P$3,'Original responses translated'!$A$2:$CQ$2,0))</f>
        <v>Yes</v>
      </c>
      <c r="Q22" t="str">
        <f>INDEX('Original responses translated'!$A$2:$CQ$63,MATCH('Questionnaires CrossTab'!$A22,'Original responses translated'!$A$2:$A$63,0),MATCH(Q$3,'Original responses translated'!$A$2:$CQ$2,0))</f>
        <v>No</v>
      </c>
      <c r="R22" t="str">
        <f>INDEX('Original responses translated'!$A$2:$CQ$63,MATCH('Questionnaires CrossTab'!$A22,'Original responses translated'!$A$2:$A$63,0),MATCH(R$3,'Original responses translated'!$A$2:$CQ$2,0))</f>
        <v>Yes</v>
      </c>
      <c r="S22" t="str">
        <f>INDEX('Original responses translated'!$A$2:$CQ$63,MATCH('Questionnaires CrossTab'!$A22,'Original responses translated'!$A$2:$A$63,0),MATCH(S$3,'Original responses translated'!$A$2:$CQ$2,0))</f>
        <v>No</v>
      </c>
      <c r="T22" t="str">
        <f>INDEX('Original responses translated'!$A$2:$CQ$63,MATCH('Questionnaires CrossTab'!$A22,'Original responses translated'!$A$2:$A$63,0),MATCH(T$3,'Original responses translated'!$A$2:$CQ$2,0))</f>
        <v>No</v>
      </c>
      <c r="U22" t="str">
        <f>INDEX('Original responses translated'!$A$2:$CQ$63,MATCH('Questionnaires CrossTab'!$A22,'Original responses translated'!$A$2:$A$63,0),MATCH(U$3,'Original responses translated'!$A$2:$CQ$2,0))</f>
        <v>Yes</v>
      </c>
      <c r="V22" t="str">
        <f>INDEX('Original responses translated'!$A$2:$CQ$63,MATCH('Questionnaires CrossTab'!$A22,'Original responses translated'!$A$2:$A$63,0),MATCH(V$3,'Original responses translated'!$A$2:$CQ$2,0))</f>
        <v>No</v>
      </c>
      <c r="X22" t="str">
        <f>IFERROR(INDEX('Original responses translated'!$A$2:$CQ$63,MATCH('Questionnaires CrossTab'!$A22,'Original responses translated'!$A$2:$A$63,0),MATCH(X$3,'Original responses translated'!$A$2:$CQ$2,0)),"")</f>
        <v>Frequently (e.g. every time we run some activity or monthly)</v>
      </c>
      <c r="Y22" t="str">
        <f>IFERROR(INDEX('Original responses translated'!$A$2:$CQ$63,MATCH('Questionnaires CrossTab'!$A22,'Original responses translated'!$A$2:$A$63,0),MATCH(Y$3,'Original responses translated'!$A$2:$CQ$2,0)),"")</f>
        <v/>
      </c>
      <c r="Z22" t="str">
        <f>IFERROR(INDEX('Original responses translated'!$A$2:$CQ$63,MATCH('Questionnaires CrossTab'!$A22,'Original responses translated'!$A$2:$A$63,0),MATCH(Z$3,'Original responses translated'!$A$2:$CQ$2,0)),"")</f>
        <v/>
      </c>
      <c r="AA22" t="str">
        <f>IFERROR(INDEX('Original responses translated'!$A$2:$CQ$63,MATCH('Questionnaires CrossTab'!$A22,'Original responses translated'!$A$2:$A$63,0),MATCH(AA$3,'Original responses translated'!$A$2:$CQ$2,0)),"")</f>
        <v/>
      </c>
      <c r="AB22" t="str">
        <f>IFERROR(INDEX('Original responses translated'!$A$2:$CQ$63,MATCH('Questionnaires CrossTab'!$A22,'Original responses translated'!$A$2:$A$63,0),MATCH(AB$3,'Original responses translated'!$A$2:$CQ$2,0)),"")</f>
        <v/>
      </c>
      <c r="AD22" t="str">
        <f>IFERROR(INDEX('Original responses translated'!$A$2:$CQ$63,MATCH('Questionnaires CrossTab'!$A22,'Original responses translated'!$A$2:$A$63,0),MATCH(AD$3,'Original responses translated'!$A$2:$CQ$2,0)),"")</f>
        <v>Frequently (e.g. every time we run some activity or monthly)</v>
      </c>
      <c r="AE22" t="str">
        <f>IFERROR(INDEX('Original responses translated'!$A$2:$CQ$63,MATCH('Questionnaires CrossTab'!$A22,'Original responses translated'!$A$2:$A$63,0),MATCH(AE$3,'Original responses translated'!$A$2:$CQ$2,0)),"")</f>
        <v>Regularly (at least quarterly)</v>
      </c>
      <c r="AF22" t="str">
        <f>IFERROR(INDEX('Original responses translated'!$A$2:$CQ$63,MATCH('Questionnaires CrossTab'!$A22,'Original responses translated'!$A$2:$A$63,0),MATCH(AF$3,'Original responses translated'!$A$2:$CQ$2,0)),"")</f>
        <v>Frequently (e.g. every time we run some activity or monthly)</v>
      </c>
      <c r="AG22" t="str">
        <f>IFERROR(INDEX('Original responses translated'!$A$2:$CQ$63,MATCH('Questionnaires CrossTab'!$A22,'Original responses translated'!$A$2:$A$63,0),MATCH(AG$3,'Original responses translated'!$A$2:$CQ$2,0)),"")</f>
        <v>Frequently (e.g. every time we run some activity or monthly)</v>
      </c>
      <c r="AH22" t="str">
        <f>IFERROR(INDEX('Original responses translated'!$A$2:$CQ$63,MATCH('Questionnaires CrossTab'!$A22,'Original responses translated'!$A$2:$A$63,0),MATCH(AH$3,'Original responses translated'!$A$2:$CQ$2,0)),"")</f>
        <v>Frequently (e.g. every time we run some activity or monthly)</v>
      </c>
      <c r="AI22" t="str">
        <f>IFERROR(INDEX('Original responses translated'!$A$2:$CQ$63,MATCH('Questionnaires CrossTab'!$A22,'Original responses translated'!$A$2:$A$63,0),MATCH(AI$3,'Original responses translated'!$A$2:$CQ$2,0)),"")</f>
        <v>Frequently (e.g. every time we run some activity or monthly)</v>
      </c>
      <c r="AJ22" t="str">
        <f>IFERROR(INDEX('Original responses translated'!$A$2:$CQ$63,MATCH('Questionnaires CrossTab'!$A22,'Original responses translated'!$A$2:$A$63,0),MATCH(AJ$3,'Original responses translated'!$A$2:$CQ$2,0)),"")</f>
        <v>Frequently (e.g. every time we run some activity or monthly)</v>
      </c>
      <c r="AK22" t="str">
        <f>IFERROR(INDEX('Original responses translated'!$A$2:$CQ$63,MATCH('Questionnaires CrossTab'!$A22,'Original responses translated'!$A$2:$A$63,0),MATCH(AK$3,'Original responses translated'!$A$2:$CQ$2,0)),"")</f>
        <v>Frequently (e.g. every time we run some activity or monthly)</v>
      </c>
      <c r="AL22" t="str">
        <f>IFERROR(INDEX('Original responses translated'!$A$2:$CQ$63,MATCH('Questionnaires CrossTab'!$A22,'Original responses translated'!$A$2:$A$63,0),MATCH(AL$3,'Original responses translated'!$A$2:$CQ$2,0)),"")</f>
        <v/>
      </c>
      <c r="AM22" t="str">
        <f>IFERROR(INDEX('Original responses translated'!$A$2:$CQ$63,MATCH('Questionnaires CrossTab'!$A22,'Original responses translated'!$A$2:$A$63,0),MATCH(AM$3,'Original responses translated'!$A$2:$CQ$2,0)),"")</f>
        <v/>
      </c>
      <c r="AN22" t="str">
        <f>IFERROR(INDEX('Original responses translated'!$A$2:$CQ$63,MATCH('Questionnaires CrossTab'!$A22,'Original responses translated'!$A$2:$A$63,0),MATCH(AN$3,'Original responses translated'!$A$2:$CQ$2,0)),"")</f>
        <v/>
      </c>
      <c r="AO22" t="str">
        <f>IFERROR(INDEX('Original responses translated'!$A$2:$CQ$63,MATCH('Questionnaires CrossTab'!$A22,'Original responses translated'!$A$2:$A$63,0),MATCH(AO$3,'Original responses translated'!$A$2:$CQ$2,0)),"")</f>
        <v>Frequently (e.g. every time we run some activity or monthly)</v>
      </c>
      <c r="AQ22" t="str">
        <f>IFERROR(INDEX('Original responses translated'!$A$2:$CQ$63,MATCH('Questionnaires CrossTab'!$A22,'Original responses translated'!$A$2:$A$63,0),MATCH(AQ$3,'Original responses translated'!$A$2:$CQ$2,0)),"")</f>
        <v>Regularly (at least quarterly)</v>
      </c>
      <c r="AR22" t="str">
        <f>IFERROR(INDEX('Original responses translated'!$A$2:$CQ$63,MATCH('Questionnaires CrossTab'!$A22,'Original responses translated'!$A$2:$A$63,0),MATCH(AR$3,'Original responses translated'!$A$2:$CQ$2,0)),"")</f>
        <v>Regularly (at least quarterly)</v>
      </c>
      <c r="AS22" t="str">
        <f>IFERROR(INDEX('Original responses translated'!$A$2:$CQ$63,MATCH('Questionnaires CrossTab'!$A22,'Original responses translated'!$A$2:$A$63,0),MATCH(AS$3,'Original responses translated'!$A$2:$CQ$2,0)),"")</f>
        <v>Regularly (at least quarterly)</v>
      </c>
      <c r="AT22" t="str">
        <f>IFERROR(INDEX('Original responses translated'!$A$2:$CQ$63,MATCH('Questionnaires CrossTab'!$A22,'Original responses translated'!$A$2:$A$63,0),MATCH(AT$3,'Original responses translated'!$A$2:$CQ$2,0)),"")</f>
        <v>Regularly (at least quarterly)</v>
      </c>
      <c r="AV22" t="str">
        <f>IFERROR(INDEX('Original responses translated'!$A$2:$CQ$63,MATCH('Questionnaires CrossTab'!$A22,'Original responses translated'!$A$2:$A$63,0),MATCH(AV$3,'Original responses translated'!$A$2:$CQ$2,0)),"")</f>
        <v>Disagree</v>
      </c>
      <c r="AW22" t="str">
        <f>IFERROR(INDEX('Original responses translated'!$A$2:$CQ$63,MATCH('Questionnaires CrossTab'!$A22,'Original responses translated'!$A$2:$A$63,0),MATCH(AW$3,'Original responses translated'!$A$2:$CQ$2,0)),"")</f>
        <v>Strongly Agree</v>
      </c>
      <c r="AX22" t="str">
        <f>IFERROR(INDEX('Original responses translated'!$A$2:$CQ$63,MATCH('Questionnaires CrossTab'!$A22,'Original responses translated'!$A$2:$A$63,0),MATCH(AX$3,'Original responses translated'!$A$2:$CQ$2,0)),"")</f>
        <v>Strongly Agree</v>
      </c>
      <c r="AY22" t="str">
        <f>IFERROR(INDEX('Original responses translated'!$A$2:$CQ$63,MATCH('Questionnaires CrossTab'!$A22,'Original responses translated'!$A$2:$A$63,0),MATCH(AY$3,'Original responses translated'!$A$2:$CQ$2,0)),"")</f>
        <v>Strongly Agree</v>
      </c>
      <c r="AZ22" t="str">
        <f>IFERROR(INDEX('Original responses translated'!$A$2:$CQ$63,MATCH('Questionnaires CrossTab'!$A22,'Original responses translated'!$A$2:$A$63,0),MATCH(AZ$3,'Original responses translated'!$A$2:$CQ$2,0)),"")</f>
        <v>Strongly Agree</v>
      </c>
      <c r="BA22" t="str">
        <f>IFERROR(INDEX('Original responses translated'!$A$2:$CQ$63,MATCH('Questionnaires CrossTab'!$A22,'Original responses translated'!$A$2:$A$63,0),MATCH(BA$3,'Original responses translated'!$A$2:$CQ$2,0)),"")</f>
        <v>Strongly Agree</v>
      </c>
      <c r="BB22" t="str">
        <f>IFERROR(INDEX('Original responses translated'!$A$2:$CQ$63,MATCH('Questionnaires CrossTab'!$A22,'Original responses translated'!$A$2:$A$63,0),MATCH(BB$3,'Original responses translated'!$A$2:$CQ$2,0)),"")</f>
        <v>Strongly Agree</v>
      </c>
      <c r="BC22" t="str">
        <f>IFERROR(INDEX('Original responses translated'!$A$2:$CQ$63,MATCH('Questionnaires CrossTab'!$A22,'Original responses translated'!$A$2:$A$63,0),MATCH(BC$3,'Original responses translated'!$A$2:$CQ$2,0)),"")</f>
        <v>Strongly Agree</v>
      </c>
      <c r="BD22" t="str">
        <f>IFERROR(INDEX('Original responses translated'!$A$2:$CQ$63,MATCH('Questionnaires CrossTab'!$A22,'Original responses translated'!$A$2:$A$63,0),MATCH(BD$3,'Original responses translated'!$A$2:$CQ$2,0)),"")</f>
        <v>Agree</v>
      </c>
      <c r="BF22" t="str">
        <f>IFERROR(INDEX('Original responses translated'!$A$2:$CQ$63,MATCH('Questionnaires CrossTab'!$A22,'Original responses translated'!$A$2:$A$63,0),MATCH(BF$3,'Original responses translated'!$A$2:$CQ$2,0)),"")</f>
        <v>Sometimes / on an ad-hoc basis</v>
      </c>
      <c r="BG22" t="str">
        <f>IFERROR(INDEX('Original responses translated'!$A$2:$CQ$63,MATCH('Questionnaires CrossTab'!$A22,'Original responses translated'!$A$2:$A$63,0),MATCH(BG$3,'Original responses translated'!$A$2:$CQ$2,0)),"")</f>
        <v>Sometimes / on an ad-hoc basis</v>
      </c>
      <c r="BH22" t="str">
        <f>IFERROR(INDEX('Original responses translated'!$A$2:$CQ$63,MATCH('Questionnaires CrossTab'!$A22,'Original responses translated'!$A$2:$A$63,0),MATCH(BH$3,'Original responses translated'!$A$2:$CQ$2,0)),"")</f>
        <v>Frequently (e.g. every time we run some activity or monthly)</v>
      </c>
      <c r="BI22" t="str">
        <f>IFERROR(INDEX('Original responses translated'!$A$2:$CQ$63,MATCH('Questionnaires CrossTab'!$A22,'Original responses translated'!$A$2:$A$63,0),MATCH(BI$3,'Original responses translated'!$A$2:$CQ$2,0)),"")</f>
        <v>Frequently (e.g. every time we run some activity or monthly)</v>
      </c>
      <c r="BJ22" t="str">
        <f>IFERROR(INDEX('Original responses translated'!$A$2:$CQ$63,MATCH('Questionnaires CrossTab'!$A22,'Original responses translated'!$A$2:$A$63,0),MATCH(BJ$3,'Original responses translated'!$A$2:$CQ$2,0)),"")</f>
        <v>Frequently (e.g. every time we run some activity or monthly)</v>
      </c>
      <c r="BL22" t="str">
        <f>IFERROR(INDEX('Original responses translated'!$A$2:$CQ$63,MATCH('Questionnaires CrossTab'!$A22,'Original responses translated'!$A$2:$A$63,0),MATCH(BL$3,'Original responses translated'!$A$2:$CQ$2,0)),"")</f>
        <v>Frequently (e.g. every time we run some activity or monthly)</v>
      </c>
      <c r="BM22" t="str">
        <f>IFERROR(INDEX('Original responses translated'!$A$2:$CQ$63,MATCH('Questionnaires CrossTab'!$A22,'Original responses translated'!$A$2:$A$63,0),MATCH(BM$3,'Original responses translated'!$A$2:$CQ$2,0)),"")</f>
        <v>Frequently (e.g. every time we run some activity or monthly)</v>
      </c>
      <c r="BN22" t="str">
        <f>IFERROR(INDEX('Original responses translated'!$A$2:$CQ$63,MATCH('Questionnaires CrossTab'!$A22,'Original responses translated'!$A$2:$A$63,0),MATCH(BN$3,'Original responses translated'!$A$2:$CQ$2,0)),"")</f>
        <v>Frequently (e.g. every time we run some activity or monthly)</v>
      </c>
      <c r="BO22" t="str">
        <f>IFERROR(INDEX('Original responses translated'!$A$2:$CQ$63,MATCH('Questionnaires CrossTab'!$A22,'Original responses translated'!$A$2:$A$63,0),MATCH(BO$3,'Original responses translated'!$A$2:$CQ$2,0)),"")</f>
        <v>Sometimes / on an ad-hoc basis</v>
      </c>
      <c r="BP22" t="str">
        <f>IFERROR(INDEX('Original responses translated'!$A$2:$CQ$63,MATCH('Questionnaires CrossTab'!$A22,'Original responses translated'!$A$2:$A$63,0),MATCH(BP$3,'Original responses translated'!$A$2:$CQ$2,0)),"")</f>
        <v>Frequently (e.g. every time we run some activity or monthly)</v>
      </c>
      <c r="BR22" t="str">
        <f>IFERROR(INDEX('Original responses translated'!$A$2:$CQ$63,MATCH('Questionnaires CrossTab'!$A22,'Original responses translated'!$A$2:$A$63,0),MATCH(BR$3,'Original responses translated'!$A$2:$CQ$2,0)),"")</f>
        <v>Agree</v>
      </c>
      <c r="BS22" t="str">
        <f>IFERROR(INDEX('Original responses translated'!$A$2:$CQ$63,MATCH('Questionnaires CrossTab'!$A22,'Original responses translated'!$A$2:$A$63,0),MATCH(BS$3,'Original responses translated'!$A$2:$CQ$2,0)),"")</f>
        <v>Strongly Agree</v>
      </c>
      <c r="BT22" t="str">
        <f>IFERROR(INDEX('Original responses translated'!$A$2:$CQ$63,MATCH('Questionnaires CrossTab'!$A22,'Original responses translated'!$A$2:$A$63,0),MATCH(BT$3,'Original responses translated'!$A$2:$CQ$2,0)),"")</f>
        <v>Agree</v>
      </c>
      <c r="BU22" t="str">
        <f>IFERROR(INDEX('Original responses translated'!$A$2:$CQ$63,MATCH('Questionnaires CrossTab'!$A22,'Original responses translated'!$A$2:$A$63,0),MATCH(BU$3,'Original responses translated'!$A$2:$CQ$2,0)),"")</f>
        <v>Agree</v>
      </c>
      <c r="BV22" t="str">
        <f>IFERROR(INDEX('Original responses translated'!$A$2:$CQ$63,MATCH('Questionnaires CrossTab'!$A22,'Original responses translated'!$A$2:$A$63,0),MATCH(BV$3,'Original responses translated'!$A$2:$CQ$2,0)),"")</f>
        <v>Neither agree nor disagree</v>
      </c>
      <c r="BW22" t="str">
        <f>IFERROR(INDEX('Original responses translated'!$A$2:$CQ$63,MATCH('Questionnaires CrossTab'!$A22,'Original responses translated'!$A$2:$A$63,0),MATCH(BW$3,'Original responses translated'!$A$2:$CQ$2,0)),"")</f>
        <v>Agree</v>
      </c>
      <c r="BX22" t="str">
        <f>IFERROR(INDEX('Original responses translated'!$A$2:$CQ$63,MATCH('Questionnaires CrossTab'!$A22,'Original responses translated'!$A$2:$A$63,0),MATCH(BX$3,'Original responses translated'!$A$2:$CQ$2,0)),"")</f>
        <v>Disagree</v>
      </c>
      <c r="BY22" t="str">
        <f>IFERROR(INDEX('Original responses translated'!$A$2:$CQ$63,MATCH('Questionnaires CrossTab'!$A22,'Original responses translated'!$A$2:$A$63,0),MATCH(BY$3,'Original responses translated'!$A$2:$CQ$2,0)),"")</f>
        <v>Disagree</v>
      </c>
      <c r="BZ22" t="str">
        <f>IFERROR(INDEX('Original responses translated'!$A$2:$CQ$63,MATCH('Questionnaires CrossTab'!$A22,'Original responses translated'!$A$2:$A$63,0),MATCH(BZ$3,'Original responses translated'!$A$2:$CQ$2,0)),"")</f>
        <v>Disagree</v>
      </c>
      <c r="CA22" t="str">
        <f>IFERROR(INDEX('Original responses translated'!$A$2:$CQ$63,MATCH('Questionnaires CrossTab'!$A22,'Original responses translated'!$A$2:$A$63,0),MATCH(CA$3,'Original responses translated'!$A$2:$CQ$2,0)),"")</f>
        <v>Strongly Agree</v>
      </c>
      <c r="CB22" t="str">
        <f>IFERROR(INDEX('Original responses translated'!$A$2:$CQ$63,MATCH('Questionnaires CrossTab'!$A22,'Original responses translated'!$A$2:$A$63,0),MATCH(CB$3,'Original responses translated'!$A$2:$CQ$2,0)),"")</f>
        <v>Agree</v>
      </c>
      <c r="CD22" t="str">
        <f>IFERROR(INDEX('Original responses translated'!$A$2:$CQ$63,MATCH('Questionnaires CrossTab'!$A22,'Original responses translated'!$A$2:$A$63,0),MATCH(CD$3,'Original responses translated'!$A$2:$CQ$2,0)),"")</f>
        <v>Use rarely</v>
      </c>
      <c r="CE22" t="str">
        <f>IFERROR(INDEX('Original responses translated'!$A$2:$CQ$63,MATCH('Questionnaires CrossTab'!$A22,'Original responses translated'!$A$2:$A$63,0),MATCH(CE$3,'Original responses translated'!$A$2:$CQ$2,0)),"")</f>
        <v>Are a key part of our evaluation program</v>
      </c>
      <c r="CF22" t="str">
        <f>IFERROR(INDEX('Original responses translated'!$A$2:$CQ$63,MATCH('Questionnaires CrossTab'!$A22,'Original responses translated'!$A$2:$A$63,0),MATCH(CF$3,'Original responses translated'!$A$2:$CQ$2,0)),"")</f>
        <v>Use regularly</v>
      </c>
      <c r="CG22" t="str">
        <f>IFERROR(INDEX('Original responses translated'!$A$2:$CQ$63,MATCH('Questionnaires CrossTab'!$A22,'Original responses translated'!$A$2:$A$63,0),MATCH(CG$3,'Original responses translated'!$A$2:$CQ$2,0)),"")</f>
        <v>Use regularly</v>
      </c>
      <c r="CI22" t="str">
        <f>IFERROR(INDEX('Original responses translated'!$A$2:$CQ$63,MATCH('Questionnaires CrossTab'!$A22,'Original responses translated'!$A$2:$A$63,0),MATCH(CI$3,'Original responses translated'!$A$2:$CQ$2,0)),"")</f>
        <v>Agree</v>
      </c>
      <c r="CJ22" t="str">
        <f>IFERROR(INDEX('Original responses translated'!$A$2:$CQ$63,MATCH('Questionnaires CrossTab'!$A22,'Original responses translated'!$A$2:$A$63,0),MATCH(CJ$3,'Original responses translated'!$A$2:$CQ$2,0)),"")</f>
        <v>Agree</v>
      </c>
      <c r="CO22" s="27">
        <f>SUMIFS(Response!$G:$G,Response!$I:$I,'Questionnaires CrossTab'!CO$3,Response!$A:$A,'Questionnaires CrossTab'!$A22)/Question!Q$5</f>
        <v>0.82758620689655171</v>
      </c>
      <c r="CP22" s="27">
        <f>SUMIFS(Response!$G:$G,Response!$I:$I,'Questionnaires CrossTab'!CP$3,Response!$A:$A,'Questionnaires CrossTab'!$A22)/Question!R$5</f>
        <v>0.85</v>
      </c>
      <c r="CQ22" s="27">
        <f>SUMIFS(Response!$G:$G,Response!$I:$I,'Questionnaires CrossTab'!CQ$3,Response!$A:$A,'Questionnaires CrossTab'!$A22)/Question!S$5</f>
        <v>0.58064516129032262</v>
      </c>
      <c r="CR22" s="27">
        <f t="shared" si="0"/>
        <v>0.73553392658509453</v>
      </c>
    </row>
    <row r="23" spans="1:96">
      <c r="A23" s="1">
        <v>184</v>
      </c>
      <c r="B23" s="1" t="s">
        <v>250</v>
      </c>
      <c r="C23" t="str">
        <f>INDEX('Original responses translated'!$A$2:$CQ$63,MATCH('Questionnaires CrossTab'!$A23,'Original responses translated'!$A$2:$A$63,0),MATCH(C$3,'Original responses translated'!$A$2:$CQ$2,0))</f>
        <v>Not for profit organisation</v>
      </c>
      <c r="D23" t="str">
        <f>INDEX('Original responses translated'!$A$2:$CQ$63,MATCH('Questionnaires CrossTab'!$A23,'Original responses translated'!$A$2:$A$63,0),MATCH(D$3,'Original responses translated'!$A$2:$CQ$2,0))</f>
        <v>Communications</v>
      </c>
      <c r="E23">
        <f>INDEX('Original responses translated'!$A$2:$CQ$63,MATCH('Questionnaires CrossTab'!$A23,'Original responses translated'!$A$2:$A$63,0),MATCH(E$3,'Original responses translated'!$A$2:$CQ$2,0))</f>
        <v>0</v>
      </c>
      <c r="F23">
        <f>INDEX('Original responses translated'!$A$2:$CQ$63,MATCH('Questionnaires CrossTab'!$A23,'Original responses translated'!$A$2:$A$63,0),MATCH(F$3,'Original responses translated'!$A$2:$CQ$2,0))</f>
        <v>0</v>
      </c>
      <c r="G23" t="str">
        <f>INDEX('Original responses translated'!$A$2:$CQ$63,MATCH('Questionnaires CrossTab'!$A23,'Original responses translated'!$A$2:$A$63,0),MATCH(G$3,'Original responses translated'!$A$2:$CQ$2,0))</f>
        <v>250-999 employees</v>
      </c>
      <c r="H23" t="str">
        <f>INDEX('Original responses translated'!$A$2:$CQ$63,MATCH('Questionnaires CrossTab'!$A23,'Original responses translated'!$A$2:$A$63,0),MATCH(H$3,'Original responses translated'!$A$2:$CQ$2,0))</f>
        <v>UK</v>
      </c>
      <c r="I23" t="str">
        <f>INDEX('Original responses translated'!$A$2:$CQ$63,MATCH('Questionnaires CrossTab'!$A23,'Original responses translated'!$A$2:$A$63,0),MATCH(I$3,'Original responses translated'!$A$2:$CQ$2,0))</f>
        <v>For the country I’m based in</v>
      </c>
      <c r="J23" t="s">
        <v>110</v>
      </c>
      <c r="K23" t="str">
        <f>INDEX('Original responses translated'!$A$2:$CQ$63,MATCH('Questionnaires CrossTab'!$A23,'Original responses translated'!$A$2:$A$63,0),MATCH(K$3,'Original responses translated'!$A$2:$CQ$2,0))</f>
        <v>No</v>
      </c>
      <c r="L23" t="str">
        <f>INDEX('Original responses translated'!$A$2:$CQ$63,MATCH('Questionnaires CrossTab'!$A23,'Original responses translated'!$A$2:$A$63,0),MATCH(L$3,'Original responses translated'!$A$2:$CQ$2,0))</f>
        <v>No</v>
      </c>
      <c r="M23" t="str">
        <f>INDEX('Original responses translated'!$A$2:$CQ$63,MATCH('Questionnaires CrossTab'!$A23,'Original responses translated'!$A$2:$A$63,0),MATCH(M$3,'Original responses translated'!$A$2:$CQ$2,0))</f>
        <v>No</v>
      </c>
      <c r="N23" t="str">
        <f>INDEX('Original responses translated'!$A$2:$CQ$63,MATCH('Questionnaires CrossTab'!$A23,'Original responses translated'!$A$2:$A$63,0),MATCH(N$3,'Original responses translated'!$A$2:$CQ$2,0))</f>
        <v>Yes</v>
      </c>
      <c r="O23" t="str">
        <f>INDEX('Original responses translated'!$A$2:$CQ$63,MATCH('Questionnaires CrossTab'!$A23,'Original responses translated'!$A$2:$A$63,0),MATCH(O$3,'Original responses translated'!$A$2:$CQ$2,0))</f>
        <v>Yes</v>
      </c>
      <c r="P23" t="str">
        <f>INDEX('Original responses translated'!$A$2:$CQ$63,MATCH('Questionnaires CrossTab'!$A23,'Original responses translated'!$A$2:$A$63,0),MATCH(P$3,'Original responses translated'!$A$2:$CQ$2,0))</f>
        <v>No</v>
      </c>
      <c r="Q23" t="str">
        <f>INDEX('Original responses translated'!$A$2:$CQ$63,MATCH('Questionnaires CrossTab'!$A23,'Original responses translated'!$A$2:$A$63,0),MATCH(Q$3,'Original responses translated'!$A$2:$CQ$2,0))</f>
        <v>Yes</v>
      </c>
      <c r="R23" t="str">
        <f>INDEX('Original responses translated'!$A$2:$CQ$63,MATCH('Questionnaires CrossTab'!$A23,'Original responses translated'!$A$2:$A$63,0),MATCH(R$3,'Original responses translated'!$A$2:$CQ$2,0))</f>
        <v>Yes</v>
      </c>
      <c r="S23" t="str">
        <f>INDEX('Original responses translated'!$A$2:$CQ$63,MATCH('Questionnaires CrossTab'!$A23,'Original responses translated'!$A$2:$A$63,0),MATCH(S$3,'Original responses translated'!$A$2:$CQ$2,0))</f>
        <v>Yes</v>
      </c>
      <c r="T23" t="str">
        <f>INDEX('Original responses translated'!$A$2:$CQ$63,MATCH('Questionnaires CrossTab'!$A23,'Original responses translated'!$A$2:$A$63,0),MATCH(T$3,'Original responses translated'!$A$2:$CQ$2,0))</f>
        <v>Yes</v>
      </c>
      <c r="U23" t="str">
        <f>INDEX('Original responses translated'!$A$2:$CQ$63,MATCH('Questionnaires CrossTab'!$A23,'Original responses translated'!$A$2:$A$63,0),MATCH(U$3,'Original responses translated'!$A$2:$CQ$2,0))</f>
        <v>No</v>
      </c>
      <c r="V23" t="str">
        <f>INDEX('Original responses translated'!$A$2:$CQ$63,MATCH('Questionnaires CrossTab'!$A23,'Original responses translated'!$A$2:$A$63,0),MATCH(V$3,'Original responses translated'!$A$2:$CQ$2,0))</f>
        <v>No</v>
      </c>
      <c r="X23" t="str">
        <f>IFERROR(INDEX('Original responses translated'!$A$2:$CQ$63,MATCH('Questionnaires CrossTab'!$A23,'Original responses translated'!$A$2:$A$63,0),MATCH(X$3,'Original responses translated'!$A$2:$CQ$2,0)),"")</f>
        <v>Sometimes / on an ad-hoc basis</v>
      </c>
      <c r="Y23" t="str">
        <f>IFERROR(INDEX('Original responses translated'!$A$2:$CQ$63,MATCH('Questionnaires CrossTab'!$A23,'Original responses translated'!$A$2:$A$63,0),MATCH(Y$3,'Original responses translated'!$A$2:$CQ$2,0)),"")</f>
        <v/>
      </c>
      <c r="Z23" t="str">
        <f>IFERROR(INDEX('Original responses translated'!$A$2:$CQ$63,MATCH('Questionnaires CrossTab'!$A23,'Original responses translated'!$A$2:$A$63,0),MATCH(Z$3,'Original responses translated'!$A$2:$CQ$2,0)),"")</f>
        <v/>
      </c>
      <c r="AA23" t="str">
        <f>IFERROR(INDEX('Original responses translated'!$A$2:$CQ$63,MATCH('Questionnaires CrossTab'!$A23,'Original responses translated'!$A$2:$A$63,0),MATCH(AA$3,'Original responses translated'!$A$2:$CQ$2,0)),"")</f>
        <v/>
      </c>
      <c r="AB23" t="str">
        <f>IFERROR(INDEX('Original responses translated'!$A$2:$CQ$63,MATCH('Questionnaires CrossTab'!$A23,'Original responses translated'!$A$2:$A$63,0),MATCH(AB$3,'Original responses translated'!$A$2:$CQ$2,0)),"")</f>
        <v/>
      </c>
      <c r="AD23" t="str">
        <f>IFERROR(INDEX('Original responses translated'!$A$2:$CQ$63,MATCH('Questionnaires CrossTab'!$A23,'Original responses translated'!$A$2:$A$63,0),MATCH(AD$3,'Original responses translated'!$A$2:$CQ$2,0)),"")</f>
        <v>Sometimes / on an ad-hoc basis</v>
      </c>
      <c r="AE23" t="str">
        <f>IFERROR(INDEX('Original responses translated'!$A$2:$CQ$63,MATCH('Questionnaires CrossTab'!$A23,'Original responses translated'!$A$2:$A$63,0),MATCH(AE$3,'Original responses translated'!$A$2:$CQ$2,0)),"")</f>
        <v>Never</v>
      </c>
      <c r="AF23" t="str">
        <f>IFERROR(INDEX('Original responses translated'!$A$2:$CQ$63,MATCH('Questionnaires CrossTab'!$A23,'Original responses translated'!$A$2:$A$63,0),MATCH(AF$3,'Original responses translated'!$A$2:$CQ$2,0)),"")</f>
        <v>Rarely (maybe once per year)</v>
      </c>
      <c r="AG23" t="str">
        <f>IFERROR(INDEX('Original responses translated'!$A$2:$CQ$63,MATCH('Questionnaires CrossTab'!$A23,'Original responses translated'!$A$2:$A$63,0),MATCH(AG$3,'Original responses translated'!$A$2:$CQ$2,0)),"")</f>
        <v>Never</v>
      </c>
      <c r="AH23" t="str">
        <f>IFERROR(INDEX('Original responses translated'!$A$2:$CQ$63,MATCH('Questionnaires CrossTab'!$A23,'Original responses translated'!$A$2:$A$63,0),MATCH(AH$3,'Original responses translated'!$A$2:$CQ$2,0)),"")</f>
        <v>Frequently (e.g. every time we run some activity or monthly)</v>
      </c>
      <c r="AI23" t="str">
        <f>IFERROR(INDEX('Original responses translated'!$A$2:$CQ$63,MATCH('Questionnaires CrossTab'!$A23,'Original responses translated'!$A$2:$A$63,0),MATCH(AI$3,'Original responses translated'!$A$2:$CQ$2,0)),"")</f>
        <v>Regularly (at least quarterly)</v>
      </c>
      <c r="AJ23" t="str">
        <f>IFERROR(INDEX('Original responses translated'!$A$2:$CQ$63,MATCH('Questionnaires CrossTab'!$A23,'Original responses translated'!$A$2:$A$63,0),MATCH(AJ$3,'Original responses translated'!$A$2:$CQ$2,0)),"")</f>
        <v>Regularly (at least quarterly)</v>
      </c>
      <c r="AK23" t="str">
        <f>IFERROR(INDEX('Original responses translated'!$A$2:$CQ$63,MATCH('Questionnaires CrossTab'!$A23,'Original responses translated'!$A$2:$A$63,0),MATCH(AK$3,'Original responses translated'!$A$2:$CQ$2,0)),"")</f>
        <v>Frequently (e.g. every time we run some activity or monthly)</v>
      </c>
      <c r="AL23" t="str">
        <f>IFERROR(INDEX('Original responses translated'!$A$2:$CQ$63,MATCH('Questionnaires CrossTab'!$A23,'Original responses translated'!$A$2:$A$63,0),MATCH(AL$3,'Original responses translated'!$A$2:$CQ$2,0)),"")</f>
        <v/>
      </c>
      <c r="AM23" t="str">
        <f>IFERROR(INDEX('Original responses translated'!$A$2:$CQ$63,MATCH('Questionnaires CrossTab'!$A23,'Original responses translated'!$A$2:$A$63,0),MATCH(AM$3,'Original responses translated'!$A$2:$CQ$2,0)),"")</f>
        <v/>
      </c>
      <c r="AN23" t="str">
        <f>IFERROR(INDEX('Original responses translated'!$A$2:$CQ$63,MATCH('Questionnaires CrossTab'!$A23,'Original responses translated'!$A$2:$A$63,0),MATCH(AN$3,'Original responses translated'!$A$2:$CQ$2,0)),"")</f>
        <v/>
      </c>
      <c r="AO23" t="str">
        <f>IFERROR(INDEX('Original responses translated'!$A$2:$CQ$63,MATCH('Questionnaires CrossTab'!$A23,'Original responses translated'!$A$2:$A$63,0),MATCH(AO$3,'Original responses translated'!$A$2:$CQ$2,0)),"")</f>
        <v>Frequently (e.g. every time we run some activity or monthly)</v>
      </c>
      <c r="AQ23" t="str">
        <f>IFERROR(INDEX('Original responses translated'!$A$2:$CQ$63,MATCH('Questionnaires CrossTab'!$A23,'Original responses translated'!$A$2:$A$63,0),MATCH(AQ$3,'Original responses translated'!$A$2:$CQ$2,0)),"")</f>
        <v>Rarely (maybe once per year)</v>
      </c>
      <c r="AR23" t="str">
        <f>IFERROR(INDEX('Original responses translated'!$A$2:$CQ$63,MATCH('Questionnaires CrossTab'!$A23,'Original responses translated'!$A$2:$A$63,0),MATCH(AR$3,'Original responses translated'!$A$2:$CQ$2,0)),"")</f>
        <v>Rarely (maybe once per year)</v>
      </c>
      <c r="AS23" t="str">
        <f>IFERROR(INDEX('Original responses translated'!$A$2:$CQ$63,MATCH('Questionnaires CrossTab'!$A23,'Original responses translated'!$A$2:$A$63,0),MATCH(AS$3,'Original responses translated'!$A$2:$CQ$2,0)),"")</f>
        <v>Rarely (maybe once per year)</v>
      </c>
      <c r="AT23" t="str">
        <f>IFERROR(INDEX('Original responses translated'!$A$2:$CQ$63,MATCH('Questionnaires CrossTab'!$A23,'Original responses translated'!$A$2:$A$63,0),MATCH(AT$3,'Original responses translated'!$A$2:$CQ$2,0)),"")</f>
        <v>Never</v>
      </c>
      <c r="AV23" t="str">
        <f>IFERROR(INDEX('Original responses translated'!$A$2:$CQ$63,MATCH('Questionnaires CrossTab'!$A23,'Original responses translated'!$A$2:$A$63,0),MATCH(AV$3,'Original responses translated'!$A$2:$CQ$2,0)),"")</f>
        <v>Agree</v>
      </c>
      <c r="AW23" t="str">
        <f>IFERROR(INDEX('Original responses translated'!$A$2:$CQ$63,MATCH('Questionnaires CrossTab'!$A23,'Original responses translated'!$A$2:$A$63,0),MATCH(AW$3,'Original responses translated'!$A$2:$CQ$2,0)),"")</f>
        <v>Agree</v>
      </c>
      <c r="AX23" t="str">
        <f>IFERROR(INDEX('Original responses translated'!$A$2:$CQ$63,MATCH('Questionnaires CrossTab'!$A23,'Original responses translated'!$A$2:$A$63,0),MATCH(AX$3,'Original responses translated'!$A$2:$CQ$2,0)),"")</f>
        <v>Disagree</v>
      </c>
      <c r="AY23" t="str">
        <f>IFERROR(INDEX('Original responses translated'!$A$2:$CQ$63,MATCH('Questionnaires CrossTab'!$A23,'Original responses translated'!$A$2:$A$63,0),MATCH(AY$3,'Original responses translated'!$A$2:$CQ$2,0)),"")</f>
        <v>Neither agree nor disagree&amp;#9;</v>
      </c>
      <c r="AZ23" t="str">
        <f>IFERROR(INDEX('Original responses translated'!$A$2:$CQ$63,MATCH('Questionnaires CrossTab'!$A23,'Original responses translated'!$A$2:$A$63,0),MATCH(AZ$3,'Original responses translated'!$A$2:$CQ$2,0)),"")</f>
        <v>Disagree</v>
      </c>
      <c r="BA23" t="str">
        <f>IFERROR(INDEX('Original responses translated'!$A$2:$CQ$63,MATCH('Questionnaires CrossTab'!$A23,'Original responses translated'!$A$2:$A$63,0),MATCH(BA$3,'Original responses translated'!$A$2:$CQ$2,0)),"")</f>
        <v>Agree</v>
      </c>
      <c r="BB23" t="str">
        <f>IFERROR(INDEX('Original responses translated'!$A$2:$CQ$63,MATCH('Questionnaires CrossTab'!$A23,'Original responses translated'!$A$2:$A$63,0),MATCH(BB$3,'Original responses translated'!$A$2:$CQ$2,0)),"")</f>
        <v>Disagree</v>
      </c>
      <c r="BC23" t="str">
        <f>IFERROR(INDEX('Original responses translated'!$A$2:$CQ$63,MATCH('Questionnaires CrossTab'!$A23,'Original responses translated'!$A$2:$A$63,0),MATCH(BC$3,'Original responses translated'!$A$2:$CQ$2,0)),"")</f>
        <v>Disagree</v>
      </c>
      <c r="BD23" t="str">
        <f>IFERROR(INDEX('Original responses translated'!$A$2:$CQ$63,MATCH('Questionnaires CrossTab'!$A23,'Original responses translated'!$A$2:$A$63,0),MATCH(BD$3,'Original responses translated'!$A$2:$CQ$2,0)),"")</f>
        <v>Disagree</v>
      </c>
      <c r="BF23" t="str">
        <f>IFERROR(INDEX('Original responses translated'!$A$2:$CQ$63,MATCH('Questionnaires CrossTab'!$A23,'Original responses translated'!$A$2:$A$63,0),MATCH(BF$3,'Original responses translated'!$A$2:$CQ$2,0)),"")</f>
        <v>Never</v>
      </c>
      <c r="BG23" t="str">
        <f>IFERROR(INDEX('Original responses translated'!$A$2:$CQ$63,MATCH('Questionnaires CrossTab'!$A23,'Original responses translated'!$A$2:$A$63,0),MATCH(BG$3,'Original responses translated'!$A$2:$CQ$2,0)),"")</f>
        <v>Never</v>
      </c>
      <c r="BH23" t="str">
        <f>IFERROR(INDEX('Original responses translated'!$A$2:$CQ$63,MATCH('Questionnaires CrossTab'!$A23,'Original responses translated'!$A$2:$A$63,0),MATCH(BH$3,'Original responses translated'!$A$2:$CQ$2,0)),"")</f>
        <v>Never</v>
      </c>
      <c r="BI23" t="str">
        <f>IFERROR(INDEX('Original responses translated'!$A$2:$CQ$63,MATCH('Questionnaires CrossTab'!$A23,'Original responses translated'!$A$2:$A$63,0),MATCH(BI$3,'Original responses translated'!$A$2:$CQ$2,0)),"")</f>
        <v>Never</v>
      </c>
      <c r="BJ23" t="str">
        <f>IFERROR(INDEX('Original responses translated'!$A$2:$CQ$63,MATCH('Questionnaires CrossTab'!$A23,'Original responses translated'!$A$2:$A$63,0),MATCH(BJ$3,'Original responses translated'!$A$2:$CQ$2,0)),"")</f>
        <v>Never</v>
      </c>
      <c r="BL23" t="str">
        <f>IFERROR(INDEX('Original responses translated'!$A$2:$CQ$63,MATCH('Questionnaires CrossTab'!$A23,'Original responses translated'!$A$2:$A$63,0),MATCH(BL$3,'Original responses translated'!$A$2:$CQ$2,0)),"")</f>
        <v>Regularly (at least quarterly)</v>
      </c>
      <c r="BM23" t="str">
        <f>IFERROR(INDEX('Original responses translated'!$A$2:$CQ$63,MATCH('Questionnaires CrossTab'!$A23,'Original responses translated'!$A$2:$A$63,0),MATCH(BM$3,'Original responses translated'!$A$2:$CQ$2,0)),"")</f>
        <v>Regularly (at least quarterly)</v>
      </c>
      <c r="BN23" t="str">
        <f>IFERROR(INDEX('Original responses translated'!$A$2:$CQ$63,MATCH('Questionnaires CrossTab'!$A23,'Original responses translated'!$A$2:$A$63,0),MATCH(BN$3,'Original responses translated'!$A$2:$CQ$2,0)),"")</f>
        <v>Regularly (at least quarterly)</v>
      </c>
      <c r="BO23" t="str">
        <f>IFERROR(INDEX('Original responses translated'!$A$2:$CQ$63,MATCH('Questionnaires CrossTab'!$A23,'Original responses translated'!$A$2:$A$63,0),MATCH(BO$3,'Original responses translated'!$A$2:$CQ$2,0)),"")</f>
        <v>Never</v>
      </c>
      <c r="BP23" t="str">
        <f>IFERROR(INDEX('Original responses translated'!$A$2:$CQ$63,MATCH('Questionnaires CrossTab'!$A23,'Original responses translated'!$A$2:$A$63,0),MATCH(BP$3,'Original responses translated'!$A$2:$CQ$2,0)),"")</f>
        <v>Never</v>
      </c>
      <c r="BR23" t="str">
        <f>IFERROR(INDEX('Original responses translated'!$A$2:$CQ$63,MATCH('Questionnaires CrossTab'!$A23,'Original responses translated'!$A$2:$A$63,0),MATCH(BR$3,'Original responses translated'!$A$2:$CQ$2,0)),"")</f>
        <v>Strongly Agree</v>
      </c>
      <c r="BS23" t="str">
        <f>IFERROR(INDEX('Original responses translated'!$A$2:$CQ$63,MATCH('Questionnaires CrossTab'!$A23,'Original responses translated'!$A$2:$A$63,0),MATCH(BS$3,'Original responses translated'!$A$2:$CQ$2,0)),"")</f>
        <v>Agree</v>
      </c>
      <c r="BT23" t="str">
        <f>IFERROR(INDEX('Original responses translated'!$A$2:$CQ$63,MATCH('Questionnaires CrossTab'!$A23,'Original responses translated'!$A$2:$A$63,0),MATCH(BT$3,'Original responses translated'!$A$2:$CQ$2,0)),"")</f>
        <v>Neither agree nor disagree</v>
      </c>
      <c r="BU23" t="str">
        <f>IFERROR(INDEX('Original responses translated'!$A$2:$CQ$63,MATCH('Questionnaires CrossTab'!$A23,'Original responses translated'!$A$2:$A$63,0),MATCH(BU$3,'Original responses translated'!$A$2:$CQ$2,0)),"")</f>
        <v>Don’t know/Not sure</v>
      </c>
      <c r="BV23" t="str">
        <f>IFERROR(INDEX('Original responses translated'!$A$2:$CQ$63,MATCH('Questionnaires CrossTab'!$A23,'Original responses translated'!$A$2:$A$63,0),MATCH(BV$3,'Original responses translated'!$A$2:$CQ$2,0)),"")</f>
        <v>Disagree</v>
      </c>
      <c r="BW23" t="str">
        <f>IFERROR(INDEX('Original responses translated'!$A$2:$CQ$63,MATCH('Questionnaires CrossTab'!$A23,'Original responses translated'!$A$2:$A$63,0),MATCH(BW$3,'Original responses translated'!$A$2:$CQ$2,0)),"")</f>
        <v>Strongly Agree</v>
      </c>
      <c r="BX23" t="str">
        <f>IFERROR(INDEX('Original responses translated'!$A$2:$CQ$63,MATCH('Questionnaires CrossTab'!$A23,'Original responses translated'!$A$2:$A$63,0),MATCH(BX$3,'Original responses translated'!$A$2:$CQ$2,0)),"")</f>
        <v>Agree</v>
      </c>
      <c r="BY23" t="str">
        <f>IFERROR(INDEX('Original responses translated'!$A$2:$CQ$63,MATCH('Questionnaires CrossTab'!$A23,'Original responses translated'!$A$2:$A$63,0),MATCH(BY$3,'Original responses translated'!$A$2:$CQ$2,0)),"")</f>
        <v>Disagree</v>
      </c>
      <c r="BZ23">
        <f>IFERROR(INDEX('Original responses translated'!$A$2:$CQ$63,MATCH('Questionnaires CrossTab'!$A23,'Original responses translated'!$A$2:$A$63,0),MATCH(BZ$3,'Original responses translated'!$A$2:$CQ$2,0)),"")</f>
        <v>0</v>
      </c>
      <c r="CA23" t="str">
        <f>IFERROR(INDEX('Original responses translated'!$A$2:$CQ$63,MATCH('Questionnaires CrossTab'!$A23,'Original responses translated'!$A$2:$A$63,0),MATCH(CA$3,'Original responses translated'!$A$2:$CQ$2,0)),"")</f>
        <v>Disagree</v>
      </c>
      <c r="CB23" t="str">
        <f>IFERROR(INDEX('Original responses translated'!$A$2:$CQ$63,MATCH('Questionnaires CrossTab'!$A23,'Original responses translated'!$A$2:$A$63,0),MATCH(CB$3,'Original responses translated'!$A$2:$CQ$2,0)),"")</f>
        <v>Strongly Agree</v>
      </c>
      <c r="CD23" t="str">
        <f>IFERROR(INDEX('Original responses translated'!$A$2:$CQ$63,MATCH('Questionnaires CrossTab'!$A23,'Original responses translated'!$A$2:$A$63,0),MATCH(CD$3,'Original responses translated'!$A$2:$CQ$2,0)),"")</f>
        <v>Not aware of</v>
      </c>
      <c r="CE23" t="str">
        <f>IFERROR(INDEX('Original responses translated'!$A$2:$CQ$63,MATCH('Questionnaires CrossTab'!$A23,'Original responses translated'!$A$2:$A$63,0),MATCH(CE$3,'Original responses translated'!$A$2:$CQ$2,0)),"")</f>
        <v>Not aware of</v>
      </c>
      <c r="CF23" t="str">
        <f>IFERROR(INDEX('Original responses translated'!$A$2:$CQ$63,MATCH('Questionnaires CrossTab'!$A23,'Original responses translated'!$A$2:$A$63,0),MATCH(CF$3,'Original responses translated'!$A$2:$CQ$2,0)),"")</f>
        <v>Not aware of</v>
      </c>
      <c r="CG23" t="str">
        <f>IFERROR(INDEX('Original responses translated'!$A$2:$CQ$63,MATCH('Questionnaires CrossTab'!$A23,'Original responses translated'!$A$2:$A$63,0),MATCH(CG$3,'Original responses translated'!$A$2:$CQ$2,0)),"")</f>
        <v>Not aware of</v>
      </c>
      <c r="CI23" t="str">
        <f>IFERROR(INDEX('Original responses translated'!$A$2:$CQ$63,MATCH('Questionnaires CrossTab'!$A23,'Original responses translated'!$A$2:$A$63,0),MATCH(CI$3,'Original responses translated'!$A$2:$CQ$2,0)),"")</f>
        <v>Don’t know/Not sure</v>
      </c>
      <c r="CJ23" t="str">
        <f>IFERROR(INDEX('Original responses translated'!$A$2:$CQ$63,MATCH('Questionnaires CrossTab'!$A23,'Original responses translated'!$A$2:$A$63,0),MATCH(CJ$3,'Original responses translated'!$A$2:$CQ$2,0)),"")</f>
        <v>Don’t know/Not sure</v>
      </c>
      <c r="CO23" s="27">
        <f>SUMIFS(Response!$G:$G,Response!$I:$I,'Questionnaires CrossTab'!CO$3,Response!$A:$A,'Questionnaires CrossTab'!$A23)/Question!Q$5</f>
        <v>0.27586206896551724</v>
      </c>
      <c r="CP23" s="27">
        <f>SUMIFS(Response!$G:$G,Response!$I:$I,'Questionnaires CrossTab'!CP$3,Response!$A:$A,'Questionnaires CrossTab'!$A23)/Question!R$5</f>
        <v>0.26666666666666666</v>
      </c>
      <c r="CQ23" s="27">
        <f>SUMIFS(Response!$G:$G,Response!$I:$I,'Questionnaires CrossTab'!CQ$3,Response!$A:$A,'Questionnaires CrossTab'!$A23)/Question!S$5</f>
        <v>0.27419354838709675</v>
      </c>
      <c r="CR23" s="27">
        <f t="shared" si="0"/>
        <v>0.2724360400444939</v>
      </c>
    </row>
    <row r="24" spans="1:96">
      <c r="A24" s="1">
        <v>185</v>
      </c>
      <c r="B24" s="1" t="s">
        <v>254</v>
      </c>
      <c r="C24" t="str">
        <f>INDEX('Original responses translated'!$A$2:$CQ$63,MATCH('Questionnaires CrossTab'!$A24,'Original responses translated'!$A$2:$A$63,0),MATCH(C$3,'Original responses translated'!$A$2:$CQ$2,0))</f>
        <v>Agency</v>
      </c>
      <c r="D24" t="str">
        <f>INDEX('Original responses translated'!$A$2:$CQ$63,MATCH('Questionnaires CrossTab'!$A24,'Original responses translated'!$A$2:$A$63,0),MATCH(D$3,'Original responses translated'!$A$2:$CQ$2,0))</f>
        <v>Communications</v>
      </c>
      <c r="E24">
        <f>INDEX('Original responses translated'!$A$2:$CQ$63,MATCH('Questionnaires CrossTab'!$A24,'Original responses translated'!$A$2:$A$63,0),MATCH(E$3,'Original responses translated'!$A$2:$CQ$2,0))</f>
        <v>0</v>
      </c>
      <c r="F24" t="str">
        <f>INDEX('Original responses translated'!$A$2:$CQ$63,MATCH('Questionnaires CrossTab'!$A24,'Original responses translated'!$A$2:$A$63,0),MATCH(F$3,'Original responses translated'!$A$2:$CQ$2,0))</f>
        <v>A PR consultancy</v>
      </c>
      <c r="G24" t="str">
        <f>INDEX('Original responses translated'!$A$2:$CQ$63,MATCH('Questionnaires CrossTab'!$A24,'Original responses translated'!$A$2:$A$63,0),MATCH(G$3,'Original responses translated'!$A$2:$CQ$2,0))</f>
        <v>1-49 employees</v>
      </c>
      <c r="H24" t="str">
        <f>INDEX('Original responses translated'!$A$2:$CQ$63,MATCH('Questionnaires CrossTab'!$A24,'Original responses translated'!$A$2:$A$63,0),MATCH(H$3,'Original responses translated'!$A$2:$CQ$2,0))</f>
        <v>UK</v>
      </c>
      <c r="I24" t="str">
        <f>INDEX('Original responses translated'!$A$2:$CQ$63,MATCH('Questionnaires CrossTab'!$A24,'Original responses translated'!$A$2:$A$63,0),MATCH(I$3,'Original responses translated'!$A$2:$CQ$2,0))</f>
        <v>For the country I’m based in</v>
      </c>
      <c r="J24" t="s">
        <v>110</v>
      </c>
      <c r="K24" t="str">
        <f>INDEX('Original responses translated'!$A$2:$CQ$63,MATCH('Questionnaires CrossTab'!$A24,'Original responses translated'!$A$2:$A$63,0),MATCH(K$3,'Original responses translated'!$A$2:$CQ$2,0))</f>
        <v>No</v>
      </c>
      <c r="L24" t="str">
        <f>INDEX('Original responses translated'!$A$2:$CQ$63,MATCH('Questionnaires CrossTab'!$A24,'Original responses translated'!$A$2:$A$63,0),MATCH(L$3,'Original responses translated'!$A$2:$CQ$2,0))</f>
        <v>No</v>
      </c>
      <c r="M24" t="str">
        <f>INDEX('Original responses translated'!$A$2:$CQ$63,MATCH('Questionnaires CrossTab'!$A24,'Original responses translated'!$A$2:$A$63,0),MATCH(M$3,'Original responses translated'!$A$2:$CQ$2,0))</f>
        <v>No</v>
      </c>
      <c r="N24" t="str">
        <f>INDEX('Original responses translated'!$A$2:$CQ$63,MATCH('Questionnaires CrossTab'!$A24,'Original responses translated'!$A$2:$A$63,0),MATCH(N$3,'Original responses translated'!$A$2:$CQ$2,0))</f>
        <v>No</v>
      </c>
      <c r="O24" t="str">
        <f>INDEX('Original responses translated'!$A$2:$CQ$63,MATCH('Questionnaires CrossTab'!$A24,'Original responses translated'!$A$2:$A$63,0),MATCH(O$3,'Original responses translated'!$A$2:$CQ$2,0))</f>
        <v>No</v>
      </c>
      <c r="P24" t="str">
        <f>INDEX('Original responses translated'!$A$2:$CQ$63,MATCH('Questionnaires CrossTab'!$A24,'Original responses translated'!$A$2:$A$63,0),MATCH(P$3,'Original responses translated'!$A$2:$CQ$2,0))</f>
        <v>Yes</v>
      </c>
      <c r="Q24" t="str">
        <f>INDEX('Original responses translated'!$A$2:$CQ$63,MATCH('Questionnaires CrossTab'!$A24,'Original responses translated'!$A$2:$A$63,0),MATCH(Q$3,'Original responses translated'!$A$2:$CQ$2,0))</f>
        <v>No</v>
      </c>
      <c r="R24" t="str">
        <f>INDEX('Original responses translated'!$A$2:$CQ$63,MATCH('Questionnaires CrossTab'!$A24,'Original responses translated'!$A$2:$A$63,0),MATCH(R$3,'Original responses translated'!$A$2:$CQ$2,0))</f>
        <v>No</v>
      </c>
      <c r="S24" t="str">
        <f>INDEX('Original responses translated'!$A$2:$CQ$63,MATCH('Questionnaires CrossTab'!$A24,'Original responses translated'!$A$2:$A$63,0),MATCH(S$3,'Original responses translated'!$A$2:$CQ$2,0))</f>
        <v>No</v>
      </c>
      <c r="T24" t="str">
        <f>INDEX('Original responses translated'!$A$2:$CQ$63,MATCH('Questionnaires CrossTab'!$A24,'Original responses translated'!$A$2:$A$63,0),MATCH(T$3,'Original responses translated'!$A$2:$CQ$2,0))</f>
        <v>No</v>
      </c>
      <c r="U24" t="str">
        <f>INDEX('Original responses translated'!$A$2:$CQ$63,MATCH('Questionnaires CrossTab'!$A24,'Original responses translated'!$A$2:$A$63,0),MATCH(U$3,'Original responses translated'!$A$2:$CQ$2,0))</f>
        <v>No</v>
      </c>
      <c r="V24" t="str">
        <f>INDEX('Original responses translated'!$A$2:$CQ$63,MATCH('Questionnaires CrossTab'!$A24,'Original responses translated'!$A$2:$A$63,0),MATCH(V$3,'Original responses translated'!$A$2:$CQ$2,0))</f>
        <v>No</v>
      </c>
      <c r="X24" t="str">
        <f>IFERROR(INDEX('Original responses translated'!$A$2:$CQ$63,MATCH('Questionnaires CrossTab'!$A24,'Original responses translated'!$A$2:$A$63,0),MATCH(X$3,'Original responses translated'!$A$2:$CQ$2,0)),"")</f>
        <v>Frequently (e.g. every time we run some activity or monthly)</v>
      </c>
      <c r="Y24" t="str">
        <f>IFERROR(INDEX('Original responses translated'!$A$2:$CQ$63,MATCH('Questionnaires CrossTab'!$A24,'Original responses translated'!$A$2:$A$63,0),MATCH(Y$3,'Original responses translated'!$A$2:$CQ$2,0)),"")</f>
        <v/>
      </c>
      <c r="Z24" t="str">
        <f>IFERROR(INDEX('Original responses translated'!$A$2:$CQ$63,MATCH('Questionnaires CrossTab'!$A24,'Original responses translated'!$A$2:$A$63,0),MATCH(Z$3,'Original responses translated'!$A$2:$CQ$2,0)),"")</f>
        <v/>
      </c>
      <c r="AA24" t="str">
        <f>IFERROR(INDEX('Original responses translated'!$A$2:$CQ$63,MATCH('Questionnaires CrossTab'!$A24,'Original responses translated'!$A$2:$A$63,0),MATCH(AA$3,'Original responses translated'!$A$2:$CQ$2,0)),"")</f>
        <v/>
      </c>
      <c r="AB24" t="str">
        <f>IFERROR(INDEX('Original responses translated'!$A$2:$CQ$63,MATCH('Questionnaires CrossTab'!$A24,'Original responses translated'!$A$2:$A$63,0),MATCH(AB$3,'Original responses translated'!$A$2:$CQ$2,0)),"")</f>
        <v/>
      </c>
      <c r="AD24" t="str">
        <f>IFERROR(INDEX('Original responses translated'!$A$2:$CQ$63,MATCH('Questionnaires CrossTab'!$A24,'Original responses translated'!$A$2:$A$63,0),MATCH(AD$3,'Original responses translated'!$A$2:$CQ$2,0)),"")</f>
        <v>Regularly (at least quarterly)</v>
      </c>
      <c r="AE24" t="str">
        <f>IFERROR(INDEX('Original responses translated'!$A$2:$CQ$63,MATCH('Questionnaires CrossTab'!$A24,'Original responses translated'!$A$2:$A$63,0),MATCH(AE$3,'Original responses translated'!$A$2:$CQ$2,0)),"")</f>
        <v>Never</v>
      </c>
      <c r="AF24" t="str">
        <f>IFERROR(INDEX('Original responses translated'!$A$2:$CQ$63,MATCH('Questionnaires CrossTab'!$A24,'Original responses translated'!$A$2:$A$63,0),MATCH(AF$3,'Original responses translated'!$A$2:$CQ$2,0)),"")</f>
        <v>Regularly (at least quarterly)</v>
      </c>
      <c r="AG24" t="str">
        <f>IFERROR(INDEX('Original responses translated'!$A$2:$CQ$63,MATCH('Questionnaires CrossTab'!$A24,'Original responses translated'!$A$2:$A$63,0),MATCH(AG$3,'Original responses translated'!$A$2:$CQ$2,0)),"")</f>
        <v>Regularly (at least quarterly)</v>
      </c>
      <c r="AH24" t="str">
        <f>IFERROR(INDEX('Original responses translated'!$A$2:$CQ$63,MATCH('Questionnaires CrossTab'!$A24,'Original responses translated'!$A$2:$A$63,0),MATCH(AH$3,'Original responses translated'!$A$2:$CQ$2,0)),"")</f>
        <v>Regularly (at least quarterly)</v>
      </c>
      <c r="AI24" t="str">
        <f>IFERROR(INDEX('Original responses translated'!$A$2:$CQ$63,MATCH('Questionnaires CrossTab'!$A24,'Original responses translated'!$A$2:$A$63,0),MATCH(AI$3,'Original responses translated'!$A$2:$CQ$2,0)),"")</f>
        <v>Regularly (at least quarterly)</v>
      </c>
      <c r="AJ24" t="str">
        <f>IFERROR(INDEX('Original responses translated'!$A$2:$CQ$63,MATCH('Questionnaires CrossTab'!$A24,'Original responses translated'!$A$2:$A$63,0),MATCH(AJ$3,'Original responses translated'!$A$2:$CQ$2,0)),"")</f>
        <v>Regularly (at least quarterly)</v>
      </c>
      <c r="AK24" t="str">
        <f>IFERROR(INDEX('Original responses translated'!$A$2:$CQ$63,MATCH('Questionnaires CrossTab'!$A24,'Original responses translated'!$A$2:$A$63,0),MATCH(AK$3,'Original responses translated'!$A$2:$CQ$2,0)),"")</f>
        <v>Regularly (at least quarterly)</v>
      </c>
      <c r="AL24" t="str">
        <f>IFERROR(INDEX('Original responses translated'!$A$2:$CQ$63,MATCH('Questionnaires CrossTab'!$A24,'Original responses translated'!$A$2:$A$63,0),MATCH(AL$3,'Original responses translated'!$A$2:$CQ$2,0)),"")</f>
        <v/>
      </c>
      <c r="AM24" t="str">
        <f>IFERROR(INDEX('Original responses translated'!$A$2:$CQ$63,MATCH('Questionnaires CrossTab'!$A24,'Original responses translated'!$A$2:$A$63,0),MATCH(AM$3,'Original responses translated'!$A$2:$CQ$2,0)),"")</f>
        <v/>
      </c>
      <c r="AN24" t="str">
        <f>IFERROR(INDEX('Original responses translated'!$A$2:$CQ$63,MATCH('Questionnaires CrossTab'!$A24,'Original responses translated'!$A$2:$A$63,0),MATCH(AN$3,'Original responses translated'!$A$2:$CQ$2,0)),"")</f>
        <v/>
      </c>
      <c r="AO24" t="str">
        <f>IFERROR(INDEX('Original responses translated'!$A$2:$CQ$63,MATCH('Questionnaires CrossTab'!$A24,'Original responses translated'!$A$2:$A$63,0),MATCH(AO$3,'Original responses translated'!$A$2:$CQ$2,0)),"")</f>
        <v>Regularly (at least quarterly)</v>
      </c>
      <c r="AQ24" t="str">
        <f>IFERROR(INDEX('Original responses translated'!$A$2:$CQ$63,MATCH('Questionnaires CrossTab'!$A24,'Original responses translated'!$A$2:$A$63,0),MATCH(AQ$3,'Original responses translated'!$A$2:$CQ$2,0)),"")</f>
        <v>Frequently (e.g. every time we run some activity or monthly)</v>
      </c>
      <c r="AR24" t="str">
        <f>IFERROR(INDEX('Original responses translated'!$A$2:$CQ$63,MATCH('Questionnaires CrossTab'!$A24,'Original responses translated'!$A$2:$A$63,0),MATCH(AR$3,'Original responses translated'!$A$2:$CQ$2,0)),"")</f>
        <v>Frequently (e.g. every time we run some activity or monthly)</v>
      </c>
      <c r="AS24" t="str">
        <f>IFERROR(INDEX('Original responses translated'!$A$2:$CQ$63,MATCH('Questionnaires CrossTab'!$A24,'Original responses translated'!$A$2:$A$63,0),MATCH(AS$3,'Original responses translated'!$A$2:$CQ$2,0)),"")</f>
        <v>Frequently (e.g. every time we run some activity or monthly)</v>
      </c>
      <c r="AT24" t="str">
        <f>IFERROR(INDEX('Original responses translated'!$A$2:$CQ$63,MATCH('Questionnaires CrossTab'!$A24,'Original responses translated'!$A$2:$A$63,0),MATCH(AT$3,'Original responses translated'!$A$2:$CQ$2,0)),"")</f>
        <v>Frequently (e.g. every time we run some activity or monthly)</v>
      </c>
      <c r="AV24" t="str">
        <f>IFERROR(INDEX('Original responses translated'!$A$2:$CQ$63,MATCH('Questionnaires CrossTab'!$A24,'Original responses translated'!$A$2:$A$63,0),MATCH(AV$3,'Original responses translated'!$A$2:$CQ$2,0)),"")</f>
        <v>Strongly disagree</v>
      </c>
      <c r="AW24" t="str">
        <f>IFERROR(INDEX('Original responses translated'!$A$2:$CQ$63,MATCH('Questionnaires CrossTab'!$A24,'Original responses translated'!$A$2:$A$63,0),MATCH(AW$3,'Original responses translated'!$A$2:$CQ$2,0)),"")</f>
        <v>Strongly Agree</v>
      </c>
      <c r="AX24" t="str">
        <f>IFERROR(INDEX('Original responses translated'!$A$2:$CQ$63,MATCH('Questionnaires CrossTab'!$A24,'Original responses translated'!$A$2:$A$63,0),MATCH(AX$3,'Original responses translated'!$A$2:$CQ$2,0)),"")</f>
        <v>Agree</v>
      </c>
      <c r="AY24" t="str">
        <f>IFERROR(INDEX('Original responses translated'!$A$2:$CQ$63,MATCH('Questionnaires CrossTab'!$A24,'Original responses translated'!$A$2:$A$63,0),MATCH(AY$3,'Original responses translated'!$A$2:$CQ$2,0)),"")</f>
        <v>Agree</v>
      </c>
      <c r="AZ24" t="str">
        <f>IFERROR(INDEX('Original responses translated'!$A$2:$CQ$63,MATCH('Questionnaires CrossTab'!$A24,'Original responses translated'!$A$2:$A$63,0),MATCH(AZ$3,'Original responses translated'!$A$2:$CQ$2,0)),"")</f>
        <v>Agree</v>
      </c>
      <c r="BA24" t="str">
        <f>IFERROR(INDEX('Original responses translated'!$A$2:$CQ$63,MATCH('Questionnaires CrossTab'!$A24,'Original responses translated'!$A$2:$A$63,0),MATCH(BA$3,'Original responses translated'!$A$2:$CQ$2,0)),"")</f>
        <v>Strongly Agree</v>
      </c>
      <c r="BB24" t="str">
        <f>IFERROR(INDEX('Original responses translated'!$A$2:$CQ$63,MATCH('Questionnaires CrossTab'!$A24,'Original responses translated'!$A$2:$A$63,0),MATCH(BB$3,'Original responses translated'!$A$2:$CQ$2,0)),"")</f>
        <v>Strongly Agree</v>
      </c>
      <c r="BC24" t="str">
        <f>IFERROR(INDEX('Original responses translated'!$A$2:$CQ$63,MATCH('Questionnaires CrossTab'!$A24,'Original responses translated'!$A$2:$A$63,0),MATCH(BC$3,'Original responses translated'!$A$2:$CQ$2,0)),"")</f>
        <v>Strongly Agree</v>
      </c>
      <c r="BD24" t="str">
        <f>IFERROR(INDEX('Original responses translated'!$A$2:$CQ$63,MATCH('Questionnaires CrossTab'!$A24,'Original responses translated'!$A$2:$A$63,0),MATCH(BD$3,'Original responses translated'!$A$2:$CQ$2,0)),"")</f>
        <v>Strongly Agree</v>
      </c>
      <c r="BF24" t="str">
        <f>IFERROR(INDEX('Original responses translated'!$A$2:$CQ$63,MATCH('Questionnaires CrossTab'!$A24,'Original responses translated'!$A$2:$A$63,0),MATCH(BF$3,'Original responses translated'!$A$2:$CQ$2,0)),"")</f>
        <v>Regularly (at least quarterly)</v>
      </c>
      <c r="BG24" t="str">
        <f>IFERROR(INDEX('Original responses translated'!$A$2:$CQ$63,MATCH('Questionnaires CrossTab'!$A24,'Original responses translated'!$A$2:$A$63,0),MATCH(BG$3,'Original responses translated'!$A$2:$CQ$2,0)),"")</f>
        <v>Frequently (e.g. every time we run some activity or monthly)</v>
      </c>
      <c r="BH24" t="str">
        <f>IFERROR(INDEX('Original responses translated'!$A$2:$CQ$63,MATCH('Questionnaires CrossTab'!$A24,'Original responses translated'!$A$2:$A$63,0),MATCH(BH$3,'Original responses translated'!$A$2:$CQ$2,0)),"")</f>
        <v>Sometimes / on an ad-hoc basis</v>
      </c>
      <c r="BI24" t="str">
        <f>IFERROR(INDEX('Original responses translated'!$A$2:$CQ$63,MATCH('Questionnaires CrossTab'!$A24,'Original responses translated'!$A$2:$A$63,0),MATCH(BI$3,'Original responses translated'!$A$2:$CQ$2,0)),"")</f>
        <v>Regularly (at least quarterly)</v>
      </c>
      <c r="BJ24" t="str">
        <f>IFERROR(INDEX('Original responses translated'!$A$2:$CQ$63,MATCH('Questionnaires CrossTab'!$A24,'Original responses translated'!$A$2:$A$63,0),MATCH(BJ$3,'Original responses translated'!$A$2:$CQ$2,0)),"")</f>
        <v>Regularly (at least quarterly)</v>
      </c>
      <c r="BL24" t="str">
        <f>IFERROR(INDEX('Original responses translated'!$A$2:$CQ$63,MATCH('Questionnaires CrossTab'!$A24,'Original responses translated'!$A$2:$A$63,0),MATCH(BL$3,'Original responses translated'!$A$2:$CQ$2,0)),"")</f>
        <v>Frequently (e.g. every time we run some activity or monthly)</v>
      </c>
      <c r="BM24" t="str">
        <f>IFERROR(INDEX('Original responses translated'!$A$2:$CQ$63,MATCH('Questionnaires CrossTab'!$A24,'Original responses translated'!$A$2:$A$63,0),MATCH(BM$3,'Original responses translated'!$A$2:$CQ$2,0)),"")</f>
        <v>Frequently (e.g. every time we run some activity or monthly)</v>
      </c>
      <c r="BN24" t="str">
        <f>IFERROR(INDEX('Original responses translated'!$A$2:$CQ$63,MATCH('Questionnaires CrossTab'!$A24,'Original responses translated'!$A$2:$A$63,0),MATCH(BN$3,'Original responses translated'!$A$2:$CQ$2,0)),"")</f>
        <v>Frequently (e.g. every time we run some activity or monthly)</v>
      </c>
      <c r="BO24" t="str">
        <f>IFERROR(INDEX('Original responses translated'!$A$2:$CQ$63,MATCH('Questionnaires CrossTab'!$A24,'Original responses translated'!$A$2:$A$63,0),MATCH(BO$3,'Original responses translated'!$A$2:$CQ$2,0)),"")</f>
        <v>Frequently (e.g. every time we run some activity or monthly)</v>
      </c>
      <c r="BP24" t="str">
        <f>IFERROR(INDEX('Original responses translated'!$A$2:$CQ$63,MATCH('Questionnaires CrossTab'!$A24,'Original responses translated'!$A$2:$A$63,0),MATCH(BP$3,'Original responses translated'!$A$2:$CQ$2,0)),"")</f>
        <v>Frequently (e.g. every time we run some activity or monthly)</v>
      </c>
      <c r="BR24" t="str">
        <f>IFERROR(INDEX('Original responses translated'!$A$2:$CQ$63,MATCH('Questionnaires CrossTab'!$A24,'Original responses translated'!$A$2:$A$63,0),MATCH(BR$3,'Original responses translated'!$A$2:$CQ$2,0)),"")</f>
        <v>Strongly disagree</v>
      </c>
      <c r="BS24" t="str">
        <f>IFERROR(INDEX('Original responses translated'!$A$2:$CQ$63,MATCH('Questionnaires CrossTab'!$A24,'Original responses translated'!$A$2:$A$63,0),MATCH(BS$3,'Original responses translated'!$A$2:$CQ$2,0)),"")</f>
        <v>Strongly disagree</v>
      </c>
      <c r="BT24" t="str">
        <f>IFERROR(INDEX('Original responses translated'!$A$2:$CQ$63,MATCH('Questionnaires CrossTab'!$A24,'Original responses translated'!$A$2:$A$63,0),MATCH(BT$3,'Original responses translated'!$A$2:$CQ$2,0)),"")</f>
        <v>Strongly disagree</v>
      </c>
      <c r="BU24" t="str">
        <f>IFERROR(INDEX('Original responses translated'!$A$2:$CQ$63,MATCH('Questionnaires CrossTab'!$A24,'Original responses translated'!$A$2:$A$63,0),MATCH(BU$3,'Original responses translated'!$A$2:$CQ$2,0)),"")</f>
        <v>Disagree</v>
      </c>
      <c r="BV24" t="str">
        <f>IFERROR(INDEX('Original responses translated'!$A$2:$CQ$63,MATCH('Questionnaires CrossTab'!$A24,'Original responses translated'!$A$2:$A$63,0),MATCH(BV$3,'Original responses translated'!$A$2:$CQ$2,0)),"")</f>
        <v>Strongly disagree</v>
      </c>
      <c r="BW24" t="str">
        <f>IFERROR(INDEX('Original responses translated'!$A$2:$CQ$63,MATCH('Questionnaires CrossTab'!$A24,'Original responses translated'!$A$2:$A$63,0),MATCH(BW$3,'Original responses translated'!$A$2:$CQ$2,0)),"")</f>
        <v>Strongly disagree</v>
      </c>
      <c r="BX24" t="str">
        <f>IFERROR(INDEX('Original responses translated'!$A$2:$CQ$63,MATCH('Questionnaires CrossTab'!$A24,'Original responses translated'!$A$2:$A$63,0),MATCH(BX$3,'Original responses translated'!$A$2:$CQ$2,0)),"")</f>
        <v>Strongly disagree</v>
      </c>
      <c r="BY24" t="str">
        <f>IFERROR(INDEX('Original responses translated'!$A$2:$CQ$63,MATCH('Questionnaires CrossTab'!$A24,'Original responses translated'!$A$2:$A$63,0),MATCH(BY$3,'Original responses translated'!$A$2:$CQ$2,0)),"")</f>
        <v>Strongly disagree</v>
      </c>
      <c r="BZ24" t="str">
        <f>IFERROR(INDEX('Original responses translated'!$A$2:$CQ$63,MATCH('Questionnaires CrossTab'!$A24,'Original responses translated'!$A$2:$A$63,0),MATCH(BZ$3,'Original responses translated'!$A$2:$CQ$2,0)),"")</f>
        <v>Strongly disagree</v>
      </c>
      <c r="CA24" t="str">
        <f>IFERROR(INDEX('Original responses translated'!$A$2:$CQ$63,MATCH('Questionnaires CrossTab'!$A24,'Original responses translated'!$A$2:$A$63,0),MATCH(CA$3,'Original responses translated'!$A$2:$CQ$2,0)),"")</f>
        <v>Strongly disagree</v>
      </c>
      <c r="CB24" t="str">
        <f>IFERROR(INDEX('Original responses translated'!$A$2:$CQ$63,MATCH('Questionnaires CrossTab'!$A24,'Original responses translated'!$A$2:$A$63,0),MATCH(CB$3,'Original responses translated'!$A$2:$CQ$2,0)),"")</f>
        <v>Disagree</v>
      </c>
      <c r="CD24" t="str">
        <f>IFERROR(INDEX('Original responses translated'!$A$2:$CQ$63,MATCH('Questionnaires CrossTab'!$A24,'Original responses translated'!$A$2:$A$63,0),MATCH(CD$3,'Original responses translated'!$A$2:$CQ$2,0)),"")</f>
        <v>Use rarely</v>
      </c>
      <c r="CE24" t="str">
        <f>IFERROR(INDEX('Original responses translated'!$A$2:$CQ$63,MATCH('Questionnaires CrossTab'!$A24,'Original responses translated'!$A$2:$A$63,0),MATCH(CE$3,'Original responses translated'!$A$2:$CQ$2,0)),"")</f>
        <v>Aware of but do not use</v>
      </c>
      <c r="CF24" t="str">
        <f>IFERROR(INDEX('Original responses translated'!$A$2:$CQ$63,MATCH('Questionnaires CrossTab'!$A24,'Original responses translated'!$A$2:$A$63,0),MATCH(CF$3,'Original responses translated'!$A$2:$CQ$2,0)),"")</f>
        <v>Use rarely</v>
      </c>
      <c r="CG24" t="str">
        <f>IFERROR(INDEX('Original responses translated'!$A$2:$CQ$63,MATCH('Questionnaires CrossTab'!$A24,'Original responses translated'!$A$2:$A$63,0),MATCH(CG$3,'Original responses translated'!$A$2:$CQ$2,0)),"")</f>
        <v>Use rarely</v>
      </c>
      <c r="CI24" t="str">
        <f>IFERROR(INDEX('Original responses translated'!$A$2:$CQ$63,MATCH('Questionnaires CrossTab'!$A24,'Original responses translated'!$A$2:$A$63,0),MATCH(CI$3,'Original responses translated'!$A$2:$CQ$2,0)),"")</f>
        <v>Strongly Agree</v>
      </c>
      <c r="CJ24" t="str">
        <f>IFERROR(INDEX('Original responses translated'!$A$2:$CQ$63,MATCH('Questionnaires CrossTab'!$A24,'Original responses translated'!$A$2:$A$63,0),MATCH(CJ$3,'Original responses translated'!$A$2:$CQ$2,0)),"")</f>
        <v>Strongly Agree</v>
      </c>
      <c r="CO24" s="27">
        <f>SUMIFS(Response!$G:$G,Response!$I:$I,'Questionnaires CrossTab'!CO$3,Response!$A:$A,'Questionnaires CrossTab'!$A24)/Question!Q$5</f>
        <v>0.72413793103448276</v>
      </c>
      <c r="CP24" s="27">
        <f>SUMIFS(Response!$G:$G,Response!$I:$I,'Questionnaires CrossTab'!CP$3,Response!$A:$A,'Questionnaires CrossTab'!$A24)/Question!R$5</f>
        <v>0.9</v>
      </c>
      <c r="CQ24" s="27">
        <f>SUMIFS(Response!$G:$G,Response!$I:$I,'Questionnaires CrossTab'!CQ$3,Response!$A:$A,'Questionnaires CrossTab'!$A24)/Question!S$5</f>
        <v>0.37096774193548387</v>
      </c>
      <c r="CR24" s="27">
        <f t="shared" si="0"/>
        <v>0.63562847608453843</v>
      </c>
    </row>
    <row r="25" spans="1:96">
      <c r="A25" s="1">
        <v>190</v>
      </c>
      <c r="B25" s="1" t="s">
        <v>261</v>
      </c>
      <c r="C25" t="str">
        <f>INDEX('Original responses translated'!$A$2:$CQ$63,MATCH('Questionnaires CrossTab'!$A25,'Original responses translated'!$A$2:$A$63,0),MATCH(C$3,'Original responses translated'!$A$2:$CQ$2,0))</f>
        <v>Agency</v>
      </c>
      <c r="D25" t="str">
        <f>INDEX('Original responses translated'!$A$2:$CQ$63,MATCH('Questionnaires CrossTab'!$A25,'Original responses translated'!$A$2:$A$63,0),MATCH(D$3,'Original responses translated'!$A$2:$CQ$2,0))</f>
        <v>Communications</v>
      </c>
      <c r="E25">
        <f>INDEX('Original responses translated'!$A$2:$CQ$63,MATCH('Questionnaires CrossTab'!$A25,'Original responses translated'!$A$2:$A$63,0),MATCH(E$3,'Original responses translated'!$A$2:$CQ$2,0))</f>
        <v>0</v>
      </c>
      <c r="F25" t="str">
        <f>INDEX('Original responses translated'!$A$2:$CQ$63,MATCH('Questionnaires CrossTab'!$A25,'Original responses translated'!$A$2:$A$63,0),MATCH(F$3,'Original responses translated'!$A$2:$CQ$2,0))</f>
        <v>An integrated communications consultancy</v>
      </c>
      <c r="G25" t="str">
        <f>INDEX('Original responses translated'!$A$2:$CQ$63,MATCH('Questionnaires CrossTab'!$A25,'Original responses translated'!$A$2:$A$63,0),MATCH(G$3,'Original responses translated'!$A$2:$CQ$2,0))</f>
        <v>1-49 employees</v>
      </c>
      <c r="H25" t="str">
        <f>INDEX('Original responses translated'!$A$2:$CQ$63,MATCH('Questionnaires CrossTab'!$A25,'Original responses translated'!$A$2:$A$63,0),MATCH(H$3,'Original responses translated'!$A$2:$CQ$2,0))</f>
        <v>England</v>
      </c>
      <c r="I25" t="str">
        <f>INDEX('Original responses translated'!$A$2:$CQ$63,MATCH('Questionnaires CrossTab'!$A25,'Original responses translated'!$A$2:$A$63,0),MATCH(I$3,'Original responses translated'!$A$2:$CQ$2,0))</f>
        <v>For the country I’m based in</v>
      </c>
      <c r="J25" t="s">
        <v>110</v>
      </c>
      <c r="K25" t="str">
        <f>INDEX('Original responses translated'!$A$2:$CQ$63,MATCH('Questionnaires CrossTab'!$A25,'Original responses translated'!$A$2:$A$63,0),MATCH(K$3,'Original responses translated'!$A$2:$CQ$2,0))</f>
        <v>Yes</v>
      </c>
      <c r="L25" t="str">
        <f>INDEX('Original responses translated'!$A$2:$CQ$63,MATCH('Questionnaires CrossTab'!$A25,'Original responses translated'!$A$2:$A$63,0),MATCH(L$3,'Original responses translated'!$A$2:$CQ$2,0))</f>
        <v>No</v>
      </c>
      <c r="M25" t="str">
        <f>INDEX('Original responses translated'!$A$2:$CQ$63,MATCH('Questionnaires CrossTab'!$A25,'Original responses translated'!$A$2:$A$63,0),MATCH(M$3,'Original responses translated'!$A$2:$CQ$2,0))</f>
        <v>No</v>
      </c>
      <c r="N25" t="str">
        <f>INDEX('Original responses translated'!$A$2:$CQ$63,MATCH('Questionnaires CrossTab'!$A25,'Original responses translated'!$A$2:$A$63,0),MATCH(N$3,'Original responses translated'!$A$2:$CQ$2,0))</f>
        <v>No</v>
      </c>
      <c r="O25" t="str">
        <f>INDEX('Original responses translated'!$A$2:$CQ$63,MATCH('Questionnaires CrossTab'!$A25,'Original responses translated'!$A$2:$A$63,0),MATCH(O$3,'Original responses translated'!$A$2:$CQ$2,0))</f>
        <v>No</v>
      </c>
      <c r="P25" t="str">
        <f>INDEX('Original responses translated'!$A$2:$CQ$63,MATCH('Questionnaires CrossTab'!$A25,'Original responses translated'!$A$2:$A$63,0),MATCH(P$3,'Original responses translated'!$A$2:$CQ$2,0))</f>
        <v>Yes</v>
      </c>
      <c r="Q25" t="str">
        <f>INDEX('Original responses translated'!$A$2:$CQ$63,MATCH('Questionnaires CrossTab'!$A25,'Original responses translated'!$A$2:$A$63,0),MATCH(Q$3,'Original responses translated'!$A$2:$CQ$2,0))</f>
        <v>No</v>
      </c>
      <c r="R25" t="str">
        <f>INDEX('Original responses translated'!$A$2:$CQ$63,MATCH('Questionnaires CrossTab'!$A25,'Original responses translated'!$A$2:$A$63,0),MATCH(R$3,'Original responses translated'!$A$2:$CQ$2,0))</f>
        <v>No</v>
      </c>
      <c r="S25" t="str">
        <f>INDEX('Original responses translated'!$A$2:$CQ$63,MATCH('Questionnaires CrossTab'!$A25,'Original responses translated'!$A$2:$A$63,0),MATCH(S$3,'Original responses translated'!$A$2:$CQ$2,0))</f>
        <v>No</v>
      </c>
      <c r="T25" t="str">
        <f>INDEX('Original responses translated'!$A$2:$CQ$63,MATCH('Questionnaires CrossTab'!$A25,'Original responses translated'!$A$2:$A$63,0),MATCH(T$3,'Original responses translated'!$A$2:$CQ$2,0))</f>
        <v>No</v>
      </c>
      <c r="U25" t="str">
        <f>INDEX('Original responses translated'!$A$2:$CQ$63,MATCH('Questionnaires CrossTab'!$A25,'Original responses translated'!$A$2:$A$63,0),MATCH(U$3,'Original responses translated'!$A$2:$CQ$2,0))</f>
        <v>No</v>
      </c>
      <c r="V25" t="str">
        <f>INDEX('Original responses translated'!$A$2:$CQ$63,MATCH('Questionnaires CrossTab'!$A25,'Original responses translated'!$A$2:$A$63,0),MATCH(V$3,'Original responses translated'!$A$2:$CQ$2,0))</f>
        <v>No</v>
      </c>
      <c r="X25" t="str">
        <f>IFERROR(INDEX('Original responses translated'!$A$2:$CQ$63,MATCH('Questionnaires CrossTab'!$A25,'Original responses translated'!$A$2:$A$63,0),MATCH(X$3,'Original responses translated'!$A$2:$CQ$2,0)),"")</f>
        <v>Frequently (e.g. every time we run some activity or monthly)</v>
      </c>
      <c r="Y25" t="str">
        <f>IFERROR(INDEX('Original responses translated'!$A$2:$CQ$63,MATCH('Questionnaires CrossTab'!$A25,'Original responses translated'!$A$2:$A$63,0),MATCH(Y$3,'Original responses translated'!$A$2:$CQ$2,0)),"")</f>
        <v/>
      </c>
      <c r="Z25" t="str">
        <f>IFERROR(INDEX('Original responses translated'!$A$2:$CQ$63,MATCH('Questionnaires CrossTab'!$A25,'Original responses translated'!$A$2:$A$63,0),MATCH(Z$3,'Original responses translated'!$A$2:$CQ$2,0)),"")</f>
        <v/>
      </c>
      <c r="AA25" t="str">
        <f>IFERROR(INDEX('Original responses translated'!$A$2:$CQ$63,MATCH('Questionnaires CrossTab'!$A25,'Original responses translated'!$A$2:$A$63,0),MATCH(AA$3,'Original responses translated'!$A$2:$CQ$2,0)),"")</f>
        <v/>
      </c>
      <c r="AB25" t="str">
        <f>IFERROR(INDEX('Original responses translated'!$A$2:$CQ$63,MATCH('Questionnaires CrossTab'!$A25,'Original responses translated'!$A$2:$A$63,0),MATCH(AB$3,'Original responses translated'!$A$2:$CQ$2,0)),"")</f>
        <v/>
      </c>
      <c r="AD25" t="str">
        <f>IFERROR(INDEX('Original responses translated'!$A$2:$CQ$63,MATCH('Questionnaires CrossTab'!$A25,'Original responses translated'!$A$2:$A$63,0),MATCH(AD$3,'Original responses translated'!$A$2:$CQ$2,0)),"")</f>
        <v>Frequently (e.g. every time we run some activity or monthly)</v>
      </c>
      <c r="AE25" t="str">
        <f>IFERROR(INDEX('Original responses translated'!$A$2:$CQ$63,MATCH('Questionnaires CrossTab'!$A25,'Original responses translated'!$A$2:$A$63,0),MATCH(AE$3,'Original responses translated'!$A$2:$CQ$2,0)),"")</f>
        <v>Rarely (maybe once per year)</v>
      </c>
      <c r="AF25" t="str">
        <f>IFERROR(INDEX('Original responses translated'!$A$2:$CQ$63,MATCH('Questionnaires CrossTab'!$A25,'Original responses translated'!$A$2:$A$63,0),MATCH(AF$3,'Original responses translated'!$A$2:$CQ$2,0)),"")</f>
        <v>Frequently (e.g. every time we run some activity or monthly)</v>
      </c>
      <c r="AG25" t="str">
        <f>IFERROR(INDEX('Original responses translated'!$A$2:$CQ$63,MATCH('Questionnaires CrossTab'!$A25,'Original responses translated'!$A$2:$A$63,0),MATCH(AG$3,'Original responses translated'!$A$2:$CQ$2,0)),"")</f>
        <v>Never</v>
      </c>
      <c r="AH25" t="str">
        <f>IFERROR(INDEX('Original responses translated'!$A$2:$CQ$63,MATCH('Questionnaires CrossTab'!$A25,'Original responses translated'!$A$2:$A$63,0),MATCH(AH$3,'Original responses translated'!$A$2:$CQ$2,0)),"")</f>
        <v>Frequently (e.g. every time we run some activity or monthly)</v>
      </c>
      <c r="AI25" t="str">
        <f>IFERROR(INDEX('Original responses translated'!$A$2:$CQ$63,MATCH('Questionnaires CrossTab'!$A25,'Original responses translated'!$A$2:$A$63,0),MATCH(AI$3,'Original responses translated'!$A$2:$CQ$2,0)),"")</f>
        <v>Frequently (e.g. every time we run some activity or monthly)</v>
      </c>
      <c r="AJ25" t="str">
        <f>IFERROR(INDEX('Original responses translated'!$A$2:$CQ$63,MATCH('Questionnaires CrossTab'!$A25,'Original responses translated'!$A$2:$A$63,0),MATCH(AJ$3,'Original responses translated'!$A$2:$CQ$2,0)),"")</f>
        <v>Frequently (e.g. every time we run some activity or monthly)</v>
      </c>
      <c r="AK25" t="str">
        <f>IFERROR(INDEX('Original responses translated'!$A$2:$CQ$63,MATCH('Questionnaires CrossTab'!$A25,'Original responses translated'!$A$2:$A$63,0),MATCH(AK$3,'Original responses translated'!$A$2:$CQ$2,0)),"")</f>
        <v>Frequently (e.g. every time we run some activity or monthly)</v>
      </c>
      <c r="AL25" t="str">
        <f>IFERROR(INDEX('Original responses translated'!$A$2:$CQ$63,MATCH('Questionnaires CrossTab'!$A25,'Original responses translated'!$A$2:$A$63,0),MATCH(AL$3,'Original responses translated'!$A$2:$CQ$2,0)),"")</f>
        <v/>
      </c>
      <c r="AM25" t="str">
        <f>IFERROR(INDEX('Original responses translated'!$A$2:$CQ$63,MATCH('Questionnaires CrossTab'!$A25,'Original responses translated'!$A$2:$A$63,0),MATCH(AM$3,'Original responses translated'!$A$2:$CQ$2,0)),"")</f>
        <v/>
      </c>
      <c r="AN25" t="str">
        <f>IFERROR(INDEX('Original responses translated'!$A$2:$CQ$63,MATCH('Questionnaires CrossTab'!$A25,'Original responses translated'!$A$2:$A$63,0),MATCH(AN$3,'Original responses translated'!$A$2:$CQ$2,0)),"")</f>
        <v/>
      </c>
      <c r="AO25" t="str">
        <f>IFERROR(INDEX('Original responses translated'!$A$2:$CQ$63,MATCH('Questionnaires CrossTab'!$A25,'Original responses translated'!$A$2:$A$63,0),MATCH(AO$3,'Original responses translated'!$A$2:$CQ$2,0)),"")</f>
        <v>Frequently (e.g. every time we run some activity or monthly)</v>
      </c>
      <c r="AQ25" t="str">
        <f>IFERROR(INDEX('Original responses translated'!$A$2:$CQ$63,MATCH('Questionnaires CrossTab'!$A25,'Original responses translated'!$A$2:$A$63,0),MATCH(AQ$3,'Original responses translated'!$A$2:$CQ$2,0)),"")</f>
        <v>Frequently (e.g. every time we run some activity or monthly)</v>
      </c>
      <c r="AR25" t="str">
        <f>IFERROR(INDEX('Original responses translated'!$A$2:$CQ$63,MATCH('Questionnaires CrossTab'!$A25,'Original responses translated'!$A$2:$A$63,0),MATCH(AR$3,'Original responses translated'!$A$2:$CQ$2,0)),"")</f>
        <v>Frequently (e.g. every time we run some activity or monthly)</v>
      </c>
      <c r="AS25" t="str">
        <f>IFERROR(INDEX('Original responses translated'!$A$2:$CQ$63,MATCH('Questionnaires CrossTab'!$A25,'Original responses translated'!$A$2:$A$63,0),MATCH(AS$3,'Original responses translated'!$A$2:$CQ$2,0)),"")</f>
        <v>Sometimes / on an ad-hoc basis</v>
      </c>
      <c r="AT25" t="str">
        <f>IFERROR(INDEX('Original responses translated'!$A$2:$CQ$63,MATCH('Questionnaires CrossTab'!$A25,'Original responses translated'!$A$2:$A$63,0),MATCH(AT$3,'Original responses translated'!$A$2:$CQ$2,0)),"")</f>
        <v>Rarely (maybe once per year)</v>
      </c>
      <c r="AV25" t="str">
        <f>IFERROR(INDEX('Original responses translated'!$A$2:$CQ$63,MATCH('Questionnaires CrossTab'!$A25,'Original responses translated'!$A$2:$A$63,0),MATCH(AV$3,'Original responses translated'!$A$2:$CQ$2,0)),"")</f>
        <v>Disagree</v>
      </c>
      <c r="AW25" t="str">
        <f>IFERROR(INDEX('Original responses translated'!$A$2:$CQ$63,MATCH('Questionnaires CrossTab'!$A25,'Original responses translated'!$A$2:$A$63,0),MATCH(AW$3,'Original responses translated'!$A$2:$CQ$2,0)),"")</f>
        <v>Agree</v>
      </c>
      <c r="AX25" t="str">
        <f>IFERROR(INDEX('Original responses translated'!$A$2:$CQ$63,MATCH('Questionnaires CrossTab'!$A25,'Original responses translated'!$A$2:$A$63,0),MATCH(AX$3,'Original responses translated'!$A$2:$CQ$2,0)),"")</f>
        <v>Agree</v>
      </c>
      <c r="AY25" t="str">
        <f>IFERROR(INDEX('Original responses translated'!$A$2:$CQ$63,MATCH('Questionnaires CrossTab'!$A25,'Original responses translated'!$A$2:$A$63,0),MATCH(AY$3,'Original responses translated'!$A$2:$CQ$2,0)),"")</f>
        <v>Agree</v>
      </c>
      <c r="AZ25" t="str">
        <f>IFERROR(INDEX('Original responses translated'!$A$2:$CQ$63,MATCH('Questionnaires CrossTab'!$A25,'Original responses translated'!$A$2:$A$63,0),MATCH(AZ$3,'Original responses translated'!$A$2:$CQ$2,0)),"")</f>
        <v>Agree</v>
      </c>
      <c r="BA25" t="str">
        <f>IFERROR(INDEX('Original responses translated'!$A$2:$CQ$63,MATCH('Questionnaires CrossTab'!$A25,'Original responses translated'!$A$2:$A$63,0),MATCH(BA$3,'Original responses translated'!$A$2:$CQ$2,0)),"")</f>
        <v>Agree</v>
      </c>
      <c r="BB25" t="str">
        <f>IFERROR(INDEX('Original responses translated'!$A$2:$CQ$63,MATCH('Questionnaires CrossTab'!$A25,'Original responses translated'!$A$2:$A$63,0),MATCH(BB$3,'Original responses translated'!$A$2:$CQ$2,0)),"")</f>
        <v>Agree</v>
      </c>
      <c r="BC25" t="str">
        <f>IFERROR(INDEX('Original responses translated'!$A$2:$CQ$63,MATCH('Questionnaires CrossTab'!$A25,'Original responses translated'!$A$2:$A$63,0),MATCH(BC$3,'Original responses translated'!$A$2:$CQ$2,0)),"")</f>
        <v>Agree</v>
      </c>
      <c r="BD25" t="str">
        <f>IFERROR(INDEX('Original responses translated'!$A$2:$CQ$63,MATCH('Questionnaires CrossTab'!$A25,'Original responses translated'!$A$2:$A$63,0),MATCH(BD$3,'Original responses translated'!$A$2:$CQ$2,0)),"")</f>
        <v>Agree</v>
      </c>
      <c r="BF25" t="str">
        <f>IFERROR(INDEX('Original responses translated'!$A$2:$CQ$63,MATCH('Questionnaires CrossTab'!$A25,'Original responses translated'!$A$2:$A$63,0),MATCH(BF$3,'Original responses translated'!$A$2:$CQ$2,0)),"")</f>
        <v>Never</v>
      </c>
      <c r="BG25" t="str">
        <f>IFERROR(INDEX('Original responses translated'!$A$2:$CQ$63,MATCH('Questionnaires CrossTab'!$A25,'Original responses translated'!$A$2:$A$63,0),MATCH(BG$3,'Original responses translated'!$A$2:$CQ$2,0)),"")</f>
        <v>Never</v>
      </c>
      <c r="BH25" t="str">
        <f>IFERROR(INDEX('Original responses translated'!$A$2:$CQ$63,MATCH('Questionnaires CrossTab'!$A25,'Original responses translated'!$A$2:$A$63,0),MATCH(BH$3,'Original responses translated'!$A$2:$CQ$2,0)),"")</f>
        <v>Frequently (e.g. every time we run some activity or monthly)</v>
      </c>
      <c r="BI25" t="str">
        <f>IFERROR(INDEX('Original responses translated'!$A$2:$CQ$63,MATCH('Questionnaires CrossTab'!$A25,'Original responses translated'!$A$2:$A$63,0),MATCH(BI$3,'Original responses translated'!$A$2:$CQ$2,0)),"")</f>
        <v>Frequently (e.g. every time we run some activity or monthly)</v>
      </c>
      <c r="BJ25" t="str">
        <f>IFERROR(INDEX('Original responses translated'!$A$2:$CQ$63,MATCH('Questionnaires CrossTab'!$A25,'Original responses translated'!$A$2:$A$63,0),MATCH(BJ$3,'Original responses translated'!$A$2:$CQ$2,0)),"")</f>
        <v>Regularly (at least quarterly)</v>
      </c>
      <c r="BL25" t="str">
        <f>IFERROR(INDEX('Original responses translated'!$A$2:$CQ$63,MATCH('Questionnaires CrossTab'!$A25,'Original responses translated'!$A$2:$A$63,0),MATCH(BL$3,'Original responses translated'!$A$2:$CQ$2,0)),"")</f>
        <v>Regularly (at least quarterly)</v>
      </c>
      <c r="BM25" t="str">
        <f>IFERROR(INDEX('Original responses translated'!$A$2:$CQ$63,MATCH('Questionnaires CrossTab'!$A25,'Original responses translated'!$A$2:$A$63,0),MATCH(BM$3,'Original responses translated'!$A$2:$CQ$2,0)),"")</f>
        <v>Regularly (at least quarterly)</v>
      </c>
      <c r="BN25" t="str">
        <f>IFERROR(INDEX('Original responses translated'!$A$2:$CQ$63,MATCH('Questionnaires CrossTab'!$A25,'Original responses translated'!$A$2:$A$63,0),MATCH(BN$3,'Original responses translated'!$A$2:$CQ$2,0)),"")</f>
        <v>Rarely (maybe once per year)</v>
      </c>
      <c r="BO25" t="str">
        <f>IFERROR(INDEX('Original responses translated'!$A$2:$CQ$63,MATCH('Questionnaires CrossTab'!$A25,'Original responses translated'!$A$2:$A$63,0),MATCH(BO$3,'Original responses translated'!$A$2:$CQ$2,0)),"")</f>
        <v>Never</v>
      </c>
      <c r="BP25" t="str">
        <f>IFERROR(INDEX('Original responses translated'!$A$2:$CQ$63,MATCH('Questionnaires CrossTab'!$A25,'Original responses translated'!$A$2:$A$63,0),MATCH(BP$3,'Original responses translated'!$A$2:$CQ$2,0)),"")</f>
        <v>Sometimes / on an ad-hoc basis</v>
      </c>
      <c r="BR25" t="str">
        <f>IFERROR(INDEX('Original responses translated'!$A$2:$CQ$63,MATCH('Questionnaires CrossTab'!$A25,'Original responses translated'!$A$2:$A$63,0),MATCH(BR$3,'Original responses translated'!$A$2:$CQ$2,0)),"")</f>
        <v>Agree</v>
      </c>
      <c r="BS25" t="str">
        <f>IFERROR(INDEX('Original responses translated'!$A$2:$CQ$63,MATCH('Questionnaires CrossTab'!$A25,'Original responses translated'!$A$2:$A$63,0),MATCH(BS$3,'Original responses translated'!$A$2:$CQ$2,0)),"")</f>
        <v>Neither agree nor disagree</v>
      </c>
      <c r="BT25" t="str">
        <f>IFERROR(INDEX('Original responses translated'!$A$2:$CQ$63,MATCH('Questionnaires CrossTab'!$A25,'Original responses translated'!$A$2:$A$63,0),MATCH(BT$3,'Original responses translated'!$A$2:$CQ$2,0)),"")</f>
        <v>Agree</v>
      </c>
      <c r="BU25" t="str">
        <f>IFERROR(INDEX('Original responses translated'!$A$2:$CQ$63,MATCH('Questionnaires CrossTab'!$A25,'Original responses translated'!$A$2:$A$63,0),MATCH(BU$3,'Original responses translated'!$A$2:$CQ$2,0)),"")</f>
        <v>Neither agree nor disagree</v>
      </c>
      <c r="BV25" t="str">
        <f>IFERROR(INDEX('Original responses translated'!$A$2:$CQ$63,MATCH('Questionnaires CrossTab'!$A25,'Original responses translated'!$A$2:$A$63,0),MATCH(BV$3,'Original responses translated'!$A$2:$CQ$2,0)),"")</f>
        <v>Agree</v>
      </c>
      <c r="BW25" t="str">
        <f>IFERROR(INDEX('Original responses translated'!$A$2:$CQ$63,MATCH('Questionnaires CrossTab'!$A25,'Original responses translated'!$A$2:$A$63,0),MATCH(BW$3,'Original responses translated'!$A$2:$CQ$2,0)),"")</f>
        <v>Agree</v>
      </c>
      <c r="BX25" t="str">
        <f>IFERROR(INDEX('Original responses translated'!$A$2:$CQ$63,MATCH('Questionnaires CrossTab'!$A25,'Original responses translated'!$A$2:$A$63,0),MATCH(BX$3,'Original responses translated'!$A$2:$CQ$2,0)),"")</f>
        <v>Disagree</v>
      </c>
      <c r="BY25" t="str">
        <f>IFERROR(INDEX('Original responses translated'!$A$2:$CQ$63,MATCH('Questionnaires CrossTab'!$A25,'Original responses translated'!$A$2:$A$63,0),MATCH(BY$3,'Original responses translated'!$A$2:$CQ$2,0)),"")</f>
        <v>Agree</v>
      </c>
      <c r="BZ25" t="str">
        <f>IFERROR(INDEX('Original responses translated'!$A$2:$CQ$63,MATCH('Questionnaires CrossTab'!$A25,'Original responses translated'!$A$2:$A$63,0),MATCH(BZ$3,'Original responses translated'!$A$2:$CQ$2,0)),"")</f>
        <v>Neither agree nor disagree</v>
      </c>
      <c r="CA25" t="str">
        <f>IFERROR(INDEX('Original responses translated'!$A$2:$CQ$63,MATCH('Questionnaires CrossTab'!$A25,'Original responses translated'!$A$2:$A$63,0),MATCH(CA$3,'Original responses translated'!$A$2:$CQ$2,0)),"")</f>
        <v>Agree</v>
      </c>
      <c r="CB25" t="str">
        <f>IFERROR(INDEX('Original responses translated'!$A$2:$CQ$63,MATCH('Questionnaires CrossTab'!$A25,'Original responses translated'!$A$2:$A$63,0),MATCH(CB$3,'Original responses translated'!$A$2:$CQ$2,0)),"")</f>
        <v>Disagree</v>
      </c>
      <c r="CD25" t="str">
        <f>IFERROR(INDEX('Original responses translated'!$A$2:$CQ$63,MATCH('Questionnaires CrossTab'!$A25,'Original responses translated'!$A$2:$A$63,0),MATCH(CD$3,'Original responses translated'!$A$2:$CQ$2,0)),"")</f>
        <v>Aware of but do not use</v>
      </c>
      <c r="CE25">
        <f>IFERROR(INDEX('Original responses translated'!$A$2:$CQ$63,MATCH('Questionnaires CrossTab'!$A25,'Original responses translated'!$A$2:$A$63,0),MATCH(CE$3,'Original responses translated'!$A$2:$CQ$2,0)),"")</f>
        <v>0</v>
      </c>
      <c r="CF25" t="str">
        <f>IFERROR(INDEX('Original responses translated'!$A$2:$CQ$63,MATCH('Questionnaires CrossTab'!$A25,'Original responses translated'!$A$2:$A$63,0),MATCH(CF$3,'Original responses translated'!$A$2:$CQ$2,0)),"")</f>
        <v>Aware of but do not use</v>
      </c>
      <c r="CG25" t="str">
        <f>IFERROR(INDEX('Original responses translated'!$A$2:$CQ$63,MATCH('Questionnaires CrossTab'!$A25,'Original responses translated'!$A$2:$A$63,0),MATCH(CG$3,'Original responses translated'!$A$2:$CQ$2,0)),"")</f>
        <v>Use regularly</v>
      </c>
      <c r="CI25" t="str">
        <f>IFERROR(INDEX('Original responses translated'!$A$2:$CQ$63,MATCH('Questionnaires CrossTab'!$A25,'Original responses translated'!$A$2:$A$63,0),MATCH(CI$3,'Original responses translated'!$A$2:$CQ$2,0)),"")</f>
        <v>Disagree</v>
      </c>
      <c r="CJ25" t="str">
        <f>IFERROR(INDEX('Original responses translated'!$A$2:$CQ$63,MATCH('Questionnaires CrossTab'!$A25,'Original responses translated'!$A$2:$A$63,0),MATCH(CJ$3,'Original responses translated'!$A$2:$CQ$2,0)),"")</f>
        <v>Agree</v>
      </c>
      <c r="CO25" s="27">
        <f>SUMIFS(Response!$G:$G,Response!$I:$I,'Questionnaires CrossTab'!CO$3,Response!$A:$A,'Questionnaires CrossTab'!$A25)/Question!Q$5</f>
        <v>0.58620689655172409</v>
      </c>
      <c r="CP25" s="27">
        <f>SUMIFS(Response!$G:$G,Response!$I:$I,'Questionnaires CrossTab'!CP$3,Response!$A:$A,'Questionnaires CrossTab'!$A25)/Question!R$5</f>
        <v>0.6333333333333333</v>
      </c>
      <c r="CQ25" s="27">
        <f>SUMIFS(Response!$G:$G,Response!$I:$I,'Questionnaires CrossTab'!CQ$3,Response!$A:$A,'Questionnaires CrossTab'!$A25)/Question!S$5</f>
        <v>0.54838709677419351</v>
      </c>
      <c r="CR25" s="27">
        <f t="shared" si="0"/>
        <v>0.58521690767519463</v>
      </c>
    </row>
    <row r="26" spans="1:96">
      <c r="A26" s="1">
        <v>191</v>
      </c>
      <c r="B26" s="1" t="s">
        <v>269</v>
      </c>
      <c r="C26" t="str">
        <f>INDEX('Original responses translated'!$A$2:$CQ$63,MATCH('Questionnaires CrossTab'!$A26,'Original responses translated'!$A$2:$A$63,0),MATCH(C$3,'Original responses translated'!$A$2:$CQ$2,0))</f>
        <v>Not for profit organisation</v>
      </c>
      <c r="D26" t="str">
        <f>INDEX('Original responses translated'!$A$2:$CQ$63,MATCH('Questionnaires CrossTab'!$A26,'Original responses translated'!$A$2:$A$63,0),MATCH(D$3,'Original responses translated'!$A$2:$CQ$2,0))</f>
        <v>Communications</v>
      </c>
      <c r="E26">
        <f>INDEX('Original responses translated'!$A$2:$CQ$63,MATCH('Questionnaires CrossTab'!$A26,'Original responses translated'!$A$2:$A$63,0),MATCH(E$3,'Original responses translated'!$A$2:$CQ$2,0))</f>
        <v>0</v>
      </c>
      <c r="F26">
        <f>INDEX('Original responses translated'!$A$2:$CQ$63,MATCH('Questionnaires CrossTab'!$A26,'Original responses translated'!$A$2:$A$63,0),MATCH(F$3,'Original responses translated'!$A$2:$CQ$2,0))</f>
        <v>0</v>
      </c>
      <c r="G26" t="str">
        <f>INDEX('Original responses translated'!$A$2:$CQ$63,MATCH('Questionnaires CrossTab'!$A26,'Original responses translated'!$A$2:$A$63,0),MATCH(G$3,'Original responses translated'!$A$2:$CQ$2,0))</f>
        <v>1-49 employees</v>
      </c>
      <c r="H26" t="str">
        <f>INDEX('Original responses translated'!$A$2:$CQ$63,MATCH('Questionnaires CrossTab'!$A26,'Original responses translated'!$A$2:$A$63,0),MATCH(H$3,'Original responses translated'!$A$2:$CQ$2,0))</f>
        <v>United Kingdom</v>
      </c>
      <c r="I26" t="str">
        <f>INDEX('Original responses translated'!$A$2:$CQ$63,MATCH('Questionnaires CrossTab'!$A26,'Original responses translated'!$A$2:$A$63,0),MATCH(I$3,'Original responses translated'!$A$2:$CQ$2,0))</f>
        <v>Not an international organisation</v>
      </c>
      <c r="J26" t="s">
        <v>110</v>
      </c>
      <c r="K26" t="str">
        <f>INDEX('Original responses translated'!$A$2:$CQ$63,MATCH('Questionnaires CrossTab'!$A26,'Original responses translated'!$A$2:$A$63,0),MATCH(K$3,'Original responses translated'!$A$2:$CQ$2,0))</f>
        <v>No</v>
      </c>
      <c r="L26" t="str">
        <f>INDEX('Original responses translated'!$A$2:$CQ$63,MATCH('Questionnaires CrossTab'!$A26,'Original responses translated'!$A$2:$A$63,0),MATCH(L$3,'Original responses translated'!$A$2:$CQ$2,0))</f>
        <v>No</v>
      </c>
      <c r="M26" t="str">
        <f>INDEX('Original responses translated'!$A$2:$CQ$63,MATCH('Questionnaires CrossTab'!$A26,'Original responses translated'!$A$2:$A$63,0),MATCH(M$3,'Original responses translated'!$A$2:$CQ$2,0))</f>
        <v>No</v>
      </c>
      <c r="N26" t="str">
        <f>INDEX('Original responses translated'!$A$2:$CQ$63,MATCH('Questionnaires CrossTab'!$A26,'Original responses translated'!$A$2:$A$63,0),MATCH(N$3,'Original responses translated'!$A$2:$CQ$2,0))</f>
        <v>No</v>
      </c>
      <c r="O26" t="str">
        <f>INDEX('Original responses translated'!$A$2:$CQ$63,MATCH('Questionnaires CrossTab'!$A26,'Original responses translated'!$A$2:$A$63,0),MATCH(O$3,'Original responses translated'!$A$2:$CQ$2,0))</f>
        <v>No</v>
      </c>
      <c r="P26" t="str">
        <f>INDEX('Original responses translated'!$A$2:$CQ$63,MATCH('Questionnaires CrossTab'!$A26,'Original responses translated'!$A$2:$A$63,0),MATCH(P$3,'Original responses translated'!$A$2:$CQ$2,0))</f>
        <v>Yes</v>
      </c>
      <c r="Q26" t="str">
        <f>INDEX('Original responses translated'!$A$2:$CQ$63,MATCH('Questionnaires CrossTab'!$A26,'Original responses translated'!$A$2:$A$63,0),MATCH(Q$3,'Original responses translated'!$A$2:$CQ$2,0))</f>
        <v>No</v>
      </c>
      <c r="R26" t="str">
        <f>INDEX('Original responses translated'!$A$2:$CQ$63,MATCH('Questionnaires CrossTab'!$A26,'Original responses translated'!$A$2:$A$63,0),MATCH(R$3,'Original responses translated'!$A$2:$CQ$2,0))</f>
        <v>No</v>
      </c>
      <c r="S26" t="str">
        <f>INDEX('Original responses translated'!$A$2:$CQ$63,MATCH('Questionnaires CrossTab'!$A26,'Original responses translated'!$A$2:$A$63,0),MATCH(S$3,'Original responses translated'!$A$2:$CQ$2,0))</f>
        <v>No</v>
      </c>
      <c r="T26" t="str">
        <f>INDEX('Original responses translated'!$A$2:$CQ$63,MATCH('Questionnaires CrossTab'!$A26,'Original responses translated'!$A$2:$A$63,0),MATCH(T$3,'Original responses translated'!$A$2:$CQ$2,0))</f>
        <v>No</v>
      </c>
      <c r="U26" t="str">
        <f>INDEX('Original responses translated'!$A$2:$CQ$63,MATCH('Questionnaires CrossTab'!$A26,'Original responses translated'!$A$2:$A$63,0),MATCH(U$3,'Original responses translated'!$A$2:$CQ$2,0))</f>
        <v>No</v>
      </c>
      <c r="V26" t="str">
        <f>INDEX('Original responses translated'!$A$2:$CQ$63,MATCH('Questionnaires CrossTab'!$A26,'Original responses translated'!$A$2:$A$63,0),MATCH(V$3,'Original responses translated'!$A$2:$CQ$2,0))</f>
        <v>No</v>
      </c>
      <c r="X26" t="str">
        <f>IFERROR(INDEX('Original responses translated'!$A$2:$CQ$63,MATCH('Questionnaires CrossTab'!$A26,'Original responses translated'!$A$2:$A$63,0),MATCH(X$3,'Original responses translated'!$A$2:$CQ$2,0)),"")</f>
        <v>Frequently (e.g. every time we run some activity or monthly)</v>
      </c>
      <c r="Y26" t="str">
        <f>IFERROR(INDEX('Original responses translated'!$A$2:$CQ$63,MATCH('Questionnaires CrossTab'!$A26,'Original responses translated'!$A$2:$A$63,0),MATCH(Y$3,'Original responses translated'!$A$2:$CQ$2,0)),"")</f>
        <v/>
      </c>
      <c r="Z26" t="str">
        <f>IFERROR(INDEX('Original responses translated'!$A$2:$CQ$63,MATCH('Questionnaires CrossTab'!$A26,'Original responses translated'!$A$2:$A$63,0),MATCH(Z$3,'Original responses translated'!$A$2:$CQ$2,0)),"")</f>
        <v/>
      </c>
      <c r="AA26" t="str">
        <f>IFERROR(INDEX('Original responses translated'!$A$2:$CQ$63,MATCH('Questionnaires CrossTab'!$A26,'Original responses translated'!$A$2:$A$63,0),MATCH(AA$3,'Original responses translated'!$A$2:$CQ$2,0)),"")</f>
        <v/>
      </c>
      <c r="AB26" t="str">
        <f>IFERROR(INDEX('Original responses translated'!$A$2:$CQ$63,MATCH('Questionnaires CrossTab'!$A26,'Original responses translated'!$A$2:$A$63,0),MATCH(AB$3,'Original responses translated'!$A$2:$CQ$2,0)),"")</f>
        <v/>
      </c>
      <c r="AD26" t="str">
        <f>IFERROR(INDEX('Original responses translated'!$A$2:$CQ$63,MATCH('Questionnaires CrossTab'!$A26,'Original responses translated'!$A$2:$A$63,0),MATCH(AD$3,'Original responses translated'!$A$2:$CQ$2,0)),"")</f>
        <v>Frequently (e.g. every time we run some activity or monthly)</v>
      </c>
      <c r="AE26" t="str">
        <f>IFERROR(INDEX('Original responses translated'!$A$2:$CQ$63,MATCH('Questionnaires CrossTab'!$A26,'Original responses translated'!$A$2:$A$63,0),MATCH(AE$3,'Original responses translated'!$A$2:$CQ$2,0)),"")</f>
        <v>Never</v>
      </c>
      <c r="AF26" t="str">
        <f>IFERROR(INDEX('Original responses translated'!$A$2:$CQ$63,MATCH('Questionnaires CrossTab'!$A26,'Original responses translated'!$A$2:$A$63,0),MATCH(AF$3,'Original responses translated'!$A$2:$CQ$2,0)),"")</f>
        <v>Sometimes / on an ad-hoc basis</v>
      </c>
      <c r="AG26" t="str">
        <f>IFERROR(INDEX('Original responses translated'!$A$2:$CQ$63,MATCH('Questionnaires CrossTab'!$A26,'Original responses translated'!$A$2:$A$63,0),MATCH(AG$3,'Original responses translated'!$A$2:$CQ$2,0)),"")</f>
        <v>Sometimes / on an ad-hoc basis</v>
      </c>
      <c r="AH26" t="str">
        <f>IFERROR(INDEX('Original responses translated'!$A$2:$CQ$63,MATCH('Questionnaires CrossTab'!$A26,'Original responses translated'!$A$2:$A$63,0),MATCH(AH$3,'Original responses translated'!$A$2:$CQ$2,0)),"")</f>
        <v>Frequently (e.g. every time we run some activity or monthly)</v>
      </c>
      <c r="AI26" t="str">
        <f>IFERROR(INDEX('Original responses translated'!$A$2:$CQ$63,MATCH('Questionnaires CrossTab'!$A26,'Original responses translated'!$A$2:$A$63,0),MATCH(AI$3,'Original responses translated'!$A$2:$CQ$2,0)),"")</f>
        <v>Regularly (at least quarterly)</v>
      </c>
      <c r="AJ26" t="str">
        <f>IFERROR(INDEX('Original responses translated'!$A$2:$CQ$63,MATCH('Questionnaires CrossTab'!$A26,'Original responses translated'!$A$2:$A$63,0),MATCH(AJ$3,'Original responses translated'!$A$2:$CQ$2,0)),"")</f>
        <v>Regularly (at least quarterly)</v>
      </c>
      <c r="AK26" t="str">
        <f>IFERROR(INDEX('Original responses translated'!$A$2:$CQ$63,MATCH('Questionnaires CrossTab'!$A26,'Original responses translated'!$A$2:$A$63,0),MATCH(AK$3,'Original responses translated'!$A$2:$CQ$2,0)),"")</f>
        <v>Frequently (e.g. every time we run some activity or monthly)</v>
      </c>
      <c r="AL26" t="str">
        <f>IFERROR(INDEX('Original responses translated'!$A$2:$CQ$63,MATCH('Questionnaires CrossTab'!$A26,'Original responses translated'!$A$2:$A$63,0),MATCH(AL$3,'Original responses translated'!$A$2:$CQ$2,0)),"")</f>
        <v/>
      </c>
      <c r="AM26" t="str">
        <f>IFERROR(INDEX('Original responses translated'!$A$2:$CQ$63,MATCH('Questionnaires CrossTab'!$A26,'Original responses translated'!$A$2:$A$63,0),MATCH(AM$3,'Original responses translated'!$A$2:$CQ$2,0)),"")</f>
        <v/>
      </c>
      <c r="AN26" t="str">
        <f>IFERROR(INDEX('Original responses translated'!$A$2:$CQ$63,MATCH('Questionnaires CrossTab'!$A26,'Original responses translated'!$A$2:$A$63,0),MATCH(AN$3,'Original responses translated'!$A$2:$CQ$2,0)),"")</f>
        <v/>
      </c>
      <c r="AO26" t="str">
        <f>IFERROR(INDEX('Original responses translated'!$A$2:$CQ$63,MATCH('Questionnaires CrossTab'!$A26,'Original responses translated'!$A$2:$A$63,0),MATCH(AO$3,'Original responses translated'!$A$2:$CQ$2,0)),"")</f>
        <v>Regularly (at least quarterly)</v>
      </c>
      <c r="AQ26" t="str">
        <f>IFERROR(INDEX('Original responses translated'!$A$2:$CQ$63,MATCH('Questionnaires CrossTab'!$A26,'Original responses translated'!$A$2:$A$63,0),MATCH(AQ$3,'Original responses translated'!$A$2:$CQ$2,0)),"")</f>
        <v>Regularly (at least quarterly)</v>
      </c>
      <c r="AR26" t="str">
        <f>IFERROR(INDEX('Original responses translated'!$A$2:$CQ$63,MATCH('Questionnaires CrossTab'!$A26,'Original responses translated'!$A$2:$A$63,0),MATCH(AR$3,'Original responses translated'!$A$2:$CQ$2,0)),"")</f>
        <v>Sometimes / on an ad-hoc basis</v>
      </c>
      <c r="AS26" t="str">
        <f>IFERROR(INDEX('Original responses translated'!$A$2:$CQ$63,MATCH('Questionnaires CrossTab'!$A26,'Original responses translated'!$A$2:$A$63,0),MATCH(AS$3,'Original responses translated'!$A$2:$CQ$2,0)),"")</f>
        <v>Sometimes / on an ad-hoc basis</v>
      </c>
      <c r="AT26" t="str">
        <f>IFERROR(INDEX('Original responses translated'!$A$2:$CQ$63,MATCH('Questionnaires CrossTab'!$A26,'Original responses translated'!$A$2:$A$63,0),MATCH(AT$3,'Original responses translated'!$A$2:$CQ$2,0)),"")</f>
        <v>Regularly (at least quarterly)</v>
      </c>
      <c r="AV26" t="str">
        <f>IFERROR(INDEX('Original responses translated'!$A$2:$CQ$63,MATCH('Questionnaires CrossTab'!$A26,'Original responses translated'!$A$2:$A$63,0),MATCH(AV$3,'Original responses translated'!$A$2:$CQ$2,0)),"")</f>
        <v>Disagree</v>
      </c>
      <c r="AW26" t="str">
        <f>IFERROR(INDEX('Original responses translated'!$A$2:$CQ$63,MATCH('Questionnaires CrossTab'!$A26,'Original responses translated'!$A$2:$A$63,0),MATCH(AW$3,'Original responses translated'!$A$2:$CQ$2,0)),"")</f>
        <v>Agree</v>
      </c>
      <c r="AX26" t="str">
        <f>IFERROR(INDEX('Original responses translated'!$A$2:$CQ$63,MATCH('Questionnaires CrossTab'!$A26,'Original responses translated'!$A$2:$A$63,0),MATCH(AX$3,'Original responses translated'!$A$2:$CQ$2,0)),"")</f>
        <v>Agree</v>
      </c>
      <c r="AY26" t="str">
        <f>IFERROR(INDEX('Original responses translated'!$A$2:$CQ$63,MATCH('Questionnaires CrossTab'!$A26,'Original responses translated'!$A$2:$A$63,0),MATCH(AY$3,'Original responses translated'!$A$2:$CQ$2,0)),"")</f>
        <v>Agree</v>
      </c>
      <c r="AZ26" t="str">
        <f>IFERROR(INDEX('Original responses translated'!$A$2:$CQ$63,MATCH('Questionnaires CrossTab'!$A26,'Original responses translated'!$A$2:$A$63,0),MATCH(AZ$3,'Original responses translated'!$A$2:$CQ$2,0)),"")</f>
        <v>Agree</v>
      </c>
      <c r="BA26" t="str">
        <f>IFERROR(INDEX('Original responses translated'!$A$2:$CQ$63,MATCH('Questionnaires CrossTab'!$A26,'Original responses translated'!$A$2:$A$63,0),MATCH(BA$3,'Original responses translated'!$A$2:$CQ$2,0)),"")</f>
        <v>Agree</v>
      </c>
      <c r="BB26" t="str">
        <f>IFERROR(INDEX('Original responses translated'!$A$2:$CQ$63,MATCH('Questionnaires CrossTab'!$A26,'Original responses translated'!$A$2:$A$63,0),MATCH(BB$3,'Original responses translated'!$A$2:$CQ$2,0)),"")</f>
        <v>Agree</v>
      </c>
      <c r="BC26" t="str">
        <f>IFERROR(INDEX('Original responses translated'!$A$2:$CQ$63,MATCH('Questionnaires CrossTab'!$A26,'Original responses translated'!$A$2:$A$63,0),MATCH(BC$3,'Original responses translated'!$A$2:$CQ$2,0)),"")</f>
        <v>Agree</v>
      </c>
      <c r="BD26" t="str">
        <f>IFERROR(INDEX('Original responses translated'!$A$2:$CQ$63,MATCH('Questionnaires CrossTab'!$A26,'Original responses translated'!$A$2:$A$63,0),MATCH(BD$3,'Original responses translated'!$A$2:$CQ$2,0)),"")</f>
        <v>Agree</v>
      </c>
      <c r="BF26" t="str">
        <f>IFERROR(INDEX('Original responses translated'!$A$2:$CQ$63,MATCH('Questionnaires CrossTab'!$A26,'Original responses translated'!$A$2:$A$63,0),MATCH(BF$3,'Original responses translated'!$A$2:$CQ$2,0)),"")</f>
        <v>Sometimes / on an ad-hoc basis</v>
      </c>
      <c r="BG26" t="str">
        <f>IFERROR(INDEX('Original responses translated'!$A$2:$CQ$63,MATCH('Questionnaires CrossTab'!$A26,'Original responses translated'!$A$2:$A$63,0),MATCH(BG$3,'Original responses translated'!$A$2:$CQ$2,0)),"")</f>
        <v>Rarely (maybe once per year)</v>
      </c>
      <c r="BH26" t="str">
        <f>IFERROR(INDEX('Original responses translated'!$A$2:$CQ$63,MATCH('Questionnaires CrossTab'!$A26,'Original responses translated'!$A$2:$A$63,0),MATCH(BH$3,'Original responses translated'!$A$2:$CQ$2,0)),"")</f>
        <v>Frequently (e.g. every time we run some activity or monthly)</v>
      </c>
      <c r="BI26" t="str">
        <f>IFERROR(INDEX('Original responses translated'!$A$2:$CQ$63,MATCH('Questionnaires CrossTab'!$A26,'Original responses translated'!$A$2:$A$63,0),MATCH(BI$3,'Original responses translated'!$A$2:$CQ$2,0)),"")</f>
        <v>Frequently (e.g. every time we run some activity or monthly)</v>
      </c>
      <c r="BJ26" t="str">
        <f>IFERROR(INDEX('Original responses translated'!$A$2:$CQ$63,MATCH('Questionnaires CrossTab'!$A26,'Original responses translated'!$A$2:$A$63,0),MATCH(BJ$3,'Original responses translated'!$A$2:$CQ$2,0)),"")</f>
        <v>Sometimes / on an ad-hoc basis</v>
      </c>
      <c r="BL26" t="str">
        <f>IFERROR(INDEX('Original responses translated'!$A$2:$CQ$63,MATCH('Questionnaires CrossTab'!$A26,'Original responses translated'!$A$2:$A$63,0),MATCH(BL$3,'Original responses translated'!$A$2:$CQ$2,0)),"")</f>
        <v>Frequently (e.g. every time we run some activity or monthly)</v>
      </c>
      <c r="BM26" t="str">
        <f>IFERROR(INDEX('Original responses translated'!$A$2:$CQ$63,MATCH('Questionnaires CrossTab'!$A26,'Original responses translated'!$A$2:$A$63,0),MATCH(BM$3,'Original responses translated'!$A$2:$CQ$2,0)),"")</f>
        <v>Sometimes / on an ad-hoc basis</v>
      </c>
      <c r="BN26" t="str">
        <f>IFERROR(INDEX('Original responses translated'!$A$2:$CQ$63,MATCH('Questionnaires CrossTab'!$A26,'Original responses translated'!$A$2:$A$63,0),MATCH(BN$3,'Original responses translated'!$A$2:$CQ$2,0)),"")</f>
        <v>Regularly (at least quarterly)</v>
      </c>
      <c r="BO26" t="str">
        <f>IFERROR(INDEX('Original responses translated'!$A$2:$CQ$63,MATCH('Questionnaires CrossTab'!$A26,'Original responses translated'!$A$2:$A$63,0),MATCH(BO$3,'Original responses translated'!$A$2:$CQ$2,0)),"")</f>
        <v>Sometimes / on an ad-hoc basis</v>
      </c>
      <c r="BP26" t="str">
        <f>IFERROR(INDEX('Original responses translated'!$A$2:$CQ$63,MATCH('Questionnaires CrossTab'!$A26,'Original responses translated'!$A$2:$A$63,0),MATCH(BP$3,'Original responses translated'!$A$2:$CQ$2,0)),"")</f>
        <v>Sometimes / on an ad-hoc basis</v>
      </c>
      <c r="BR26" t="str">
        <f>IFERROR(INDEX('Original responses translated'!$A$2:$CQ$63,MATCH('Questionnaires CrossTab'!$A26,'Original responses translated'!$A$2:$A$63,0),MATCH(BR$3,'Original responses translated'!$A$2:$CQ$2,0)),"")</f>
        <v>Strongly Agree</v>
      </c>
      <c r="BS26" t="str">
        <f>IFERROR(INDEX('Original responses translated'!$A$2:$CQ$63,MATCH('Questionnaires CrossTab'!$A26,'Original responses translated'!$A$2:$A$63,0),MATCH(BS$3,'Original responses translated'!$A$2:$CQ$2,0)),"")</f>
        <v>Strongly Agree</v>
      </c>
      <c r="BT26" t="str">
        <f>IFERROR(INDEX('Original responses translated'!$A$2:$CQ$63,MATCH('Questionnaires CrossTab'!$A26,'Original responses translated'!$A$2:$A$63,0),MATCH(BT$3,'Original responses translated'!$A$2:$CQ$2,0)),"")</f>
        <v>Agree</v>
      </c>
      <c r="BU26" t="str">
        <f>IFERROR(INDEX('Original responses translated'!$A$2:$CQ$63,MATCH('Questionnaires CrossTab'!$A26,'Original responses translated'!$A$2:$A$63,0),MATCH(BU$3,'Original responses translated'!$A$2:$CQ$2,0)),"")</f>
        <v>Agree</v>
      </c>
      <c r="BV26" t="str">
        <f>IFERROR(INDEX('Original responses translated'!$A$2:$CQ$63,MATCH('Questionnaires CrossTab'!$A26,'Original responses translated'!$A$2:$A$63,0),MATCH(BV$3,'Original responses translated'!$A$2:$CQ$2,0)),"")</f>
        <v>Agree</v>
      </c>
      <c r="BW26" t="str">
        <f>IFERROR(INDEX('Original responses translated'!$A$2:$CQ$63,MATCH('Questionnaires CrossTab'!$A26,'Original responses translated'!$A$2:$A$63,0),MATCH(BW$3,'Original responses translated'!$A$2:$CQ$2,0)),"")</f>
        <v>Agree</v>
      </c>
      <c r="BX26" t="str">
        <f>IFERROR(INDEX('Original responses translated'!$A$2:$CQ$63,MATCH('Questionnaires CrossTab'!$A26,'Original responses translated'!$A$2:$A$63,0),MATCH(BX$3,'Original responses translated'!$A$2:$CQ$2,0)),"")</f>
        <v>Agree</v>
      </c>
      <c r="BY26" t="str">
        <f>IFERROR(INDEX('Original responses translated'!$A$2:$CQ$63,MATCH('Questionnaires CrossTab'!$A26,'Original responses translated'!$A$2:$A$63,0),MATCH(BY$3,'Original responses translated'!$A$2:$CQ$2,0)),"")</f>
        <v>Agree</v>
      </c>
      <c r="BZ26" t="str">
        <f>IFERROR(INDEX('Original responses translated'!$A$2:$CQ$63,MATCH('Questionnaires CrossTab'!$A26,'Original responses translated'!$A$2:$A$63,0),MATCH(BZ$3,'Original responses translated'!$A$2:$CQ$2,0)),"")</f>
        <v>Disagree</v>
      </c>
      <c r="CA26" t="str">
        <f>IFERROR(INDEX('Original responses translated'!$A$2:$CQ$63,MATCH('Questionnaires CrossTab'!$A26,'Original responses translated'!$A$2:$A$63,0),MATCH(CA$3,'Original responses translated'!$A$2:$CQ$2,0)),"")</f>
        <v>Agree</v>
      </c>
      <c r="CB26" t="str">
        <f>IFERROR(INDEX('Original responses translated'!$A$2:$CQ$63,MATCH('Questionnaires CrossTab'!$A26,'Original responses translated'!$A$2:$A$63,0),MATCH(CB$3,'Original responses translated'!$A$2:$CQ$2,0)),"")</f>
        <v>Disagree</v>
      </c>
      <c r="CD26" t="str">
        <f>IFERROR(INDEX('Original responses translated'!$A$2:$CQ$63,MATCH('Questionnaires CrossTab'!$A26,'Original responses translated'!$A$2:$A$63,0),MATCH(CD$3,'Original responses translated'!$A$2:$CQ$2,0)),"")</f>
        <v>Aware of but do not use</v>
      </c>
      <c r="CE26" t="str">
        <f>IFERROR(INDEX('Original responses translated'!$A$2:$CQ$63,MATCH('Questionnaires CrossTab'!$A26,'Original responses translated'!$A$2:$A$63,0),MATCH(CE$3,'Original responses translated'!$A$2:$CQ$2,0)),"")</f>
        <v>Aware of but do not use</v>
      </c>
      <c r="CF26" t="str">
        <f>IFERROR(INDEX('Original responses translated'!$A$2:$CQ$63,MATCH('Questionnaires CrossTab'!$A26,'Original responses translated'!$A$2:$A$63,0),MATCH(CF$3,'Original responses translated'!$A$2:$CQ$2,0)),"")</f>
        <v>Aware of but do not use</v>
      </c>
      <c r="CG26" t="str">
        <f>IFERROR(INDEX('Original responses translated'!$A$2:$CQ$63,MATCH('Questionnaires CrossTab'!$A26,'Original responses translated'!$A$2:$A$63,0),MATCH(CG$3,'Original responses translated'!$A$2:$CQ$2,0)),"")</f>
        <v>Use regularly</v>
      </c>
      <c r="CI26" t="str">
        <f>IFERROR(INDEX('Original responses translated'!$A$2:$CQ$63,MATCH('Questionnaires CrossTab'!$A26,'Original responses translated'!$A$2:$A$63,0),MATCH(CI$3,'Original responses translated'!$A$2:$CQ$2,0)),"")</f>
        <v>Don’t know/Not sure</v>
      </c>
      <c r="CJ26" t="str">
        <f>IFERROR(INDEX('Original responses translated'!$A$2:$CQ$63,MATCH('Questionnaires CrossTab'!$A26,'Original responses translated'!$A$2:$A$63,0),MATCH(CJ$3,'Original responses translated'!$A$2:$CQ$2,0)),"")</f>
        <v>Disagree</v>
      </c>
      <c r="CO26" s="27">
        <f>SUMIFS(Response!$G:$G,Response!$I:$I,'Questionnaires CrossTab'!CO$3,Response!$A:$A,'Questionnaires CrossTab'!$A26)/Question!Q$5</f>
        <v>0.58620689655172409</v>
      </c>
      <c r="CP26" s="27">
        <f>SUMIFS(Response!$G:$G,Response!$I:$I,'Questionnaires CrossTab'!CP$3,Response!$A:$A,'Questionnaires CrossTab'!$A26)/Question!R$5</f>
        <v>0.66666666666666663</v>
      </c>
      <c r="CQ26" s="27">
        <f>SUMIFS(Response!$G:$G,Response!$I:$I,'Questionnaires CrossTab'!CQ$3,Response!$A:$A,'Questionnaires CrossTab'!$A26)/Question!S$5</f>
        <v>0.64516129032258063</v>
      </c>
      <c r="CR26" s="27">
        <f t="shared" si="0"/>
        <v>0.63392658509454947</v>
      </c>
    </row>
    <row r="27" spans="1:96">
      <c r="A27" s="1">
        <v>195</v>
      </c>
      <c r="B27" s="1" t="s">
        <v>276</v>
      </c>
      <c r="C27" t="str">
        <f>INDEX('Original responses translated'!$A$2:$CQ$63,MATCH('Questionnaires CrossTab'!$A27,'Original responses translated'!$A$2:$A$63,0),MATCH(C$3,'Original responses translated'!$A$2:$CQ$2,0))</f>
        <v>Not for profit organisation</v>
      </c>
      <c r="D27" t="str">
        <f>INDEX('Original responses translated'!$A$2:$CQ$63,MATCH('Questionnaires CrossTab'!$A27,'Original responses translated'!$A$2:$A$63,0),MATCH(D$3,'Original responses translated'!$A$2:$CQ$2,0))</f>
        <v>Communications</v>
      </c>
      <c r="E27">
        <f>INDEX('Original responses translated'!$A$2:$CQ$63,MATCH('Questionnaires CrossTab'!$A27,'Original responses translated'!$A$2:$A$63,0),MATCH(E$3,'Original responses translated'!$A$2:$CQ$2,0))</f>
        <v>0</v>
      </c>
      <c r="F27">
        <f>INDEX('Original responses translated'!$A$2:$CQ$63,MATCH('Questionnaires CrossTab'!$A27,'Original responses translated'!$A$2:$A$63,0),MATCH(F$3,'Original responses translated'!$A$2:$CQ$2,0))</f>
        <v>0</v>
      </c>
      <c r="G27" t="str">
        <f>INDEX('Original responses translated'!$A$2:$CQ$63,MATCH('Questionnaires CrossTab'!$A27,'Original responses translated'!$A$2:$A$63,0),MATCH(G$3,'Original responses translated'!$A$2:$CQ$2,0))</f>
        <v>100-249 employees</v>
      </c>
      <c r="H27" t="str">
        <f>INDEX('Original responses translated'!$A$2:$CQ$63,MATCH('Questionnaires CrossTab'!$A27,'Original responses translated'!$A$2:$A$63,0),MATCH(H$3,'Original responses translated'!$A$2:$CQ$2,0))</f>
        <v>UK</v>
      </c>
      <c r="I27" t="str">
        <f>INDEX('Original responses translated'!$A$2:$CQ$63,MATCH('Questionnaires CrossTab'!$A27,'Original responses translated'!$A$2:$A$63,0),MATCH(I$3,'Original responses translated'!$A$2:$CQ$2,0))</f>
        <v>Globally</v>
      </c>
      <c r="J27" t="s">
        <v>110</v>
      </c>
      <c r="K27" t="str">
        <f>INDEX('Original responses translated'!$A$2:$CQ$63,MATCH('Questionnaires CrossTab'!$A27,'Original responses translated'!$A$2:$A$63,0),MATCH(K$3,'Original responses translated'!$A$2:$CQ$2,0))</f>
        <v>Yes</v>
      </c>
      <c r="L27" t="str">
        <f>INDEX('Original responses translated'!$A$2:$CQ$63,MATCH('Questionnaires CrossTab'!$A27,'Original responses translated'!$A$2:$A$63,0),MATCH(L$3,'Original responses translated'!$A$2:$CQ$2,0))</f>
        <v>No</v>
      </c>
      <c r="M27" t="str">
        <f>INDEX('Original responses translated'!$A$2:$CQ$63,MATCH('Questionnaires CrossTab'!$A27,'Original responses translated'!$A$2:$A$63,0),MATCH(M$3,'Original responses translated'!$A$2:$CQ$2,0))</f>
        <v>Yes</v>
      </c>
      <c r="N27" t="str">
        <f>INDEX('Original responses translated'!$A$2:$CQ$63,MATCH('Questionnaires CrossTab'!$A27,'Original responses translated'!$A$2:$A$63,0),MATCH(N$3,'Original responses translated'!$A$2:$CQ$2,0))</f>
        <v>No</v>
      </c>
      <c r="O27" t="str">
        <f>INDEX('Original responses translated'!$A$2:$CQ$63,MATCH('Questionnaires CrossTab'!$A27,'Original responses translated'!$A$2:$A$63,0),MATCH(O$3,'Original responses translated'!$A$2:$CQ$2,0))</f>
        <v>Yes</v>
      </c>
      <c r="P27" t="str">
        <f>INDEX('Original responses translated'!$A$2:$CQ$63,MATCH('Questionnaires CrossTab'!$A27,'Original responses translated'!$A$2:$A$63,0),MATCH(P$3,'Original responses translated'!$A$2:$CQ$2,0))</f>
        <v>Yes</v>
      </c>
      <c r="Q27" t="str">
        <f>INDEX('Original responses translated'!$A$2:$CQ$63,MATCH('Questionnaires CrossTab'!$A27,'Original responses translated'!$A$2:$A$63,0),MATCH(Q$3,'Original responses translated'!$A$2:$CQ$2,0))</f>
        <v>Yes</v>
      </c>
      <c r="R27" t="str">
        <f>INDEX('Original responses translated'!$A$2:$CQ$63,MATCH('Questionnaires CrossTab'!$A27,'Original responses translated'!$A$2:$A$63,0),MATCH(R$3,'Original responses translated'!$A$2:$CQ$2,0))</f>
        <v>Yes</v>
      </c>
      <c r="S27" t="str">
        <f>INDEX('Original responses translated'!$A$2:$CQ$63,MATCH('Questionnaires CrossTab'!$A27,'Original responses translated'!$A$2:$A$63,0),MATCH(S$3,'Original responses translated'!$A$2:$CQ$2,0))</f>
        <v>Yes</v>
      </c>
      <c r="T27" t="str">
        <f>INDEX('Original responses translated'!$A$2:$CQ$63,MATCH('Questionnaires CrossTab'!$A27,'Original responses translated'!$A$2:$A$63,0),MATCH(T$3,'Original responses translated'!$A$2:$CQ$2,0))</f>
        <v>Yes</v>
      </c>
      <c r="U27" t="str">
        <f>INDEX('Original responses translated'!$A$2:$CQ$63,MATCH('Questionnaires CrossTab'!$A27,'Original responses translated'!$A$2:$A$63,0),MATCH(U$3,'Original responses translated'!$A$2:$CQ$2,0))</f>
        <v>Yes</v>
      </c>
      <c r="V27" t="str">
        <f>INDEX('Original responses translated'!$A$2:$CQ$63,MATCH('Questionnaires CrossTab'!$A27,'Original responses translated'!$A$2:$A$63,0),MATCH(V$3,'Original responses translated'!$A$2:$CQ$2,0))</f>
        <v>Yes</v>
      </c>
      <c r="X27" t="str">
        <f>IFERROR(INDEX('Original responses translated'!$A$2:$CQ$63,MATCH('Questionnaires CrossTab'!$A27,'Original responses translated'!$A$2:$A$63,0),MATCH(X$3,'Original responses translated'!$A$2:$CQ$2,0)),"")</f>
        <v>Frequently (e.g. every time we run some activity or monthly)</v>
      </c>
      <c r="Y27" t="str">
        <f>IFERROR(INDEX('Original responses translated'!$A$2:$CQ$63,MATCH('Questionnaires CrossTab'!$A27,'Original responses translated'!$A$2:$A$63,0),MATCH(Y$3,'Original responses translated'!$A$2:$CQ$2,0)),"")</f>
        <v/>
      </c>
      <c r="Z27" t="str">
        <f>IFERROR(INDEX('Original responses translated'!$A$2:$CQ$63,MATCH('Questionnaires CrossTab'!$A27,'Original responses translated'!$A$2:$A$63,0),MATCH(Z$3,'Original responses translated'!$A$2:$CQ$2,0)),"")</f>
        <v/>
      </c>
      <c r="AA27" t="str">
        <f>IFERROR(INDEX('Original responses translated'!$A$2:$CQ$63,MATCH('Questionnaires CrossTab'!$A27,'Original responses translated'!$A$2:$A$63,0),MATCH(AA$3,'Original responses translated'!$A$2:$CQ$2,0)),"")</f>
        <v/>
      </c>
      <c r="AB27" t="str">
        <f>IFERROR(INDEX('Original responses translated'!$A$2:$CQ$63,MATCH('Questionnaires CrossTab'!$A27,'Original responses translated'!$A$2:$A$63,0),MATCH(AB$3,'Original responses translated'!$A$2:$CQ$2,0)),"")</f>
        <v/>
      </c>
      <c r="AD27" t="str">
        <f>IFERROR(INDEX('Original responses translated'!$A$2:$CQ$63,MATCH('Questionnaires CrossTab'!$A27,'Original responses translated'!$A$2:$A$63,0),MATCH(AD$3,'Original responses translated'!$A$2:$CQ$2,0)),"")</f>
        <v>Frequently (e.g. every time we run some activity or monthly)</v>
      </c>
      <c r="AE27" t="str">
        <f>IFERROR(INDEX('Original responses translated'!$A$2:$CQ$63,MATCH('Questionnaires CrossTab'!$A27,'Original responses translated'!$A$2:$A$63,0),MATCH(AE$3,'Original responses translated'!$A$2:$CQ$2,0)),"")</f>
        <v>Never</v>
      </c>
      <c r="AF27" t="str">
        <f>IFERROR(INDEX('Original responses translated'!$A$2:$CQ$63,MATCH('Questionnaires CrossTab'!$A27,'Original responses translated'!$A$2:$A$63,0),MATCH(AF$3,'Original responses translated'!$A$2:$CQ$2,0)),"")</f>
        <v>Frequently (e.g. every time we run some activity or monthly)</v>
      </c>
      <c r="AG27" t="str">
        <f>IFERROR(INDEX('Original responses translated'!$A$2:$CQ$63,MATCH('Questionnaires CrossTab'!$A27,'Original responses translated'!$A$2:$A$63,0),MATCH(AG$3,'Original responses translated'!$A$2:$CQ$2,0)),"")</f>
        <v>Frequently (e.g. every time we run some activity or monthly)</v>
      </c>
      <c r="AH27" t="str">
        <f>IFERROR(INDEX('Original responses translated'!$A$2:$CQ$63,MATCH('Questionnaires CrossTab'!$A27,'Original responses translated'!$A$2:$A$63,0),MATCH(AH$3,'Original responses translated'!$A$2:$CQ$2,0)),"")</f>
        <v>Regularly (at least quarterly)</v>
      </c>
      <c r="AI27" t="str">
        <f>IFERROR(INDEX('Original responses translated'!$A$2:$CQ$63,MATCH('Questionnaires CrossTab'!$A27,'Original responses translated'!$A$2:$A$63,0),MATCH(AI$3,'Original responses translated'!$A$2:$CQ$2,0)),"")</f>
        <v>Frequently (e.g. every time we run some activity or monthly)</v>
      </c>
      <c r="AJ27" t="str">
        <f>IFERROR(INDEX('Original responses translated'!$A$2:$CQ$63,MATCH('Questionnaires CrossTab'!$A27,'Original responses translated'!$A$2:$A$63,0),MATCH(AJ$3,'Original responses translated'!$A$2:$CQ$2,0)),"")</f>
        <v>Regularly (at least quarterly)</v>
      </c>
      <c r="AK27" t="str">
        <f>IFERROR(INDEX('Original responses translated'!$A$2:$CQ$63,MATCH('Questionnaires CrossTab'!$A27,'Original responses translated'!$A$2:$A$63,0),MATCH(AK$3,'Original responses translated'!$A$2:$CQ$2,0)),"")</f>
        <v>Regularly (at least quarterly)</v>
      </c>
      <c r="AL27" t="str">
        <f>IFERROR(INDEX('Original responses translated'!$A$2:$CQ$63,MATCH('Questionnaires CrossTab'!$A27,'Original responses translated'!$A$2:$A$63,0),MATCH(AL$3,'Original responses translated'!$A$2:$CQ$2,0)),"")</f>
        <v/>
      </c>
      <c r="AM27" t="str">
        <f>IFERROR(INDEX('Original responses translated'!$A$2:$CQ$63,MATCH('Questionnaires CrossTab'!$A27,'Original responses translated'!$A$2:$A$63,0),MATCH(AM$3,'Original responses translated'!$A$2:$CQ$2,0)),"")</f>
        <v/>
      </c>
      <c r="AN27" t="str">
        <f>IFERROR(INDEX('Original responses translated'!$A$2:$CQ$63,MATCH('Questionnaires CrossTab'!$A27,'Original responses translated'!$A$2:$A$63,0),MATCH(AN$3,'Original responses translated'!$A$2:$CQ$2,0)),"")</f>
        <v/>
      </c>
      <c r="AO27" t="str">
        <f>IFERROR(INDEX('Original responses translated'!$A$2:$CQ$63,MATCH('Questionnaires CrossTab'!$A27,'Original responses translated'!$A$2:$A$63,0),MATCH(AO$3,'Original responses translated'!$A$2:$CQ$2,0)),"")</f>
        <v>Frequently (e.g. every time we run some activity or monthly)</v>
      </c>
      <c r="AQ27" t="str">
        <f>IFERROR(INDEX('Original responses translated'!$A$2:$CQ$63,MATCH('Questionnaires CrossTab'!$A27,'Original responses translated'!$A$2:$A$63,0),MATCH(AQ$3,'Original responses translated'!$A$2:$CQ$2,0)),"")</f>
        <v>Frequently (e.g. every time we run some activity or monthly)</v>
      </c>
      <c r="AR27" t="str">
        <f>IFERROR(INDEX('Original responses translated'!$A$2:$CQ$63,MATCH('Questionnaires CrossTab'!$A27,'Original responses translated'!$A$2:$A$63,0),MATCH(AR$3,'Original responses translated'!$A$2:$CQ$2,0)),"")</f>
        <v>Regularly (at least quarterly)</v>
      </c>
      <c r="AS27" t="str">
        <f>IFERROR(INDEX('Original responses translated'!$A$2:$CQ$63,MATCH('Questionnaires CrossTab'!$A27,'Original responses translated'!$A$2:$A$63,0),MATCH(AS$3,'Original responses translated'!$A$2:$CQ$2,0)),"")</f>
        <v>Regularly (at least quarterly)</v>
      </c>
      <c r="AT27" t="str">
        <f>IFERROR(INDEX('Original responses translated'!$A$2:$CQ$63,MATCH('Questionnaires CrossTab'!$A27,'Original responses translated'!$A$2:$A$63,0),MATCH(AT$3,'Original responses translated'!$A$2:$CQ$2,0)),"")</f>
        <v>Regularly (at least quarterly)</v>
      </c>
      <c r="AV27" t="str">
        <f>IFERROR(INDEX('Original responses translated'!$A$2:$CQ$63,MATCH('Questionnaires CrossTab'!$A27,'Original responses translated'!$A$2:$A$63,0),MATCH(AV$3,'Original responses translated'!$A$2:$CQ$2,0)),"")</f>
        <v>Disagree</v>
      </c>
      <c r="AW27" t="str">
        <f>IFERROR(INDEX('Original responses translated'!$A$2:$CQ$63,MATCH('Questionnaires CrossTab'!$A27,'Original responses translated'!$A$2:$A$63,0),MATCH(AW$3,'Original responses translated'!$A$2:$CQ$2,0)),"")</f>
        <v>Strongly Agree</v>
      </c>
      <c r="AX27" t="str">
        <f>IFERROR(INDEX('Original responses translated'!$A$2:$CQ$63,MATCH('Questionnaires CrossTab'!$A27,'Original responses translated'!$A$2:$A$63,0),MATCH(AX$3,'Original responses translated'!$A$2:$CQ$2,0)),"")</f>
        <v>Agree</v>
      </c>
      <c r="AY27" t="str">
        <f>IFERROR(INDEX('Original responses translated'!$A$2:$CQ$63,MATCH('Questionnaires CrossTab'!$A27,'Original responses translated'!$A$2:$A$63,0),MATCH(AY$3,'Original responses translated'!$A$2:$CQ$2,0)),"")</f>
        <v>Strongly Agree</v>
      </c>
      <c r="AZ27" t="str">
        <f>IFERROR(INDEX('Original responses translated'!$A$2:$CQ$63,MATCH('Questionnaires CrossTab'!$A27,'Original responses translated'!$A$2:$A$63,0),MATCH(AZ$3,'Original responses translated'!$A$2:$CQ$2,0)),"")</f>
        <v>Agree</v>
      </c>
      <c r="BA27" t="str">
        <f>IFERROR(INDEX('Original responses translated'!$A$2:$CQ$63,MATCH('Questionnaires CrossTab'!$A27,'Original responses translated'!$A$2:$A$63,0),MATCH(BA$3,'Original responses translated'!$A$2:$CQ$2,0)),"")</f>
        <v>Strongly Agree</v>
      </c>
      <c r="BB27" t="str">
        <f>IFERROR(INDEX('Original responses translated'!$A$2:$CQ$63,MATCH('Questionnaires CrossTab'!$A27,'Original responses translated'!$A$2:$A$63,0),MATCH(BB$3,'Original responses translated'!$A$2:$CQ$2,0)),"")</f>
        <v>Agree</v>
      </c>
      <c r="BC27" t="str">
        <f>IFERROR(INDEX('Original responses translated'!$A$2:$CQ$63,MATCH('Questionnaires CrossTab'!$A27,'Original responses translated'!$A$2:$A$63,0),MATCH(BC$3,'Original responses translated'!$A$2:$CQ$2,0)),"")</f>
        <v>Neither agree nor disagree&amp;#9;</v>
      </c>
      <c r="BD27" t="str">
        <f>IFERROR(INDEX('Original responses translated'!$A$2:$CQ$63,MATCH('Questionnaires CrossTab'!$A27,'Original responses translated'!$A$2:$A$63,0),MATCH(BD$3,'Original responses translated'!$A$2:$CQ$2,0)),"")</f>
        <v>Strongly Agree</v>
      </c>
      <c r="BF27" t="str">
        <f>IFERROR(INDEX('Original responses translated'!$A$2:$CQ$63,MATCH('Questionnaires CrossTab'!$A27,'Original responses translated'!$A$2:$A$63,0),MATCH(BF$3,'Original responses translated'!$A$2:$CQ$2,0)),"")</f>
        <v>Sometimes / on an ad-hoc basis</v>
      </c>
      <c r="BG27" t="str">
        <f>IFERROR(INDEX('Original responses translated'!$A$2:$CQ$63,MATCH('Questionnaires CrossTab'!$A27,'Original responses translated'!$A$2:$A$63,0),MATCH(BG$3,'Original responses translated'!$A$2:$CQ$2,0)),"")</f>
        <v>Sometimes / on an ad-hoc basis</v>
      </c>
      <c r="BH27" t="str">
        <f>IFERROR(INDEX('Original responses translated'!$A$2:$CQ$63,MATCH('Questionnaires CrossTab'!$A27,'Original responses translated'!$A$2:$A$63,0),MATCH(BH$3,'Original responses translated'!$A$2:$CQ$2,0)),"")</f>
        <v>Regularly (at least quarterly)</v>
      </c>
      <c r="BI27" t="str">
        <f>IFERROR(INDEX('Original responses translated'!$A$2:$CQ$63,MATCH('Questionnaires CrossTab'!$A27,'Original responses translated'!$A$2:$A$63,0),MATCH(BI$3,'Original responses translated'!$A$2:$CQ$2,0)),"")</f>
        <v>Frequently (e.g. every time we run some activity or monthly)</v>
      </c>
      <c r="BJ27" t="str">
        <f>IFERROR(INDEX('Original responses translated'!$A$2:$CQ$63,MATCH('Questionnaires CrossTab'!$A27,'Original responses translated'!$A$2:$A$63,0),MATCH(BJ$3,'Original responses translated'!$A$2:$CQ$2,0)),"")</f>
        <v>Sometimes / on an ad-hoc basis</v>
      </c>
      <c r="BL27" t="str">
        <f>IFERROR(INDEX('Original responses translated'!$A$2:$CQ$63,MATCH('Questionnaires CrossTab'!$A27,'Original responses translated'!$A$2:$A$63,0),MATCH(BL$3,'Original responses translated'!$A$2:$CQ$2,0)),"")</f>
        <v>Sometimes / on an ad-hoc basis</v>
      </c>
      <c r="BM27" t="str">
        <f>IFERROR(INDEX('Original responses translated'!$A$2:$CQ$63,MATCH('Questionnaires CrossTab'!$A27,'Original responses translated'!$A$2:$A$63,0),MATCH(BM$3,'Original responses translated'!$A$2:$CQ$2,0)),"")</f>
        <v>Rarely (maybe once per year)</v>
      </c>
      <c r="BN27" t="str">
        <f>IFERROR(INDEX('Original responses translated'!$A$2:$CQ$63,MATCH('Questionnaires CrossTab'!$A27,'Original responses translated'!$A$2:$A$63,0),MATCH(BN$3,'Original responses translated'!$A$2:$CQ$2,0)),"")</f>
        <v>Regularly (at least quarterly)</v>
      </c>
      <c r="BO27" t="str">
        <f>IFERROR(INDEX('Original responses translated'!$A$2:$CQ$63,MATCH('Questionnaires CrossTab'!$A27,'Original responses translated'!$A$2:$A$63,0),MATCH(BO$3,'Original responses translated'!$A$2:$CQ$2,0)),"")</f>
        <v>Sometimes / on an ad-hoc basis</v>
      </c>
      <c r="BP27" t="str">
        <f>IFERROR(INDEX('Original responses translated'!$A$2:$CQ$63,MATCH('Questionnaires CrossTab'!$A27,'Original responses translated'!$A$2:$A$63,0),MATCH(BP$3,'Original responses translated'!$A$2:$CQ$2,0)),"")</f>
        <v>Rarely (maybe once per year)</v>
      </c>
      <c r="BR27" t="str">
        <f>IFERROR(INDEX('Original responses translated'!$A$2:$CQ$63,MATCH('Questionnaires CrossTab'!$A27,'Original responses translated'!$A$2:$A$63,0),MATCH(BR$3,'Original responses translated'!$A$2:$CQ$2,0)),"")</f>
        <v>Agree</v>
      </c>
      <c r="BS27" t="str">
        <f>IFERROR(INDEX('Original responses translated'!$A$2:$CQ$63,MATCH('Questionnaires CrossTab'!$A27,'Original responses translated'!$A$2:$A$63,0),MATCH(BS$3,'Original responses translated'!$A$2:$CQ$2,0)),"")</f>
        <v>Strongly Agree</v>
      </c>
      <c r="BT27" t="str">
        <f>IFERROR(INDEX('Original responses translated'!$A$2:$CQ$63,MATCH('Questionnaires CrossTab'!$A27,'Original responses translated'!$A$2:$A$63,0),MATCH(BT$3,'Original responses translated'!$A$2:$CQ$2,0)),"")</f>
        <v>Strongly Agree</v>
      </c>
      <c r="BU27" t="str">
        <f>IFERROR(INDEX('Original responses translated'!$A$2:$CQ$63,MATCH('Questionnaires CrossTab'!$A27,'Original responses translated'!$A$2:$A$63,0),MATCH(BU$3,'Original responses translated'!$A$2:$CQ$2,0)),"")</f>
        <v>Strongly disagree</v>
      </c>
      <c r="BV27" t="str">
        <f>IFERROR(INDEX('Original responses translated'!$A$2:$CQ$63,MATCH('Questionnaires CrossTab'!$A27,'Original responses translated'!$A$2:$A$63,0),MATCH(BV$3,'Original responses translated'!$A$2:$CQ$2,0)),"")</f>
        <v>Agree</v>
      </c>
      <c r="BW27" t="str">
        <f>IFERROR(INDEX('Original responses translated'!$A$2:$CQ$63,MATCH('Questionnaires CrossTab'!$A27,'Original responses translated'!$A$2:$A$63,0),MATCH(BW$3,'Original responses translated'!$A$2:$CQ$2,0)),"")</f>
        <v>Strongly Agree</v>
      </c>
      <c r="BX27" t="str">
        <f>IFERROR(INDEX('Original responses translated'!$A$2:$CQ$63,MATCH('Questionnaires CrossTab'!$A27,'Original responses translated'!$A$2:$A$63,0),MATCH(BX$3,'Original responses translated'!$A$2:$CQ$2,0)),"")</f>
        <v>Agree</v>
      </c>
      <c r="BY27" t="str">
        <f>IFERROR(INDEX('Original responses translated'!$A$2:$CQ$63,MATCH('Questionnaires CrossTab'!$A27,'Original responses translated'!$A$2:$A$63,0),MATCH(BY$3,'Original responses translated'!$A$2:$CQ$2,0)),"")</f>
        <v>Strongly Agree</v>
      </c>
      <c r="BZ27" t="str">
        <f>IFERROR(INDEX('Original responses translated'!$A$2:$CQ$63,MATCH('Questionnaires CrossTab'!$A27,'Original responses translated'!$A$2:$A$63,0),MATCH(BZ$3,'Original responses translated'!$A$2:$CQ$2,0)),"")</f>
        <v>Strongly Agree</v>
      </c>
      <c r="CA27" t="str">
        <f>IFERROR(INDEX('Original responses translated'!$A$2:$CQ$63,MATCH('Questionnaires CrossTab'!$A27,'Original responses translated'!$A$2:$A$63,0),MATCH(CA$3,'Original responses translated'!$A$2:$CQ$2,0)),"")</f>
        <v>Strongly Agree</v>
      </c>
      <c r="CB27" t="str">
        <f>IFERROR(INDEX('Original responses translated'!$A$2:$CQ$63,MATCH('Questionnaires CrossTab'!$A27,'Original responses translated'!$A$2:$A$63,0),MATCH(CB$3,'Original responses translated'!$A$2:$CQ$2,0)),"")</f>
        <v>Strongly disagree</v>
      </c>
      <c r="CD27" t="str">
        <f>IFERROR(INDEX('Original responses translated'!$A$2:$CQ$63,MATCH('Questionnaires CrossTab'!$A27,'Original responses translated'!$A$2:$A$63,0),MATCH(CD$3,'Original responses translated'!$A$2:$CQ$2,0)),"")</f>
        <v>Aware of but do not use</v>
      </c>
      <c r="CE27" t="str">
        <f>IFERROR(INDEX('Original responses translated'!$A$2:$CQ$63,MATCH('Questionnaires CrossTab'!$A27,'Original responses translated'!$A$2:$A$63,0),MATCH(CE$3,'Original responses translated'!$A$2:$CQ$2,0)),"")</f>
        <v>Use regularly</v>
      </c>
      <c r="CF27" t="str">
        <f>IFERROR(INDEX('Original responses translated'!$A$2:$CQ$63,MATCH('Questionnaires CrossTab'!$A27,'Original responses translated'!$A$2:$A$63,0),MATCH(CF$3,'Original responses translated'!$A$2:$CQ$2,0)),"")</f>
        <v>Aware of but do not use</v>
      </c>
      <c r="CG27" t="str">
        <f>IFERROR(INDEX('Original responses translated'!$A$2:$CQ$63,MATCH('Questionnaires CrossTab'!$A27,'Original responses translated'!$A$2:$A$63,0),MATCH(CG$3,'Original responses translated'!$A$2:$CQ$2,0)),"")</f>
        <v>Aware of but do not use</v>
      </c>
      <c r="CI27" t="str">
        <f>IFERROR(INDEX('Original responses translated'!$A$2:$CQ$63,MATCH('Questionnaires CrossTab'!$A27,'Original responses translated'!$A$2:$A$63,0),MATCH(CI$3,'Original responses translated'!$A$2:$CQ$2,0)),"")</f>
        <v>Agree</v>
      </c>
      <c r="CJ27" t="str">
        <f>IFERROR(INDEX('Original responses translated'!$A$2:$CQ$63,MATCH('Questionnaires CrossTab'!$A27,'Original responses translated'!$A$2:$A$63,0),MATCH(CJ$3,'Original responses translated'!$A$2:$CQ$2,0)),"")</f>
        <v>Neither agree nor disagree</v>
      </c>
      <c r="CO27" s="27">
        <f>SUMIFS(Response!$G:$G,Response!$I:$I,'Questionnaires CrossTab'!CO$3,Response!$A:$A,'Questionnaires CrossTab'!$A27)/Question!Q$5</f>
        <v>0.72413793103448276</v>
      </c>
      <c r="CP27" s="27">
        <f>SUMIFS(Response!$G:$G,Response!$I:$I,'Questionnaires CrossTab'!CP$3,Response!$A:$A,'Questionnaires CrossTab'!$A27)/Question!R$5</f>
        <v>0.68333333333333335</v>
      </c>
      <c r="CQ27" s="27">
        <f>SUMIFS(Response!$G:$G,Response!$I:$I,'Questionnaires CrossTab'!CQ$3,Response!$A:$A,'Questionnaires CrossTab'!$A27)/Question!S$5</f>
        <v>0.80645161290322576</v>
      </c>
      <c r="CR27" s="27">
        <f t="shared" si="0"/>
        <v>0.74482202447163504</v>
      </c>
    </row>
    <row r="28" spans="1:96">
      <c r="A28" s="1">
        <v>202</v>
      </c>
      <c r="B28" s="1" t="s">
        <v>279</v>
      </c>
      <c r="C28" t="str">
        <f>INDEX('Original responses translated'!$A$2:$CQ$63,MATCH('Questionnaires CrossTab'!$A28,'Original responses translated'!$A$2:$A$63,0),MATCH(C$3,'Original responses translated'!$A$2:$CQ$2,0))</f>
        <v>Commercial organisation</v>
      </c>
      <c r="D28" t="str">
        <f>INDEX('Original responses translated'!$A$2:$CQ$63,MATCH('Questionnaires CrossTab'!$A28,'Original responses translated'!$A$2:$A$63,0),MATCH(D$3,'Original responses translated'!$A$2:$CQ$2,0))</f>
        <v>Communications</v>
      </c>
      <c r="E28" t="str">
        <f>INDEX('Original responses translated'!$A$2:$CQ$63,MATCH('Questionnaires CrossTab'!$A28,'Original responses translated'!$A$2:$A$63,0),MATCH(E$3,'Original responses translated'!$A$2:$CQ$2,0))</f>
        <v>Entertainment</v>
      </c>
      <c r="F28">
        <f>INDEX('Original responses translated'!$A$2:$CQ$63,MATCH('Questionnaires CrossTab'!$A28,'Original responses translated'!$A$2:$A$63,0),MATCH(F$3,'Original responses translated'!$A$2:$CQ$2,0))</f>
        <v>0</v>
      </c>
      <c r="G28" t="str">
        <f>INDEX('Original responses translated'!$A$2:$CQ$63,MATCH('Questionnaires CrossTab'!$A28,'Original responses translated'!$A$2:$A$63,0),MATCH(G$3,'Original responses translated'!$A$2:$CQ$2,0))</f>
        <v>More than 5,000 employees</v>
      </c>
      <c r="H28" t="str">
        <f>INDEX('Original responses translated'!$A$2:$CQ$63,MATCH('Questionnaires CrossTab'!$A28,'Original responses translated'!$A$2:$A$63,0),MATCH(H$3,'Original responses translated'!$A$2:$CQ$2,0))</f>
        <v>UK</v>
      </c>
      <c r="I28" t="str">
        <f>INDEX('Original responses translated'!$A$2:$CQ$63,MATCH('Questionnaires CrossTab'!$A28,'Original responses translated'!$A$2:$A$63,0),MATCH(I$3,'Original responses translated'!$A$2:$CQ$2,0))</f>
        <v>For the country I’m based in</v>
      </c>
      <c r="J28" t="s">
        <v>110</v>
      </c>
      <c r="K28" t="str">
        <f>INDEX('Original responses translated'!$A$2:$CQ$63,MATCH('Questionnaires CrossTab'!$A28,'Original responses translated'!$A$2:$A$63,0),MATCH(K$3,'Original responses translated'!$A$2:$CQ$2,0))</f>
        <v>No</v>
      </c>
      <c r="L28" t="str">
        <f>INDEX('Original responses translated'!$A$2:$CQ$63,MATCH('Questionnaires CrossTab'!$A28,'Original responses translated'!$A$2:$A$63,0),MATCH(L$3,'Original responses translated'!$A$2:$CQ$2,0))</f>
        <v>No</v>
      </c>
      <c r="M28" t="str">
        <f>INDEX('Original responses translated'!$A$2:$CQ$63,MATCH('Questionnaires CrossTab'!$A28,'Original responses translated'!$A$2:$A$63,0),MATCH(M$3,'Original responses translated'!$A$2:$CQ$2,0))</f>
        <v>No</v>
      </c>
      <c r="N28" t="str">
        <f>INDEX('Original responses translated'!$A$2:$CQ$63,MATCH('Questionnaires CrossTab'!$A28,'Original responses translated'!$A$2:$A$63,0),MATCH(N$3,'Original responses translated'!$A$2:$CQ$2,0))</f>
        <v>No</v>
      </c>
      <c r="O28" t="str">
        <f>INDEX('Original responses translated'!$A$2:$CQ$63,MATCH('Questionnaires CrossTab'!$A28,'Original responses translated'!$A$2:$A$63,0),MATCH(O$3,'Original responses translated'!$A$2:$CQ$2,0))</f>
        <v>No</v>
      </c>
      <c r="P28" t="str">
        <f>INDEX('Original responses translated'!$A$2:$CQ$63,MATCH('Questionnaires CrossTab'!$A28,'Original responses translated'!$A$2:$A$63,0),MATCH(P$3,'Original responses translated'!$A$2:$CQ$2,0))</f>
        <v>Yes</v>
      </c>
      <c r="Q28" t="str">
        <f>INDEX('Original responses translated'!$A$2:$CQ$63,MATCH('Questionnaires CrossTab'!$A28,'Original responses translated'!$A$2:$A$63,0),MATCH(Q$3,'Original responses translated'!$A$2:$CQ$2,0))</f>
        <v>Yes</v>
      </c>
      <c r="R28" t="str">
        <f>INDEX('Original responses translated'!$A$2:$CQ$63,MATCH('Questionnaires CrossTab'!$A28,'Original responses translated'!$A$2:$A$63,0),MATCH(R$3,'Original responses translated'!$A$2:$CQ$2,0))</f>
        <v>No</v>
      </c>
      <c r="S28" t="str">
        <f>INDEX('Original responses translated'!$A$2:$CQ$63,MATCH('Questionnaires CrossTab'!$A28,'Original responses translated'!$A$2:$A$63,0),MATCH(S$3,'Original responses translated'!$A$2:$CQ$2,0))</f>
        <v>No</v>
      </c>
      <c r="T28" t="str">
        <f>INDEX('Original responses translated'!$A$2:$CQ$63,MATCH('Questionnaires CrossTab'!$A28,'Original responses translated'!$A$2:$A$63,0),MATCH(T$3,'Original responses translated'!$A$2:$CQ$2,0))</f>
        <v>No</v>
      </c>
      <c r="U28" t="str">
        <f>INDEX('Original responses translated'!$A$2:$CQ$63,MATCH('Questionnaires CrossTab'!$A28,'Original responses translated'!$A$2:$A$63,0),MATCH(U$3,'Original responses translated'!$A$2:$CQ$2,0))</f>
        <v>No</v>
      </c>
      <c r="V28" t="str">
        <f>INDEX('Original responses translated'!$A$2:$CQ$63,MATCH('Questionnaires CrossTab'!$A28,'Original responses translated'!$A$2:$A$63,0),MATCH(V$3,'Original responses translated'!$A$2:$CQ$2,0))</f>
        <v>No</v>
      </c>
      <c r="X28" t="str">
        <f>IFERROR(INDEX('Original responses translated'!$A$2:$CQ$63,MATCH('Questionnaires CrossTab'!$A28,'Original responses translated'!$A$2:$A$63,0),MATCH(X$3,'Original responses translated'!$A$2:$CQ$2,0)),"")</f>
        <v>Frequently (e.g. every time we run some activity or monthly)</v>
      </c>
      <c r="Y28" t="str">
        <f>IFERROR(INDEX('Original responses translated'!$A$2:$CQ$63,MATCH('Questionnaires CrossTab'!$A28,'Original responses translated'!$A$2:$A$63,0),MATCH(Y$3,'Original responses translated'!$A$2:$CQ$2,0)),"")</f>
        <v/>
      </c>
      <c r="Z28" t="str">
        <f>IFERROR(INDEX('Original responses translated'!$A$2:$CQ$63,MATCH('Questionnaires CrossTab'!$A28,'Original responses translated'!$A$2:$A$63,0),MATCH(Z$3,'Original responses translated'!$A$2:$CQ$2,0)),"")</f>
        <v/>
      </c>
      <c r="AA28" t="str">
        <f>IFERROR(INDEX('Original responses translated'!$A$2:$CQ$63,MATCH('Questionnaires CrossTab'!$A28,'Original responses translated'!$A$2:$A$63,0),MATCH(AA$3,'Original responses translated'!$A$2:$CQ$2,0)),"")</f>
        <v/>
      </c>
      <c r="AB28" t="str">
        <f>IFERROR(INDEX('Original responses translated'!$A$2:$CQ$63,MATCH('Questionnaires CrossTab'!$A28,'Original responses translated'!$A$2:$A$63,0),MATCH(AB$3,'Original responses translated'!$A$2:$CQ$2,0)),"")</f>
        <v/>
      </c>
      <c r="AD28" t="str">
        <f>IFERROR(INDEX('Original responses translated'!$A$2:$CQ$63,MATCH('Questionnaires CrossTab'!$A28,'Original responses translated'!$A$2:$A$63,0),MATCH(AD$3,'Original responses translated'!$A$2:$CQ$2,0)),"")</f>
        <v>Frequently (e.g. every time we run some activity or monthly)</v>
      </c>
      <c r="AE28" t="str">
        <f>IFERROR(INDEX('Original responses translated'!$A$2:$CQ$63,MATCH('Questionnaires CrossTab'!$A28,'Original responses translated'!$A$2:$A$63,0),MATCH(AE$3,'Original responses translated'!$A$2:$CQ$2,0)),"")</f>
        <v>Frequently (e.g. every time we run some activity or monthly)</v>
      </c>
      <c r="AF28" t="str">
        <f>IFERROR(INDEX('Original responses translated'!$A$2:$CQ$63,MATCH('Questionnaires CrossTab'!$A28,'Original responses translated'!$A$2:$A$63,0),MATCH(AF$3,'Original responses translated'!$A$2:$CQ$2,0)),"")</f>
        <v>Regularly (at least quarterly)</v>
      </c>
      <c r="AG28" t="str">
        <f>IFERROR(INDEX('Original responses translated'!$A$2:$CQ$63,MATCH('Questionnaires CrossTab'!$A28,'Original responses translated'!$A$2:$A$63,0),MATCH(AG$3,'Original responses translated'!$A$2:$CQ$2,0)),"")</f>
        <v>Never</v>
      </c>
      <c r="AH28" t="str">
        <f>IFERROR(INDEX('Original responses translated'!$A$2:$CQ$63,MATCH('Questionnaires CrossTab'!$A28,'Original responses translated'!$A$2:$A$63,0),MATCH(AH$3,'Original responses translated'!$A$2:$CQ$2,0)),"")</f>
        <v>Frequently (e.g. every time we run some activity or monthly)</v>
      </c>
      <c r="AI28" t="str">
        <f>IFERROR(INDEX('Original responses translated'!$A$2:$CQ$63,MATCH('Questionnaires CrossTab'!$A28,'Original responses translated'!$A$2:$A$63,0),MATCH(AI$3,'Original responses translated'!$A$2:$CQ$2,0)),"")</f>
        <v>Frequently (e.g. every time we run some activity or monthly)</v>
      </c>
      <c r="AJ28" t="str">
        <f>IFERROR(INDEX('Original responses translated'!$A$2:$CQ$63,MATCH('Questionnaires CrossTab'!$A28,'Original responses translated'!$A$2:$A$63,0),MATCH(AJ$3,'Original responses translated'!$A$2:$CQ$2,0)),"")</f>
        <v>Frequently (e.g. every time we run some activity or monthly)</v>
      </c>
      <c r="AK28" t="str">
        <f>IFERROR(INDEX('Original responses translated'!$A$2:$CQ$63,MATCH('Questionnaires CrossTab'!$A28,'Original responses translated'!$A$2:$A$63,0),MATCH(AK$3,'Original responses translated'!$A$2:$CQ$2,0)),"")</f>
        <v>Frequently (e.g. every time we run some activity or monthly)</v>
      </c>
      <c r="AL28" t="str">
        <f>IFERROR(INDEX('Original responses translated'!$A$2:$CQ$63,MATCH('Questionnaires CrossTab'!$A28,'Original responses translated'!$A$2:$A$63,0),MATCH(AL$3,'Original responses translated'!$A$2:$CQ$2,0)),"")</f>
        <v/>
      </c>
      <c r="AM28" t="str">
        <f>IFERROR(INDEX('Original responses translated'!$A$2:$CQ$63,MATCH('Questionnaires CrossTab'!$A28,'Original responses translated'!$A$2:$A$63,0),MATCH(AM$3,'Original responses translated'!$A$2:$CQ$2,0)),"")</f>
        <v/>
      </c>
      <c r="AN28" t="str">
        <f>IFERROR(INDEX('Original responses translated'!$A$2:$CQ$63,MATCH('Questionnaires CrossTab'!$A28,'Original responses translated'!$A$2:$A$63,0),MATCH(AN$3,'Original responses translated'!$A$2:$CQ$2,0)),"")</f>
        <v/>
      </c>
      <c r="AO28" t="str">
        <f>IFERROR(INDEX('Original responses translated'!$A$2:$CQ$63,MATCH('Questionnaires CrossTab'!$A28,'Original responses translated'!$A$2:$A$63,0),MATCH(AO$3,'Original responses translated'!$A$2:$CQ$2,0)),"")</f>
        <v>Rarely (maybe once per year)</v>
      </c>
      <c r="AQ28" t="str">
        <f>IFERROR(INDEX('Original responses translated'!$A$2:$CQ$63,MATCH('Questionnaires CrossTab'!$A28,'Original responses translated'!$A$2:$A$63,0),MATCH(AQ$3,'Original responses translated'!$A$2:$CQ$2,0)),"")</f>
        <v>Rarely (maybe once per year)</v>
      </c>
      <c r="AR28" t="str">
        <f>IFERROR(INDEX('Original responses translated'!$A$2:$CQ$63,MATCH('Questionnaires CrossTab'!$A28,'Original responses translated'!$A$2:$A$63,0),MATCH(AR$3,'Original responses translated'!$A$2:$CQ$2,0)),"")</f>
        <v>Rarely (maybe once per year)</v>
      </c>
      <c r="AS28" t="str">
        <f>IFERROR(INDEX('Original responses translated'!$A$2:$CQ$63,MATCH('Questionnaires CrossTab'!$A28,'Original responses translated'!$A$2:$A$63,0),MATCH(AS$3,'Original responses translated'!$A$2:$CQ$2,0)),"")</f>
        <v>Regularly (at least quarterly)</v>
      </c>
      <c r="AT28" t="str">
        <f>IFERROR(INDEX('Original responses translated'!$A$2:$CQ$63,MATCH('Questionnaires CrossTab'!$A28,'Original responses translated'!$A$2:$A$63,0),MATCH(AT$3,'Original responses translated'!$A$2:$CQ$2,0)),"")</f>
        <v>Sometimes / on an ad-hoc basis</v>
      </c>
      <c r="AV28" t="str">
        <f>IFERROR(INDEX('Original responses translated'!$A$2:$CQ$63,MATCH('Questionnaires CrossTab'!$A28,'Original responses translated'!$A$2:$A$63,0),MATCH(AV$3,'Original responses translated'!$A$2:$CQ$2,0)),"")</f>
        <v>Disagree</v>
      </c>
      <c r="AW28" t="str">
        <f>IFERROR(INDEX('Original responses translated'!$A$2:$CQ$63,MATCH('Questionnaires CrossTab'!$A28,'Original responses translated'!$A$2:$A$63,0),MATCH(AW$3,'Original responses translated'!$A$2:$CQ$2,0)),"")</f>
        <v>Agree</v>
      </c>
      <c r="AX28" t="str">
        <f>IFERROR(INDEX('Original responses translated'!$A$2:$CQ$63,MATCH('Questionnaires CrossTab'!$A28,'Original responses translated'!$A$2:$A$63,0),MATCH(AX$3,'Original responses translated'!$A$2:$CQ$2,0)),"")</f>
        <v>Strongly Agree</v>
      </c>
      <c r="AY28" t="str">
        <f>IFERROR(INDEX('Original responses translated'!$A$2:$CQ$63,MATCH('Questionnaires CrossTab'!$A28,'Original responses translated'!$A$2:$A$63,0),MATCH(AY$3,'Original responses translated'!$A$2:$CQ$2,0)),"")</f>
        <v>Disagree</v>
      </c>
      <c r="AZ28" t="str">
        <f>IFERROR(INDEX('Original responses translated'!$A$2:$CQ$63,MATCH('Questionnaires CrossTab'!$A28,'Original responses translated'!$A$2:$A$63,0),MATCH(AZ$3,'Original responses translated'!$A$2:$CQ$2,0)),"")</f>
        <v>Agree</v>
      </c>
      <c r="BA28" t="str">
        <f>IFERROR(INDEX('Original responses translated'!$A$2:$CQ$63,MATCH('Questionnaires CrossTab'!$A28,'Original responses translated'!$A$2:$A$63,0),MATCH(BA$3,'Original responses translated'!$A$2:$CQ$2,0)),"")</f>
        <v>Disagree</v>
      </c>
      <c r="BB28" t="str">
        <f>IFERROR(INDEX('Original responses translated'!$A$2:$CQ$63,MATCH('Questionnaires CrossTab'!$A28,'Original responses translated'!$A$2:$A$63,0),MATCH(BB$3,'Original responses translated'!$A$2:$CQ$2,0)),"")</f>
        <v>Agree</v>
      </c>
      <c r="BC28" t="str">
        <f>IFERROR(INDEX('Original responses translated'!$A$2:$CQ$63,MATCH('Questionnaires CrossTab'!$A28,'Original responses translated'!$A$2:$A$63,0),MATCH(BC$3,'Original responses translated'!$A$2:$CQ$2,0)),"")</f>
        <v>Agree</v>
      </c>
      <c r="BD28" t="str">
        <f>IFERROR(INDEX('Original responses translated'!$A$2:$CQ$63,MATCH('Questionnaires CrossTab'!$A28,'Original responses translated'!$A$2:$A$63,0),MATCH(BD$3,'Original responses translated'!$A$2:$CQ$2,0)),"")</f>
        <v>Agree</v>
      </c>
      <c r="BF28" t="str">
        <f>IFERROR(INDEX('Original responses translated'!$A$2:$CQ$63,MATCH('Questionnaires CrossTab'!$A28,'Original responses translated'!$A$2:$A$63,0),MATCH(BF$3,'Original responses translated'!$A$2:$CQ$2,0)),"")</f>
        <v>Frequently (e.g. every time we run some activity or monthly)</v>
      </c>
      <c r="BG28" t="str">
        <f>IFERROR(INDEX('Original responses translated'!$A$2:$CQ$63,MATCH('Questionnaires CrossTab'!$A28,'Original responses translated'!$A$2:$A$63,0),MATCH(BG$3,'Original responses translated'!$A$2:$CQ$2,0)),"")</f>
        <v>Sometimes / on an ad-hoc basis</v>
      </c>
      <c r="BH28" t="str">
        <f>IFERROR(INDEX('Original responses translated'!$A$2:$CQ$63,MATCH('Questionnaires CrossTab'!$A28,'Original responses translated'!$A$2:$A$63,0),MATCH(BH$3,'Original responses translated'!$A$2:$CQ$2,0)),"")</f>
        <v>Frequently (e.g. every time we run some activity or monthly)</v>
      </c>
      <c r="BI28" t="str">
        <f>IFERROR(INDEX('Original responses translated'!$A$2:$CQ$63,MATCH('Questionnaires CrossTab'!$A28,'Original responses translated'!$A$2:$A$63,0),MATCH(BI$3,'Original responses translated'!$A$2:$CQ$2,0)),"")</f>
        <v>Frequently (e.g. every time we run some activity or monthly)</v>
      </c>
      <c r="BJ28" t="str">
        <f>IFERROR(INDEX('Original responses translated'!$A$2:$CQ$63,MATCH('Questionnaires CrossTab'!$A28,'Original responses translated'!$A$2:$A$63,0),MATCH(BJ$3,'Original responses translated'!$A$2:$CQ$2,0)),"")</f>
        <v>Rarely (maybe once per year)</v>
      </c>
      <c r="BL28" t="str">
        <f>IFERROR(INDEX('Original responses translated'!$A$2:$CQ$63,MATCH('Questionnaires CrossTab'!$A28,'Original responses translated'!$A$2:$A$63,0),MATCH(BL$3,'Original responses translated'!$A$2:$CQ$2,0)),"")</f>
        <v>Sometimes / on an ad-hoc basis</v>
      </c>
      <c r="BM28" t="str">
        <f>IFERROR(INDEX('Original responses translated'!$A$2:$CQ$63,MATCH('Questionnaires CrossTab'!$A28,'Original responses translated'!$A$2:$A$63,0),MATCH(BM$3,'Original responses translated'!$A$2:$CQ$2,0)),"")</f>
        <v>Rarely (maybe once per year)</v>
      </c>
      <c r="BN28" t="str">
        <f>IFERROR(INDEX('Original responses translated'!$A$2:$CQ$63,MATCH('Questionnaires CrossTab'!$A28,'Original responses translated'!$A$2:$A$63,0),MATCH(BN$3,'Original responses translated'!$A$2:$CQ$2,0)),"")</f>
        <v>Rarely (maybe once per year)</v>
      </c>
      <c r="BO28" t="str">
        <f>IFERROR(INDEX('Original responses translated'!$A$2:$CQ$63,MATCH('Questionnaires CrossTab'!$A28,'Original responses translated'!$A$2:$A$63,0),MATCH(BO$3,'Original responses translated'!$A$2:$CQ$2,0)),"")</f>
        <v>Regularly (at least quarterly)</v>
      </c>
      <c r="BP28" t="str">
        <f>IFERROR(INDEX('Original responses translated'!$A$2:$CQ$63,MATCH('Questionnaires CrossTab'!$A28,'Original responses translated'!$A$2:$A$63,0),MATCH(BP$3,'Original responses translated'!$A$2:$CQ$2,0)),"")</f>
        <v>Never</v>
      </c>
      <c r="BR28" t="str">
        <f>IFERROR(INDEX('Original responses translated'!$A$2:$CQ$63,MATCH('Questionnaires CrossTab'!$A28,'Original responses translated'!$A$2:$A$63,0),MATCH(BR$3,'Original responses translated'!$A$2:$CQ$2,0)),"")</f>
        <v>Agree</v>
      </c>
      <c r="BS28" t="str">
        <f>IFERROR(INDEX('Original responses translated'!$A$2:$CQ$63,MATCH('Questionnaires CrossTab'!$A28,'Original responses translated'!$A$2:$A$63,0),MATCH(BS$3,'Original responses translated'!$A$2:$CQ$2,0)),"")</f>
        <v>Disagree</v>
      </c>
      <c r="BT28" t="str">
        <f>IFERROR(INDEX('Original responses translated'!$A$2:$CQ$63,MATCH('Questionnaires CrossTab'!$A28,'Original responses translated'!$A$2:$A$63,0),MATCH(BT$3,'Original responses translated'!$A$2:$CQ$2,0)),"")</f>
        <v>Agree</v>
      </c>
      <c r="BU28" t="str">
        <f>IFERROR(INDEX('Original responses translated'!$A$2:$CQ$63,MATCH('Questionnaires CrossTab'!$A28,'Original responses translated'!$A$2:$A$63,0),MATCH(BU$3,'Original responses translated'!$A$2:$CQ$2,0)),"")</f>
        <v>Don’t know/Not sure</v>
      </c>
      <c r="BV28" t="str">
        <f>IFERROR(INDEX('Original responses translated'!$A$2:$CQ$63,MATCH('Questionnaires CrossTab'!$A28,'Original responses translated'!$A$2:$A$63,0),MATCH(BV$3,'Original responses translated'!$A$2:$CQ$2,0)),"")</f>
        <v>Disagree</v>
      </c>
      <c r="BW28" t="str">
        <f>IFERROR(INDEX('Original responses translated'!$A$2:$CQ$63,MATCH('Questionnaires CrossTab'!$A28,'Original responses translated'!$A$2:$A$63,0),MATCH(BW$3,'Original responses translated'!$A$2:$CQ$2,0)),"")</f>
        <v>Agree</v>
      </c>
      <c r="BX28" t="str">
        <f>IFERROR(INDEX('Original responses translated'!$A$2:$CQ$63,MATCH('Questionnaires CrossTab'!$A28,'Original responses translated'!$A$2:$A$63,0),MATCH(BX$3,'Original responses translated'!$A$2:$CQ$2,0)),"")</f>
        <v>Agree</v>
      </c>
      <c r="BY28" t="str">
        <f>IFERROR(INDEX('Original responses translated'!$A$2:$CQ$63,MATCH('Questionnaires CrossTab'!$A28,'Original responses translated'!$A$2:$A$63,0),MATCH(BY$3,'Original responses translated'!$A$2:$CQ$2,0)),"")</f>
        <v>Disagree</v>
      </c>
      <c r="BZ28" t="str">
        <f>IFERROR(INDEX('Original responses translated'!$A$2:$CQ$63,MATCH('Questionnaires CrossTab'!$A28,'Original responses translated'!$A$2:$A$63,0),MATCH(BZ$3,'Original responses translated'!$A$2:$CQ$2,0)),"")</f>
        <v>Don’t know/Not sure</v>
      </c>
      <c r="CA28" t="str">
        <f>IFERROR(INDEX('Original responses translated'!$A$2:$CQ$63,MATCH('Questionnaires CrossTab'!$A28,'Original responses translated'!$A$2:$A$63,0),MATCH(CA$3,'Original responses translated'!$A$2:$CQ$2,0)),"")</f>
        <v>Agree</v>
      </c>
      <c r="CB28" t="str">
        <f>IFERROR(INDEX('Original responses translated'!$A$2:$CQ$63,MATCH('Questionnaires CrossTab'!$A28,'Original responses translated'!$A$2:$A$63,0),MATCH(CB$3,'Original responses translated'!$A$2:$CQ$2,0)),"")</f>
        <v>Disagree</v>
      </c>
      <c r="CD28" t="str">
        <f>IFERROR(INDEX('Original responses translated'!$A$2:$CQ$63,MATCH('Questionnaires CrossTab'!$A28,'Original responses translated'!$A$2:$A$63,0),MATCH(CD$3,'Original responses translated'!$A$2:$CQ$2,0)),"")</f>
        <v>Aware of but do not use</v>
      </c>
      <c r="CE28" t="str">
        <f>IFERROR(INDEX('Original responses translated'!$A$2:$CQ$63,MATCH('Questionnaires CrossTab'!$A28,'Original responses translated'!$A$2:$A$63,0),MATCH(CE$3,'Original responses translated'!$A$2:$CQ$2,0)),"")</f>
        <v>Use regularly</v>
      </c>
      <c r="CF28" t="str">
        <f>IFERROR(INDEX('Original responses translated'!$A$2:$CQ$63,MATCH('Questionnaires CrossTab'!$A28,'Original responses translated'!$A$2:$A$63,0),MATCH(CF$3,'Original responses translated'!$A$2:$CQ$2,0)),"")</f>
        <v>Not aware of</v>
      </c>
      <c r="CG28" t="str">
        <f>IFERROR(INDEX('Original responses translated'!$A$2:$CQ$63,MATCH('Questionnaires CrossTab'!$A28,'Original responses translated'!$A$2:$A$63,0),MATCH(CG$3,'Original responses translated'!$A$2:$CQ$2,0)),"")</f>
        <v>Aware of but do not use</v>
      </c>
      <c r="CI28" t="str">
        <f>IFERROR(INDEX('Original responses translated'!$A$2:$CQ$63,MATCH('Questionnaires CrossTab'!$A28,'Original responses translated'!$A$2:$A$63,0),MATCH(CI$3,'Original responses translated'!$A$2:$CQ$2,0)),"")</f>
        <v>Agree</v>
      </c>
      <c r="CJ28" t="str">
        <f>IFERROR(INDEX('Original responses translated'!$A$2:$CQ$63,MATCH('Questionnaires CrossTab'!$A28,'Original responses translated'!$A$2:$A$63,0),MATCH(CJ$3,'Original responses translated'!$A$2:$CQ$2,0)),"")</f>
        <v>Agree</v>
      </c>
      <c r="CO28" s="27">
        <f>SUMIFS(Response!$G:$G,Response!$I:$I,'Questionnaires CrossTab'!CO$3,Response!$A:$A,'Questionnaires CrossTab'!$A28)/Question!Q$5</f>
        <v>0.53448275862068961</v>
      </c>
      <c r="CP28" s="27">
        <f>SUMIFS(Response!$G:$G,Response!$I:$I,'Questionnaires CrossTab'!CP$3,Response!$A:$A,'Questionnaires CrossTab'!$A28)/Question!R$5</f>
        <v>0.51666666666666672</v>
      </c>
      <c r="CQ28" s="27">
        <f>SUMIFS(Response!$G:$G,Response!$I:$I,'Questionnaires CrossTab'!CQ$3,Response!$A:$A,'Questionnaires CrossTab'!$A28)/Question!S$5</f>
        <v>0.45161290322580644</v>
      </c>
      <c r="CR28" s="27">
        <f t="shared" si="0"/>
        <v>0.49598998887652945</v>
      </c>
    </row>
    <row r="29" spans="1:96">
      <c r="A29" s="1">
        <v>234</v>
      </c>
      <c r="B29" s="1" t="s">
        <v>283</v>
      </c>
      <c r="C29" t="str">
        <f>INDEX('Original responses translated'!$A$2:$CQ$63,MATCH('Questionnaires CrossTab'!$A29,'Original responses translated'!$A$2:$A$63,0),MATCH(C$3,'Original responses translated'!$A$2:$CQ$2,0))</f>
        <v>Not for profit organisation</v>
      </c>
      <c r="D29" t="str">
        <f>INDEX('Original responses translated'!$A$2:$CQ$63,MATCH('Questionnaires CrossTab'!$A29,'Original responses translated'!$A$2:$A$63,0),MATCH(D$3,'Original responses translated'!$A$2:$CQ$2,0))</f>
        <v>Communications</v>
      </c>
      <c r="E29">
        <f>INDEX('Original responses translated'!$A$2:$CQ$63,MATCH('Questionnaires CrossTab'!$A29,'Original responses translated'!$A$2:$A$63,0),MATCH(E$3,'Original responses translated'!$A$2:$CQ$2,0))</f>
        <v>0</v>
      </c>
      <c r="F29">
        <f>INDEX('Original responses translated'!$A$2:$CQ$63,MATCH('Questionnaires CrossTab'!$A29,'Original responses translated'!$A$2:$A$63,0),MATCH(F$3,'Original responses translated'!$A$2:$CQ$2,0))</f>
        <v>0</v>
      </c>
      <c r="G29" t="str">
        <f>INDEX('Original responses translated'!$A$2:$CQ$63,MATCH('Questionnaires CrossTab'!$A29,'Original responses translated'!$A$2:$A$63,0),MATCH(G$3,'Original responses translated'!$A$2:$CQ$2,0))</f>
        <v>1000-4999 employees</v>
      </c>
      <c r="H29" t="str">
        <f>INDEX('Original responses translated'!$A$2:$CQ$63,MATCH('Questionnaires CrossTab'!$A29,'Original responses translated'!$A$2:$A$63,0),MATCH(H$3,'Original responses translated'!$A$2:$CQ$2,0))</f>
        <v>England</v>
      </c>
      <c r="I29" t="str">
        <f>INDEX('Original responses translated'!$A$2:$CQ$63,MATCH('Questionnaires CrossTab'!$A29,'Original responses translated'!$A$2:$A$63,0),MATCH(I$3,'Original responses translated'!$A$2:$CQ$2,0))</f>
        <v>Not an international organisation</v>
      </c>
      <c r="J29" t="s">
        <v>110</v>
      </c>
      <c r="K29" t="str">
        <f>INDEX('Original responses translated'!$A$2:$CQ$63,MATCH('Questionnaires CrossTab'!$A29,'Original responses translated'!$A$2:$A$63,0),MATCH(K$3,'Original responses translated'!$A$2:$CQ$2,0))</f>
        <v>No</v>
      </c>
      <c r="L29" t="str">
        <f>INDEX('Original responses translated'!$A$2:$CQ$63,MATCH('Questionnaires CrossTab'!$A29,'Original responses translated'!$A$2:$A$63,0),MATCH(L$3,'Original responses translated'!$A$2:$CQ$2,0))</f>
        <v>No</v>
      </c>
      <c r="M29" t="str">
        <f>INDEX('Original responses translated'!$A$2:$CQ$63,MATCH('Questionnaires CrossTab'!$A29,'Original responses translated'!$A$2:$A$63,0),MATCH(M$3,'Original responses translated'!$A$2:$CQ$2,0))</f>
        <v>No</v>
      </c>
      <c r="N29" t="str">
        <f>INDEX('Original responses translated'!$A$2:$CQ$63,MATCH('Questionnaires CrossTab'!$A29,'Original responses translated'!$A$2:$A$63,0),MATCH(N$3,'Original responses translated'!$A$2:$CQ$2,0))</f>
        <v>No</v>
      </c>
      <c r="O29" t="str">
        <f>INDEX('Original responses translated'!$A$2:$CQ$63,MATCH('Questionnaires CrossTab'!$A29,'Original responses translated'!$A$2:$A$63,0),MATCH(O$3,'Original responses translated'!$A$2:$CQ$2,0))</f>
        <v>No</v>
      </c>
      <c r="P29" t="str">
        <f>INDEX('Original responses translated'!$A$2:$CQ$63,MATCH('Questionnaires CrossTab'!$A29,'Original responses translated'!$A$2:$A$63,0),MATCH(P$3,'Original responses translated'!$A$2:$CQ$2,0))</f>
        <v>Yes</v>
      </c>
      <c r="Q29" t="str">
        <f>INDEX('Original responses translated'!$A$2:$CQ$63,MATCH('Questionnaires CrossTab'!$A29,'Original responses translated'!$A$2:$A$63,0),MATCH(Q$3,'Original responses translated'!$A$2:$CQ$2,0))</f>
        <v>No</v>
      </c>
      <c r="R29" t="str">
        <f>INDEX('Original responses translated'!$A$2:$CQ$63,MATCH('Questionnaires CrossTab'!$A29,'Original responses translated'!$A$2:$A$63,0),MATCH(R$3,'Original responses translated'!$A$2:$CQ$2,0))</f>
        <v>No</v>
      </c>
      <c r="S29" t="str">
        <f>INDEX('Original responses translated'!$A$2:$CQ$63,MATCH('Questionnaires CrossTab'!$A29,'Original responses translated'!$A$2:$A$63,0),MATCH(S$3,'Original responses translated'!$A$2:$CQ$2,0))</f>
        <v>No</v>
      </c>
      <c r="T29" t="str">
        <f>INDEX('Original responses translated'!$A$2:$CQ$63,MATCH('Questionnaires CrossTab'!$A29,'Original responses translated'!$A$2:$A$63,0),MATCH(T$3,'Original responses translated'!$A$2:$CQ$2,0))</f>
        <v>No</v>
      </c>
      <c r="U29" t="str">
        <f>INDEX('Original responses translated'!$A$2:$CQ$63,MATCH('Questionnaires CrossTab'!$A29,'Original responses translated'!$A$2:$A$63,0),MATCH(U$3,'Original responses translated'!$A$2:$CQ$2,0))</f>
        <v>No</v>
      </c>
      <c r="V29" t="str">
        <f>INDEX('Original responses translated'!$A$2:$CQ$63,MATCH('Questionnaires CrossTab'!$A29,'Original responses translated'!$A$2:$A$63,0),MATCH(V$3,'Original responses translated'!$A$2:$CQ$2,0))</f>
        <v>No</v>
      </c>
      <c r="X29" t="str">
        <f>IFERROR(INDEX('Original responses translated'!$A$2:$CQ$63,MATCH('Questionnaires CrossTab'!$A29,'Original responses translated'!$A$2:$A$63,0),MATCH(X$3,'Original responses translated'!$A$2:$CQ$2,0)),"")</f>
        <v>Frequently (e.g. every time we run some activity or monthly)</v>
      </c>
      <c r="Y29" t="str">
        <f>IFERROR(INDEX('Original responses translated'!$A$2:$CQ$63,MATCH('Questionnaires CrossTab'!$A29,'Original responses translated'!$A$2:$A$63,0),MATCH(Y$3,'Original responses translated'!$A$2:$CQ$2,0)),"")</f>
        <v/>
      </c>
      <c r="Z29" t="str">
        <f>IFERROR(INDEX('Original responses translated'!$A$2:$CQ$63,MATCH('Questionnaires CrossTab'!$A29,'Original responses translated'!$A$2:$A$63,0),MATCH(Z$3,'Original responses translated'!$A$2:$CQ$2,0)),"")</f>
        <v/>
      </c>
      <c r="AA29" t="str">
        <f>IFERROR(INDEX('Original responses translated'!$A$2:$CQ$63,MATCH('Questionnaires CrossTab'!$A29,'Original responses translated'!$A$2:$A$63,0),MATCH(AA$3,'Original responses translated'!$A$2:$CQ$2,0)),"")</f>
        <v/>
      </c>
      <c r="AB29" t="str">
        <f>IFERROR(INDEX('Original responses translated'!$A$2:$CQ$63,MATCH('Questionnaires CrossTab'!$A29,'Original responses translated'!$A$2:$A$63,0),MATCH(AB$3,'Original responses translated'!$A$2:$CQ$2,0)),"")</f>
        <v/>
      </c>
      <c r="AD29" t="str">
        <f>IFERROR(INDEX('Original responses translated'!$A$2:$CQ$63,MATCH('Questionnaires CrossTab'!$A29,'Original responses translated'!$A$2:$A$63,0),MATCH(AD$3,'Original responses translated'!$A$2:$CQ$2,0)),"")</f>
        <v>Frequently (e.g. every time we run some activity or monthly)</v>
      </c>
      <c r="AE29" t="str">
        <f>IFERROR(INDEX('Original responses translated'!$A$2:$CQ$63,MATCH('Questionnaires CrossTab'!$A29,'Original responses translated'!$A$2:$A$63,0),MATCH(AE$3,'Original responses translated'!$A$2:$CQ$2,0)),"")</f>
        <v>Never</v>
      </c>
      <c r="AF29" t="str">
        <f>IFERROR(INDEX('Original responses translated'!$A$2:$CQ$63,MATCH('Questionnaires CrossTab'!$A29,'Original responses translated'!$A$2:$A$63,0),MATCH(AF$3,'Original responses translated'!$A$2:$CQ$2,0)),"")</f>
        <v>Frequently (e.g. every time we run some activity or monthly)</v>
      </c>
      <c r="AG29" t="str">
        <f>IFERROR(INDEX('Original responses translated'!$A$2:$CQ$63,MATCH('Questionnaires CrossTab'!$A29,'Original responses translated'!$A$2:$A$63,0),MATCH(AG$3,'Original responses translated'!$A$2:$CQ$2,0)),"")</f>
        <v>Frequently (e.g. every time we run some activity or monthly)</v>
      </c>
      <c r="AH29" t="str">
        <f>IFERROR(INDEX('Original responses translated'!$A$2:$CQ$63,MATCH('Questionnaires CrossTab'!$A29,'Original responses translated'!$A$2:$A$63,0),MATCH(AH$3,'Original responses translated'!$A$2:$CQ$2,0)),"")</f>
        <v>Frequently (e.g. every time we run some activity or monthly)</v>
      </c>
      <c r="AI29" t="str">
        <f>IFERROR(INDEX('Original responses translated'!$A$2:$CQ$63,MATCH('Questionnaires CrossTab'!$A29,'Original responses translated'!$A$2:$A$63,0),MATCH(AI$3,'Original responses translated'!$A$2:$CQ$2,0)),"")</f>
        <v>Frequently (e.g. every time we run some activity or monthly)</v>
      </c>
      <c r="AJ29" t="str">
        <f>IFERROR(INDEX('Original responses translated'!$A$2:$CQ$63,MATCH('Questionnaires CrossTab'!$A29,'Original responses translated'!$A$2:$A$63,0),MATCH(AJ$3,'Original responses translated'!$A$2:$CQ$2,0)),"")</f>
        <v>Frequently (e.g. every time we run some activity or monthly)</v>
      </c>
      <c r="AK29" t="str">
        <f>IFERROR(INDEX('Original responses translated'!$A$2:$CQ$63,MATCH('Questionnaires CrossTab'!$A29,'Original responses translated'!$A$2:$A$63,0),MATCH(AK$3,'Original responses translated'!$A$2:$CQ$2,0)),"")</f>
        <v>Frequently (e.g. every time we run some activity or monthly)</v>
      </c>
      <c r="AL29" t="str">
        <f>IFERROR(INDEX('Original responses translated'!$A$2:$CQ$63,MATCH('Questionnaires CrossTab'!$A29,'Original responses translated'!$A$2:$A$63,0),MATCH(AL$3,'Original responses translated'!$A$2:$CQ$2,0)),"")</f>
        <v/>
      </c>
      <c r="AM29" t="str">
        <f>IFERROR(INDEX('Original responses translated'!$A$2:$CQ$63,MATCH('Questionnaires CrossTab'!$A29,'Original responses translated'!$A$2:$A$63,0),MATCH(AM$3,'Original responses translated'!$A$2:$CQ$2,0)),"")</f>
        <v/>
      </c>
      <c r="AN29" t="str">
        <f>IFERROR(INDEX('Original responses translated'!$A$2:$CQ$63,MATCH('Questionnaires CrossTab'!$A29,'Original responses translated'!$A$2:$A$63,0),MATCH(AN$3,'Original responses translated'!$A$2:$CQ$2,0)),"")</f>
        <v/>
      </c>
      <c r="AO29" t="str">
        <f>IFERROR(INDEX('Original responses translated'!$A$2:$CQ$63,MATCH('Questionnaires CrossTab'!$A29,'Original responses translated'!$A$2:$A$63,0),MATCH(AO$3,'Original responses translated'!$A$2:$CQ$2,0)),"")</f>
        <v>Frequently (e.g. every time we run some activity or monthly)</v>
      </c>
      <c r="AQ29" t="str">
        <f>IFERROR(INDEX('Original responses translated'!$A$2:$CQ$63,MATCH('Questionnaires CrossTab'!$A29,'Original responses translated'!$A$2:$A$63,0),MATCH(AQ$3,'Original responses translated'!$A$2:$CQ$2,0)),"")</f>
        <v>Regularly (at least quarterly)</v>
      </c>
      <c r="AR29" t="str">
        <f>IFERROR(INDEX('Original responses translated'!$A$2:$CQ$63,MATCH('Questionnaires CrossTab'!$A29,'Original responses translated'!$A$2:$A$63,0),MATCH(AR$3,'Original responses translated'!$A$2:$CQ$2,0)),"")</f>
        <v>Rarely (maybe once per year)</v>
      </c>
      <c r="AS29" t="str">
        <f>IFERROR(INDEX('Original responses translated'!$A$2:$CQ$63,MATCH('Questionnaires CrossTab'!$A29,'Original responses translated'!$A$2:$A$63,0),MATCH(AS$3,'Original responses translated'!$A$2:$CQ$2,0)),"")</f>
        <v>Rarely (maybe once per year)</v>
      </c>
      <c r="AT29" t="str">
        <f>IFERROR(INDEX('Original responses translated'!$A$2:$CQ$63,MATCH('Questionnaires CrossTab'!$A29,'Original responses translated'!$A$2:$A$63,0),MATCH(AT$3,'Original responses translated'!$A$2:$CQ$2,0)),"")</f>
        <v>Rarely (maybe once per year)</v>
      </c>
      <c r="AV29" t="str">
        <f>IFERROR(INDEX('Original responses translated'!$A$2:$CQ$63,MATCH('Questionnaires CrossTab'!$A29,'Original responses translated'!$A$2:$A$63,0),MATCH(AV$3,'Original responses translated'!$A$2:$CQ$2,0)),"")</f>
        <v>Disagree</v>
      </c>
      <c r="AW29" t="str">
        <f>IFERROR(INDEX('Original responses translated'!$A$2:$CQ$63,MATCH('Questionnaires CrossTab'!$A29,'Original responses translated'!$A$2:$A$63,0),MATCH(AW$3,'Original responses translated'!$A$2:$CQ$2,0)),"")</f>
        <v>Agree</v>
      </c>
      <c r="AX29" t="str">
        <f>IFERROR(INDEX('Original responses translated'!$A$2:$CQ$63,MATCH('Questionnaires CrossTab'!$A29,'Original responses translated'!$A$2:$A$63,0),MATCH(AX$3,'Original responses translated'!$A$2:$CQ$2,0)),"")</f>
        <v>Neither agree nor disagree&amp;#9;</v>
      </c>
      <c r="AY29" t="str">
        <f>IFERROR(INDEX('Original responses translated'!$A$2:$CQ$63,MATCH('Questionnaires CrossTab'!$A29,'Original responses translated'!$A$2:$A$63,0),MATCH(AY$3,'Original responses translated'!$A$2:$CQ$2,0)),"")</f>
        <v>Agree</v>
      </c>
      <c r="AZ29" t="str">
        <f>IFERROR(INDEX('Original responses translated'!$A$2:$CQ$63,MATCH('Questionnaires CrossTab'!$A29,'Original responses translated'!$A$2:$A$63,0),MATCH(AZ$3,'Original responses translated'!$A$2:$CQ$2,0)),"")</f>
        <v>Neither agree nor disagree&amp;#9;</v>
      </c>
      <c r="BA29" t="str">
        <f>IFERROR(INDEX('Original responses translated'!$A$2:$CQ$63,MATCH('Questionnaires CrossTab'!$A29,'Original responses translated'!$A$2:$A$63,0),MATCH(BA$3,'Original responses translated'!$A$2:$CQ$2,0)),"")</f>
        <v>Agree</v>
      </c>
      <c r="BB29" t="str">
        <f>IFERROR(INDEX('Original responses translated'!$A$2:$CQ$63,MATCH('Questionnaires CrossTab'!$A29,'Original responses translated'!$A$2:$A$63,0),MATCH(BB$3,'Original responses translated'!$A$2:$CQ$2,0)),"")</f>
        <v>Agree</v>
      </c>
      <c r="BC29" t="str">
        <f>IFERROR(INDEX('Original responses translated'!$A$2:$CQ$63,MATCH('Questionnaires CrossTab'!$A29,'Original responses translated'!$A$2:$A$63,0),MATCH(BC$3,'Original responses translated'!$A$2:$CQ$2,0)),"")</f>
        <v>Neither agree nor disagree&amp;#9;</v>
      </c>
      <c r="BD29" t="str">
        <f>IFERROR(INDEX('Original responses translated'!$A$2:$CQ$63,MATCH('Questionnaires CrossTab'!$A29,'Original responses translated'!$A$2:$A$63,0),MATCH(BD$3,'Original responses translated'!$A$2:$CQ$2,0)),"")</f>
        <v>Neither agree nor disagree&amp;#9;</v>
      </c>
      <c r="BF29">
        <f>IFERROR(INDEX('Original responses translated'!$A$2:$CQ$63,MATCH('Questionnaires CrossTab'!$A29,'Original responses translated'!$A$2:$A$63,0),MATCH(BF$3,'Original responses translated'!$A$2:$CQ$2,0)),"")</f>
        <v>0</v>
      </c>
      <c r="BG29">
        <f>IFERROR(INDEX('Original responses translated'!$A$2:$CQ$63,MATCH('Questionnaires CrossTab'!$A29,'Original responses translated'!$A$2:$A$63,0),MATCH(BG$3,'Original responses translated'!$A$2:$CQ$2,0)),"")</f>
        <v>0</v>
      </c>
      <c r="BH29">
        <f>IFERROR(INDEX('Original responses translated'!$A$2:$CQ$63,MATCH('Questionnaires CrossTab'!$A29,'Original responses translated'!$A$2:$A$63,0),MATCH(BH$3,'Original responses translated'!$A$2:$CQ$2,0)),"")</f>
        <v>0</v>
      </c>
      <c r="BI29">
        <f>IFERROR(INDEX('Original responses translated'!$A$2:$CQ$63,MATCH('Questionnaires CrossTab'!$A29,'Original responses translated'!$A$2:$A$63,0),MATCH(BI$3,'Original responses translated'!$A$2:$CQ$2,0)),"")</f>
        <v>0</v>
      </c>
      <c r="BJ29">
        <f>IFERROR(INDEX('Original responses translated'!$A$2:$CQ$63,MATCH('Questionnaires CrossTab'!$A29,'Original responses translated'!$A$2:$A$63,0),MATCH(BJ$3,'Original responses translated'!$A$2:$CQ$2,0)),"")</f>
        <v>0</v>
      </c>
      <c r="BL29">
        <f>IFERROR(INDEX('Original responses translated'!$A$2:$CQ$63,MATCH('Questionnaires CrossTab'!$A29,'Original responses translated'!$A$2:$A$63,0),MATCH(BL$3,'Original responses translated'!$A$2:$CQ$2,0)),"")</f>
        <v>0</v>
      </c>
      <c r="BM29">
        <f>IFERROR(INDEX('Original responses translated'!$A$2:$CQ$63,MATCH('Questionnaires CrossTab'!$A29,'Original responses translated'!$A$2:$A$63,0),MATCH(BM$3,'Original responses translated'!$A$2:$CQ$2,0)),"")</f>
        <v>0</v>
      </c>
      <c r="BN29">
        <f>IFERROR(INDEX('Original responses translated'!$A$2:$CQ$63,MATCH('Questionnaires CrossTab'!$A29,'Original responses translated'!$A$2:$A$63,0),MATCH(BN$3,'Original responses translated'!$A$2:$CQ$2,0)),"")</f>
        <v>0</v>
      </c>
      <c r="BO29">
        <f>IFERROR(INDEX('Original responses translated'!$A$2:$CQ$63,MATCH('Questionnaires CrossTab'!$A29,'Original responses translated'!$A$2:$A$63,0),MATCH(BO$3,'Original responses translated'!$A$2:$CQ$2,0)),"")</f>
        <v>0</v>
      </c>
      <c r="BP29">
        <f>IFERROR(INDEX('Original responses translated'!$A$2:$CQ$63,MATCH('Questionnaires CrossTab'!$A29,'Original responses translated'!$A$2:$A$63,0),MATCH(BP$3,'Original responses translated'!$A$2:$CQ$2,0)),"")</f>
        <v>0</v>
      </c>
      <c r="BR29" t="str">
        <f>IFERROR(INDEX('Original responses translated'!$A$2:$CQ$63,MATCH('Questionnaires CrossTab'!$A29,'Original responses translated'!$A$2:$A$63,0),MATCH(BR$3,'Original responses translated'!$A$2:$CQ$2,0)),"")</f>
        <v>Strongly Agree</v>
      </c>
      <c r="BS29" t="str">
        <f>IFERROR(INDEX('Original responses translated'!$A$2:$CQ$63,MATCH('Questionnaires CrossTab'!$A29,'Original responses translated'!$A$2:$A$63,0),MATCH(BS$3,'Original responses translated'!$A$2:$CQ$2,0)),"")</f>
        <v>Strongly Agree</v>
      </c>
      <c r="BT29" t="str">
        <f>IFERROR(INDEX('Original responses translated'!$A$2:$CQ$63,MATCH('Questionnaires CrossTab'!$A29,'Original responses translated'!$A$2:$A$63,0),MATCH(BT$3,'Original responses translated'!$A$2:$CQ$2,0)),"")</f>
        <v>Strongly Agree</v>
      </c>
      <c r="BU29" t="str">
        <f>IFERROR(INDEX('Original responses translated'!$A$2:$CQ$63,MATCH('Questionnaires CrossTab'!$A29,'Original responses translated'!$A$2:$A$63,0),MATCH(BU$3,'Original responses translated'!$A$2:$CQ$2,0)),"")</f>
        <v>Strongly disagree</v>
      </c>
      <c r="BV29" t="str">
        <f>IFERROR(INDEX('Original responses translated'!$A$2:$CQ$63,MATCH('Questionnaires CrossTab'!$A29,'Original responses translated'!$A$2:$A$63,0),MATCH(BV$3,'Original responses translated'!$A$2:$CQ$2,0)),"")</f>
        <v>Neither agree nor disagree</v>
      </c>
      <c r="BW29" t="str">
        <f>IFERROR(INDEX('Original responses translated'!$A$2:$CQ$63,MATCH('Questionnaires CrossTab'!$A29,'Original responses translated'!$A$2:$A$63,0),MATCH(BW$3,'Original responses translated'!$A$2:$CQ$2,0)),"")</f>
        <v>Agree</v>
      </c>
      <c r="BX29" t="str">
        <f>IFERROR(INDEX('Original responses translated'!$A$2:$CQ$63,MATCH('Questionnaires CrossTab'!$A29,'Original responses translated'!$A$2:$A$63,0),MATCH(BX$3,'Original responses translated'!$A$2:$CQ$2,0)),"")</f>
        <v>Agree</v>
      </c>
      <c r="BY29" t="str">
        <f>IFERROR(INDEX('Original responses translated'!$A$2:$CQ$63,MATCH('Questionnaires CrossTab'!$A29,'Original responses translated'!$A$2:$A$63,0),MATCH(BY$3,'Original responses translated'!$A$2:$CQ$2,0)),"")</f>
        <v>Neither agree nor disagree</v>
      </c>
      <c r="BZ29" t="str">
        <f>IFERROR(INDEX('Original responses translated'!$A$2:$CQ$63,MATCH('Questionnaires CrossTab'!$A29,'Original responses translated'!$A$2:$A$63,0),MATCH(BZ$3,'Original responses translated'!$A$2:$CQ$2,0)),"")</f>
        <v>Agree</v>
      </c>
      <c r="CA29" t="str">
        <f>IFERROR(INDEX('Original responses translated'!$A$2:$CQ$63,MATCH('Questionnaires CrossTab'!$A29,'Original responses translated'!$A$2:$A$63,0),MATCH(CA$3,'Original responses translated'!$A$2:$CQ$2,0)),"")</f>
        <v>Agree</v>
      </c>
      <c r="CB29" t="str">
        <f>IFERROR(INDEX('Original responses translated'!$A$2:$CQ$63,MATCH('Questionnaires CrossTab'!$A29,'Original responses translated'!$A$2:$A$63,0),MATCH(CB$3,'Original responses translated'!$A$2:$CQ$2,0)),"")</f>
        <v>Agree</v>
      </c>
      <c r="CD29" t="str">
        <f>IFERROR(INDEX('Original responses translated'!$A$2:$CQ$63,MATCH('Questionnaires CrossTab'!$A29,'Original responses translated'!$A$2:$A$63,0),MATCH(CD$3,'Original responses translated'!$A$2:$CQ$2,0)),"")</f>
        <v>Don’t know/Not sure</v>
      </c>
      <c r="CE29" t="str">
        <f>IFERROR(INDEX('Original responses translated'!$A$2:$CQ$63,MATCH('Questionnaires CrossTab'!$A29,'Original responses translated'!$A$2:$A$63,0),MATCH(CE$3,'Original responses translated'!$A$2:$CQ$2,0)),"")</f>
        <v>Don’t know/Not sure</v>
      </c>
      <c r="CF29" t="str">
        <f>IFERROR(INDEX('Original responses translated'!$A$2:$CQ$63,MATCH('Questionnaires CrossTab'!$A29,'Original responses translated'!$A$2:$A$63,0),MATCH(CF$3,'Original responses translated'!$A$2:$CQ$2,0)),"")</f>
        <v>Don’t know/Not sure</v>
      </c>
      <c r="CG29" t="str">
        <f>IFERROR(INDEX('Original responses translated'!$A$2:$CQ$63,MATCH('Questionnaires CrossTab'!$A29,'Original responses translated'!$A$2:$A$63,0),MATCH(CG$3,'Original responses translated'!$A$2:$CQ$2,0)),"")</f>
        <v>Don’t know/Not sure</v>
      </c>
      <c r="CI29" t="str">
        <f>IFERROR(INDEX('Original responses translated'!$A$2:$CQ$63,MATCH('Questionnaires CrossTab'!$A29,'Original responses translated'!$A$2:$A$63,0),MATCH(CI$3,'Original responses translated'!$A$2:$CQ$2,0)),"")</f>
        <v>Agree</v>
      </c>
      <c r="CJ29" t="str">
        <f>IFERROR(INDEX('Original responses translated'!$A$2:$CQ$63,MATCH('Questionnaires CrossTab'!$A29,'Original responses translated'!$A$2:$A$63,0),MATCH(CJ$3,'Original responses translated'!$A$2:$CQ$2,0)),"")</f>
        <v>Agree</v>
      </c>
      <c r="CO29" s="27">
        <f>SUMIFS(Response!$G:$G,Response!$I:$I,'Questionnaires CrossTab'!CO$3,Response!$A:$A,'Questionnaires CrossTab'!$A29)/Question!Q$5</f>
        <v>0.48275862068965519</v>
      </c>
      <c r="CP29" s="27">
        <f>SUMIFS(Response!$G:$G,Response!$I:$I,'Questionnaires CrossTab'!CP$3,Response!$A:$A,'Questionnaires CrossTab'!$A29)/Question!R$5</f>
        <v>0.33333333333333331</v>
      </c>
      <c r="CQ29" s="27">
        <f>SUMIFS(Response!$G:$G,Response!$I:$I,'Questionnaires CrossTab'!CQ$3,Response!$A:$A,'Questionnaires CrossTab'!$A29)/Question!S$5</f>
        <v>0.532258064516129</v>
      </c>
      <c r="CR29" s="27">
        <f t="shared" si="0"/>
        <v>0.45773081201334814</v>
      </c>
    </row>
    <row r="30" spans="1:96">
      <c r="A30" s="1">
        <v>235</v>
      </c>
      <c r="B30" s="1" t="s">
        <v>290</v>
      </c>
      <c r="C30" t="str">
        <f>INDEX('Original responses translated'!$A$2:$CQ$63,MATCH('Questionnaires CrossTab'!$A30,'Original responses translated'!$A$2:$A$63,0),MATCH(C$3,'Original responses translated'!$A$2:$CQ$2,0))</f>
        <v>Agency</v>
      </c>
      <c r="D30" t="str">
        <f>INDEX('Original responses translated'!$A$2:$CQ$63,MATCH('Questionnaires CrossTab'!$A30,'Original responses translated'!$A$2:$A$63,0),MATCH(D$3,'Original responses translated'!$A$2:$CQ$2,0))</f>
        <v>Communications</v>
      </c>
      <c r="E30">
        <f>INDEX('Original responses translated'!$A$2:$CQ$63,MATCH('Questionnaires CrossTab'!$A30,'Original responses translated'!$A$2:$A$63,0),MATCH(E$3,'Original responses translated'!$A$2:$CQ$2,0))</f>
        <v>0</v>
      </c>
      <c r="F30" t="str">
        <f>INDEX('Original responses translated'!$A$2:$CQ$63,MATCH('Questionnaires CrossTab'!$A30,'Original responses translated'!$A$2:$A$63,0),MATCH(F$3,'Original responses translated'!$A$2:$CQ$2,0))</f>
        <v>An integrated communications consultancy</v>
      </c>
      <c r="G30" t="str">
        <f>INDEX('Original responses translated'!$A$2:$CQ$63,MATCH('Questionnaires CrossTab'!$A30,'Original responses translated'!$A$2:$A$63,0),MATCH(G$3,'Original responses translated'!$A$2:$CQ$2,0))</f>
        <v>50-99 employees</v>
      </c>
      <c r="H30" t="str">
        <f>INDEX('Original responses translated'!$A$2:$CQ$63,MATCH('Questionnaires CrossTab'!$A30,'Original responses translated'!$A$2:$A$63,0),MATCH(H$3,'Original responses translated'!$A$2:$CQ$2,0))</f>
        <v>UK</v>
      </c>
      <c r="I30" t="str">
        <f>INDEX('Original responses translated'!$A$2:$CQ$63,MATCH('Questionnaires CrossTab'!$A30,'Original responses translated'!$A$2:$A$63,0),MATCH(I$3,'Original responses translated'!$A$2:$CQ$2,0))</f>
        <v>Not an international organisation</v>
      </c>
      <c r="J30" t="s">
        <v>110</v>
      </c>
      <c r="K30" t="str">
        <f>INDEX('Original responses translated'!$A$2:$CQ$63,MATCH('Questionnaires CrossTab'!$A30,'Original responses translated'!$A$2:$A$63,0),MATCH(K$3,'Original responses translated'!$A$2:$CQ$2,0))</f>
        <v>No</v>
      </c>
      <c r="L30" t="str">
        <f>INDEX('Original responses translated'!$A$2:$CQ$63,MATCH('Questionnaires CrossTab'!$A30,'Original responses translated'!$A$2:$A$63,0),MATCH(L$3,'Original responses translated'!$A$2:$CQ$2,0))</f>
        <v>No</v>
      </c>
      <c r="M30" t="str">
        <f>INDEX('Original responses translated'!$A$2:$CQ$63,MATCH('Questionnaires CrossTab'!$A30,'Original responses translated'!$A$2:$A$63,0),MATCH(M$3,'Original responses translated'!$A$2:$CQ$2,0))</f>
        <v>No</v>
      </c>
      <c r="N30" t="str">
        <f>INDEX('Original responses translated'!$A$2:$CQ$63,MATCH('Questionnaires CrossTab'!$A30,'Original responses translated'!$A$2:$A$63,0),MATCH(N$3,'Original responses translated'!$A$2:$CQ$2,0))</f>
        <v>No</v>
      </c>
      <c r="O30" t="str">
        <f>INDEX('Original responses translated'!$A$2:$CQ$63,MATCH('Questionnaires CrossTab'!$A30,'Original responses translated'!$A$2:$A$63,0),MATCH(O$3,'Original responses translated'!$A$2:$CQ$2,0))</f>
        <v>No</v>
      </c>
      <c r="P30" t="str">
        <f>INDEX('Original responses translated'!$A$2:$CQ$63,MATCH('Questionnaires CrossTab'!$A30,'Original responses translated'!$A$2:$A$63,0),MATCH(P$3,'Original responses translated'!$A$2:$CQ$2,0))</f>
        <v>Yes</v>
      </c>
      <c r="Q30" t="str">
        <f>INDEX('Original responses translated'!$A$2:$CQ$63,MATCH('Questionnaires CrossTab'!$A30,'Original responses translated'!$A$2:$A$63,0),MATCH(Q$3,'Original responses translated'!$A$2:$CQ$2,0))</f>
        <v>No</v>
      </c>
      <c r="R30" t="str">
        <f>INDEX('Original responses translated'!$A$2:$CQ$63,MATCH('Questionnaires CrossTab'!$A30,'Original responses translated'!$A$2:$A$63,0),MATCH(R$3,'Original responses translated'!$A$2:$CQ$2,0))</f>
        <v>No</v>
      </c>
      <c r="S30" t="str">
        <f>INDEX('Original responses translated'!$A$2:$CQ$63,MATCH('Questionnaires CrossTab'!$A30,'Original responses translated'!$A$2:$A$63,0),MATCH(S$3,'Original responses translated'!$A$2:$CQ$2,0))</f>
        <v>No</v>
      </c>
      <c r="T30" t="str">
        <f>INDEX('Original responses translated'!$A$2:$CQ$63,MATCH('Questionnaires CrossTab'!$A30,'Original responses translated'!$A$2:$A$63,0),MATCH(T$3,'Original responses translated'!$A$2:$CQ$2,0))</f>
        <v>No</v>
      </c>
      <c r="U30" t="str">
        <f>INDEX('Original responses translated'!$A$2:$CQ$63,MATCH('Questionnaires CrossTab'!$A30,'Original responses translated'!$A$2:$A$63,0),MATCH(U$3,'Original responses translated'!$A$2:$CQ$2,0))</f>
        <v>No</v>
      </c>
      <c r="V30" t="str">
        <f>INDEX('Original responses translated'!$A$2:$CQ$63,MATCH('Questionnaires CrossTab'!$A30,'Original responses translated'!$A$2:$A$63,0),MATCH(V$3,'Original responses translated'!$A$2:$CQ$2,0))</f>
        <v>No</v>
      </c>
      <c r="X30" t="str">
        <f>IFERROR(INDEX('Original responses translated'!$A$2:$CQ$63,MATCH('Questionnaires CrossTab'!$A30,'Original responses translated'!$A$2:$A$63,0),MATCH(X$3,'Original responses translated'!$A$2:$CQ$2,0)),"")</f>
        <v>Frequently (e.g. every time we run some activity or monthly)</v>
      </c>
      <c r="Y30" t="str">
        <f>IFERROR(INDEX('Original responses translated'!$A$2:$CQ$63,MATCH('Questionnaires CrossTab'!$A30,'Original responses translated'!$A$2:$A$63,0),MATCH(Y$3,'Original responses translated'!$A$2:$CQ$2,0)),"")</f>
        <v/>
      </c>
      <c r="Z30" t="str">
        <f>IFERROR(INDEX('Original responses translated'!$A$2:$CQ$63,MATCH('Questionnaires CrossTab'!$A30,'Original responses translated'!$A$2:$A$63,0),MATCH(Z$3,'Original responses translated'!$A$2:$CQ$2,0)),"")</f>
        <v/>
      </c>
      <c r="AA30" t="str">
        <f>IFERROR(INDEX('Original responses translated'!$A$2:$CQ$63,MATCH('Questionnaires CrossTab'!$A30,'Original responses translated'!$A$2:$A$63,0),MATCH(AA$3,'Original responses translated'!$A$2:$CQ$2,0)),"")</f>
        <v/>
      </c>
      <c r="AB30" t="str">
        <f>IFERROR(INDEX('Original responses translated'!$A$2:$CQ$63,MATCH('Questionnaires CrossTab'!$A30,'Original responses translated'!$A$2:$A$63,0),MATCH(AB$3,'Original responses translated'!$A$2:$CQ$2,0)),"")</f>
        <v/>
      </c>
      <c r="AD30" t="str">
        <f>IFERROR(INDEX('Original responses translated'!$A$2:$CQ$63,MATCH('Questionnaires CrossTab'!$A30,'Original responses translated'!$A$2:$A$63,0),MATCH(AD$3,'Original responses translated'!$A$2:$CQ$2,0)),"")</f>
        <v>Frequently (e.g. every time we run some activity or monthly)</v>
      </c>
      <c r="AE30" t="str">
        <f>IFERROR(INDEX('Original responses translated'!$A$2:$CQ$63,MATCH('Questionnaires CrossTab'!$A30,'Original responses translated'!$A$2:$A$63,0),MATCH(AE$3,'Original responses translated'!$A$2:$CQ$2,0)),"")</f>
        <v>Rarely (maybe once per year)</v>
      </c>
      <c r="AF30" t="str">
        <f>IFERROR(INDEX('Original responses translated'!$A$2:$CQ$63,MATCH('Questionnaires CrossTab'!$A30,'Original responses translated'!$A$2:$A$63,0),MATCH(AF$3,'Original responses translated'!$A$2:$CQ$2,0)),"")</f>
        <v>Frequently (e.g. every time we run some activity or monthly)</v>
      </c>
      <c r="AG30" t="str">
        <f>IFERROR(INDEX('Original responses translated'!$A$2:$CQ$63,MATCH('Questionnaires CrossTab'!$A30,'Original responses translated'!$A$2:$A$63,0),MATCH(AG$3,'Original responses translated'!$A$2:$CQ$2,0)),"")</f>
        <v>Frequently (e.g. every time we run some activity or monthly)</v>
      </c>
      <c r="AH30" t="str">
        <f>IFERROR(INDEX('Original responses translated'!$A$2:$CQ$63,MATCH('Questionnaires CrossTab'!$A30,'Original responses translated'!$A$2:$A$63,0),MATCH(AH$3,'Original responses translated'!$A$2:$CQ$2,0)),"")</f>
        <v>Frequently (e.g. every time we run some activity or monthly)</v>
      </c>
      <c r="AI30" t="str">
        <f>IFERROR(INDEX('Original responses translated'!$A$2:$CQ$63,MATCH('Questionnaires CrossTab'!$A30,'Original responses translated'!$A$2:$A$63,0),MATCH(AI$3,'Original responses translated'!$A$2:$CQ$2,0)),"")</f>
        <v>Frequently (e.g. every time we run some activity or monthly)</v>
      </c>
      <c r="AJ30" t="str">
        <f>IFERROR(INDEX('Original responses translated'!$A$2:$CQ$63,MATCH('Questionnaires CrossTab'!$A30,'Original responses translated'!$A$2:$A$63,0),MATCH(AJ$3,'Original responses translated'!$A$2:$CQ$2,0)),"")</f>
        <v>Frequently (e.g. every time we run some activity or monthly)</v>
      </c>
      <c r="AK30" t="str">
        <f>IFERROR(INDEX('Original responses translated'!$A$2:$CQ$63,MATCH('Questionnaires CrossTab'!$A30,'Original responses translated'!$A$2:$A$63,0),MATCH(AK$3,'Original responses translated'!$A$2:$CQ$2,0)),"")</f>
        <v>Frequently (e.g. every time we run some activity or monthly)</v>
      </c>
      <c r="AL30" t="str">
        <f>IFERROR(INDEX('Original responses translated'!$A$2:$CQ$63,MATCH('Questionnaires CrossTab'!$A30,'Original responses translated'!$A$2:$A$63,0),MATCH(AL$3,'Original responses translated'!$A$2:$CQ$2,0)),"")</f>
        <v/>
      </c>
      <c r="AM30" t="str">
        <f>IFERROR(INDEX('Original responses translated'!$A$2:$CQ$63,MATCH('Questionnaires CrossTab'!$A30,'Original responses translated'!$A$2:$A$63,0),MATCH(AM$3,'Original responses translated'!$A$2:$CQ$2,0)),"")</f>
        <v/>
      </c>
      <c r="AN30" t="str">
        <f>IFERROR(INDEX('Original responses translated'!$A$2:$CQ$63,MATCH('Questionnaires CrossTab'!$A30,'Original responses translated'!$A$2:$A$63,0),MATCH(AN$3,'Original responses translated'!$A$2:$CQ$2,0)),"")</f>
        <v/>
      </c>
      <c r="AO30" t="str">
        <f>IFERROR(INDEX('Original responses translated'!$A$2:$CQ$63,MATCH('Questionnaires CrossTab'!$A30,'Original responses translated'!$A$2:$A$63,0),MATCH(AO$3,'Original responses translated'!$A$2:$CQ$2,0)),"")</f>
        <v>Sometimes / on an ad-hoc basis</v>
      </c>
      <c r="AQ30" t="str">
        <f>IFERROR(INDEX('Original responses translated'!$A$2:$CQ$63,MATCH('Questionnaires CrossTab'!$A30,'Original responses translated'!$A$2:$A$63,0),MATCH(AQ$3,'Original responses translated'!$A$2:$CQ$2,0)),"")</f>
        <v>Frequently (e.g. every time we run some activity or monthly)</v>
      </c>
      <c r="AR30" t="str">
        <f>IFERROR(INDEX('Original responses translated'!$A$2:$CQ$63,MATCH('Questionnaires CrossTab'!$A30,'Original responses translated'!$A$2:$A$63,0),MATCH(AR$3,'Original responses translated'!$A$2:$CQ$2,0)),"")</f>
        <v>Sometimes / on an ad-hoc basis</v>
      </c>
      <c r="AS30" t="str">
        <f>IFERROR(INDEX('Original responses translated'!$A$2:$CQ$63,MATCH('Questionnaires CrossTab'!$A30,'Original responses translated'!$A$2:$A$63,0),MATCH(AS$3,'Original responses translated'!$A$2:$CQ$2,0)),"")</f>
        <v>Regularly (at least quarterly)</v>
      </c>
      <c r="AT30" t="str">
        <f>IFERROR(INDEX('Original responses translated'!$A$2:$CQ$63,MATCH('Questionnaires CrossTab'!$A30,'Original responses translated'!$A$2:$A$63,0),MATCH(AT$3,'Original responses translated'!$A$2:$CQ$2,0)),"")</f>
        <v>Regularly (at least quarterly)</v>
      </c>
      <c r="AV30" t="str">
        <f>IFERROR(INDEX('Original responses translated'!$A$2:$CQ$63,MATCH('Questionnaires CrossTab'!$A30,'Original responses translated'!$A$2:$A$63,0),MATCH(AV$3,'Original responses translated'!$A$2:$CQ$2,0)),"")</f>
        <v>Disagree</v>
      </c>
      <c r="AW30" t="str">
        <f>IFERROR(INDEX('Original responses translated'!$A$2:$CQ$63,MATCH('Questionnaires CrossTab'!$A30,'Original responses translated'!$A$2:$A$63,0),MATCH(AW$3,'Original responses translated'!$A$2:$CQ$2,0)),"")</f>
        <v>Strongly Agree</v>
      </c>
      <c r="AX30" t="str">
        <f>IFERROR(INDEX('Original responses translated'!$A$2:$CQ$63,MATCH('Questionnaires CrossTab'!$A30,'Original responses translated'!$A$2:$A$63,0),MATCH(AX$3,'Original responses translated'!$A$2:$CQ$2,0)),"")</f>
        <v>Strongly Agree</v>
      </c>
      <c r="AY30" t="str">
        <f>IFERROR(INDEX('Original responses translated'!$A$2:$CQ$63,MATCH('Questionnaires CrossTab'!$A30,'Original responses translated'!$A$2:$A$63,0),MATCH(AY$3,'Original responses translated'!$A$2:$CQ$2,0)),"")</f>
        <v>Agree</v>
      </c>
      <c r="AZ30" t="str">
        <f>IFERROR(INDEX('Original responses translated'!$A$2:$CQ$63,MATCH('Questionnaires CrossTab'!$A30,'Original responses translated'!$A$2:$A$63,0),MATCH(AZ$3,'Original responses translated'!$A$2:$CQ$2,0)),"")</f>
        <v>Strongly Agree</v>
      </c>
      <c r="BA30" t="str">
        <f>IFERROR(INDEX('Original responses translated'!$A$2:$CQ$63,MATCH('Questionnaires CrossTab'!$A30,'Original responses translated'!$A$2:$A$63,0),MATCH(BA$3,'Original responses translated'!$A$2:$CQ$2,0)),"")</f>
        <v>Strongly Agree</v>
      </c>
      <c r="BB30" t="str">
        <f>IFERROR(INDEX('Original responses translated'!$A$2:$CQ$63,MATCH('Questionnaires CrossTab'!$A30,'Original responses translated'!$A$2:$A$63,0),MATCH(BB$3,'Original responses translated'!$A$2:$CQ$2,0)),"")</f>
        <v>Agree</v>
      </c>
      <c r="BC30" t="str">
        <f>IFERROR(INDEX('Original responses translated'!$A$2:$CQ$63,MATCH('Questionnaires CrossTab'!$A30,'Original responses translated'!$A$2:$A$63,0),MATCH(BC$3,'Original responses translated'!$A$2:$CQ$2,0)),"")</f>
        <v>Strongly Agree</v>
      </c>
      <c r="BD30" t="str">
        <f>IFERROR(INDEX('Original responses translated'!$A$2:$CQ$63,MATCH('Questionnaires CrossTab'!$A30,'Original responses translated'!$A$2:$A$63,0),MATCH(BD$3,'Original responses translated'!$A$2:$CQ$2,0)),"")</f>
        <v>Agree</v>
      </c>
      <c r="BF30" t="str">
        <f>IFERROR(INDEX('Original responses translated'!$A$2:$CQ$63,MATCH('Questionnaires CrossTab'!$A30,'Original responses translated'!$A$2:$A$63,0),MATCH(BF$3,'Original responses translated'!$A$2:$CQ$2,0)),"")</f>
        <v>Sometimes / on an ad-hoc basis</v>
      </c>
      <c r="BG30" t="str">
        <f>IFERROR(INDEX('Original responses translated'!$A$2:$CQ$63,MATCH('Questionnaires CrossTab'!$A30,'Original responses translated'!$A$2:$A$63,0),MATCH(BG$3,'Original responses translated'!$A$2:$CQ$2,0)),"")</f>
        <v>Regularly (at least quarterly)</v>
      </c>
      <c r="BH30" t="str">
        <f>IFERROR(INDEX('Original responses translated'!$A$2:$CQ$63,MATCH('Questionnaires CrossTab'!$A30,'Original responses translated'!$A$2:$A$63,0),MATCH(BH$3,'Original responses translated'!$A$2:$CQ$2,0)),"")</f>
        <v>Regularly (at least quarterly)</v>
      </c>
      <c r="BI30" t="str">
        <f>IFERROR(INDEX('Original responses translated'!$A$2:$CQ$63,MATCH('Questionnaires CrossTab'!$A30,'Original responses translated'!$A$2:$A$63,0),MATCH(BI$3,'Original responses translated'!$A$2:$CQ$2,0)),"")</f>
        <v>Regularly (at least quarterly)</v>
      </c>
      <c r="BJ30" t="str">
        <f>IFERROR(INDEX('Original responses translated'!$A$2:$CQ$63,MATCH('Questionnaires CrossTab'!$A30,'Original responses translated'!$A$2:$A$63,0),MATCH(BJ$3,'Original responses translated'!$A$2:$CQ$2,0)),"")</f>
        <v>Sometimes / on an ad-hoc basis</v>
      </c>
      <c r="BL30" t="str">
        <f>IFERROR(INDEX('Original responses translated'!$A$2:$CQ$63,MATCH('Questionnaires CrossTab'!$A30,'Original responses translated'!$A$2:$A$63,0),MATCH(BL$3,'Original responses translated'!$A$2:$CQ$2,0)),"")</f>
        <v>Regularly (at least quarterly)</v>
      </c>
      <c r="BM30" t="str">
        <f>IFERROR(INDEX('Original responses translated'!$A$2:$CQ$63,MATCH('Questionnaires CrossTab'!$A30,'Original responses translated'!$A$2:$A$63,0),MATCH(BM$3,'Original responses translated'!$A$2:$CQ$2,0)),"")</f>
        <v>Regularly (at least quarterly)</v>
      </c>
      <c r="BN30" t="str">
        <f>IFERROR(INDEX('Original responses translated'!$A$2:$CQ$63,MATCH('Questionnaires CrossTab'!$A30,'Original responses translated'!$A$2:$A$63,0),MATCH(BN$3,'Original responses translated'!$A$2:$CQ$2,0)),"")</f>
        <v>Sometimes / on an ad-hoc basis</v>
      </c>
      <c r="BO30" t="str">
        <f>IFERROR(INDEX('Original responses translated'!$A$2:$CQ$63,MATCH('Questionnaires CrossTab'!$A30,'Original responses translated'!$A$2:$A$63,0),MATCH(BO$3,'Original responses translated'!$A$2:$CQ$2,0)),"")</f>
        <v>Rarely (maybe once per year)</v>
      </c>
      <c r="BP30" t="str">
        <f>IFERROR(INDEX('Original responses translated'!$A$2:$CQ$63,MATCH('Questionnaires CrossTab'!$A30,'Original responses translated'!$A$2:$A$63,0),MATCH(BP$3,'Original responses translated'!$A$2:$CQ$2,0)),"")</f>
        <v>Sometimes / on an ad-hoc basis</v>
      </c>
      <c r="BR30" t="str">
        <f>IFERROR(INDEX('Original responses translated'!$A$2:$CQ$63,MATCH('Questionnaires CrossTab'!$A30,'Original responses translated'!$A$2:$A$63,0),MATCH(BR$3,'Original responses translated'!$A$2:$CQ$2,0)),"")</f>
        <v>Strongly Agree</v>
      </c>
      <c r="BS30" t="str">
        <f>IFERROR(INDEX('Original responses translated'!$A$2:$CQ$63,MATCH('Questionnaires CrossTab'!$A30,'Original responses translated'!$A$2:$A$63,0),MATCH(BS$3,'Original responses translated'!$A$2:$CQ$2,0)),"")</f>
        <v>Agree</v>
      </c>
      <c r="BT30" t="str">
        <f>IFERROR(INDEX('Original responses translated'!$A$2:$CQ$63,MATCH('Questionnaires CrossTab'!$A30,'Original responses translated'!$A$2:$A$63,0),MATCH(BT$3,'Original responses translated'!$A$2:$CQ$2,0)),"")</f>
        <v>Strongly Agree</v>
      </c>
      <c r="BU30" t="str">
        <f>IFERROR(INDEX('Original responses translated'!$A$2:$CQ$63,MATCH('Questionnaires CrossTab'!$A30,'Original responses translated'!$A$2:$A$63,0),MATCH(BU$3,'Original responses translated'!$A$2:$CQ$2,0)),"")</f>
        <v>Strongly disagree</v>
      </c>
      <c r="BV30" t="str">
        <f>IFERROR(INDEX('Original responses translated'!$A$2:$CQ$63,MATCH('Questionnaires CrossTab'!$A30,'Original responses translated'!$A$2:$A$63,0),MATCH(BV$3,'Original responses translated'!$A$2:$CQ$2,0)),"")</f>
        <v>Agree</v>
      </c>
      <c r="BW30" t="str">
        <f>IFERROR(INDEX('Original responses translated'!$A$2:$CQ$63,MATCH('Questionnaires CrossTab'!$A30,'Original responses translated'!$A$2:$A$63,0),MATCH(BW$3,'Original responses translated'!$A$2:$CQ$2,0)),"")</f>
        <v>Strongly Agree</v>
      </c>
      <c r="BX30" t="str">
        <f>IFERROR(INDEX('Original responses translated'!$A$2:$CQ$63,MATCH('Questionnaires CrossTab'!$A30,'Original responses translated'!$A$2:$A$63,0),MATCH(BX$3,'Original responses translated'!$A$2:$CQ$2,0)),"")</f>
        <v>Strongly Agree</v>
      </c>
      <c r="BY30" t="str">
        <f>IFERROR(INDEX('Original responses translated'!$A$2:$CQ$63,MATCH('Questionnaires CrossTab'!$A30,'Original responses translated'!$A$2:$A$63,0),MATCH(BY$3,'Original responses translated'!$A$2:$CQ$2,0)),"")</f>
        <v>Agree</v>
      </c>
      <c r="BZ30" t="str">
        <f>IFERROR(INDEX('Original responses translated'!$A$2:$CQ$63,MATCH('Questionnaires CrossTab'!$A30,'Original responses translated'!$A$2:$A$63,0),MATCH(BZ$3,'Original responses translated'!$A$2:$CQ$2,0)),"")</f>
        <v>Agree</v>
      </c>
      <c r="CA30" t="str">
        <f>IFERROR(INDEX('Original responses translated'!$A$2:$CQ$63,MATCH('Questionnaires CrossTab'!$A30,'Original responses translated'!$A$2:$A$63,0),MATCH(CA$3,'Original responses translated'!$A$2:$CQ$2,0)),"")</f>
        <v>Strongly Agree</v>
      </c>
      <c r="CB30" t="str">
        <f>IFERROR(INDEX('Original responses translated'!$A$2:$CQ$63,MATCH('Questionnaires CrossTab'!$A30,'Original responses translated'!$A$2:$A$63,0),MATCH(CB$3,'Original responses translated'!$A$2:$CQ$2,0)),"")</f>
        <v>Strongly disagree</v>
      </c>
      <c r="CD30" t="str">
        <f>IFERROR(INDEX('Original responses translated'!$A$2:$CQ$63,MATCH('Questionnaires CrossTab'!$A30,'Original responses translated'!$A$2:$A$63,0),MATCH(CD$3,'Original responses translated'!$A$2:$CQ$2,0)),"")</f>
        <v>Aware of but do not use</v>
      </c>
      <c r="CE30" t="str">
        <f>IFERROR(INDEX('Original responses translated'!$A$2:$CQ$63,MATCH('Questionnaires CrossTab'!$A30,'Original responses translated'!$A$2:$A$63,0),MATCH(CE$3,'Original responses translated'!$A$2:$CQ$2,0)),"")</f>
        <v>Use regularly</v>
      </c>
      <c r="CF30" t="str">
        <f>IFERROR(INDEX('Original responses translated'!$A$2:$CQ$63,MATCH('Questionnaires CrossTab'!$A30,'Original responses translated'!$A$2:$A$63,0),MATCH(CF$3,'Original responses translated'!$A$2:$CQ$2,0)),"")</f>
        <v>Aware of but do not use</v>
      </c>
      <c r="CG30" t="str">
        <f>IFERROR(INDEX('Original responses translated'!$A$2:$CQ$63,MATCH('Questionnaires CrossTab'!$A30,'Original responses translated'!$A$2:$A$63,0),MATCH(CG$3,'Original responses translated'!$A$2:$CQ$2,0)),"")</f>
        <v>Use regularly</v>
      </c>
      <c r="CI30" t="str">
        <f>IFERROR(INDEX('Original responses translated'!$A$2:$CQ$63,MATCH('Questionnaires CrossTab'!$A30,'Original responses translated'!$A$2:$A$63,0),MATCH(CI$3,'Original responses translated'!$A$2:$CQ$2,0)),"")</f>
        <v>Strongly Agree</v>
      </c>
      <c r="CJ30" t="str">
        <f>IFERROR(INDEX('Original responses translated'!$A$2:$CQ$63,MATCH('Questionnaires CrossTab'!$A30,'Original responses translated'!$A$2:$A$63,0),MATCH(CJ$3,'Original responses translated'!$A$2:$CQ$2,0)),"")</f>
        <v>Strongly Agree</v>
      </c>
      <c r="CO30" s="27">
        <f>SUMIFS(Response!$G:$G,Response!$I:$I,'Questionnaires CrossTab'!CO$3,Response!$A:$A,'Questionnaires CrossTab'!$A30)/Question!Q$5</f>
        <v>0.74137931034482762</v>
      </c>
      <c r="CP30" s="27">
        <f>SUMIFS(Response!$G:$G,Response!$I:$I,'Questionnaires CrossTab'!CP$3,Response!$A:$A,'Questionnaires CrossTab'!$A30)/Question!R$5</f>
        <v>0.76666666666666672</v>
      </c>
      <c r="CQ30" s="27">
        <f>SUMIFS(Response!$G:$G,Response!$I:$I,'Questionnaires CrossTab'!CQ$3,Response!$A:$A,'Questionnaires CrossTab'!$A30)/Question!S$5</f>
        <v>0.83870967741935487</v>
      </c>
      <c r="CR30" s="27">
        <f t="shared" si="0"/>
        <v>0.78789766407119033</v>
      </c>
    </row>
    <row r="31" spans="1:96">
      <c r="A31" s="1">
        <v>236</v>
      </c>
      <c r="B31" s="1" t="s">
        <v>297</v>
      </c>
      <c r="C31" t="str">
        <f>INDEX('Original responses translated'!$A$2:$CQ$63,MATCH('Questionnaires CrossTab'!$A31,'Original responses translated'!$A$2:$A$63,0),MATCH(C$3,'Original responses translated'!$A$2:$CQ$2,0))</f>
        <v>Commercial organisation</v>
      </c>
      <c r="D31" t="str">
        <f>INDEX('Original responses translated'!$A$2:$CQ$63,MATCH('Questionnaires CrossTab'!$A31,'Original responses translated'!$A$2:$A$63,0),MATCH(D$3,'Original responses translated'!$A$2:$CQ$2,0))</f>
        <v>Communications</v>
      </c>
      <c r="E31" t="str">
        <f>INDEX('Original responses translated'!$A$2:$CQ$63,MATCH('Questionnaires CrossTab'!$A31,'Original responses translated'!$A$2:$A$63,0),MATCH(E$3,'Original responses translated'!$A$2:$CQ$2,0))</f>
        <v>Health care</v>
      </c>
      <c r="F31">
        <f>INDEX('Original responses translated'!$A$2:$CQ$63,MATCH('Questionnaires CrossTab'!$A31,'Original responses translated'!$A$2:$A$63,0),MATCH(F$3,'Original responses translated'!$A$2:$CQ$2,0))</f>
        <v>0</v>
      </c>
      <c r="G31" t="str">
        <f>INDEX('Original responses translated'!$A$2:$CQ$63,MATCH('Questionnaires CrossTab'!$A31,'Original responses translated'!$A$2:$A$63,0),MATCH(G$3,'Original responses translated'!$A$2:$CQ$2,0))</f>
        <v>More than 5,000 employees</v>
      </c>
      <c r="H31" t="str">
        <f>INDEX('Original responses translated'!$A$2:$CQ$63,MATCH('Questionnaires CrossTab'!$A31,'Original responses translated'!$A$2:$A$63,0),MATCH(H$3,'Original responses translated'!$A$2:$CQ$2,0))</f>
        <v>UK</v>
      </c>
      <c r="I31" t="str">
        <f>INDEX('Original responses translated'!$A$2:$CQ$63,MATCH('Questionnaires CrossTab'!$A31,'Original responses translated'!$A$2:$A$63,0),MATCH(I$3,'Original responses translated'!$A$2:$CQ$2,0))</f>
        <v>For the country I’m based in</v>
      </c>
      <c r="J31" t="s">
        <v>110</v>
      </c>
      <c r="K31" t="str">
        <f>INDEX('Original responses translated'!$A$2:$CQ$63,MATCH('Questionnaires CrossTab'!$A31,'Original responses translated'!$A$2:$A$63,0),MATCH(K$3,'Original responses translated'!$A$2:$CQ$2,0))</f>
        <v>Yes</v>
      </c>
      <c r="L31" t="str">
        <f>INDEX('Original responses translated'!$A$2:$CQ$63,MATCH('Questionnaires CrossTab'!$A31,'Original responses translated'!$A$2:$A$63,0),MATCH(L$3,'Original responses translated'!$A$2:$CQ$2,0))</f>
        <v>Yes</v>
      </c>
      <c r="M31" t="str">
        <f>INDEX('Original responses translated'!$A$2:$CQ$63,MATCH('Questionnaires CrossTab'!$A31,'Original responses translated'!$A$2:$A$63,0),MATCH(M$3,'Original responses translated'!$A$2:$CQ$2,0))</f>
        <v>Yes</v>
      </c>
      <c r="N31" t="str">
        <f>INDEX('Original responses translated'!$A$2:$CQ$63,MATCH('Questionnaires CrossTab'!$A31,'Original responses translated'!$A$2:$A$63,0),MATCH(N$3,'Original responses translated'!$A$2:$CQ$2,0))</f>
        <v>Yes</v>
      </c>
      <c r="O31" t="str">
        <f>INDEX('Original responses translated'!$A$2:$CQ$63,MATCH('Questionnaires CrossTab'!$A31,'Original responses translated'!$A$2:$A$63,0),MATCH(O$3,'Original responses translated'!$A$2:$CQ$2,0))</f>
        <v>Yes</v>
      </c>
      <c r="P31" t="str">
        <f>INDEX('Original responses translated'!$A$2:$CQ$63,MATCH('Questionnaires CrossTab'!$A31,'Original responses translated'!$A$2:$A$63,0),MATCH(P$3,'Original responses translated'!$A$2:$CQ$2,0))</f>
        <v>Yes</v>
      </c>
      <c r="Q31" t="str">
        <f>INDEX('Original responses translated'!$A$2:$CQ$63,MATCH('Questionnaires CrossTab'!$A31,'Original responses translated'!$A$2:$A$63,0),MATCH(Q$3,'Original responses translated'!$A$2:$CQ$2,0))</f>
        <v>Yes</v>
      </c>
      <c r="R31" t="str">
        <f>INDEX('Original responses translated'!$A$2:$CQ$63,MATCH('Questionnaires CrossTab'!$A31,'Original responses translated'!$A$2:$A$63,0),MATCH(R$3,'Original responses translated'!$A$2:$CQ$2,0))</f>
        <v>Yes</v>
      </c>
      <c r="S31" t="str">
        <f>INDEX('Original responses translated'!$A$2:$CQ$63,MATCH('Questionnaires CrossTab'!$A31,'Original responses translated'!$A$2:$A$63,0),MATCH(S$3,'Original responses translated'!$A$2:$CQ$2,0))</f>
        <v>Yes</v>
      </c>
      <c r="T31" t="str">
        <f>INDEX('Original responses translated'!$A$2:$CQ$63,MATCH('Questionnaires CrossTab'!$A31,'Original responses translated'!$A$2:$A$63,0),MATCH(T$3,'Original responses translated'!$A$2:$CQ$2,0))</f>
        <v>Yes</v>
      </c>
      <c r="U31" t="str">
        <f>INDEX('Original responses translated'!$A$2:$CQ$63,MATCH('Questionnaires CrossTab'!$A31,'Original responses translated'!$A$2:$A$63,0),MATCH(U$3,'Original responses translated'!$A$2:$CQ$2,0))</f>
        <v>Yes</v>
      </c>
      <c r="V31" t="str">
        <f>INDEX('Original responses translated'!$A$2:$CQ$63,MATCH('Questionnaires CrossTab'!$A31,'Original responses translated'!$A$2:$A$63,0),MATCH(V$3,'Original responses translated'!$A$2:$CQ$2,0))</f>
        <v>Yes</v>
      </c>
      <c r="X31" t="str">
        <f>IFERROR(INDEX('Original responses translated'!$A$2:$CQ$63,MATCH('Questionnaires CrossTab'!$A31,'Original responses translated'!$A$2:$A$63,0),MATCH(X$3,'Original responses translated'!$A$2:$CQ$2,0)),"")</f>
        <v>Regularly (at least quarterly)</v>
      </c>
      <c r="Y31" t="str">
        <f>IFERROR(INDEX('Original responses translated'!$A$2:$CQ$63,MATCH('Questionnaires CrossTab'!$A31,'Original responses translated'!$A$2:$A$63,0),MATCH(Y$3,'Original responses translated'!$A$2:$CQ$2,0)),"")</f>
        <v/>
      </c>
      <c r="Z31" t="str">
        <f>IFERROR(INDEX('Original responses translated'!$A$2:$CQ$63,MATCH('Questionnaires CrossTab'!$A31,'Original responses translated'!$A$2:$A$63,0),MATCH(Z$3,'Original responses translated'!$A$2:$CQ$2,0)),"")</f>
        <v/>
      </c>
      <c r="AA31" t="str">
        <f>IFERROR(INDEX('Original responses translated'!$A$2:$CQ$63,MATCH('Questionnaires CrossTab'!$A31,'Original responses translated'!$A$2:$A$63,0),MATCH(AA$3,'Original responses translated'!$A$2:$CQ$2,0)),"")</f>
        <v/>
      </c>
      <c r="AB31" t="str">
        <f>IFERROR(INDEX('Original responses translated'!$A$2:$CQ$63,MATCH('Questionnaires CrossTab'!$A31,'Original responses translated'!$A$2:$A$63,0),MATCH(AB$3,'Original responses translated'!$A$2:$CQ$2,0)),"")</f>
        <v/>
      </c>
      <c r="AD31" t="str">
        <f>IFERROR(INDEX('Original responses translated'!$A$2:$CQ$63,MATCH('Questionnaires CrossTab'!$A31,'Original responses translated'!$A$2:$A$63,0),MATCH(AD$3,'Original responses translated'!$A$2:$CQ$2,0)),"")</f>
        <v>Regularly (at least quarterly)</v>
      </c>
      <c r="AE31" t="str">
        <f>IFERROR(INDEX('Original responses translated'!$A$2:$CQ$63,MATCH('Questionnaires CrossTab'!$A31,'Original responses translated'!$A$2:$A$63,0),MATCH(AE$3,'Original responses translated'!$A$2:$CQ$2,0)),"")</f>
        <v>Never</v>
      </c>
      <c r="AF31" t="str">
        <f>IFERROR(INDEX('Original responses translated'!$A$2:$CQ$63,MATCH('Questionnaires CrossTab'!$A31,'Original responses translated'!$A$2:$A$63,0),MATCH(AF$3,'Original responses translated'!$A$2:$CQ$2,0)),"")</f>
        <v>Sometimes / on an ad-hoc basis</v>
      </c>
      <c r="AG31" t="str">
        <f>IFERROR(INDEX('Original responses translated'!$A$2:$CQ$63,MATCH('Questionnaires CrossTab'!$A31,'Original responses translated'!$A$2:$A$63,0),MATCH(AG$3,'Original responses translated'!$A$2:$CQ$2,0)),"")</f>
        <v>Rarely (maybe once per year)</v>
      </c>
      <c r="AH31" t="str">
        <f>IFERROR(INDEX('Original responses translated'!$A$2:$CQ$63,MATCH('Questionnaires CrossTab'!$A31,'Original responses translated'!$A$2:$A$63,0),MATCH(AH$3,'Original responses translated'!$A$2:$CQ$2,0)),"")</f>
        <v>Regularly (at least quarterly)</v>
      </c>
      <c r="AI31" t="str">
        <f>IFERROR(INDEX('Original responses translated'!$A$2:$CQ$63,MATCH('Questionnaires CrossTab'!$A31,'Original responses translated'!$A$2:$A$63,0),MATCH(AI$3,'Original responses translated'!$A$2:$CQ$2,0)),"")</f>
        <v>Regularly (at least quarterly)</v>
      </c>
      <c r="AJ31" t="str">
        <f>IFERROR(INDEX('Original responses translated'!$A$2:$CQ$63,MATCH('Questionnaires CrossTab'!$A31,'Original responses translated'!$A$2:$A$63,0),MATCH(AJ$3,'Original responses translated'!$A$2:$CQ$2,0)),"")</f>
        <v>Sometimes / on an ad-hoc basis</v>
      </c>
      <c r="AK31" t="str">
        <f>IFERROR(INDEX('Original responses translated'!$A$2:$CQ$63,MATCH('Questionnaires CrossTab'!$A31,'Original responses translated'!$A$2:$A$63,0),MATCH(AK$3,'Original responses translated'!$A$2:$CQ$2,0)),"")</f>
        <v>Regularly (at least quarterly)</v>
      </c>
      <c r="AL31" t="str">
        <f>IFERROR(INDEX('Original responses translated'!$A$2:$CQ$63,MATCH('Questionnaires CrossTab'!$A31,'Original responses translated'!$A$2:$A$63,0),MATCH(AL$3,'Original responses translated'!$A$2:$CQ$2,0)),"")</f>
        <v/>
      </c>
      <c r="AM31" t="str">
        <f>IFERROR(INDEX('Original responses translated'!$A$2:$CQ$63,MATCH('Questionnaires CrossTab'!$A31,'Original responses translated'!$A$2:$A$63,0),MATCH(AM$3,'Original responses translated'!$A$2:$CQ$2,0)),"")</f>
        <v/>
      </c>
      <c r="AN31" t="str">
        <f>IFERROR(INDEX('Original responses translated'!$A$2:$CQ$63,MATCH('Questionnaires CrossTab'!$A31,'Original responses translated'!$A$2:$A$63,0),MATCH(AN$3,'Original responses translated'!$A$2:$CQ$2,0)),"")</f>
        <v/>
      </c>
      <c r="AO31" t="str">
        <f>IFERROR(INDEX('Original responses translated'!$A$2:$CQ$63,MATCH('Questionnaires CrossTab'!$A31,'Original responses translated'!$A$2:$A$63,0),MATCH(AO$3,'Original responses translated'!$A$2:$CQ$2,0)),"")</f>
        <v>Rarely (maybe once per year)</v>
      </c>
      <c r="AQ31" t="str">
        <f>IFERROR(INDEX('Original responses translated'!$A$2:$CQ$63,MATCH('Questionnaires CrossTab'!$A31,'Original responses translated'!$A$2:$A$63,0),MATCH(AQ$3,'Original responses translated'!$A$2:$CQ$2,0)),"")</f>
        <v>Frequently (e.g. every time we run some activity or monthly)</v>
      </c>
      <c r="AR31" t="str">
        <f>IFERROR(INDEX('Original responses translated'!$A$2:$CQ$63,MATCH('Questionnaires CrossTab'!$A31,'Original responses translated'!$A$2:$A$63,0),MATCH(AR$3,'Original responses translated'!$A$2:$CQ$2,0)),"")</f>
        <v>Sometimes / on an ad-hoc basis</v>
      </c>
      <c r="AS31" t="str">
        <f>IFERROR(INDEX('Original responses translated'!$A$2:$CQ$63,MATCH('Questionnaires CrossTab'!$A31,'Original responses translated'!$A$2:$A$63,0),MATCH(AS$3,'Original responses translated'!$A$2:$CQ$2,0)),"")</f>
        <v>Sometimes / on an ad-hoc basis</v>
      </c>
      <c r="AT31" t="str">
        <f>IFERROR(INDEX('Original responses translated'!$A$2:$CQ$63,MATCH('Questionnaires CrossTab'!$A31,'Original responses translated'!$A$2:$A$63,0),MATCH(AT$3,'Original responses translated'!$A$2:$CQ$2,0)),"")</f>
        <v>Rarely (maybe once per year)</v>
      </c>
      <c r="AV31" t="str">
        <f>IFERROR(INDEX('Original responses translated'!$A$2:$CQ$63,MATCH('Questionnaires CrossTab'!$A31,'Original responses translated'!$A$2:$A$63,0),MATCH(AV$3,'Original responses translated'!$A$2:$CQ$2,0)),"")</f>
        <v>Agree</v>
      </c>
      <c r="AW31" t="str">
        <f>IFERROR(INDEX('Original responses translated'!$A$2:$CQ$63,MATCH('Questionnaires CrossTab'!$A31,'Original responses translated'!$A$2:$A$63,0),MATCH(AW$3,'Original responses translated'!$A$2:$CQ$2,0)),"")</f>
        <v>Agree</v>
      </c>
      <c r="AX31" t="str">
        <f>IFERROR(INDEX('Original responses translated'!$A$2:$CQ$63,MATCH('Questionnaires CrossTab'!$A31,'Original responses translated'!$A$2:$A$63,0),MATCH(AX$3,'Original responses translated'!$A$2:$CQ$2,0)),"")</f>
        <v>Disagree</v>
      </c>
      <c r="AY31" t="str">
        <f>IFERROR(INDEX('Original responses translated'!$A$2:$CQ$63,MATCH('Questionnaires CrossTab'!$A31,'Original responses translated'!$A$2:$A$63,0),MATCH(AY$3,'Original responses translated'!$A$2:$CQ$2,0)),"")</f>
        <v>Agree</v>
      </c>
      <c r="AZ31" t="str">
        <f>IFERROR(INDEX('Original responses translated'!$A$2:$CQ$63,MATCH('Questionnaires CrossTab'!$A31,'Original responses translated'!$A$2:$A$63,0),MATCH(AZ$3,'Original responses translated'!$A$2:$CQ$2,0)),"")</f>
        <v>Agree</v>
      </c>
      <c r="BA31" t="str">
        <f>IFERROR(INDEX('Original responses translated'!$A$2:$CQ$63,MATCH('Questionnaires CrossTab'!$A31,'Original responses translated'!$A$2:$A$63,0),MATCH(BA$3,'Original responses translated'!$A$2:$CQ$2,0)),"")</f>
        <v>Neither agree nor disagree&amp;#9;</v>
      </c>
      <c r="BB31" t="str">
        <f>IFERROR(INDEX('Original responses translated'!$A$2:$CQ$63,MATCH('Questionnaires CrossTab'!$A31,'Original responses translated'!$A$2:$A$63,0),MATCH(BB$3,'Original responses translated'!$A$2:$CQ$2,0)),"")</f>
        <v>Neither agree nor disagree&amp;#9;</v>
      </c>
      <c r="BC31" t="str">
        <f>IFERROR(INDEX('Original responses translated'!$A$2:$CQ$63,MATCH('Questionnaires CrossTab'!$A31,'Original responses translated'!$A$2:$A$63,0),MATCH(BC$3,'Original responses translated'!$A$2:$CQ$2,0)),"")</f>
        <v>Disagree</v>
      </c>
      <c r="BD31" t="str">
        <f>IFERROR(INDEX('Original responses translated'!$A$2:$CQ$63,MATCH('Questionnaires CrossTab'!$A31,'Original responses translated'!$A$2:$A$63,0),MATCH(BD$3,'Original responses translated'!$A$2:$CQ$2,0)),"")</f>
        <v>Agree</v>
      </c>
      <c r="BF31" t="str">
        <f>IFERROR(INDEX('Original responses translated'!$A$2:$CQ$63,MATCH('Questionnaires CrossTab'!$A31,'Original responses translated'!$A$2:$A$63,0),MATCH(BF$3,'Original responses translated'!$A$2:$CQ$2,0)),"")</f>
        <v>Never</v>
      </c>
      <c r="BG31" t="str">
        <f>IFERROR(INDEX('Original responses translated'!$A$2:$CQ$63,MATCH('Questionnaires CrossTab'!$A31,'Original responses translated'!$A$2:$A$63,0),MATCH(BG$3,'Original responses translated'!$A$2:$CQ$2,0)),"")</f>
        <v>Never</v>
      </c>
      <c r="BH31" t="str">
        <f>IFERROR(INDEX('Original responses translated'!$A$2:$CQ$63,MATCH('Questionnaires CrossTab'!$A31,'Original responses translated'!$A$2:$A$63,0),MATCH(BH$3,'Original responses translated'!$A$2:$CQ$2,0)),"")</f>
        <v>Frequently (e.g. every time we run some activity or monthly)</v>
      </c>
      <c r="BI31" t="str">
        <f>IFERROR(INDEX('Original responses translated'!$A$2:$CQ$63,MATCH('Questionnaires CrossTab'!$A31,'Original responses translated'!$A$2:$A$63,0),MATCH(BI$3,'Original responses translated'!$A$2:$CQ$2,0)),"")</f>
        <v>Regularly (at least quarterly)</v>
      </c>
      <c r="BJ31" t="str">
        <f>IFERROR(INDEX('Original responses translated'!$A$2:$CQ$63,MATCH('Questionnaires CrossTab'!$A31,'Original responses translated'!$A$2:$A$63,0),MATCH(BJ$3,'Original responses translated'!$A$2:$CQ$2,0)),"")</f>
        <v>Sometimes / on an ad-hoc basis</v>
      </c>
      <c r="BL31" t="str">
        <f>IFERROR(INDEX('Original responses translated'!$A$2:$CQ$63,MATCH('Questionnaires CrossTab'!$A31,'Original responses translated'!$A$2:$A$63,0),MATCH(BL$3,'Original responses translated'!$A$2:$CQ$2,0)),"")</f>
        <v>Regularly (at least quarterly)</v>
      </c>
      <c r="BM31" t="str">
        <f>IFERROR(INDEX('Original responses translated'!$A$2:$CQ$63,MATCH('Questionnaires CrossTab'!$A31,'Original responses translated'!$A$2:$A$63,0),MATCH(BM$3,'Original responses translated'!$A$2:$CQ$2,0)),"")</f>
        <v>Rarely (maybe once per year)</v>
      </c>
      <c r="BN31" t="str">
        <f>IFERROR(INDEX('Original responses translated'!$A$2:$CQ$63,MATCH('Questionnaires CrossTab'!$A31,'Original responses translated'!$A$2:$A$63,0),MATCH(BN$3,'Original responses translated'!$A$2:$CQ$2,0)),"")</f>
        <v>Rarely (maybe once per year)</v>
      </c>
      <c r="BO31" t="str">
        <f>IFERROR(INDEX('Original responses translated'!$A$2:$CQ$63,MATCH('Questionnaires CrossTab'!$A31,'Original responses translated'!$A$2:$A$63,0),MATCH(BO$3,'Original responses translated'!$A$2:$CQ$2,0)),"")</f>
        <v>Rarely (maybe once per year)</v>
      </c>
      <c r="BP31" t="str">
        <f>IFERROR(INDEX('Original responses translated'!$A$2:$CQ$63,MATCH('Questionnaires CrossTab'!$A31,'Original responses translated'!$A$2:$A$63,0),MATCH(BP$3,'Original responses translated'!$A$2:$CQ$2,0)),"")</f>
        <v>Sometimes / on an ad-hoc basis</v>
      </c>
      <c r="BR31" t="str">
        <f>IFERROR(INDEX('Original responses translated'!$A$2:$CQ$63,MATCH('Questionnaires CrossTab'!$A31,'Original responses translated'!$A$2:$A$63,0),MATCH(BR$3,'Original responses translated'!$A$2:$CQ$2,0)),"")</f>
        <v>Agree</v>
      </c>
      <c r="BS31" t="str">
        <f>IFERROR(INDEX('Original responses translated'!$A$2:$CQ$63,MATCH('Questionnaires CrossTab'!$A31,'Original responses translated'!$A$2:$A$63,0),MATCH(BS$3,'Original responses translated'!$A$2:$CQ$2,0)),"")</f>
        <v>Strongly Agree</v>
      </c>
      <c r="BT31" t="str">
        <f>IFERROR(INDEX('Original responses translated'!$A$2:$CQ$63,MATCH('Questionnaires CrossTab'!$A31,'Original responses translated'!$A$2:$A$63,0),MATCH(BT$3,'Original responses translated'!$A$2:$CQ$2,0)),"")</f>
        <v>Agree</v>
      </c>
      <c r="BU31" t="str">
        <f>IFERROR(INDEX('Original responses translated'!$A$2:$CQ$63,MATCH('Questionnaires CrossTab'!$A31,'Original responses translated'!$A$2:$A$63,0),MATCH(BU$3,'Original responses translated'!$A$2:$CQ$2,0)),"")</f>
        <v>Disagree</v>
      </c>
      <c r="BV31" t="str">
        <f>IFERROR(INDEX('Original responses translated'!$A$2:$CQ$63,MATCH('Questionnaires CrossTab'!$A31,'Original responses translated'!$A$2:$A$63,0),MATCH(BV$3,'Original responses translated'!$A$2:$CQ$2,0)),"")</f>
        <v>Agree</v>
      </c>
      <c r="BW31" t="str">
        <f>IFERROR(INDEX('Original responses translated'!$A$2:$CQ$63,MATCH('Questionnaires CrossTab'!$A31,'Original responses translated'!$A$2:$A$63,0),MATCH(BW$3,'Original responses translated'!$A$2:$CQ$2,0)),"")</f>
        <v>Neither agree nor disagree</v>
      </c>
      <c r="BX31" t="str">
        <f>IFERROR(INDEX('Original responses translated'!$A$2:$CQ$63,MATCH('Questionnaires CrossTab'!$A31,'Original responses translated'!$A$2:$A$63,0),MATCH(BX$3,'Original responses translated'!$A$2:$CQ$2,0)),"")</f>
        <v>Neither agree nor disagree</v>
      </c>
      <c r="BY31" t="str">
        <f>IFERROR(INDEX('Original responses translated'!$A$2:$CQ$63,MATCH('Questionnaires CrossTab'!$A31,'Original responses translated'!$A$2:$A$63,0),MATCH(BY$3,'Original responses translated'!$A$2:$CQ$2,0)),"")</f>
        <v>Agree</v>
      </c>
      <c r="BZ31" t="str">
        <f>IFERROR(INDEX('Original responses translated'!$A$2:$CQ$63,MATCH('Questionnaires CrossTab'!$A31,'Original responses translated'!$A$2:$A$63,0),MATCH(BZ$3,'Original responses translated'!$A$2:$CQ$2,0)),"")</f>
        <v>Agree</v>
      </c>
      <c r="CA31" t="str">
        <f>IFERROR(INDEX('Original responses translated'!$A$2:$CQ$63,MATCH('Questionnaires CrossTab'!$A31,'Original responses translated'!$A$2:$A$63,0),MATCH(CA$3,'Original responses translated'!$A$2:$CQ$2,0)),"")</f>
        <v>Agree</v>
      </c>
      <c r="CB31" t="str">
        <f>IFERROR(INDEX('Original responses translated'!$A$2:$CQ$63,MATCH('Questionnaires CrossTab'!$A31,'Original responses translated'!$A$2:$A$63,0),MATCH(CB$3,'Original responses translated'!$A$2:$CQ$2,0)),"")</f>
        <v>Agree</v>
      </c>
      <c r="CD31" t="str">
        <f>IFERROR(INDEX('Original responses translated'!$A$2:$CQ$63,MATCH('Questionnaires CrossTab'!$A31,'Original responses translated'!$A$2:$A$63,0),MATCH(CD$3,'Original responses translated'!$A$2:$CQ$2,0)),"")</f>
        <v>Aware of but do not use</v>
      </c>
      <c r="CE31" t="str">
        <f>IFERROR(INDEX('Original responses translated'!$A$2:$CQ$63,MATCH('Questionnaires CrossTab'!$A31,'Original responses translated'!$A$2:$A$63,0),MATCH(CE$3,'Original responses translated'!$A$2:$CQ$2,0)),"")</f>
        <v>Aware of but do not use</v>
      </c>
      <c r="CF31" t="str">
        <f>IFERROR(INDEX('Original responses translated'!$A$2:$CQ$63,MATCH('Questionnaires CrossTab'!$A31,'Original responses translated'!$A$2:$A$63,0),MATCH(CF$3,'Original responses translated'!$A$2:$CQ$2,0)),"")</f>
        <v>Aware of but do not use</v>
      </c>
      <c r="CG31" t="str">
        <f>IFERROR(INDEX('Original responses translated'!$A$2:$CQ$63,MATCH('Questionnaires CrossTab'!$A31,'Original responses translated'!$A$2:$A$63,0),MATCH(CG$3,'Original responses translated'!$A$2:$CQ$2,0)),"")</f>
        <v>Aware of but do not use</v>
      </c>
      <c r="CI31" t="str">
        <f>IFERROR(INDEX('Original responses translated'!$A$2:$CQ$63,MATCH('Questionnaires CrossTab'!$A31,'Original responses translated'!$A$2:$A$63,0),MATCH(CI$3,'Original responses translated'!$A$2:$CQ$2,0)),"")</f>
        <v>Disagree</v>
      </c>
      <c r="CJ31" t="str">
        <f>IFERROR(INDEX('Original responses translated'!$A$2:$CQ$63,MATCH('Questionnaires CrossTab'!$A31,'Original responses translated'!$A$2:$A$63,0),MATCH(CJ$3,'Original responses translated'!$A$2:$CQ$2,0)),"")</f>
        <v>Disagree</v>
      </c>
      <c r="CO31" s="27">
        <f>SUMIFS(Response!$G:$G,Response!$I:$I,'Questionnaires CrossTab'!CO$3,Response!$A:$A,'Questionnaires CrossTab'!$A31)/Question!Q$5</f>
        <v>0.44827586206896552</v>
      </c>
      <c r="CP31" s="27">
        <f>SUMIFS(Response!$G:$G,Response!$I:$I,'Questionnaires CrossTab'!CP$3,Response!$A:$A,'Questionnaires CrossTab'!$A31)/Question!R$5</f>
        <v>0.36666666666666664</v>
      </c>
      <c r="CQ31" s="27">
        <f>SUMIFS(Response!$G:$G,Response!$I:$I,'Questionnaires CrossTab'!CQ$3,Response!$A:$A,'Questionnaires CrossTab'!$A31)/Question!S$5</f>
        <v>0.532258064516129</v>
      </c>
      <c r="CR31" s="27">
        <f t="shared" si="0"/>
        <v>0.45738598442714123</v>
      </c>
    </row>
    <row r="32" spans="1:96">
      <c r="A32" s="1">
        <v>245</v>
      </c>
      <c r="B32" s="1" t="s">
        <v>304</v>
      </c>
      <c r="C32" t="str">
        <f>INDEX('Original responses translated'!$A$2:$CQ$63,MATCH('Questionnaires CrossTab'!$A32,'Original responses translated'!$A$2:$A$63,0),MATCH(C$3,'Original responses translated'!$A$2:$CQ$2,0))</f>
        <v>Agency</v>
      </c>
      <c r="D32" t="str">
        <f>INDEX('Original responses translated'!$A$2:$CQ$63,MATCH('Questionnaires CrossTab'!$A32,'Original responses translated'!$A$2:$A$63,0),MATCH(D$3,'Original responses translated'!$A$2:$CQ$2,0))</f>
        <v>Communications</v>
      </c>
      <c r="E32">
        <f>INDEX('Original responses translated'!$A$2:$CQ$63,MATCH('Questionnaires CrossTab'!$A32,'Original responses translated'!$A$2:$A$63,0),MATCH(E$3,'Original responses translated'!$A$2:$CQ$2,0))</f>
        <v>0</v>
      </c>
      <c r="F32" t="str">
        <f>INDEX('Original responses translated'!$A$2:$CQ$63,MATCH('Questionnaires CrossTab'!$A32,'Original responses translated'!$A$2:$A$63,0),MATCH(F$3,'Original responses translated'!$A$2:$CQ$2,0))</f>
        <v>A PR consultancy</v>
      </c>
      <c r="G32" t="str">
        <f>INDEX('Original responses translated'!$A$2:$CQ$63,MATCH('Questionnaires CrossTab'!$A32,'Original responses translated'!$A$2:$A$63,0),MATCH(G$3,'Original responses translated'!$A$2:$CQ$2,0))</f>
        <v>1-49 employees</v>
      </c>
      <c r="H32" t="str">
        <f>INDEX('Original responses translated'!$A$2:$CQ$63,MATCH('Questionnaires CrossTab'!$A32,'Original responses translated'!$A$2:$A$63,0),MATCH(H$3,'Original responses translated'!$A$2:$CQ$2,0))</f>
        <v>United Kingdom</v>
      </c>
      <c r="I32" t="str">
        <f>INDEX('Original responses translated'!$A$2:$CQ$63,MATCH('Questionnaires CrossTab'!$A32,'Original responses translated'!$A$2:$A$63,0),MATCH(I$3,'Original responses translated'!$A$2:$CQ$2,0))</f>
        <v>Not an international organisation</v>
      </c>
      <c r="J32" t="s">
        <v>110</v>
      </c>
      <c r="K32" t="str">
        <f>INDEX('Original responses translated'!$A$2:$CQ$63,MATCH('Questionnaires CrossTab'!$A32,'Original responses translated'!$A$2:$A$63,0),MATCH(K$3,'Original responses translated'!$A$2:$CQ$2,0))</f>
        <v>No</v>
      </c>
      <c r="L32" t="str">
        <f>INDEX('Original responses translated'!$A$2:$CQ$63,MATCH('Questionnaires CrossTab'!$A32,'Original responses translated'!$A$2:$A$63,0),MATCH(L$3,'Original responses translated'!$A$2:$CQ$2,0))</f>
        <v>No</v>
      </c>
      <c r="M32" t="str">
        <f>INDEX('Original responses translated'!$A$2:$CQ$63,MATCH('Questionnaires CrossTab'!$A32,'Original responses translated'!$A$2:$A$63,0),MATCH(M$3,'Original responses translated'!$A$2:$CQ$2,0))</f>
        <v>No</v>
      </c>
      <c r="N32" t="str">
        <f>INDEX('Original responses translated'!$A$2:$CQ$63,MATCH('Questionnaires CrossTab'!$A32,'Original responses translated'!$A$2:$A$63,0),MATCH(N$3,'Original responses translated'!$A$2:$CQ$2,0))</f>
        <v>No</v>
      </c>
      <c r="O32" t="str">
        <f>INDEX('Original responses translated'!$A$2:$CQ$63,MATCH('Questionnaires CrossTab'!$A32,'Original responses translated'!$A$2:$A$63,0),MATCH(O$3,'Original responses translated'!$A$2:$CQ$2,0))</f>
        <v>No</v>
      </c>
      <c r="P32" t="str">
        <f>INDEX('Original responses translated'!$A$2:$CQ$63,MATCH('Questionnaires CrossTab'!$A32,'Original responses translated'!$A$2:$A$63,0),MATCH(P$3,'Original responses translated'!$A$2:$CQ$2,0))</f>
        <v>Yes</v>
      </c>
      <c r="Q32" t="str">
        <f>INDEX('Original responses translated'!$A$2:$CQ$63,MATCH('Questionnaires CrossTab'!$A32,'Original responses translated'!$A$2:$A$63,0),MATCH(Q$3,'Original responses translated'!$A$2:$CQ$2,0))</f>
        <v>No</v>
      </c>
      <c r="R32" t="str">
        <f>INDEX('Original responses translated'!$A$2:$CQ$63,MATCH('Questionnaires CrossTab'!$A32,'Original responses translated'!$A$2:$A$63,0),MATCH(R$3,'Original responses translated'!$A$2:$CQ$2,0))</f>
        <v>No</v>
      </c>
      <c r="S32" t="str">
        <f>INDEX('Original responses translated'!$A$2:$CQ$63,MATCH('Questionnaires CrossTab'!$A32,'Original responses translated'!$A$2:$A$63,0),MATCH(S$3,'Original responses translated'!$A$2:$CQ$2,0))</f>
        <v>No</v>
      </c>
      <c r="T32" t="str">
        <f>INDEX('Original responses translated'!$A$2:$CQ$63,MATCH('Questionnaires CrossTab'!$A32,'Original responses translated'!$A$2:$A$63,0),MATCH(T$3,'Original responses translated'!$A$2:$CQ$2,0))</f>
        <v>No</v>
      </c>
      <c r="U32" t="str">
        <f>INDEX('Original responses translated'!$A$2:$CQ$63,MATCH('Questionnaires CrossTab'!$A32,'Original responses translated'!$A$2:$A$63,0),MATCH(U$3,'Original responses translated'!$A$2:$CQ$2,0))</f>
        <v>No</v>
      </c>
      <c r="V32" t="str">
        <f>INDEX('Original responses translated'!$A$2:$CQ$63,MATCH('Questionnaires CrossTab'!$A32,'Original responses translated'!$A$2:$A$63,0),MATCH(V$3,'Original responses translated'!$A$2:$CQ$2,0))</f>
        <v>No</v>
      </c>
      <c r="X32" t="str">
        <f>IFERROR(INDEX('Original responses translated'!$A$2:$CQ$63,MATCH('Questionnaires CrossTab'!$A32,'Original responses translated'!$A$2:$A$63,0),MATCH(X$3,'Original responses translated'!$A$2:$CQ$2,0)),"")</f>
        <v>Frequently (e.g. every time we run some activity or monthly)</v>
      </c>
      <c r="Y32" t="str">
        <f>IFERROR(INDEX('Original responses translated'!$A$2:$CQ$63,MATCH('Questionnaires CrossTab'!$A32,'Original responses translated'!$A$2:$A$63,0),MATCH(Y$3,'Original responses translated'!$A$2:$CQ$2,0)),"")</f>
        <v/>
      </c>
      <c r="Z32" t="str">
        <f>IFERROR(INDEX('Original responses translated'!$A$2:$CQ$63,MATCH('Questionnaires CrossTab'!$A32,'Original responses translated'!$A$2:$A$63,0),MATCH(Z$3,'Original responses translated'!$A$2:$CQ$2,0)),"")</f>
        <v/>
      </c>
      <c r="AA32" t="str">
        <f>IFERROR(INDEX('Original responses translated'!$A$2:$CQ$63,MATCH('Questionnaires CrossTab'!$A32,'Original responses translated'!$A$2:$A$63,0),MATCH(AA$3,'Original responses translated'!$A$2:$CQ$2,0)),"")</f>
        <v/>
      </c>
      <c r="AB32" t="str">
        <f>IFERROR(INDEX('Original responses translated'!$A$2:$CQ$63,MATCH('Questionnaires CrossTab'!$A32,'Original responses translated'!$A$2:$A$63,0),MATCH(AB$3,'Original responses translated'!$A$2:$CQ$2,0)),"")</f>
        <v/>
      </c>
      <c r="AD32" t="str">
        <f>IFERROR(INDEX('Original responses translated'!$A$2:$CQ$63,MATCH('Questionnaires CrossTab'!$A32,'Original responses translated'!$A$2:$A$63,0),MATCH(AD$3,'Original responses translated'!$A$2:$CQ$2,0)),"")</f>
        <v>Frequently (e.g. every time we run some activity or monthly)</v>
      </c>
      <c r="AE32" t="str">
        <f>IFERROR(INDEX('Original responses translated'!$A$2:$CQ$63,MATCH('Questionnaires CrossTab'!$A32,'Original responses translated'!$A$2:$A$63,0),MATCH(AE$3,'Original responses translated'!$A$2:$CQ$2,0)),"")</f>
        <v>Never</v>
      </c>
      <c r="AF32" t="str">
        <f>IFERROR(INDEX('Original responses translated'!$A$2:$CQ$63,MATCH('Questionnaires CrossTab'!$A32,'Original responses translated'!$A$2:$A$63,0),MATCH(AF$3,'Original responses translated'!$A$2:$CQ$2,0)),"")</f>
        <v>Regularly (at least quarterly)</v>
      </c>
      <c r="AG32" t="str">
        <f>IFERROR(INDEX('Original responses translated'!$A$2:$CQ$63,MATCH('Questionnaires CrossTab'!$A32,'Original responses translated'!$A$2:$A$63,0),MATCH(AG$3,'Original responses translated'!$A$2:$CQ$2,0)),"")</f>
        <v>Regularly (at least quarterly)</v>
      </c>
      <c r="AH32" t="str">
        <f>IFERROR(INDEX('Original responses translated'!$A$2:$CQ$63,MATCH('Questionnaires CrossTab'!$A32,'Original responses translated'!$A$2:$A$63,0),MATCH(AH$3,'Original responses translated'!$A$2:$CQ$2,0)),"")</f>
        <v>Frequently (e.g. every time we run some activity or monthly)</v>
      </c>
      <c r="AI32" t="str">
        <f>IFERROR(INDEX('Original responses translated'!$A$2:$CQ$63,MATCH('Questionnaires CrossTab'!$A32,'Original responses translated'!$A$2:$A$63,0),MATCH(AI$3,'Original responses translated'!$A$2:$CQ$2,0)),"")</f>
        <v>Frequently (e.g. every time we run some activity or monthly)</v>
      </c>
      <c r="AJ32" t="str">
        <f>IFERROR(INDEX('Original responses translated'!$A$2:$CQ$63,MATCH('Questionnaires CrossTab'!$A32,'Original responses translated'!$A$2:$A$63,0),MATCH(AJ$3,'Original responses translated'!$A$2:$CQ$2,0)),"")</f>
        <v>Frequently (e.g. every time we run some activity or monthly)</v>
      </c>
      <c r="AK32" t="str">
        <f>IFERROR(INDEX('Original responses translated'!$A$2:$CQ$63,MATCH('Questionnaires CrossTab'!$A32,'Original responses translated'!$A$2:$A$63,0),MATCH(AK$3,'Original responses translated'!$A$2:$CQ$2,0)),"")</f>
        <v>Frequently (e.g. every time we run some activity or monthly)</v>
      </c>
      <c r="AL32" t="str">
        <f>IFERROR(INDEX('Original responses translated'!$A$2:$CQ$63,MATCH('Questionnaires CrossTab'!$A32,'Original responses translated'!$A$2:$A$63,0),MATCH(AL$3,'Original responses translated'!$A$2:$CQ$2,0)),"")</f>
        <v/>
      </c>
      <c r="AM32" t="str">
        <f>IFERROR(INDEX('Original responses translated'!$A$2:$CQ$63,MATCH('Questionnaires CrossTab'!$A32,'Original responses translated'!$A$2:$A$63,0),MATCH(AM$3,'Original responses translated'!$A$2:$CQ$2,0)),"")</f>
        <v/>
      </c>
      <c r="AN32" t="str">
        <f>IFERROR(INDEX('Original responses translated'!$A$2:$CQ$63,MATCH('Questionnaires CrossTab'!$A32,'Original responses translated'!$A$2:$A$63,0),MATCH(AN$3,'Original responses translated'!$A$2:$CQ$2,0)),"")</f>
        <v/>
      </c>
      <c r="AO32" t="str">
        <f>IFERROR(INDEX('Original responses translated'!$A$2:$CQ$63,MATCH('Questionnaires CrossTab'!$A32,'Original responses translated'!$A$2:$A$63,0),MATCH(AO$3,'Original responses translated'!$A$2:$CQ$2,0)),"")</f>
        <v>Frequently (e.g. every time we run some activity or monthly)</v>
      </c>
      <c r="AQ32" t="str">
        <f>IFERROR(INDEX('Original responses translated'!$A$2:$CQ$63,MATCH('Questionnaires CrossTab'!$A32,'Original responses translated'!$A$2:$A$63,0),MATCH(AQ$3,'Original responses translated'!$A$2:$CQ$2,0)),"")</f>
        <v>Regularly (at least quarterly)</v>
      </c>
      <c r="AR32" t="str">
        <f>IFERROR(INDEX('Original responses translated'!$A$2:$CQ$63,MATCH('Questionnaires CrossTab'!$A32,'Original responses translated'!$A$2:$A$63,0),MATCH(AR$3,'Original responses translated'!$A$2:$CQ$2,0)),"")</f>
        <v>Regularly (at least quarterly)</v>
      </c>
      <c r="AS32" t="str">
        <f>IFERROR(INDEX('Original responses translated'!$A$2:$CQ$63,MATCH('Questionnaires CrossTab'!$A32,'Original responses translated'!$A$2:$A$63,0),MATCH(AS$3,'Original responses translated'!$A$2:$CQ$2,0)),"")</f>
        <v>Frequently (e.g. every time we run some activity or monthly)</v>
      </c>
      <c r="AT32" t="str">
        <f>IFERROR(INDEX('Original responses translated'!$A$2:$CQ$63,MATCH('Questionnaires CrossTab'!$A32,'Original responses translated'!$A$2:$A$63,0),MATCH(AT$3,'Original responses translated'!$A$2:$CQ$2,0)),"")</f>
        <v>Regularly (at least quarterly)</v>
      </c>
      <c r="AV32" t="str">
        <f>IFERROR(INDEX('Original responses translated'!$A$2:$CQ$63,MATCH('Questionnaires CrossTab'!$A32,'Original responses translated'!$A$2:$A$63,0),MATCH(AV$3,'Original responses translated'!$A$2:$CQ$2,0)),"")</f>
        <v>Disagree</v>
      </c>
      <c r="AW32" t="str">
        <f>IFERROR(INDEX('Original responses translated'!$A$2:$CQ$63,MATCH('Questionnaires CrossTab'!$A32,'Original responses translated'!$A$2:$A$63,0),MATCH(AW$3,'Original responses translated'!$A$2:$CQ$2,0)),"")</f>
        <v>Agree</v>
      </c>
      <c r="AX32" t="str">
        <f>IFERROR(INDEX('Original responses translated'!$A$2:$CQ$63,MATCH('Questionnaires CrossTab'!$A32,'Original responses translated'!$A$2:$A$63,0),MATCH(AX$3,'Original responses translated'!$A$2:$CQ$2,0)),"")</f>
        <v>Agree</v>
      </c>
      <c r="AY32" t="str">
        <f>IFERROR(INDEX('Original responses translated'!$A$2:$CQ$63,MATCH('Questionnaires CrossTab'!$A32,'Original responses translated'!$A$2:$A$63,0),MATCH(AY$3,'Original responses translated'!$A$2:$CQ$2,0)),"")</f>
        <v>Strongly Agree</v>
      </c>
      <c r="AZ32" t="str">
        <f>IFERROR(INDEX('Original responses translated'!$A$2:$CQ$63,MATCH('Questionnaires CrossTab'!$A32,'Original responses translated'!$A$2:$A$63,0),MATCH(AZ$3,'Original responses translated'!$A$2:$CQ$2,0)),"")</f>
        <v>Strongly Agree</v>
      </c>
      <c r="BA32" t="str">
        <f>IFERROR(INDEX('Original responses translated'!$A$2:$CQ$63,MATCH('Questionnaires CrossTab'!$A32,'Original responses translated'!$A$2:$A$63,0),MATCH(BA$3,'Original responses translated'!$A$2:$CQ$2,0)),"")</f>
        <v>Strongly Agree</v>
      </c>
      <c r="BB32" t="str">
        <f>IFERROR(INDEX('Original responses translated'!$A$2:$CQ$63,MATCH('Questionnaires CrossTab'!$A32,'Original responses translated'!$A$2:$A$63,0),MATCH(BB$3,'Original responses translated'!$A$2:$CQ$2,0)),"")</f>
        <v>Strongly Agree</v>
      </c>
      <c r="BC32" t="str">
        <f>IFERROR(INDEX('Original responses translated'!$A$2:$CQ$63,MATCH('Questionnaires CrossTab'!$A32,'Original responses translated'!$A$2:$A$63,0),MATCH(BC$3,'Original responses translated'!$A$2:$CQ$2,0)),"")</f>
        <v>Neither agree nor disagree&amp;#9;</v>
      </c>
      <c r="BD32" t="str">
        <f>IFERROR(INDEX('Original responses translated'!$A$2:$CQ$63,MATCH('Questionnaires CrossTab'!$A32,'Original responses translated'!$A$2:$A$63,0),MATCH(BD$3,'Original responses translated'!$A$2:$CQ$2,0)),"")</f>
        <v>Agree</v>
      </c>
      <c r="BF32" t="str">
        <f>IFERROR(INDEX('Original responses translated'!$A$2:$CQ$63,MATCH('Questionnaires CrossTab'!$A32,'Original responses translated'!$A$2:$A$63,0),MATCH(BF$3,'Original responses translated'!$A$2:$CQ$2,0)),"")</f>
        <v>Sometimes / on an ad-hoc basis</v>
      </c>
      <c r="BG32" t="str">
        <f>IFERROR(INDEX('Original responses translated'!$A$2:$CQ$63,MATCH('Questionnaires CrossTab'!$A32,'Original responses translated'!$A$2:$A$63,0),MATCH(BG$3,'Original responses translated'!$A$2:$CQ$2,0)),"")</f>
        <v>Rarely (maybe once per year)</v>
      </c>
      <c r="BH32" t="str">
        <f>IFERROR(INDEX('Original responses translated'!$A$2:$CQ$63,MATCH('Questionnaires CrossTab'!$A32,'Original responses translated'!$A$2:$A$63,0),MATCH(BH$3,'Original responses translated'!$A$2:$CQ$2,0)),"")</f>
        <v>Regularly (at least quarterly)</v>
      </c>
      <c r="BI32" t="str">
        <f>IFERROR(INDEX('Original responses translated'!$A$2:$CQ$63,MATCH('Questionnaires CrossTab'!$A32,'Original responses translated'!$A$2:$A$63,0),MATCH(BI$3,'Original responses translated'!$A$2:$CQ$2,0)),"")</f>
        <v>Regularly (at least quarterly)</v>
      </c>
      <c r="BJ32" t="str">
        <f>IFERROR(INDEX('Original responses translated'!$A$2:$CQ$63,MATCH('Questionnaires CrossTab'!$A32,'Original responses translated'!$A$2:$A$63,0),MATCH(BJ$3,'Original responses translated'!$A$2:$CQ$2,0)),"")</f>
        <v>Frequently (e.g. every time we run some activity or monthly)</v>
      </c>
      <c r="BL32" t="str">
        <f>IFERROR(INDEX('Original responses translated'!$A$2:$CQ$63,MATCH('Questionnaires CrossTab'!$A32,'Original responses translated'!$A$2:$A$63,0),MATCH(BL$3,'Original responses translated'!$A$2:$CQ$2,0)),"")</f>
        <v>Sometimes / on an ad-hoc basis</v>
      </c>
      <c r="BM32" t="str">
        <f>IFERROR(INDEX('Original responses translated'!$A$2:$CQ$63,MATCH('Questionnaires CrossTab'!$A32,'Original responses translated'!$A$2:$A$63,0),MATCH(BM$3,'Original responses translated'!$A$2:$CQ$2,0)),"")</f>
        <v>Regularly (at least quarterly)</v>
      </c>
      <c r="BN32" t="str">
        <f>IFERROR(INDEX('Original responses translated'!$A$2:$CQ$63,MATCH('Questionnaires CrossTab'!$A32,'Original responses translated'!$A$2:$A$63,0),MATCH(BN$3,'Original responses translated'!$A$2:$CQ$2,0)),"")</f>
        <v>Rarely (maybe once per year)</v>
      </c>
      <c r="BO32" t="str">
        <f>IFERROR(INDEX('Original responses translated'!$A$2:$CQ$63,MATCH('Questionnaires CrossTab'!$A32,'Original responses translated'!$A$2:$A$63,0),MATCH(BO$3,'Original responses translated'!$A$2:$CQ$2,0)),"")</f>
        <v>Regularly (at least quarterly)</v>
      </c>
      <c r="BP32" t="str">
        <f>IFERROR(INDEX('Original responses translated'!$A$2:$CQ$63,MATCH('Questionnaires CrossTab'!$A32,'Original responses translated'!$A$2:$A$63,0),MATCH(BP$3,'Original responses translated'!$A$2:$CQ$2,0)),"")</f>
        <v>Regularly (at least quarterly)</v>
      </c>
      <c r="BR32" t="str">
        <f>IFERROR(INDEX('Original responses translated'!$A$2:$CQ$63,MATCH('Questionnaires CrossTab'!$A32,'Original responses translated'!$A$2:$A$63,0),MATCH(BR$3,'Original responses translated'!$A$2:$CQ$2,0)),"")</f>
        <v>Strongly Agree</v>
      </c>
      <c r="BS32" t="str">
        <f>IFERROR(INDEX('Original responses translated'!$A$2:$CQ$63,MATCH('Questionnaires CrossTab'!$A32,'Original responses translated'!$A$2:$A$63,0),MATCH(BS$3,'Original responses translated'!$A$2:$CQ$2,0)),"")</f>
        <v>Agree</v>
      </c>
      <c r="BT32" t="str">
        <f>IFERROR(INDEX('Original responses translated'!$A$2:$CQ$63,MATCH('Questionnaires CrossTab'!$A32,'Original responses translated'!$A$2:$A$63,0),MATCH(BT$3,'Original responses translated'!$A$2:$CQ$2,0)),"")</f>
        <v>Agree</v>
      </c>
      <c r="BU32" t="str">
        <f>IFERROR(INDEX('Original responses translated'!$A$2:$CQ$63,MATCH('Questionnaires CrossTab'!$A32,'Original responses translated'!$A$2:$A$63,0),MATCH(BU$3,'Original responses translated'!$A$2:$CQ$2,0)),"")</f>
        <v>Agree</v>
      </c>
      <c r="BV32" t="str">
        <f>IFERROR(INDEX('Original responses translated'!$A$2:$CQ$63,MATCH('Questionnaires CrossTab'!$A32,'Original responses translated'!$A$2:$A$63,0),MATCH(BV$3,'Original responses translated'!$A$2:$CQ$2,0)),"")</f>
        <v>Agree</v>
      </c>
      <c r="BW32" t="str">
        <f>IFERROR(INDEX('Original responses translated'!$A$2:$CQ$63,MATCH('Questionnaires CrossTab'!$A32,'Original responses translated'!$A$2:$A$63,0),MATCH(BW$3,'Original responses translated'!$A$2:$CQ$2,0)),"")</f>
        <v>Strongly Agree</v>
      </c>
      <c r="BX32" t="str">
        <f>IFERROR(INDEX('Original responses translated'!$A$2:$CQ$63,MATCH('Questionnaires CrossTab'!$A32,'Original responses translated'!$A$2:$A$63,0),MATCH(BX$3,'Original responses translated'!$A$2:$CQ$2,0)),"")</f>
        <v>Agree</v>
      </c>
      <c r="BY32" t="str">
        <f>IFERROR(INDEX('Original responses translated'!$A$2:$CQ$63,MATCH('Questionnaires CrossTab'!$A32,'Original responses translated'!$A$2:$A$63,0),MATCH(BY$3,'Original responses translated'!$A$2:$CQ$2,0)),"")</f>
        <v>Strongly Agree</v>
      </c>
      <c r="BZ32" t="str">
        <f>IFERROR(INDEX('Original responses translated'!$A$2:$CQ$63,MATCH('Questionnaires CrossTab'!$A32,'Original responses translated'!$A$2:$A$63,0),MATCH(BZ$3,'Original responses translated'!$A$2:$CQ$2,0)),"")</f>
        <v>Strongly Agree</v>
      </c>
      <c r="CA32" t="str">
        <f>IFERROR(INDEX('Original responses translated'!$A$2:$CQ$63,MATCH('Questionnaires CrossTab'!$A32,'Original responses translated'!$A$2:$A$63,0),MATCH(CA$3,'Original responses translated'!$A$2:$CQ$2,0)),"")</f>
        <v>Strongly Agree</v>
      </c>
      <c r="CB32" t="str">
        <f>IFERROR(INDEX('Original responses translated'!$A$2:$CQ$63,MATCH('Questionnaires CrossTab'!$A32,'Original responses translated'!$A$2:$A$63,0),MATCH(CB$3,'Original responses translated'!$A$2:$CQ$2,0)),"")</f>
        <v>Strongly Agree</v>
      </c>
      <c r="CD32" t="str">
        <f>IFERROR(INDEX('Original responses translated'!$A$2:$CQ$63,MATCH('Questionnaires CrossTab'!$A32,'Original responses translated'!$A$2:$A$63,0),MATCH(CD$3,'Original responses translated'!$A$2:$CQ$2,0)),"")</f>
        <v>Aware of but do not use</v>
      </c>
      <c r="CE32" t="str">
        <f>IFERROR(INDEX('Original responses translated'!$A$2:$CQ$63,MATCH('Questionnaires CrossTab'!$A32,'Original responses translated'!$A$2:$A$63,0),MATCH(CE$3,'Original responses translated'!$A$2:$CQ$2,0)),"")</f>
        <v>Use rarely</v>
      </c>
      <c r="CF32" t="str">
        <f>IFERROR(INDEX('Original responses translated'!$A$2:$CQ$63,MATCH('Questionnaires CrossTab'!$A32,'Original responses translated'!$A$2:$A$63,0),MATCH(CF$3,'Original responses translated'!$A$2:$CQ$2,0)),"")</f>
        <v>Use rarely</v>
      </c>
      <c r="CG32" t="str">
        <f>IFERROR(INDEX('Original responses translated'!$A$2:$CQ$63,MATCH('Questionnaires CrossTab'!$A32,'Original responses translated'!$A$2:$A$63,0),MATCH(CG$3,'Original responses translated'!$A$2:$CQ$2,0)),"")</f>
        <v>Use regularly</v>
      </c>
      <c r="CI32" t="str">
        <f>IFERROR(INDEX('Original responses translated'!$A$2:$CQ$63,MATCH('Questionnaires CrossTab'!$A32,'Original responses translated'!$A$2:$A$63,0),MATCH(CI$3,'Original responses translated'!$A$2:$CQ$2,0)),"")</f>
        <v>Agree</v>
      </c>
      <c r="CJ32" t="str">
        <f>IFERROR(INDEX('Original responses translated'!$A$2:$CQ$63,MATCH('Questionnaires CrossTab'!$A32,'Original responses translated'!$A$2:$A$63,0),MATCH(CJ$3,'Original responses translated'!$A$2:$CQ$2,0)),"")</f>
        <v>Strongly Agree</v>
      </c>
      <c r="CO32" s="27">
        <f>SUMIFS(Response!$G:$G,Response!$I:$I,'Questionnaires CrossTab'!CO$3,Response!$A:$A,'Questionnaires CrossTab'!$A32)/Question!Q$5</f>
        <v>0.72413793103448276</v>
      </c>
      <c r="CP32" s="27">
        <f>SUMIFS(Response!$G:$G,Response!$I:$I,'Questionnaires CrossTab'!CP$3,Response!$A:$A,'Questionnaires CrossTab'!$A32)/Question!R$5</f>
        <v>0.73333333333333328</v>
      </c>
      <c r="CQ32" s="27">
        <f>SUMIFS(Response!$G:$G,Response!$I:$I,'Questionnaires CrossTab'!CQ$3,Response!$A:$A,'Questionnaires CrossTab'!$A32)/Question!S$5</f>
        <v>0.82258064516129037</v>
      </c>
      <c r="CR32" s="27">
        <f t="shared" si="0"/>
        <v>0.76627363737486098</v>
      </c>
    </row>
    <row r="33" spans="1:96">
      <c r="A33" s="1">
        <v>256</v>
      </c>
      <c r="B33" s="1" t="s">
        <v>311</v>
      </c>
      <c r="C33" t="str">
        <f>INDEX('Original responses translated'!$A$2:$CQ$63,MATCH('Questionnaires CrossTab'!$A33,'Original responses translated'!$A$2:$A$63,0),MATCH(C$3,'Original responses translated'!$A$2:$CQ$2,0))</f>
        <v>Commercial organisation</v>
      </c>
      <c r="D33" t="str">
        <f>INDEX('Original responses translated'!$A$2:$CQ$63,MATCH('Questionnaires CrossTab'!$A33,'Original responses translated'!$A$2:$A$63,0),MATCH(D$3,'Original responses translated'!$A$2:$CQ$2,0))</f>
        <v>Social media</v>
      </c>
      <c r="E33" t="str">
        <f>INDEX('Original responses translated'!$A$2:$CQ$63,MATCH('Questionnaires CrossTab'!$A33,'Original responses translated'!$A$2:$A$63,0),MATCH(E$3,'Original responses translated'!$A$2:$CQ$2,0))</f>
        <v>Automotive</v>
      </c>
      <c r="F33">
        <f>INDEX('Original responses translated'!$A$2:$CQ$63,MATCH('Questionnaires CrossTab'!$A33,'Original responses translated'!$A$2:$A$63,0),MATCH(F$3,'Original responses translated'!$A$2:$CQ$2,0))</f>
        <v>0</v>
      </c>
      <c r="G33" t="str">
        <f>INDEX('Original responses translated'!$A$2:$CQ$63,MATCH('Questionnaires CrossTab'!$A33,'Original responses translated'!$A$2:$A$63,0),MATCH(G$3,'Original responses translated'!$A$2:$CQ$2,0))</f>
        <v>More than 5,000 employees</v>
      </c>
      <c r="H33" t="str">
        <f>INDEX('Original responses translated'!$A$2:$CQ$63,MATCH('Questionnaires CrossTab'!$A33,'Original responses translated'!$A$2:$A$63,0),MATCH(H$3,'Original responses translated'!$A$2:$CQ$2,0))</f>
        <v>United Kingdom</v>
      </c>
      <c r="I33" t="str">
        <f>INDEX('Original responses translated'!$A$2:$CQ$63,MATCH('Questionnaires CrossTab'!$A33,'Original responses translated'!$A$2:$A$63,0),MATCH(I$3,'Original responses translated'!$A$2:$CQ$2,0))</f>
        <v>For the country I’m based in</v>
      </c>
      <c r="J33" t="s">
        <v>110</v>
      </c>
      <c r="K33" t="str">
        <f>INDEX('Original responses translated'!$A$2:$CQ$63,MATCH('Questionnaires CrossTab'!$A33,'Original responses translated'!$A$2:$A$63,0),MATCH(K$3,'Original responses translated'!$A$2:$CQ$2,0))</f>
        <v>Yes</v>
      </c>
      <c r="L33" t="str">
        <f>INDEX('Original responses translated'!$A$2:$CQ$63,MATCH('Questionnaires CrossTab'!$A33,'Original responses translated'!$A$2:$A$63,0),MATCH(L$3,'Original responses translated'!$A$2:$CQ$2,0))</f>
        <v>Yes</v>
      </c>
      <c r="M33" t="str">
        <f>INDEX('Original responses translated'!$A$2:$CQ$63,MATCH('Questionnaires CrossTab'!$A33,'Original responses translated'!$A$2:$A$63,0),MATCH(M$3,'Original responses translated'!$A$2:$CQ$2,0))</f>
        <v>Yes</v>
      </c>
      <c r="N33" t="str">
        <f>INDEX('Original responses translated'!$A$2:$CQ$63,MATCH('Questionnaires CrossTab'!$A33,'Original responses translated'!$A$2:$A$63,0),MATCH(N$3,'Original responses translated'!$A$2:$CQ$2,0))</f>
        <v>Yes</v>
      </c>
      <c r="O33" t="str">
        <f>INDEX('Original responses translated'!$A$2:$CQ$63,MATCH('Questionnaires CrossTab'!$A33,'Original responses translated'!$A$2:$A$63,0),MATCH(O$3,'Original responses translated'!$A$2:$CQ$2,0))</f>
        <v>Yes</v>
      </c>
      <c r="P33" t="str">
        <f>INDEX('Original responses translated'!$A$2:$CQ$63,MATCH('Questionnaires CrossTab'!$A33,'Original responses translated'!$A$2:$A$63,0),MATCH(P$3,'Original responses translated'!$A$2:$CQ$2,0))</f>
        <v>Yes</v>
      </c>
      <c r="Q33" t="str">
        <f>INDEX('Original responses translated'!$A$2:$CQ$63,MATCH('Questionnaires CrossTab'!$A33,'Original responses translated'!$A$2:$A$63,0),MATCH(Q$3,'Original responses translated'!$A$2:$CQ$2,0))</f>
        <v>Yes</v>
      </c>
      <c r="R33" t="str">
        <f>INDEX('Original responses translated'!$A$2:$CQ$63,MATCH('Questionnaires CrossTab'!$A33,'Original responses translated'!$A$2:$A$63,0),MATCH(R$3,'Original responses translated'!$A$2:$CQ$2,0))</f>
        <v>Yes</v>
      </c>
      <c r="S33" t="str">
        <f>INDEX('Original responses translated'!$A$2:$CQ$63,MATCH('Questionnaires CrossTab'!$A33,'Original responses translated'!$A$2:$A$63,0),MATCH(S$3,'Original responses translated'!$A$2:$CQ$2,0))</f>
        <v>Yes</v>
      </c>
      <c r="T33" t="str">
        <f>INDEX('Original responses translated'!$A$2:$CQ$63,MATCH('Questionnaires CrossTab'!$A33,'Original responses translated'!$A$2:$A$63,0),MATCH(T$3,'Original responses translated'!$A$2:$CQ$2,0))</f>
        <v>Yes</v>
      </c>
      <c r="U33" t="str">
        <f>INDEX('Original responses translated'!$A$2:$CQ$63,MATCH('Questionnaires CrossTab'!$A33,'Original responses translated'!$A$2:$A$63,0),MATCH(U$3,'Original responses translated'!$A$2:$CQ$2,0))</f>
        <v>Yes</v>
      </c>
      <c r="V33" t="str">
        <f>INDEX('Original responses translated'!$A$2:$CQ$63,MATCH('Questionnaires CrossTab'!$A33,'Original responses translated'!$A$2:$A$63,0),MATCH(V$3,'Original responses translated'!$A$2:$CQ$2,0))</f>
        <v>Yes</v>
      </c>
      <c r="X33" t="str">
        <f>IFERROR(INDEX('Original responses translated'!$A$2:$CQ$63,MATCH('Questionnaires CrossTab'!$A33,'Original responses translated'!$A$2:$A$63,0),MATCH(X$3,'Original responses translated'!$A$2:$CQ$2,0)),"")</f>
        <v>Frequently (e.g. every time we run some activity or monthly)</v>
      </c>
      <c r="Y33" t="str">
        <f>IFERROR(INDEX('Original responses translated'!$A$2:$CQ$63,MATCH('Questionnaires CrossTab'!$A33,'Original responses translated'!$A$2:$A$63,0),MATCH(Y$3,'Original responses translated'!$A$2:$CQ$2,0)),"")</f>
        <v/>
      </c>
      <c r="Z33" t="str">
        <f>IFERROR(INDEX('Original responses translated'!$A$2:$CQ$63,MATCH('Questionnaires CrossTab'!$A33,'Original responses translated'!$A$2:$A$63,0),MATCH(Z$3,'Original responses translated'!$A$2:$CQ$2,0)),"")</f>
        <v/>
      </c>
      <c r="AA33" t="str">
        <f>IFERROR(INDEX('Original responses translated'!$A$2:$CQ$63,MATCH('Questionnaires CrossTab'!$A33,'Original responses translated'!$A$2:$A$63,0),MATCH(AA$3,'Original responses translated'!$A$2:$CQ$2,0)),"")</f>
        <v/>
      </c>
      <c r="AB33" t="str">
        <f>IFERROR(INDEX('Original responses translated'!$A$2:$CQ$63,MATCH('Questionnaires CrossTab'!$A33,'Original responses translated'!$A$2:$A$63,0),MATCH(AB$3,'Original responses translated'!$A$2:$CQ$2,0)),"")</f>
        <v/>
      </c>
      <c r="AD33" t="str">
        <f>IFERROR(INDEX('Original responses translated'!$A$2:$CQ$63,MATCH('Questionnaires CrossTab'!$A33,'Original responses translated'!$A$2:$A$63,0),MATCH(AD$3,'Original responses translated'!$A$2:$CQ$2,0)),"")</f>
        <v>Frequently (e.g. every time we run some activity or monthly)</v>
      </c>
      <c r="AE33" t="str">
        <f>IFERROR(INDEX('Original responses translated'!$A$2:$CQ$63,MATCH('Questionnaires CrossTab'!$A33,'Original responses translated'!$A$2:$A$63,0),MATCH(AE$3,'Original responses translated'!$A$2:$CQ$2,0)),"")</f>
        <v>Never</v>
      </c>
      <c r="AF33" t="str">
        <f>IFERROR(INDEX('Original responses translated'!$A$2:$CQ$63,MATCH('Questionnaires CrossTab'!$A33,'Original responses translated'!$A$2:$A$63,0),MATCH(AF$3,'Original responses translated'!$A$2:$CQ$2,0)),"")</f>
        <v>Frequently (e.g. every time we run some activity or monthly)</v>
      </c>
      <c r="AG33" t="str">
        <f>IFERROR(INDEX('Original responses translated'!$A$2:$CQ$63,MATCH('Questionnaires CrossTab'!$A33,'Original responses translated'!$A$2:$A$63,0),MATCH(AG$3,'Original responses translated'!$A$2:$CQ$2,0)),"")</f>
        <v>Sometimes / on an ad-hoc basis</v>
      </c>
      <c r="AH33" t="str">
        <f>IFERROR(INDEX('Original responses translated'!$A$2:$CQ$63,MATCH('Questionnaires CrossTab'!$A33,'Original responses translated'!$A$2:$A$63,0),MATCH(AH$3,'Original responses translated'!$A$2:$CQ$2,0)),"")</f>
        <v>Frequently (e.g. every time we run some activity or monthly)</v>
      </c>
      <c r="AI33" t="str">
        <f>IFERROR(INDEX('Original responses translated'!$A$2:$CQ$63,MATCH('Questionnaires CrossTab'!$A33,'Original responses translated'!$A$2:$A$63,0),MATCH(AI$3,'Original responses translated'!$A$2:$CQ$2,0)),"")</f>
        <v>Frequently (e.g. every time we run some activity or monthly)</v>
      </c>
      <c r="AJ33" t="str">
        <f>IFERROR(INDEX('Original responses translated'!$A$2:$CQ$63,MATCH('Questionnaires CrossTab'!$A33,'Original responses translated'!$A$2:$A$63,0),MATCH(AJ$3,'Original responses translated'!$A$2:$CQ$2,0)),"")</f>
        <v>Regularly (at least quarterly)</v>
      </c>
      <c r="AK33" t="str">
        <f>IFERROR(INDEX('Original responses translated'!$A$2:$CQ$63,MATCH('Questionnaires CrossTab'!$A33,'Original responses translated'!$A$2:$A$63,0),MATCH(AK$3,'Original responses translated'!$A$2:$CQ$2,0)),"")</f>
        <v>Frequently (e.g. every time we run some activity or monthly)</v>
      </c>
      <c r="AL33" t="str">
        <f>IFERROR(INDEX('Original responses translated'!$A$2:$CQ$63,MATCH('Questionnaires CrossTab'!$A33,'Original responses translated'!$A$2:$A$63,0),MATCH(AL$3,'Original responses translated'!$A$2:$CQ$2,0)),"")</f>
        <v/>
      </c>
      <c r="AM33" t="str">
        <f>IFERROR(INDEX('Original responses translated'!$A$2:$CQ$63,MATCH('Questionnaires CrossTab'!$A33,'Original responses translated'!$A$2:$A$63,0),MATCH(AM$3,'Original responses translated'!$A$2:$CQ$2,0)),"")</f>
        <v/>
      </c>
      <c r="AN33" t="str">
        <f>IFERROR(INDEX('Original responses translated'!$A$2:$CQ$63,MATCH('Questionnaires CrossTab'!$A33,'Original responses translated'!$A$2:$A$63,0),MATCH(AN$3,'Original responses translated'!$A$2:$CQ$2,0)),"")</f>
        <v/>
      </c>
      <c r="AO33" t="str">
        <f>IFERROR(INDEX('Original responses translated'!$A$2:$CQ$63,MATCH('Questionnaires CrossTab'!$A33,'Original responses translated'!$A$2:$A$63,0),MATCH(AO$3,'Original responses translated'!$A$2:$CQ$2,0)),"")</f>
        <v>Regularly (at least quarterly)</v>
      </c>
      <c r="AQ33" t="str">
        <f>IFERROR(INDEX('Original responses translated'!$A$2:$CQ$63,MATCH('Questionnaires CrossTab'!$A33,'Original responses translated'!$A$2:$A$63,0),MATCH(AQ$3,'Original responses translated'!$A$2:$CQ$2,0)),"")</f>
        <v>Regularly (at least quarterly)</v>
      </c>
      <c r="AR33" t="str">
        <f>IFERROR(INDEX('Original responses translated'!$A$2:$CQ$63,MATCH('Questionnaires CrossTab'!$A33,'Original responses translated'!$A$2:$A$63,0),MATCH(AR$3,'Original responses translated'!$A$2:$CQ$2,0)),"")</f>
        <v>Sometimes / on an ad-hoc basis</v>
      </c>
      <c r="AS33" t="str">
        <f>IFERROR(INDEX('Original responses translated'!$A$2:$CQ$63,MATCH('Questionnaires CrossTab'!$A33,'Original responses translated'!$A$2:$A$63,0),MATCH(AS$3,'Original responses translated'!$A$2:$CQ$2,0)),"")</f>
        <v>Regularly (at least quarterly)</v>
      </c>
      <c r="AT33" t="str">
        <f>IFERROR(INDEX('Original responses translated'!$A$2:$CQ$63,MATCH('Questionnaires CrossTab'!$A33,'Original responses translated'!$A$2:$A$63,0),MATCH(AT$3,'Original responses translated'!$A$2:$CQ$2,0)),"")</f>
        <v>Sometimes / on an ad-hoc basis</v>
      </c>
      <c r="AV33" t="str">
        <f>IFERROR(INDEX('Original responses translated'!$A$2:$CQ$63,MATCH('Questionnaires CrossTab'!$A33,'Original responses translated'!$A$2:$A$63,0),MATCH(AV$3,'Original responses translated'!$A$2:$CQ$2,0)),"")</f>
        <v>Agree</v>
      </c>
      <c r="AW33" t="str">
        <f>IFERROR(INDEX('Original responses translated'!$A$2:$CQ$63,MATCH('Questionnaires CrossTab'!$A33,'Original responses translated'!$A$2:$A$63,0),MATCH(AW$3,'Original responses translated'!$A$2:$CQ$2,0)),"")</f>
        <v>Agree</v>
      </c>
      <c r="AX33" t="str">
        <f>IFERROR(INDEX('Original responses translated'!$A$2:$CQ$63,MATCH('Questionnaires CrossTab'!$A33,'Original responses translated'!$A$2:$A$63,0),MATCH(AX$3,'Original responses translated'!$A$2:$CQ$2,0)),"")</f>
        <v>Neither agree nor disagree&amp;#9;</v>
      </c>
      <c r="AY33" t="str">
        <f>IFERROR(INDEX('Original responses translated'!$A$2:$CQ$63,MATCH('Questionnaires CrossTab'!$A33,'Original responses translated'!$A$2:$A$63,0),MATCH(AY$3,'Original responses translated'!$A$2:$CQ$2,0)),"")</f>
        <v>Disagree</v>
      </c>
      <c r="AZ33" t="str">
        <f>IFERROR(INDEX('Original responses translated'!$A$2:$CQ$63,MATCH('Questionnaires CrossTab'!$A33,'Original responses translated'!$A$2:$A$63,0),MATCH(AZ$3,'Original responses translated'!$A$2:$CQ$2,0)),"")</f>
        <v>Strongly Agree</v>
      </c>
      <c r="BA33" t="str">
        <f>IFERROR(INDEX('Original responses translated'!$A$2:$CQ$63,MATCH('Questionnaires CrossTab'!$A33,'Original responses translated'!$A$2:$A$63,0),MATCH(BA$3,'Original responses translated'!$A$2:$CQ$2,0)),"")</f>
        <v>Agree</v>
      </c>
      <c r="BB33" t="str">
        <f>IFERROR(INDEX('Original responses translated'!$A$2:$CQ$63,MATCH('Questionnaires CrossTab'!$A33,'Original responses translated'!$A$2:$A$63,0),MATCH(BB$3,'Original responses translated'!$A$2:$CQ$2,0)),"")</f>
        <v>Strongly Agree</v>
      </c>
      <c r="BC33" t="str">
        <f>IFERROR(INDEX('Original responses translated'!$A$2:$CQ$63,MATCH('Questionnaires CrossTab'!$A33,'Original responses translated'!$A$2:$A$63,0),MATCH(BC$3,'Original responses translated'!$A$2:$CQ$2,0)),"")</f>
        <v>Strongly Agree</v>
      </c>
      <c r="BD33" t="str">
        <f>IFERROR(INDEX('Original responses translated'!$A$2:$CQ$63,MATCH('Questionnaires CrossTab'!$A33,'Original responses translated'!$A$2:$A$63,0),MATCH(BD$3,'Original responses translated'!$A$2:$CQ$2,0)),"")</f>
        <v>Neither agree nor disagree&amp;#9;</v>
      </c>
      <c r="BF33" t="str">
        <f>IFERROR(INDEX('Original responses translated'!$A$2:$CQ$63,MATCH('Questionnaires CrossTab'!$A33,'Original responses translated'!$A$2:$A$63,0),MATCH(BF$3,'Original responses translated'!$A$2:$CQ$2,0)),"")</f>
        <v>Never</v>
      </c>
      <c r="BG33" t="str">
        <f>IFERROR(INDEX('Original responses translated'!$A$2:$CQ$63,MATCH('Questionnaires CrossTab'!$A33,'Original responses translated'!$A$2:$A$63,0),MATCH(BG$3,'Original responses translated'!$A$2:$CQ$2,0)),"")</f>
        <v>Never</v>
      </c>
      <c r="BH33" t="str">
        <f>IFERROR(INDEX('Original responses translated'!$A$2:$CQ$63,MATCH('Questionnaires CrossTab'!$A33,'Original responses translated'!$A$2:$A$63,0),MATCH(BH$3,'Original responses translated'!$A$2:$CQ$2,0)),"")</f>
        <v>Frequently (e.g. every time we run some activity or monthly)</v>
      </c>
      <c r="BI33" t="str">
        <f>IFERROR(INDEX('Original responses translated'!$A$2:$CQ$63,MATCH('Questionnaires CrossTab'!$A33,'Original responses translated'!$A$2:$A$63,0),MATCH(BI$3,'Original responses translated'!$A$2:$CQ$2,0)),"")</f>
        <v>Frequently (e.g. every time we run some activity or monthly)</v>
      </c>
      <c r="BJ33" t="str">
        <f>IFERROR(INDEX('Original responses translated'!$A$2:$CQ$63,MATCH('Questionnaires CrossTab'!$A33,'Original responses translated'!$A$2:$A$63,0),MATCH(BJ$3,'Original responses translated'!$A$2:$CQ$2,0)),"")</f>
        <v>Never</v>
      </c>
      <c r="BL33" t="str">
        <f>IFERROR(INDEX('Original responses translated'!$A$2:$CQ$63,MATCH('Questionnaires CrossTab'!$A33,'Original responses translated'!$A$2:$A$63,0),MATCH(BL$3,'Original responses translated'!$A$2:$CQ$2,0)),"")</f>
        <v>Never</v>
      </c>
      <c r="BM33" t="str">
        <f>IFERROR(INDEX('Original responses translated'!$A$2:$CQ$63,MATCH('Questionnaires CrossTab'!$A33,'Original responses translated'!$A$2:$A$63,0),MATCH(BM$3,'Original responses translated'!$A$2:$CQ$2,0)),"")</f>
        <v>Never</v>
      </c>
      <c r="BN33" t="str">
        <f>IFERROR(INDEX('Original responses translated'!$A$2:$CQ$63,MATCH('Questionnaires CrossTab'!$A33,'Original responses translated'!$A$2:$A$63,0),MATCH(BN$3,'Original responses translated'!$A$2:$CQ$2,0)),"")</f>
        <v>Never</v>
      </c>
      <c r="BO33" t="str">
        <f>IFERROR(INDEX('Original responses translated'!$A$2:$CQ$63,MATCH('Questionnaires CrossTab'!$A33,'Original responses translated'!$A$2:$A$63,0),MATCH(BO$3,'Original responses translated'!$A$2:$CQ$2,0)),"")</f>
        <v>Sometimes / on an ad-hoc basis</v>
      </c>
      <c r="BP33" t="str">
        <f>IFERROR(INDEX('Original responses translated'!$A$2:$CQ$63,MATCH('Questionnaires CrossTab'!$A33,'Original responses translated'!$A$2:$A$63,0),MATCH(BP$3,'Original responses translated'!$A$2:$CQ$2,0)),"")</f>
        <v>Regularly (at least quarterly)</v>
      </c>
      <c r="BR33" t="str">
        <f>IFERROR(INDEX('Original responses translated'!$A$2:$CQ$63,MATCH('Questionnaires CrossTab'!$A33,'Original responses translated'!$A$2:$A$63,0),MATCH(BR$3,'Original responses translated'!$A$2:$CQ$2,0)),"")</f>
        <v>Agree</v>
      </c>
      <c r="BS33" t="str">
        <f>IFERROR(INDEX('Original responses translated'!$A$2:$CQ$63,MATCH('Questionnaires CrossTab'!$A33,'Original responses translated'!$A$2:$A$63,0),MATCH(BS$3,'Original responses translated'!$A$2:$CQ$2,0)),"")</f>
        <v>Agree</v>
      </c>
      <c r="BT33" t="str">
        <f>IFERROR(INDEX('Original responses translated'!$A$2:$CQ$63,MATCH('Questionnaires CrossTab'!$A33,'Original responses translated'!$A$2:$A$63,0),MATCH(BT$3,'Original responses translated'!$A$2:$CQ$2,0)),"")</f>
        <v>Agree</v>
      </c>
      <c r="BU33" t="str">
        <f>IFERROR(INDEX('Original responses translated'!$A$2:$CQ$63,MATCH('Questionnaires CrossTab'!$A33,'Original responses translated'!$A$2:$A$63,0),MATCH(BU$3,'Original responses translated'!$A$2:$CQ$2,0)),"")</f>
        <v>Neither agree nor disagree</v>
      </c>
      <c r="BV33" t="str">
        <f>IFERROR(INDEX('Original responses translated'!$A$2:$CQ$63,MATCH('Questionnaires CrossTab'!$A33,'Original responses translated'!$A$2:$A$63,0),MATCH(BV$3,'Original responses translated'!$A$2:$CQ$2,0)),"")</f>
        <v>Neither agree nor disagree</v>
      </c>
      <c r="BW33" t="str">
        <f>IFERROR(INDEX('Original responses translated'!$A$2:$CQ$63,MATCH('Questionnaires CrossTab'!$A33,'Original responses translated'!$A$2:$A$63,0),MATCH(BW$3,'Original responses translated'!$A$2:$CQ$2,0)),"")</f>
        <v>Agree</v>
      </c>
      <c r="BX33" t="str">
        <f>IFERROR(INDEX('Original responses translated'!$A$2:$CQ$63,MATCH('Questionnaires CrossTab'!$A33,'Original responses translated'!$A$2:$A$63,0),MATCH(BX$3,'Original responses translated'!$A$2:$CQ$2,0)),"")</f>
        <v>Strongly Agree</v>
      </c>
      <c r="BY33" t="str">
        <f>IFERROR(INDEX('Original responses translated'!$A$2:$CQ$63,MATCH('Questionnaires CrossTab'!$A33,'Original responses translated'!$A$2:$A$63,0),MATCH(BY$3,'Original responses translated'!$A$2:$CQ$2,0)),"")</f>
        <v>Agree</v>
      </c>
      <c r="BZ33" t="str">
        <f>IFERROR(INDEX('Original responses translated'!$A$2:$CQ$63,MATCH('Questionnaires CrossTab'!$A33,'Original responses translated'!$A$2:$A$63,0),MATCH(BZ$3,'Original responses translated'!$A$2:$CQ$2,0)),"")</f>
        <v>Neither agree nor disagree</v>
      </c>
      <c r="CA33" t="str">
        <f>IFERROR(INDEX('Original responses translated'!$A$2:$CQ$63,MATCH('Questionnaires CrossTab'!$A33,'Original responses translated'!$A$2:$A$63,0),MATCH(CA$3,'Original responses translated'!$A$2:$CQ$2,0)),"")</f>
        <v>Strongly Agree</v>
      </c>
      <c r="CB33" t="str">
        <f>IFERROR(INDEX('Original responses translated'!$A$2:$CQ$63,MATCH('Questionnaires CrossTab'!$A33,'Original responses translated'!$A$2:$A$63,0),MATCH(CB$3,'Original responses translated'!$A$2:$CQ$2,0)),"")</f>
        <v>Disagree</v>
      </c>
      <c r="CD33" t="str">
        <f>IFERROR(INDEX('Original responses translated'!$A$2:$CQ$63,MATCH('Questionnaires CrossTab'!$A33,'Original responses translated'!$A$2:$A$63,0),MATCH(CD$3,'Original responses translated'!$A$2:$CQ$2,0)),"")</f>
        <v>Don’t know/Not sure</v>
      </c>
      <c r="CE33" t="str">
        <f>IFERROR(INDEX('Original responses translated'!$A$2:$CQ$63,MATCH('Questionnaires CrossTab'!$A33,'Original responses translated'!$A$2:$A$63,0),MATCH(CE$3,'Original responses translated'!$A$2:$CQ$2,0)),"")</f>
        <v>Are a key part of our evaluation program</v>
      </c>
      <c r="CF33" t="str">
        <f>IFERROR(INDEX('Original responses translated'!$A$2:$CQ$63,MATCH('Questionnaires CrossTab'!$A33,'Original responses translated'!$A$2:$A$63,0),MATCH(CF$3,'Original responses translated'!$A$2:$CQ$2,0)),"")</f>
        <v>Don’t know/Not sure</v>
      </c>
      <c r="CG33" t="str">
        <f>IFERROR(INDEX('Original responses translated'!$A$2:$CQ$63,MATCH('Questionnaires CrossTab'!$A33,'Original responses translated'!$A$2:$A$63,0),MATCH(CG$3,'Original responses translated'!$A$2:$CQ$2,0)),"")</f>
        <v>Don’t know/Not sure</v>
      </c>
      <c r="CI33" t="str">
        <f>IFERROR(INDEX('Original responses translated'!$A$2:$CQ$63,MATCH('Questionnaires CrossTab'!$A33,'Original responses translated'!$A$2:$A$63,0),MATCH(CI$3,'Original responses translated'!$A$2:$CQ$2,0)),"")</f>
        <v>Agree</v>
      </c>
      <c r="CJ33" t="str">
        <f>IFERROR(INDEX('Original responses translated'!$A$2:$CQ$63,MATCH('Questionnaires CrossTab'!$A33,'Original responses translated'!$A$2:$A$63,0),MATCH(CJ$3,'Original responses translated'!$A$2:$CQ$2,0)),"")</f>
        <v>Agree</v>
      </c>
      <c r="CO33" s="27">
        <f>SUMIFS(Response!$G:$G,Response!$I:$I,'Questionnaires CrossTab'!CO$3,Response!$A:$A,'Questionnaires CrossTab'!$A33)/Question!Q$5</f>
        <v>0.62068965517241381</v>
      </c>
      <c r="CP33" s="27">
        <f>SUMIFS(Response!$G:$G,Response!$I:$I,'Questionnaires CrossTab'!CP$3,Response!$A:$A,'Questionnaires CrossTab'!$A33)/Question!R$5</f>
        <v>0.41666666666666669</v>
      </c>
      <c r="CQ33" s="27">
        <f>SUMIFS(Response!$G:$G,Response!$I:$I,'Questionnaires CrossTab'!CQ$3,Response!$A:$A,'Questionnaires CrossTab'!$A33)/Question!S$5</f>
        <v>0.61290322580645162</v>
      </c>
      <c r="CR33" s="27">
        <f t="shared" si="0"/>
        <v>0.55636818687430489</v>
      </c>
    </row>
    <row r="34" spans="1:96">
      <c r="A34" s="1">
        <v>269</v>
      </c>
      <c r="B34" s="1" t="s">
        <v>319</v>
      </c>
      <c r="C34" t="str">
        <f>INDEX('Original responses translated'!$A$2:$CQ$63,MATCH('Questionnaires CrossTab'!$A34,'Original responses translated'!$A$2:$A$63,0),MATCH(C$3,'Original responses translated'!$A$2:$CQ$2,0))</f>
        <v>Commercial organisation</v>
      </c>
      <c r="D34" t="str">
        <f>INDEX('Original responses translated'!$A$2:$CQ$63,MATCH('Questionnaires CrossTab'!$A34,'Original responses translated'!$A$2:$A$63,0),MATCH(D$3,'Original responses translated'!$A$2:$CQ$2,0))</f>
        <v>Communications</v>
      </c>
      <c r="E34" t="str">
        <f>INDEX('Original responses translated'!$A$2:$CQ$63,MATCH('Questionnaires CrossTab'!$A34,'Original responses translated'!$A$2:$A$63,0),MATCH(E$3,'Original responses translated'!$A$2:$CQ$2,0))</f>
        <v>Real estate</v>
      </c>
      <c r="F34">
        <f>INDEX('Original responses translated'!$A$2:$CQ$63,MATCH('Questionnaires CrossTab'!$A34,'Original responses translated'!$A$2:$A$63,0),MATCH(F$3,'Original responses translated'!$A$2:$CQ$2,0))</f>
        <v>0</v>
      </c>
      <c r="G34" t="str">
        <f>INDEX('Original responses translated'!$A$2:$CQ$63,MATCH('Questionnaires CrossTab'!$A34,'Original responses translated'!$A$2:$A$63,0),MATCH(G$3,'Original responses translated'!$A$2:$CQ$2,0))</f>
        <v>1000-4999 employees</v>
      </c>
      <c r="H34" t="str">
        <f>INDEX('Original responses translated'!$A$2:$CQ$63,MATCH('Questionnaires CrossTab'!$A34,'Original responses translated'!$A$2:$A$63,0),MATCH(H$3,'Original responses translated'!$A$2:$CQ$2,0))</f>
        <v>UK</v>
      </c>
      <c r="I34" t="str">
        <f>INDEX('Original responses translated'!$A$2:$CQ$63,MATCH('Questionnaires CrossTab'!$A34,'Original responses translated'!$A$2:$A$63,0),MATCH(I$3,'Original responses translated'!$A$2:$CQ$2,0))</f>
        <v>For the region I’m based in</v>
      </c>
      <c r="J34" t="s">
        <v>110</v>
      </c>
      <c r="K34" t="str">
        <f>INDEX('Original responses translated'!$A$2:$CQ$63,MATCH('Questionnaires CrossTab'!$A34,'Original responses translated'!$A$2:$A$63,0),MATCH(K$3,'Original responses translated'!$A$2:$CQ$2,0))</f>
        <v>Yes</v>
      </c>
      <c r="L34" t="str">
        <f>INDEX('Original responses translated'!$A$2:$CQ$63,MATCH('Questionnaires CrossTab'!$A34,'Original responses translated'!$A$2:$A$63,0),MATCH(L$3,'Original responses translated'!$A$2:$CQ$2,0))</f>
        <v>No</v>
      </c>
      <c r="M34" t="str">
        <f>INDEX('Original responses translated'!$A$2:$CQ$63,MATCH('Questionnaires CrossTab'!$A34,'Original responses translated'!$A$2:$A$63,0),MATCH(M$3,'Original responses translated'!$A$2:$CQ$2,0))</f>
        <v>No</v>
      </c>
      <c r="N34" t="str">
        <f>INDEX('Original responses translated'!$A$2:$CQ$63,MATCH('Questionnaires CrossTab'!$A34,'Original responses translated'!$A$2:$A$63,0),MATCH(N$3,'Original responses translated'!$A$2:$CQ$2,0))</f>
        <v>No</v>
      </c>
      <c r="O34" t="str">
        <f>INDEX('Original responses translated'!$A$2:$CQ$63,MATCH('Questionnaires CrossTab'!$A34,'Original responses translated'!$A$2:$A$63,0),MATCH(O$3,'Original responses translated'!$A$2:$CQ$2,0))</f>
        <v>No</v>
      </c>
      <c r="P34" t="str">
        <f>INDEX('Original responses translated'!$A$2:$CQ$63,MATCH('Questionnaires CrossTab'!$A34,'Original responses translated'!$A$2:$A$63,0),MATCH(P$3,'Original responses translated'!$A$2:$CQ$2,0))</f>
        <v>Yes</v>
      </c>
      <c r="Q34" t="str">
        <f>INDEX('Original responses translated'!$A$2:$CQ$63,MATCH('Questionnaires CrossTab'!$A34,'Original responses translated'!$A$2:$A$63,0),MATCH(Q$3,'Original responses translated'!$A$2:$CQ$2,0))</f>
        <v>Yes</v>
      </c>
      <c r="R34" t="str">
        <f>INDEX('Original responses translated'!$A$2:$CQ$63,MATCH('Questionnaires CrossTab'!$A34,'Original responses translated'!$A$2:$A$63,0),MATCH(R$3,'Original responses translated'!$A$2:$CQ$2,0))</f>
        <v>No</v>
      </c>
      <c r="S34" t="str">
        <f>INDEX('Original responses translated'!$A$2:$CQ$63,MATCH('Questionnaires CrossTab'!$A34,'Original responses translated'!$A$2:$A$63,0),MATCH(S$3,'Original responses translated'!$A$2:$CQ$2,0))</f>
        <v>Yes</v>
      </c>
      <c r="T34" t="str">
        <f>INDEX('Original responses translated'!$A$2:$CQ$63,MATCH('Questionnaires CrossTab'!$A34,'Original responses translated'!$A$2:$A$63,0),MATCH(T$3,'Original responses translated'!$A$2:$CQ$2,0))</f>
        <v>Yes</v>
      </c>
      <c r="U34" t="str">
        <f>INDEX('Original responses translated'!$A$2:$CQ$63,MATCH('Questionnaires CrossTab'!$A34,'Original responses translated'!$A$2:$A$63,0),MATCH(U$3,'Original responses translated'!$A$2:$CQ$2,0))</f>
        <v>Yes</v>
      </c>
      <c r="V34" t="str">
        <f>INDEX('Original responses translated'!$A$2:$CQ$63,MATCH('Questionnaires CrossTab'!$A34,'Original responses translated'!$A$2:$A$63,0),MATCH(V$3,'Original responses translated'!$A$2:$CQ$2,0))</f>
        <v>No</v>
      </c>
      <c r="X34" t="str">
        <f>IFERROR(INDEX('Original responses translated'!$A$2:$CQ$63,MATCH('Questionnaires CrossTab'!$A34,'Original responses translated'!$A$2:$A$63,0),MATCH(X$3,'Original responses translated'!$A$2:$CQ$2,0)),"")</f>
        <v>Sometimes / on an ad-hoc basis</v>
      </c>
      <c r="Y34" t="str">
        <f>IFERROR(INDEX('Original responses translated'!$A$2:$CQ$63,MATCH('Questionnaires CrossTab'!$A34,'Original responses translated'!$A$2:$A$63,0),MATCH(Y$3,'Original responses translated'!$A$2:$CQ$2,0)),"")</f>
        <v/>
      </c>
      <c r="Z34" t="str">
        <f>IFERROR(INDEX('Original responses translated'!$A$2:$CQ$63,MATCH('Questionnaires CrossTab'!$A34,'Original responses translated'!$A$2:$A$63,0),MATCH(Z$3,'Original responses translated'!$A$2:$CQ$2,0)),"")</f>
        <v/>
      </c>
      <c r="AA34" t="str">
        <f>IFERROR(INDEX('Original responses translated'!$A$2:$CQ$63,MATCH('Questionnaires CrossTab'!$A34,'Original responses translated'!$A$2:$A$63,0),MATCH(AA$3,'Original responses translated'!$A$2:$CQ$2,0)),"")</f>
        <v/>
      </c>
      <c r="AB34" t="str">
        <f>IFERROR(INDEX('Original responses translated'!$A$2:$CQ$63,MATCH('Questionnaires CrossTab'!$A34,'Original responses translated'!$A$2:$A$63,0),MATCH(AB$3,'Original responses translated'!$A$2:$CQ$2,0)),"")</f>
        <v/>
      </c>
      <c r="AD34" t="str">
        <f>IFERROR(INDEX('Original responses translated'!$A$2:$CQ$63,MATCH('Questionnaires CrossTab'!$A34,'Original responses translated'!$A$2:$A$63,0),MATCH(AD$3,'Original responses translated'!$A$2:$CQ$2,0)),"")</f>
        <v>Frequently (e.g. every time we run some activity or monthly)</v>
      </c>
      <c r="AE34" t="str">
        <f>IFERROR(INDEX('Original responses translated'!$A$2:$CQ$63,MATCH('Questionnaires CrossTab'!$A34,'Original responses translated'!$A$2:$A$63,0),MATCH(AE$3,'Original responses translated'!$A$2:$CQ$2,0)),"")</f>
        <v>Regularly (at least quarterly)</v>
      </c>
      <c r="AF34" t="str">
        <f>IFERROR(INDEX('Original responses translated'!$A$2:$CQ$63,MATCH('Questionnaires CrossTab'!$A34,'Original responses translated'!$A$2:$A$63,0),MATCH(AF$3,'Original responses translated'!$A$2:$CQ$2,0)),"")</f>
        <v>Rarely (maybe once per year)</v>
      </c>
      <c r="AG34" t="str">
        <f>IFERROR(INDEX('Original responses translated'!$A$2:$CQ$63,MATCH('Questionnaires CrossTab'!$A34,'Original responses translated'!$A$2:$A$63,0),MATCH(AG$3,'Original responses translated'!$A$2:$CQ$2,0)),"")</f>
        <v>Never</v>
      </c>
      <c r="AH34" t="str">
        <f>IFERROR(INDEX('Original responses translated'!$A$2:$CQ$63,MATCH('Questionnaires CrossTab'!$A34,'Original responses translated'!$A$2:$A$63,0),MATCH(AH$3,'Original responses translated'!$A$2:$CQ$2,0)),"")</f>
        <v>Sometimes / on an ad-hoc basis</v>
      </c>
      <c r="AI34" t="str">
        <f>IFERROR(INDEX('Original responses translated'!$A$2:$CQ$63,MATCH('Questionnaires CrossTab'!$A34,'Original responses translated'!$A$2:$A$63,0),MATCH(AI$3,'Original responses translated'!$A$2:$CQ$2,0)),"")</f>
        <v>Regularly (at least quarterly)</v>
      </c>
      <c r="AJ34" t="str">
        <f>IFERROR(INDEX('Original responses translated'!$A$2:$CQ$63,MATCH('Questionnaires CrossTab'!$A34,'Original responses translated'!$A$2:$A$63,0),MATCH(AJ$3,'Original responses translated'!$A$2:$CQ$2,0)),"")</f>
        <v>Rarely (maybe once per year)</v>
      </c>
      <c r="AK34" t="str">
        <f>IFERROR(INDEX('Original responses translated'!$A$2:$CQ$63,MATCH('Questionnaires CrossTab'!$A34,'Original responses translated'!$A$2:$A$63,0),MATCH(AK$3,'Original responses translated'!$A$2:$CQ$2,0)),"")</f>
        <v>Sometimes / on an ad-hoc basis</v>
      </c>
      <c r="AL34" t="str">
        <f>IFERROR(INDEX('Original responses translated'!$A$2:$CQ$63,MATCH('Questionnaires CrossTab'!$A34,'Original responses translated'!$A$2:$A$63,0),MATCH(AL$3,'Original responses translated'!$A$2:$CQ$2,0)),"")</f>
        <v/>
      </c>
      <c r="AM34" t="str">
        <f>IFERROR(INDEX('Original responses translated'!$A$2:$CQ$63,MATCH('Questionnaires CrossTab'!$A34,'Original responses translated'!$A$2:$A$63,0),MATCH(AM$3,'Original responses translated'!$A$2:$CQ$2,0)),"")</f>
        <v/>
      </c>
      <c r="AN34" t="str">
        <f>IFERROR(INDEX('Original responses translated'!$A$2:$CQ$63,MATCH('Questionnaires CrossTab'!$A34,'Original responses translated'!$A$2:$A$63,0),MATCH(AN$3,'Original responses translated'!$A$2:$CQ$2,0)),"")</f>
        <v/>
      </c>
      <c r="AO34" t="str">
        <f>IFERROR(INDEX('Original responses translated'!$A$2:$CQ$63,MATCH('Questionnaires CrossTab'!$A34,'Original responses translated'!$A$2:$A$63,0),MATCH(AO$3,'Original responses translated'!$A$2:$CQ$2,0)),"")</f>
        <v>Never</v>
      </c>
      <c r="AQ34" t="str">
        <f>IFERROR(INDEX('Original responses translated'!$A$2:$CQ$63,MATCH('Questionnaires CrossTab'!$A34,'Original responses translated'!$A$2:$A$63,0),MATCH(AQ$3,'Original responses translated'!$A$2:$CQ$2,0)),"")</f>
        <v>Never</v>
      </c>
      <c r="AR34" t="str">
        <f>IFERROR(INDEX('Original responses translated'!$A$2:$CQ$63,MATCH('Questionnaires CrossTab'!$A34,'Original responses translated'!$A$2:$A$63,0),MATCH(AR$3,'Original responses translated'!$A$2:$CQ$2,0)),"")</f>
        <v>Rarely (maybe once per year)</v>
      </c>
      <c r="AS34" t="str">
        <f>IFERROR(INDEX('Original responses translated'!$A$2:$CQ$63,MATCH('Questionnaires CrossTab'!$A34,'Original responses translated'!$A$2:$A$63,0),MATCH(AS$3,'Original responses translated'!$A$2:$CQ$2,0)),"")</f>
        <v>Never</v>
      </c>
      <c r="AT34" t="str">
        <f>IFERROR(INDEX('Original responses translated'!$A$2:$CQ$63,MATCH('Questionnaires CrossTab'!$A34,'Original responses translated'!$A$2:$A$63,0),MATCH(AT$3,'Original responses translated'!$A$2:$CQ$2,0)),"")</f>
        <v>Regularly (at least quarterly)</v>
      </c>
      <c r="AV34" t="str">
        <f>IFERROR(INDEX('Original responses translated'!$A$2:$CQ$63,MATCH('Questionnaires CrossTab'!$A34,'Original responses translated'!$A$2:$A$63,0),MATCH(AV$3,'Original responses translated'!$A$2:$CQ$2,0)),"")</f>
        <v>Agree</v>
      </c>
      <c r="AW34" t="str">
        <f>IFERROR(INDEX('Original responses translated'!$A$2:$CQ$63,MATCH('Questionnaires CrossTab'!$A34,'Original responses translated'!$A$2:$A$63,0),MATCH(AW$3,'Original responses translated'!$A$2:$CQ$2,0)),"")</f>
        <v>Disagree</v>
      </c>
      <c r="AX34" t="str">
        <f>IFERROR(INDEX('Original responses translated'!$A$2:$CQ$63,MATCH('Questionnaires CrossTab'!$A34,'Original responses translated'!$A$2:$A$63,0),MATCH(AX$3,'Original responses translated'!$A$2:$CQ$2,0)),"")</f>
        <v>Disagree</v>
      </c>
      <c r="AY34" t="str">
        <f>IFERROR(INDEX('Original responses translated'!$A$2:$CQ$63,MATCH('Questionnaires CrossTab'!$A34,'Original responses translated'!$A$2:$A$63,0),MATCH(AY$3,'Original responses translated'!$A$2:$CQ$2,0)),"")</f>
        <v>Neither agree nor disagree&amp;#9;</v>
      </c>
      <c r="AZ34" t="str">
        <f>IFERROR(INDEX('Original responses translated'!$A$2:$CQ$63,MATCH('Questionnaires CrossTab'!$A34,'Original responses translated'!$A$2:$A$63,0),MATCH(AZ$3,'Original responses translated'!$A$2:$CQ$2,0)),"")</f>
        <v>Neither agree nor disagree&amp;#9;</v>
      </c>
      <c r="BA34" t="str">
        <f>IFERROR(INDEX('Original responses translated'!$A$2:$CQ$63,MATCH('Questionnaires CrossTab'!$A34,'Original responses translated'!$A$2:$A$63,0),MATCH(BA$3,'Original responses translated'!$A$2:$CQ$2,0)),"")</f>
        <v>Agree</v>
      </c>
      <c r="BB34" t="str">
        <f>IFERROR(INDEX('Original responses translated'!$A$2:$CQ$63,MATCH('Questionnaires CrossTab'!$A34,'Original responses translated'!$A$2:$A$63,0),MATCH(BB$3,'Original responses translated'!$A$2:$CQ$2,0)),"")</f>
        <v>Disagree</v>
      </c>
      <c r="BC34" t="str">
        <f>IFERROR(INDEX('Original responses translated'!$A$2:$CQ$63,MATCH('Questionnaires CrossTab'!$A34,'Original responses translated'!$A$2:$A$63,0),MATCH(BC$3,'Original responses translated'!$A$2:$CQ$2,0)),"")</f>
        <v>Disagree</v>
      </c>
      <c r="BD34" t="str">
        <f>IFERROR(INDEX('Original responses translated'!$A$2:$CQ$63,MATCH('Questionnaires CrossTab'!$A34,'Original responses translated'!$A$2:$A$63,0),MATCH(BD$3,'Original responses translated'!$A$2:$CQ$2,0)),"")</f>
        <v>Agree</v>
      </c>
      <c r="BF34" t="str">
        <f>IFERROR(INDEX('Original responses translated'!$A$2:$CQ$63,MATCH('Questionnaires CrossTab'!$A34,'Original responses translated'!$A$2:$A$63,0),MATCH(BF$3,'Original responses translated'!$A$2:$CQ$2,0)),"")</f>
        <v>Rarely (maybe once per year)</v>
      </c>
      <c r="BG34" t="str">
        <f>IFERROR(INDEX('Original responses translated'!$A$2:$CQ$63,MATCH('Questionnaires CrossTab'!$A34,'Original responses translated'!$A$2:$A$63,0),MATCH(BG$3,'Original responses translated'!$A$2:$CQ$2,0)),"")</f>
        <v>Never</v>
      </c>
      <c r="BH34" t="str">
        <f>IFERROR(INDEX('Original responses translated'!$A$2:$CQ$63,MATCH('Questionnaires CrossTab'!$A34,'Original responses translated'!$A$2:$A$63,0),MATCH(BH$3,'Original responses translated'!$A$2:$CQ$2,0)),"")</f>
        <v>Rarely (maybe once per year)</v>
      </c>
      <c r="BI34" t="str">
        <f>IFERROR(INDEX('Original responses translated'!$A$2:$CQ$63,MATCH('Questionnaires CrossTab'!$A34,'Original responses translated'!$A$2:$A$63,0),MATCH(BI$3,'Original responses translated'!$A$2:$CQ$2,0)),"")</f>
        <v>Sometimes / on an ad-hoc basis</v>
      </c>
      <c r="BJ34" t="str">
        <f>IFERROR(INDEX('Original responses translated'!$A$2:$CQ$63,MATCH('Questionnaires CrossTab'!$A34,'Original responses translated'!$A$2:$A$63,0),MATCH(BJ$3,'Original responses translated'!$A$2:$CQ$2,0)),"")</f>
        <v>Never</v>
      </c>
      <c r="BL34" t="str">
        <f>IFERROR(INDEX('Original responses translated'!$A$2:$CQ$63,MATCH('Questionnaires CrossTab'!$A34,'Original responses translated'!$A$2:$A$63,0),MATCH(BL$3,'Original responses translated'!$A$2:$CQ$2,0)),"")</f>
        <v>Sometimes / on an ad-hoc basis</v>
      </c>
      <c r="BM34" t="str">
        <f>IFERROR(INDEX('Original responses translated'!$A$2:$CQ$63,MATCH('Questionnaires CrossTab'!$A34,'Original responses translated'!$A$2:$A$63,0),MATCH(BM$3,'Original responses translated'!$A$2:$CQ$2,0)),"")</f>
        <v>Never</v>
      </c>
      <c r="BN34" t="str">
        <f>IFERROR(INDEX('Original responses translated'!$A$2:$CQ$63,MATCH('Questionnaires CrossTab'!$A34,'Original responses translated'!$A$2:$A$63,0),MATCH(BN$3,'Original responses translated'!$A$2:$CQ$2,0)),"")</f>
        <v>Rarely (maybe once per year)</v>
      </c>
      <c r="BO34" t="str">
        <f>IFERROR(INDEX('Original responses translated'!$A$2:$CQ$63,MATCH('Questionnaires CrossTab'!$A34,'Original responses translated'!$A$2:$A$63,0),MATCH(BO$3,'Original responses translated'!$A$2:$CQ$2,0)),"")</f>
        <v>Never</v>
      </c>
      <c r="BP34" t="str">
        <f>IFERROR(INDEX('Original responses translated'!$A$2:$CQ$63,MATCH('Questionnaires CrossTab'!$A34,'Original responses translated'!$A$2:$A$63,0),MATCH(BP$3,'Original responses translated'!$A$2:$CQ$2,0)),"")</f>
        <v>Sometimes / on an ad-hoc basis</v>
      </c>
      <c r="BR34" t="str">
        <f>IFERROR(INDEX('Original responses translated'!$A$2:$CQ$63,MATCH('Questionnaires CrossTab'!$A34,'Original responses translated'!$A$2:$A$63,0),MATCH(BR$3,'Original responses translated'!$A$2:$CQ$2,0)),"")</f>
        <v>Strongly Agree</v>
      </c>
      <c r="BS34" t="str">
        <f>IFERROR(INDEX('Original responses translated'!$A$2:$CQ$63,MATCH('Questionnaires CrossTab'!$A34,'Original responses translated'!$A$2:$A$63,0),MATCH(BS$3,'Original responses translated'!$A$2:$CQ$2,0)),"")</f>
        <v>Strongly Agree</v>
      </c>
      <c r="BT34" t="str">
        <f>IFERROR(INDEX('Original responses translated'!$A$2:$CQ$63,MATCH('Questionnaires CrossTab'!$A34,'Original responses translated'!$A$2:$A$63,0),MATCH(BT$3,'Original responses translated'!$A$2:$CQ$2,0)),"")</f>
        <v>Strongly Agree</v>
      </c>
      <c r="BU34" t="str">
        <f>IFERROR(INDEX('Original responses translated'!$A$2:$CQ$63,MATCH('Questionnaires CrossTab'!$A34,'Original responses translated'!$A$2:$A$63,0),MATCH(BU$3,'Original responses translated'!$A$2:$CQ$2,0)),"")</f>
        <v>Neither agree nor disagree</v>
      </c>
      <c r="BV34" t="str">
        <f>IFERROR(INDEX('Original responses translated'!$A$2:$CQ$63,MATCH('Questionnaires CrossTab'!$A34,'Original responses translated'!$A$2:$A$63,0),MATCH(BV$3,'Original responses translated'!$A$2:$CQ$2,0)),"")</f>
        <v>Strongly Agree</v>
      </c>
      <c r="BW34" t="str">
        <f>IFERROR(INDEX('Original responses translated'!$A$2:$CQ$63,MATCH('Questionnaires CrossTab'!$A34,'Original responses translated'!$A$2:$A$63,0),MATCH(BW$3,'Original responses translated'!$A$2:$CQ$2,0)),"")</f>
        <v>Neither agree nor disagree</v>
      </c>
      <c r="BX34" t="str">
        <f>IFERROR(INDEX('Original responses translated'!$A$2:$CQ$63,MATCH('Questionnaires CrossTab'!$A34,'Original responses translated'!$A$2:$A$63,0),MATCH(BX$3,'Original responses translated'!$A$2:$CQ$2,0)),"")</f>
        <v>Neither agree nor disagree</v>
      </c>
      <c r="BY34" t="str">
        <f>IFERROR(INDEX('Original responses translated'!$A$2:$CQ$63,MATCH('Questionnaires CrossTab'!$A34,'Original responses translated'!$A$2:$A$63,0),MATCH(BY$3,'Original responses translated'!$A$2:$CQ$2,0)),"")</f>
        <v>Agree</v>
      </c>
      <c r="BZ34" t="str">
        <f>IFERROR(INDEX('Original responses translated'!$A$2:$CQ$63,MATCH('Questionnaires CrossTab'!$A34,'Original responses translated'!$A$2:$A$63,0),MATCH(BZ$3,'Original responses translated'!$A$2:$CQ$2,0)),"")</f>
        <v>Agree</v>
      </c>
      <c r="CA34" t="str">
        <f>IFERROR(INDEX('Original responses translated'!$A$2:$CQ$63,MATCH('Questionnaires CrossTab'!$A34,'Original responses translated'!$A$2:$A$63,0),MATCH(CA$3,'Original responses translated'!$A$2:$CQ$2,0)),"")</f>
        <v>Neither agree nor disagree</v>
      </c>
      <c r="CB34" t="str">
        <f>IFERROR(INDEX('Original responses translated'!$A$2:$CQ$63,MATCH('Questionnaires CrossTab'!$A34,'Original responses translated'!$A$2:$A$63,0),MATCH(CB$3,'Original responses translated'!$A$2:$CQ$2,0)),"")</f>
        <v>Agree</v>
      </c>
      <c r="CD34" t="str">
        <f>IFERROR(INDEX('Original responses translated'!$A$2:$CQ$63,MATCH('Questionnaires CrossTab'!$A34,'Original responses translated'!$A$2:$A$63,0),MATCH(CD$3,'Original responses translated'!$A$2:$CQ$2,0)),"")</f>
        <v>Aware of but do not use</v>
      </c>
      <c r="CE34" t="str">
        <f>IFERROR(INDEX('Original responses translated'!$A$2:$CQ$63,MATCH('Questionnaires CrossTab'!$A34,'Original responses translated'!$A$2:$A$63,0),MATCH(CE$3,'Original responses translated'!$A$2:$CQ$2,0)),"")</f>
        <v>Aware of but do not use</v>
      </c>
      <c r="CF34" t="str">
        <f>IFERROR(INDEX('Original responses translated'!$A$2:$CQ$63,MATCH('Questionnaires CrossTab'!$A34,'Original responses translated'!$A$2:$A$63,0),MATCH(CF$3,'Original responses translated'!$A$2:$CQ$2,0)),"")</f>
        <v>Not aware of</v>
      </c>
      <c r="CG34" t="str">
        <f>IFERROR(INDEX('Original responses translated'!$A$2:$CQ$63,MATCH('Questionnaires CrossTab'!$A34,'Original responses translated'!$A$2:$A$63,0),MATCH(CG$3,'Original responses translated'!$A$2:$CQ$2,0)),"")</f>
        <v>Aware of but do not use</v>
      </c>
      <c r="CI34" t="str">
        <f>IFERROR(INDEX('Original responses translated'!$A$2:$CQ$63,MATCH('Questionnaires CrossTab'!$A34,'Original responses translated'!$A$2:$A$63,0),MATCH(CI$3,'Original responses translated'!$A$2:$CQ$2,0)),"")</f>
        <v>Disagree</v>
      </c>
      <c r="CJ34" t="str">
        <f>IFERROR(INDEX('Original responses translated'!$A$2:$CQ$63,MATCH('Questionnaires CrossTab'!$A34,'Original responses translated'!$A$2:$A$63,0),MATCH(CJ$3,'Original responses translated'!$A$2:$CQ$2,0)),"")</f>
        <v>Disagree</v>
      </c>
      <c r="CO34" s="27">
        <f>SUMIFS(Response!$G:$G,Response!$I:$I,'Questionnaires CrossTab'!CO$3,Response!$A:$A,'Questionnaires CrossTab'!$A34)/Question!Q$5</f>
        <v>0.17241379310344829</v>
      </c>
      <c r="CP34" s="27">
        <f>SUMIFS(Response!$G:$G,Response!$I:$I,'Questionnaires CrossTab'!CP$3,Response!$A:$A,'Questionnaires CrossTab'!$A34)/Question!R$5</f>
        <v>0.15</v>
      </c>
      <c r="CQ34" s="27">
        <f>SUMIFS(Response!$G:$G,Response!$I:$I,'Questionnaires CrossTab'!CQ$3,Response!$A:$A,'Questionnaires CrossTab'!$A34)/Question!S$5</f>
        <v>0.56451612903225812</v>
      </c>
      <c r="CR34" s="27">
        <f t="shared" si="0"/>
        <v>0.32253058954393776</v>
      </c>
    </row>
    <row r="35" spans="1:96">
      <c r="A35" s="1">
        <v>285</v>
      </c>
      <c r="B35" s="1" t="s">
        <v>323</v>
      </c>
      <c r="C35" t="str">
        <f>INDEX('Original responses translated'!$A$2:$CQ$63,MATCH('Questionnaires CrossTab'!$A35,'Original responses translated'!$A$2:$A$63,0),MATCH(C$3,'Original responses translated'!$A$2:$CQ$2,0))</f>
        <v>Not for profit organisation</v>
      </c>
      <c r="D35" t="str">
        <f>INDEX('Original responses translated'!$A$2:$CQ$63,MATCH('Questionnaires CrossTab'!$A35,'Original responses translated'!$A$2:$A$63,0),MATCH(D$3,'Original responses translated'!$A$2:$CQ$2,0))</f>
        <v>Communications</v>
      </c>
      <c r="E35">
        <f>INDEX('Original responses translated'!$A$2:$CQ$63,MATCH('Questionnaires CrossTab'!$A35,'Original responses translated'!$A$2:$A$63,0),MATCH(E$3,'Original responses translated'!$A$2:$CQ$2,0))</f>
        <v>0</v>
      </c>
      <c r="F35">
        <f>INDEX('Original responses translated'!$A$2:$CQ$63,MATCH('Questionnaires CrossTab'!$A35,'Original responses translated'!$A$2:$A$63,0),MATCH(F$3,'Original responses translated'!$A$2:$CQ$2,0))</f>
        <v>0</v>
      </c>
      <c r="G35" t="str">
        <f>INDEX('Original responses translated'!$A$2:$CQ$63,MATCH('Questionnaires CrossTab'!$A35,'Original responses translated'!$A$2:$A$63,0),MATCH(G$3,'Original responses translated'!$A$2:$CQ$2,0))</f>
        <v>1000-4999 employees</v>
      </c>
      <c r="H35" t="str">
        <f>INDEX('Original responses translated'!$A$2:$CQ$63,MATCH('Questionnaires CrossTab'!$A35,'Original responses translated'!$A$2:$A$63,0),MATCH(H$3,'Original responses translated'!$A$2:$CQ$2,0))</f>
        <v>UK</v>
      </c>
      <c r="I35">
        <f>INDEX('Original responses translated'!$A$2:$CQ$63,MATCH('Questionnaires CrossTab'!$A35,'Original responses translated'!$A$2:$A$63,0),MATCH(I$3,'Original responses translated'!$A$2:$CQ$2,0))</f>
        <v>0</v>
      </c>
      <c r="J35" t="s">
        <v>110</v>
      </c>
      <c r="K35" t="str">
        <f>INDEX('Original responses translated'!$A$2:$CQ$63,MATCH('Questionnaires CrossTab'!$A35,'Original responses translated'!$A$2:$A$63,0),MATCH(K$3,'Original responses translated'!$A$2:$CQ$2,0))</f>
        <v>No</v>
      </c>
      <c r="L35" t="str">
        <f>INDEX('Original responses translated'!$A$2:$CQ$63,MATCH('Questionnaires CrossTab'!$A35,'Original responses translated'!$A$2:$A$63,0),MATCH(L$3,'Original responses translated'!$A$2:$CQ$2,0))</f>
        <v>No</v>
      </c>
      <c r="M35" t="str">
        <f>INDEX('Original responses translated'!$A$2:$CQ$63,MATCH('Questionnaires CrossTab'!$A35,'Original responses translated'!$A$2:$A$63,0),MATCH(M$3,'Original responses translated'!$A$2:$CQ$2,0))</f>
        <v>No</v>
      </c>
      <c r="N35" t="str">
        <f>INDEX('Original responses translated'!$A$2:$CQ$63,MATCH('Questionnaires CrossTab'!$A35,'Original responses translated'!$A$2:$A$63,0),MATCH(N$3,'Original responses translated'!$A$2:$CQ$2,0))</f>
        <v>No</v>
      </c>
      <c r="O35" t="str">
        <f>INDEX('Original responses translated'!$A$2:$CQ$63,MATCH('Questionnaires CrossTab'!$A35,'Original responses translated'!$A$2:$A$63,0),MATCH(O$3,'Original responses translated'!$A$2:$CQ$2,0))</f>
        <v>No</v>
      </c>
      <c r="P35" t="str">
        <f>INDEX('Original responses translated'!$A$2:$CQ$63,MATCH('Questionnaires CrossTab'!$A35,'Original responses translated'!$A$2:$A$63,0),MATCH(P$3,'Original responses translated'!$A$2:$CQ$2,0))</f>
        <v>Yes</v>
      </c>
      <c r="Q35" t="str">
        <f>INDEX('Original responses translated'!$A$2:$CQ$63,MATCH('Questionnaires CrossTab'!$A35,'Original responses translated'!$A$2:$A$63,0),MATCH(Q$3,'Original responses translated'!$A$2:$CQ$2,0))</f>
        <v>No</v>
      </c>
      <c r="R35" t="str">
        <f>INDEX('Original responses translated'!$A$2:$CQ$63,MATCH('Questionnaires CrossTab'!$A35,'Original responses translated'!$A$2:$A$63,0),MATCH(R$3,'Original responses translated'!$A$2:$CQ$2,0))</f>
        <v>No</v>
      </c>
      <c r="S35" t="str">
        <f>INDEX('Original responses translated'!$A$2:$CQ$63,MATCH('Questionnaires CrossTab'!$A35,'Original responses translated'!$A$2:$A$63,0),MATCH(S$3,'Original responses translated'!$A$2:$CQ$2,0))</f>
        <v>No</v>
      </c>
      <c r="T35" t="str">
        <f>INDEX('Original responses translated'!$A$2:$CQ$63,MATCH('Questionnaires CrossTab'!$A35,'Original responses translated'!$A$2:$A$63,0),MATCH(T$3,'Original responses translated'!$A$2:$CQ$2,0))</f>
        <v>No</v>
      </c>
      <c r="U35" t="str">
        <f>INDEX('Original responses translated'!$A$2:$CQ$63,MATCH('Questionnaires CrossTab'!$A35,'Original responses translated'!$A$2:$A$63,0),MATCH(U$3,'Original responses translated'!$A$2:$CQ$2,0))</f>
        <v>No</v>
      </c>
      <c r="V35" t="str">
        <f>INDEX('Original responses translated'!$A$2:$CQ$63,MATCH('Questionnaires CrossTab'!$A35,'Original responses translated'!$A$2:$A$63,0),MATCH(V$3,'Original responses translated'!$A$2:$CQ$2,0))</f>
        <v>No</v>
      </c>
      <c r="X35" t="str">
        <f>IFERROR(INDEX('Original responses translated'!$A$2:$CQ$63,MATCH('Questionnaires CrossTab'!$A35,'Original responses translated'!$A$2:$A$63,0),MATCH(X$3,'Original responses translated'!$A$2:$CQ$2,0)),"")</f>
        <v>Frequently (e.g. every time we run some activity or monthly)</v>
      </c>
      <c r="Y35" t="str">
        <f>IFERROR(INDEX('Original responses translated'!$A$2:$CQ$63,MATCH('Questionnaires CrossTab'!$A35,'Original responses translated'!$A$2:$A$63,0),MATCH(Y$3,'Original responses translated'!$A$2:$CQ$2,0)),"")</f>
        <v/>
      </c>
      <c r="Z35" t="str">
        <f>IFERROR(INDEX('Original responses translated'!$A$2:$CQ$63,MATCH('Questionnaires CrossTab'!$A35,'Original responses translated'!$A$2:$A$63,0),MATCH(Z$3,'Original responses translated'!$A$2:$CQ$2,0)),"")</f>
        <v/>
      </c>
      <c r="AA35" t="str">
        <f>IFERROR(INDEX('Original responses translated'!$A$2:$CQ$63,MATCH('Questionnaires CrossTab'!$A35,'Original responses translated'!$A$2:$A$63,0),MATCH(AA$3,'Original responses translated'!$A$2:$CQ$2,0)),"")</f>
        <v/>
      </c>
      <c r="AB35" t="str">
        <f>IFERROR(INDEX('Original responses translated'!$A$2:$CQ$63,MATCH('Questionnaires CrossTab'!$A35,'Original responses translated'!$A$2:$A$63,0),MATCH(AB$3,'Original responses translated'!$A$2:$CQ$2,0)),"")</f>
        <v/>
      </c>
      <c r="AD35" t="str">
        <f>IFERROR(INDEX('Original responses translated'!$A$2:$CQ$63,MATCH('Questionnaires CrossTab'!$A35,'Original responses translated'!$A$2:$A$63,0),MATCH(AD$3,'Original responses translated'!$A$2:$CQ$2,0)),"")</f>
        <v>Frequently (e.g. every time we run some activity or monthly)</v>
      </c>
      <c r="AE35" t="str">
        <f>IFERROR(INDEX('Original responses translated'!$A$2:$CQ$63,MATCH('Questionnaires CrossTab'!$A35,'Original responses translated'!$A$2:$A$63,0),MATCH(AE$3,'Original responses translated'!$A$2:$CQ$2,0)),"")</f>
        <v>Sometimes / on an ad-hoc basis</v>
      </c>
      <c r="AF35" t="str">
        <f>IFERROR(INDEX('Original responses translated'!$A$2:$CQ$63,MATCH('Questionnaires CrossTab'!$A35,'Original responses translated'!$A$2:$A$63,0),MATCH(AF$3,'Original responses translated'!$A$2:$CQ$2,0)),"")</f>
        <v>Frequently (e.g. every time we run some activity or monthly)</v>
      </c>
      <c r="AG35" t="str">
        <f>IFERROR(INDEX('Original responses translated'!$A$2:$CQ$63,MATCH('Questionnaires CrossTab'!$A35,'Original responses translated'!$A$2:$A$63,0),MATCH(AG$3,'Original responses translated'!$A$2:$CQ$2,0)),"")</f>
        <v>Never</v>
      </c>
      <c r="AH35" t="str">
        <f>IFERROR(INDEX('Original responses translated'!$A$2:$CQ$63,MATCH('Questionnaires CrossTab'!$A35,'Original responses translated'!$A$2:$A$63,0),MATCH(AH$3,'Original responses translated'!$A$2:$CQ$2,0)),"")</f>
        <v>Frequently (e.g. every time we run some activity or monthly)</v>
      </c>
      <c r="AI35" t="str">
        <f>IFERROR(INDEX('Original responses translated'!$A$2:$CQ$63,MATCH('Questionnaires CrossTab'!$A35,'Original responses translated'!$A$2:$A$63,0),MATCH(AI$3,'Original responses translated'!$A$2:$CQ$2,0)),"")</f>
        <v>Frequently (e.g. every time we run some activity or monthly)</v>
      </c>
      <c r="AJ35" t="str">
        <f>IFERROR(INDEX('Original responses translated'!$A$2:$CQ$63,MATCH('Questionnaires CrossTab'!$A35,'Original responses translated'!$A$2:$A$63,0),MATCH(AJ$3,'Original responses translated'!$A$2:$CQ$2,0)),"")</f>
        <v>Frequently (e.g. every time we run some activity or monthly)</v>
      </c>
      <c r="AK35" t="str">
        <f>IFERROR(INDEX('Original responses translated'!$A$2:$CQ$63,MATCH('Questionnaires CrossTab'!$A35,'Original responses translated'!$A$2:$A$63,0),MATCH(AK$3,'Original responses translated'!$A$2:$CQ$2,0)),"")</f>
        <v>Frequently (e.g. every time we run some activity or monthly)</v>
      </c>
      <c r="AL35" t="str">
        <f>IFERROR(INDEX('Original responses translated'!$A$2:$CQ$63,MATCH('Questionnaires CrossTab'!$A35,'Original responses translated'!$A$2:$A$63,0),MATCH(AL$3,'Original responses translated'!$A$2:$CQ$2,0)),"")</f>
        <v/>
      </c>
      <c r="AM35" t="str">
        <f>IFERROR(INDEX('Original responses translated'!$A$2:$CQ$63,MATCH('Questionnaires CrossTab'!$A35,'Original responses translated'!$A$2:$A$63,0),MATCH(AM$3,'Original responses translated'!$A$2:$CQ$2,0)),"")</f>
        <v/>
      </c>
      <c r="AN35" t="str">
        <f>IFERROR(INDEX('Original responses translated'!$A$2:$CQ$63,MATCH('Questionnaires CrossTab'!$A35,'Original responses translated'!$A$2:$A$63,0),MATCH(AN$3,'Original responses translated'!$A$2:$CQ$2,0)),"")</f>
        <v/>
      </c>
      <c r="AO35" t="str">
        <f>IFERROR(INDEX('Original responses translated'!$A$2:$CQ$63,MATCH('Questionnaires CrossTab'!$A35,'Original responses translated'!$A$2:$A$63,0),MATCH(AO$3,'Original responses translated'!$A$2:$CQ$2,0)),"")</f>
        <v>Frequently (e.g. every time we run some activity or monthly)</v>
      </c>
      <c r="AQ35" t="str">
        <f>IFERROR(INDEX('Original responses translated'!$A$2:$CQ$63,MATCH('Questionnaires CrossTab'!$A35,'Original responses translated'!$A$2:$A$63,0),MATCH(AQ$3,'Original responses translated'!$A$2:$CQ$2,0)),"")</f>
        <v>Sometimes / on an ad-hoc basis</v>
      </c>
      <c r="AR35" t="str">
        <f>IFERROR(INDEX('Original responses translated'!$A$2:$CQ$63,MATCH('Questionnaires CrossTab'!$A35,'Original responses translated'!$A$2:$A$63,0),MATCH(AR$3,'Original responses translated'!$A$2:$CQ$2,0)),"")</f>
        <v>Never</v>
      </c>
      <c r="AS35" t="str">
        <f>IFERROR(INDEX('Original responses translated'!$A$2:$CQ$63,MATCH('Questionnaires CrossTab'!$A35,'Original responses translated'!$A$2:$A$63,0),MATCH(AS$3,'Original responses translated'!$A$2:$CQ$2,0)),"")</f>
        <v>Sometimes / on an ad-hoc basis</v>
      </c>
      <c r="AT35" t="str">
        <f>IFERROR(INDEX('Original responses translated'!$A$2:$CQ$63,MATCH('Questionnaires CrossTab'!$A35,'Original responses translated'!$A$2:$A$63,0),MATCH(AT$3,'Original responses translated'!$A$2:$CQ$2,0)),"")</f>
        <v>Sometimes / on an ad-hoc basis</v>
      </c>
      <c r="AV35" t="str">
        <f>IFERROR(INDEX('Original responses translated'!$A$2:$CQ$63,MATCH('Questionnaires CrossTab'!$A35,'Original responses translated'!$A$2:$A$63,0),MATCH(AV$3,'Original responses translated'!$A$2:$CQ$2,0)),"")</f>
        <v>Disagree</v>
      </c>
      <c r="AW35" t="str">
        <f>IFERROR(INDEX('Original responses translated'!$A$2:$CQ$63,MATCH('Questionnaires CrossTab'!$A35,'Original responses translated'!$A$2:$A$63,0),MATCH(AW$3,'Original responses translated'!$A$2:$CQ$2,0)),"")</f>
        <v>Agree</v>
      </c>
      <c r="AX35" t="str">
        <f>IFERROR(INDEX('Original responses translated'!$A$2:$CQ$63,MATCH('Questionnaires CrossTab'!$A35,'Original responses translated'!$A$2:$A$63,0),MATCH(AX$3,'Original responses translated'!$A$2:$CQ$2,0)),"")</f>
        <v>Neither agree nor disagree&amp;#9;</v>
      </c>
      <c r="AY35" t="str">
        <f>IFERROR(INDEX('Original responses translated'!$A$2:$CQ$63,MATCH('Questionnaires CrossTab'!$A35,'Original responses translated'!$A$2:$A$63,0),MATCH(AY$3,'Original responses translated'!$A$2:$CQ$2,0)),"")</f>
        <v>Neither agree nor disagree&amp;#9;</v>
      </c>
      <c r="AZ35" t="str">
        <f>IFERROR(INDEX('Original responses translated'!$A$2:$CQ$63,MATCH('Questionnaires CrossTab'!$A35,'Original responses translated'!$A$2:$A$63,0),MATCH(AZ$3,'Original responses translated'!$A$2:$CQ$2,0)),"")</f>
        <v>Neither agree nor disagree&amp;#9;</v>
      </c>
      <c r="BA35" t="str">
        <f>IFERROR(INDEX('Original responses translated'!$A$2:$CQ$63,MATCH('Questionnaires CrossTab'!$A35,'Original responses translated'!$A$2:$A$63,0),MATCH(BA$3,'Original responses translated'!$A$2:$CQ$2,0)),"")</f>
        <v>Neither agree nor disagree&amp;#9;</v>
      </c>
      <c r="BB35" t="str">
        <f>IFERROR(INDEX('Original responses translated'!$A$2:$CQ$63,MATCH('Questionnaires CrossTab'!$A35,'Original responses translated'!$A$2:$A$63,0),MATCH(BB$3,'Original responses translated'!$A$2:$CQ$2,0)),"")</f>
        <v>Neither agree nor disagree&amp;#9;</v>
      </c>
      <c r="BC35" t="str">
        <f>IFERROR(INDEX('Original responses translated'!$A$2:$CQ$63,MATCH('Questionnaires CrossTab'!$A35,'Original responses translated'!$A$2:$A$63,0),MATCH(BC$3,'Original responses translated'!$A$2:$CQ$2,0)),"")</f>
        <v>Neither agree nor disagree&amp;#9;</v>
      </c>
      <c r="BD35" t="str">
        <f>IFERROR(INDEX('Original responses translated'!$A$2:$CQ$63,MATCH('Questionnaires CrossTab'!$A35,'Original responses translated'!$A$2:$A$63,0),MATCH(BD$3,'Original responses translated'!$A$2:$CQ$2,0)),"")</f>
        <v>Agree</v>
      </c>
      <c r="BF35" t="str">
        <f>IFERROR(INDEX('Original responses translated'!$A$2:$CQ$63,MATCH('Questionnaires CrossTab'!$A35,'Original responses translated'!$A$2:$A$63,0),MATCH(BF$3,'Original responses translated'!$A$2:$CQ$2,0)),"")</f>
        <v>Rarely (maybe once per year)</v>
      </c>
      <c r="BG35" t="str">
        <f>IFERROR(INDEX('Original responses translated'!$A$2:$CQ$63,MATCH('Questionnaires CrossTab'!$A35,'Original responses translated'!$A$2:$A$63,0),MATCH(BG$3,'Original responses translated'!$A$2:$CQ$2,0)),"")</f>
        <v>Sometimes / on an ad-hoc basis</v>
      </c>
      <c r="BH35" t="str">
        <f>IFERROR(INDEX('Original responses translated'!$A$2:$CQ$63,MATCH('Questionnaires CrossTab'!$A35,'Original responses translated'!$A$2:$A$63,0),MATCH(BH$3,'Original responses translated'!$A$2:$CQ$2,0)),"")</f>
        <v>Frequently (e.g. every time we run some activity or monthly)</v>
      </c>
      <c r="BI35" t="str">
        <f>IFERROR(INDEX('Original responses translated'!$A$2:$CQ$63,MATCH('Questionnaires CrossTab'!$A35,'Original responses translated'!$A$2:$A$63,0),MATCH(BI$3,'Original responses translated'!$A$2:$CQ$2,0)),"")</f>
        <v>Frequently (e.g. every time we run some activity or monthly)</v>
      </c>
      <c r="BJ35" t="str">
        <f>IFERROR(INDEX('Original responses translated'!$A$2:$CQ$63,MATCH('Questionnaires CrossTab'!$A35,'Original responses translated'!$A$2:$A$63,0),MATCH(BJ$3,'Original responses translated'!$A$2:$CQ$2,0)),"")</f>
        <v>Sometimes / on an ad-hoc basis</v>
      </c>
      <c r="BL35" t="str">
        <f>IFERROR(INDEX('Original responses translated'!$A$2:$CQ$63,MATCH('Questionnaires CrossTab'!$A35,'Original responses translated'!$A$2:$A$63,0),MATCH(BL$3,'Original responses translated'!$A$2:$CQ$2,0)),"")</f>
        <v>Frequently (e.g. every time we run some activity or monthly)</v>
      </c>
      <c r="BM35" t="str">
        <f>IFERROR(INDEX('Original responses translated'!$A$2:$CQ$63,MATCH('Questionnaires CrossTab'!$A35,'Original responses translated'!$A$2:$A$63,0),MATCH(BM$3,'Original responses translated'!$A$2:$CQ$2,0)),"")</f>
        <v>Frequently (e.g. every time we run some activity or monthly)</v>
      </c>
      <c r="BN35" t="str">
        <f>IFERROR(INDEX('Original responses translated'!$A$2:$CQ$63,MATCH('Questionnaires CrossTab'!$A35,'Original responses translated'!$A$2:$A$63,0),MATCH(BN$3,'Original responses translated'!$A$2:$CQ$2,0)),"")</f>
        <v>Frequently (e.g. every time we run some activity or monthly)</v>
      </c>
      <c r="BO35" t="str">
        <f>IFERROR(INDEX('Original responses translated'!$A$2:$CQ$63,MATCH('Questionnaires CrossTab'!$A35,'Original responses translated'!$A$2:$A$63,0),MATCH(BO$3,'Original responses translated'!$A$2:$CQ$2,0)),"")</f>
        <v>Sometimes / on an ad-hoc basis</v>
      </c>
      <c r="BP35" t="str">
        <f>IFERROR(INDEX('Original responses translated'!$A$2:$CQ$63,MATCH('Questionnaires CrossTab'!$A35,'Original responses translated'!$A$2:$A$63,0),MATCH(BP$3,'Original responses translated'!$A$2:$CQ$2,0)),"")</f>
        <v>Never</v>
      </c>
      <c r="BR35" t="str">
        <f>IFERROR(INDEX('Original responses translated'!$A$2:$CQ$63,MATCH('Questionnaires CrossTab'!$A35,'Original responses translated'!$A$2:$A$63,0),MATCH(BR$3,'Original responses translated'!$A$2:$CQ$2,0)),"")</f>
        <v>Agree</v>
      </c>
      <c r="BS35" t="str">
        <f>IFERROR(INDEX('Original responses translated'!$A$2:$CQ$63,MATCH('Questionnaires CrossTab'!$A35,'Original responses translated'!$A$2:$A$63,0),MATCH(BS$3,'Original responses translated'!$A$2:$CQ$2,0)),"")</f>
        <v>Agree</v>
      </c>
      <c r="BT35" t="str">
        <f>IFERROR(INDEX('Original responses translated'!$A$2:$CQ$63,MATCH('Questionnaires CrossTab'!$A35,'Original responses translated'!$A$2:$A$63,0),MATCH(BT$3,'Original responses translated'!$A$2:$CQ$2,0)),"")</f>
        <v>Agree</v>
      </c>
      <c r="BU35" t="str">
        <f>IFERROR(INDEX('Original responses translated'!$A$2:$CQ$63,MATCH('Questionnaires CrossTab'!$A35,'Original responses translated'!$A$2:$A$63,0),MATCH(BU$3,'Original responses translated'!$A$2:$CQ$2,0)),"")</f>
        <v>Agree</v>
      </c>
      <c r="BV35" t="str">
        <f>IFERROR(INDEX('Original responses translated'!$A$2:$CQ$63,MATCH('Questionnaires CrossTab'!$A35,'Original responses translated'!$A$2:$A$63,0),MATCH(BV$3,'Original responses translated'!$A$2:$CQ$2,0)),"")</f>
        <v>Agree</v>
      </c>
      <c r="BW35" t="str">
        <f>IFERROR(INDEX('Original responses translated'!$A$2:$CQ$63,MATCH('Questionnaires CrossTab'!$A35,'Original responses translated'!$A$2:$A$63,0),MATCH(BW$3,'Original responses translated'!$A$2:$CQ$2,0)),"")</f>
        <v>Agree</v>
      </c>
      <c r="BX35" t="str">
        <f>IFERROR(INDEX('Original responses translated'!$A$2:$CQ$63,MATCH('Questionnaires CrossTab'!$A35,'Original responses translated'!$A$2:$A$63,0),MATCH(BX$3,'Original responses translated'!$A$2:$CQ$2,0)),"")</f>
        <v>Neither agree nor disagree</v>
      </c>
      <c r="BY35" t="str">
        <f>IFERROR(INDEX('Original responses translated'!$A$2:$CQ$63,MATCH('Questionnaires CrossTab'!$A35,'Original responses translated'!$A$2:$A$63,0),MATCH(BY$3,'Original responses translated'!$A$2:$CQ$2,0)),"")</f>
        <v>Agree</v>
      </c>
      <c r="BZ35" t="str">
        <f>IFERROR(INDEX('Original responses translated'!$A$2:$CQ$63,MATCH('Questionnaires CrossTab'!$A35,'Original responses translated'!$A$2:$A$63,0),MATCH(BZ$3,'Original responses translated'!$A$2:$CQ$2,0)),"")</f>
        <v>Don’t know/Not sure</v>
      </c>
      <c r="CA35" t="str">
        <f>IFERROR(INDEX('Original responses translated'!$A$2:$CQ$63,MATCH('Questionnaires CrossTab'!$A35,'Original responses translated'!$A$2:$A$63,0),MATCH(CA$3,'Original responses translated'!$A$2:$CQ$2,0)),"")</f>
        <v>Agree</v>
      </c>
      <c r="CB35" t="str">
        <f>IFERROR(INDEX('Original responses translated'!$A$2:$CQ$63,MATCH('Questionnaires CrossTab'!$A35,'Original responses translated'!$A$2:$A$63,0),MATCH(CB$3,'Original responses translated'!$A$2:$CQ$2,0)),"")</f>
        <v>Disagree</v>
      </c>
      <c r="CD35" t="str">
        <f>IFERROR(INDEX('Original responses translated'!$A$2:$CQ$63,MATCH('Questionnaires CrossTab'!$A35,'Original responses translated'!$A$2:$A$63,0),MATCH(CD$3,'Original responses translated'!$A$2:$CQ$2,0)),"")</f>
        <v>Use rarely</v>
      </c>
      <c r="CE35" t="str">
        <f>IFERROR(INDEX('Original responses translated'!$A$2:$CQ$63,MATCH('Questionnaires CrossTab'!$A35,'Original responses translated'!$A$2:$A$63,0),MATCH(CE$3,'Original responses translated'!$A$2:$CQ$2,0)),"")</f>
        <v>Use rarely</v>
      </c>
      <c r="CF35" t="str">
        <f>IFERROR(INDEX('Original responses translated'!$A$2:$CQ$63,MATCH('Questionnaires CrossTab'!$A35,'Original responses translated'!$A$2:$A$63,0),MATCH(CF$3,'Original responses translated'!$A$2:$CQ$2,0)),"")</f>
        <v>Not aware of</v>
      </c>
      <c r="CG35" t="str">
        <f>IFERROR(INDEX('Original responses translated'!$A$2:$CQ$63,MATCH('Questionnaires CrossTab'!$A35,'Original responses translated'!$A$2:$A$63,0),MATCH(CG$3,'Original responses translated'!$A$2:$CQ$2,0)),"")</f>
        <v>Aware of but do not use</v>
      </c>
      <c r="CI35" t="str">
        <f>IFERROR(INDEX('Original responses translated'!$A$2:$CQ$63,MATCH('Questionnaires CrossTab'!$A35,'Original responses translated'!$A$2:$A$63,0),MATCH(CI$3,'Original responses translated'!$A$2:$CQ$2,0)),"")</f>
        <v>Neither agree nor disagree</v>
      </c>
      <c r="CJ35" t="str">
        <f>IFERROR(INDEX('Original responses translated'!$A$2:$CQ$63,MATCH('Questionnaires CrossTab'!$A35,'Original responses translated'!$A$2:$A$63,0),MATCH(CJ$3,'Original responses translated'!$A$2:$CQ$2,0)),"")</f>
        <v>Agree</v>
      </c>
      <c r="CO35" s="27">
        <f>SUMIFS(Response!$G:$G,Response!$I:$I,'Questionnaires CrossTab'!CO$3,Response!$A:$A,'Questionnaires CrossTab'!$A35)/Question!Q$5</f>
        <v>0.63793103448275867</v>
      </c>
      <c r="CP35" s="27">
        <f>SUMIFS(Response!$G:$G,Response!$I:$I,'Questionnaires CrossTab'!CP$3,Response!$A:$A,'Questionnaires CrossTab'!$A35)/Question!R$5</f>
        <v>0.45</v>
      </c>
      <c r="CQ35" s="27">
        <f>SUMIFS(Response!$G:$G,Response!$I:$I,'Questionnaires CrossTab'!CQ$3,Response!$A:$A,'Questionnaires CrossTab'!$A35)/Question!S$5</f>
        <v>0.532258064516129</v>
      </c>
      <c r="CR35" s="27">
        <f t="shared" si="0"/>
        <v>0.53928253615127919</v>
      </c>
    </row>
    <row r="36" spans="1:96">
      <c r="A36" s="1">
        <v>296</v>
      </c>
      <c r="B36" s="1" t="s">
        <v>326</v>
      </c>
      <c r="C36" t="str">
        <f>INDEX('Original responses translated'!$A$2:$CQ$63,MATCH('Questionnaires CrossTab'!$A36,'Original responses translated'!$A$2:$A$63,0),MATCH(C$3,'Original responses translated'!$A$2:$CQ$2,0))</f>
        <v>Commercial organisation</v>
      </c>
      <c r="D36" t="str">
        <f>INDEX('Original responses translated'!$A$2:$CQ$63,MATCH('Questionnaires CrossTab'!$A36,'Original responses translated'!$A$2:$A$63,0),MATCH(D$3,'Original responses translated'!$A$2:$CQ$2,0))</f>
        <v>Communications</v>
      </c>
      <c r="E36" t="str">
        <f>INDEX('Original responses translated'!$A$2:$CQ$63,MATCH('Questionnaires CrossTab'!$A36,'Original responses translated'!$A$2:$A$63,0),MATCH(E$3,'Original responses translated'!$A$2:$CQ$2,0))</f>
        <v>Technology</v>
      </c>
      <c r="F36">
        <f>INDEX('Original responses translated'!$A$2:$CQ$63,MATCH('Questionnaires CrossTab'!$A36,'Original responses translated'!$A$2:$A$63,0),MATCH(F$3,'Original responses translated'!$A$2:$CQ$2,0))</f>
        <v>0</v>
      </c>
      <c r="G36" t="str">
        <f>INDEX('Original responses translated'!$A$2:$CQ$63,MATCH('Questionnaires CrossTab'!$A36,'Original responses translated'!$A$2:$A$63,0),MATCH(G$3,'Original responses translated'!$A$2:$CQ$2,0))</f>
        <v>1000-4999 employees</v>
      </c>
      <c r="H36" t="str">
        <f>INDEX('Original responses translated'!$A$2:$CQ$63,MATCH('Questionnaires CrossTab'!$A36,'Original responses translated'!$A$2:$A$63,0),MATCH(H$3,'Original responses translated'!$A$2:$CQ$2,0))</f>
        <v>UK</v>
      </c>
      <c r="I36" t="str">
        <f>INDEX('Original responses translated'!$A$2:$CQ$63,MATCH('Questionnaires CrossTab'!$A36,'Original responses translated'!$A$2:$A$63,0),MATCH(I$3,'Original responses translated'!$A$2:$CQ$2,0))</f>
        <v>For the country I’m based in</v>
      </c>
      <c r="J36" t="s">
        <v>110</v>
      </c>
      <c r="K36" t="str">
        <f>INDEX('Original responses translated'!$A$2:$CQ$63,MATCH('Questionnaires CrossTab'!$A36,'Original responses translated'!$A$2:$A$63,0),MATCH(K$3,'Original responses translated'!$A$2:$CQ$2,0))</f>
        <v>Yes</v>
      </c>
      <c r="L36" t="str">
        <f>INDEX('Original responses translated'!$A$2:$CQ$63,MATCH('Questionnaires CrossTab'!$A36,'Original responses translated'!$A$2:$A$63,0),MATCH(L$3,'Original responses translated'!$A$2:$CQ$2,0))</f>
        <v>No</v>
      </c>
      <c r="M36" t="str">
        <f>INDEX('Original responses translated'!$A$2:$CQ$63,MATCH('Questionnaires CrossTab'!$A36,'Original responses translated'!$A$2:$A$63,0),MATCH(M$3,'Original responses translated'!$A$2:$CQ$2,0))</f>
        <v>No</v>
      </c>
      <c r="N36" t="str">
        <f>INDEX('Original responses translated'!$A$2:$CQ$63,MATCH('Questionnaires CrossTab'!$A36,'Original responses translated'!$A$2:$A$63,0),MATCH(N$3,'Original responses translated'!$A$2:$CQ$2,0))</f>
        <v>No</v>
      </c>
      <c r="O36" t="str">
        <f>INDEX('Original responses translated'!$A$2:$CQ$63,MATCH('Questionnaires CrossTab'!$A36,'Original responses translated'!$A$2:$A$63,0),MATCH(O$3,'Original responses translated'!$A$2:$CQ$2,0))</f>
        <v>No</v>
      </c>
      <c r="P36" t="str">
        <f>INDEX('Original responses translated'!$A$2:$CQ$63,MATCH('Questionnaires CrossTab'!$A36,'Original responses translated'!$A$2:$A$63,0),MATCH(P$3,'Original responses translated'!$A$2:$CQ$2,0))</f>
        <v>Yes</v>
      </c>
      <c r="Q36" t="str">
        <f>INDEX('Original responses translated'!$A$2:$CQ$63,MATCH('Questionnaires CrossTab'!$A36,'Original responses translated'!$A$2:$A$63,0),MATCH(Q$3,'Original responses translated'!$A$2:$CQ$2,0))</f>
        <v>No</v>
      </c>
      <c r="R36" t="str">
        <f>INDEX('Original responses translated'!$A$2:$CQ$63,MATCH('Questionnaires CrossTab'!$A36,'Original responses translated'!$A$2:$A$63,0),MATCH(R$3,'Original responses translated'!$A$2:$CQ$2,0))</f>
        <v>No</v>
      </c>
      <c r="S36" t="str">
        <f>INDEX('Original responses translated'!$A$2:$CQ$63,MATCH('Questionnaires CrossTab'!$A36,'Original responses translated'!$A$2:$A$63,0),MATCH(S$3,'Original responses translated'!$A$2:$CQ$2,0))</f>
        <v>No</v>
      </c>
      <c r="T36" t="str">
        <f>INDEX('Original responses translated'!$A$2:$CQ$63,MATCH('Questionnaires CrossTab'!$A36,'Original responses translated'!$A$2:$A$63,0),MATCH(T$3,'Original responses translated'!$A$2:$CQ$2,0))</f>
        <v>No</v>
      </c>
      <c r="U36" t="str">
        <f>INDEX('Original responses translated'!$A$2:$CQ$63,MATCH('Questionnaires CrossTab'!$A36,'Original responses translated'!$A$2:$A$63,0),MATCH(U$3,'Original responses translated'!$A$2:$CQ$2,0))</f>
        <v>No</v>
      </c>
      <c r="V36" t="str">
        <f>INDEX('Original responses translated'!$A$2:$CQ$63,MATCH('Questionnaires CrossTab'!$A36,'Original responses translated'!$A$2:$A$63,0),MATCH(V$3,'Original responses translated'!$A$2:$CQ$2,0))</f>
        <v>Yes</v>
      </c>
      <c r="X36" t="str">
        <f>IFERROR(INDEX('Original responses translated'!$A$2:$CQ$63,MATCH('Questionnaires CrossTab'!$A36,'Original responses translated'!$A$2:$A$63,0),MATCH(X$3,'Original responses translated'!$A$2:$CQ$2,0)),"")</f>
        <v>Frequently (e.g. every time we run some activity or monthly)</v>
      </c>
      <c r="Y36" t="str">
        <f>IFERROR(INDEX('Original responses translated'!$A$2:$CQ$63,MATCH('Questionnaires CrossTab'!$A36,'Original responses translated'!$A$2:$A$63,0),MATCH(Y$3,'Original responses translated'!$A$2:$CQ$2,0)),"")</f>
        <v/>
      </c>
      <c r="Z36" t="str">
        <f>IFERROR(INDEX('Original responses translated'!$A$2:$CQ$63,MATCH('Questionnaires CrossTab'!$A36,'Original responses translated'!$A$2:$A$63,0),MATCH(Z$3,'Original responses translated'!$A$2:$CQ$2,0)),"")</f>
        <v/>
      </c>
      <c r="AA36" t="str">
        <f>IFERROR(INDEX('Original responses translated'!$A$2:$CQ$63,MATCH('Questionnaires CrossTab'!$A36,'Original responses translated'!$A$2:$A$63,0),MATCH(AA$3,'Original responses translated'!$A$2:$CQ$2,0)),"")</f>
        <v/>
      </c>
      <c r="AB36" t="str">
        <f>IFERROR(INDEX('Original responses translated'!$A$2:$CQ$63,MATCH('Questionnaires CrossTab'!$A36,'Original responses translated'!$A$2:$A$63,0),MATCH(AB$3,'Original responses translated'!$A$2:$CQ$2,0)),"")</f>
        <v/>
      </c>
      <c r="AD36" t="str">
        <f>IFERROR(INDEX('Original responses translated'!$A$2:$CQ$63,MATCH('Questionnaires CrossTab'!$A36,'Original responses translated'!$A$2:$A$63,0),MATCH(AD$3,'Original responses translated'!$A$2:$CQ$2,0)),"")</f>
        <v>Frequently (e.g. every time we run some activity or monthly)</v>
      </c>
      <c r="AE36" t="str">
        <f>IFERROR(INDEX('Original responses translated'!$A$2:$CQ$63,MATCH('Questionnaires CrossTab'!$A36,'Original responses translated'!$A$2:$A$63,0),MATCH(AE$3,'Original responses translated'!$A$2:$CQ$2,0)),"")</f>
        <v>Never</v>
      </c>
      <c r="AF36">
        <f>IFERROR(INDEX('Original responses translated'!$A$2:$CQ$63,MATCH('Questionnaires CrossTab'!$A36,'Original responses translated'!$A$2:$A$63,0),MATCH(AF$3,'Original responses translated'!$A$2:$CQ$2,0)),"")</f>
        <v>0</v>
      </c>
      <c r="AG36" t="str">
        <f>IFERROR(INDEX('Original responses translated'!$A$2:$CQ$63,MATCH('Questionnaires CrossTab'!$A36,'Original responses translated'!$A$2:$A$63,0),MATCH(AG$3,'Original responses translated'!$A$2:$CQ$2,0)),"")</f>
        <v>Sometimes / on an ad-hoc basis</v>
      </c>
      <c r="AH36" t="str">
        <f>IFERROR(INDEX('Original responses translated'!$A$2:$CQ$63,MATCH('Questionnaires CrossTab'!$A36,'Original responses translated'!$A$2:$A$63,0),MATCH(AH$3,'Original responses translated'!$A$2:$CQ$2,0)),"")</f>
        <v>Frequently (e.g. every time we run some activity or monthly)</v>
      </c>
      <c r="AI36" t="str">
        <f>IFERROR(INDEX('Original responses translated'!$A$2:$CQ$63,MATCH('Questionnaires CrossTab'!$A36,'Original responses translated'!$A$2:$A$63,0),MATCH(AI$3,'Original responses translated'!$A$2:$CQ$2,0)),"")</f>
        <v>Frequently (e.g. every time we run some activity or monthly)</v>
      </c>
      <c r="AJ36" t="str">
        <f>IFERROR(INDEX('Original responses translated'!$A$2:$CQ$63,MATCH('Questionnaires CrossTab'!$A36,'Original responses translated'!$A$2:$A$63,0),MATCH(AJ$3,'Original responses translated'!$A$2:$CQ$2,0)),"")</f>
        <v>Sometimes / on an ad-hoc basis</v>
      </c>
      <c r="AK36" t="str">
        <f>IFERROR(INDEX('Original responses translated'!$A$2:$CQ$63,MATCH('Questionnaires CrossTab'!$A36,'Original responses translated'!$A$2:$A$63,0),MATCH(AK$3,'Original responses translated'!$A$2:$CQ$2,0)),"")</f>
        <v>Frequently (e.g. every time we run some activity or monthly)</v>
      </c>
      <c r="AL36" t="str">
        <f>IFERROR(INDEX('Original responses translated'!$A$2:$CQ$63,MATCH('Questionnaires CrossTab'!$A36,'Original responses translated'!$A$2:$A$63,0),MATCH(AL$3,'Original responses translated'!$A$2:$CQ$2,0)),"")</f>
        <v/>
      </c>
      <c r="AM36" t="str">
        <f>IFERROR(INDEX('Original responses translated'!$A$2:$CQ$63,MATCH('Questionnaires CrossTab'!$A36,'Original responses translated'!$A$2:$A$63,0),MATCH(AM$3,'Original responses translated'!$A$2:$CQ$2,0)),"")</f>
        <v/>
      </c>
      <c r="AN36" t="str">
        <f>IFERROR(INDEX('Original responses translated'!$A$2:$CQ$63,MATCH('Questionnaires CrossTab'!$A36,'Original responses translated'!$A$2:$A$63,0),MATCH(AN$3,'Original responses translated'!$A$2:$CQ$2,0)),"")</f>
        <v/>
      </c>
      <c r="AO36" t="str">
        <f>IFERROR(INDEX('Original responses translated'!$A$2:$CQ$63,MATCH('Questionnaires CrossTab'!$A36,'Original responses translated'!$A$2:$A$63,0),MATCH(AO$3,'Original responses translated'!$A$2:$CQ$2,0)),"")</f>
        <v>Sometimes / on an ad-hoc basis</v>
      </c>
      <c r="AQ36" t="str">
        <f>IFERROR(INDEX('Original responses translated'!$A$2:$CQ$63,MATCH('Questionnaires CrossTab'!$A36,'Original responses translated'!$A$2:$A$63,0),MATCH(AQ$3,'Original responses translated'!$A$2:$CQ$2,0)),"")</f>
        <v>Regularly (at least quarterly)</v>
      </c>
      <c r="AR36">
        <f>IFERROR(INDEX('Original responses translated'!$A$2:$CQ$63,MATCH('Questionnaires CrossTab'!$A36,'Original responses translated'!$A$2:$A$63,0),MATCH(AR$3,'Original responses translated'!$A$2:$CQ$2,0)),"")</f>
        <v>0</v>
      </c>
      <c r="AS36" t="str">
        <f>IFERROR(INDEX('Original responses translated'!$A$2:$CQ$63,MATCH('Questionnaires CrossTab'!$A36,'Original responses translated'!$A$2:$A$63,0),MATCH(AS$3,'Original responses translated'!$A$2:$CQ$2,0)),"")</f>
        <v>Sometimes / on an ad-hoc basis</v>
      </c>
      <c r="AT36" t="str">
        <f>IFERROR(INDEX('Original responses translated'!$A$2:$CQ$63,MATCH('Questionnaires CrossTab'!$A36,'Original responses translated'!$A$2:$A$63,0),MATCH(AT$3,'Original responses translated'!$A$2:$CQ$2,0)),"")</f>
        <v>Rarely (maybe once per year)</v>
      </c>
      <c r="AV36" t="str">
        <f>IFERROR(INDEX('Original responses translated'!$A$2:$CQ$63,MATCH('Questionnaires CrossTab'!$A36,'Original responses translated'!$A$2:$A$63,0),MATCH(AV$3,'Original responses translated'!$A$2:$CQ$2,0)),"")</f>
        <v>Agree</v>
      </c>
      <c r="AW36" t="str">
        <f>IFERROR(INDEX('Original responses translated'!$A$2:$CQ$63,MATCH('Questionnaires CrossTab'!$A36,'Original responses translated'!$A$2:$A$63,0),MATCH(AW$3,'Original responses translated'!$A$2:$CQ$2,0)),"")</f>
        <v>Neither agree nor disagree&amp;#9;</v>
      </c>
      <c r="AX36" t="str">
        <f>IFERROR(INDEX('Original responses translated'!$A$2:$CQ$63,MATCH('Questionnaires CrossTab'!$A36,'Original responses translated'!$A$2:$A$63,0),MATCH(AX$3,'Original responses translated'!$A$2:$CQ$2,0)),"")</f>
        <v>Agree</v>
      </c>
      <c r="AY36" t="str">
        <f>IFERROR(INDEX('Original responses translated'!$A$2:$CQ$63,MATCH('Questionnaires CrossTab'!$A36,'Original responses translated'!$A$2:$A$63,0),MATCH(AY$3,'Original responses translated'!$A$2:$CQ$2,0)),"")</f>
        <v>Neither agree nor disagree&amp;#9;</v>
      </c>
      <c r="AZ36" t="str">
        <f>IFERROR(INDEX('Original responses translated'!$A$2:$CQ$63,MATCH('Questionnaires CrossTab'!$A36,'Original responses translated'!$A$2:$A$63,0),MATCH(AZ$3,'Original responses translated'!$A$2:$CQ$2,0)),"")</f>
        <v>Disagree</v>
      </c>
      <c r="BA36" t="str">
        <f>IFERROR(INDEX('Original responses translated'!$A$2:$CQ$63,MATCH('Questionnaires CrossTab'!$A36,'Original responses translated'!$A$2:$A$63,0),MATCH(BA$3,'Original responses translated'!$A$2:$CQ$2,0)),"")</f>
        <v>Agree</v>
      </c>
      <c r="BB36" t="str">
        <f>IFERROR(INDEX('Original responses translated'!$A$2:$CQ$63,MATCH('Questionnaires CrossTab'!$A36,'Original responses translated'!$A$2:$A$63,0),MATCH(BB$3,'Original responses translated'!$A$2:$CQ$2,0)),"")</f>
        <v>Disagree</v>
      </c>
      <c r="BC36" t="str">
        <f>IFERROR(INDEX('Original responses translated'!$A$2:$CQ$63,MATCH('Questionnaires CrossTab'!$A36,'Original responses translated'!$A$2:$A$63,0),MATCH(BC$3,'Original responses translated'!$A$2:$CQ$2,0)),"")</f>
        <v>Agree</v>
      </c>
      <c r="BD36" t="str">
        <f>IFERROR(INDEX('Original responses translated'!$A$2:$CQ$63,MATCH('Questionnaires CrossTab'!$A36,'Original responses translated'!$A$2:$A$63,0),MATCH(BD$3,'Original responses translated'!$A$2:$CQ$2,0)),"")</f>
        <v>Disagree</v>
      </c>
      <c r="BF36" t="str">
        <f>IFERROR(INDEX('Original responses translated'!$A$2:$CQ$63,MATCH('Questionnaires CrossTab'!$A36,'Original responses translated'!$A$2:$A$63,0),MATCH(BF$3,'Original responses translated'!$A$2:$CQ$2,0)),"")</f>
        <v>Rarely (maybe once per year)</v>
      </c>
      <c r="BG36" t="str">
        <f>IFERROR(INDEX('Original responses translated'!$A$2:$CQ$63,MATCH('Questionnaires CrossTab'!$A36,'Original responses translated'!$A$2:$A$63,0),MATCH(BG$3,'Original responses translated'!$A$2:$CQ$2,0)),"")</f>
        <v>Regularly (at least quarterly)</v>
      </c>
      <c r="BH36" t="str">
        <f>IFERROR(INDEX('Original responses translated'!$A$2:$CQ$63,MATCH('Questionnaires CrossTab'!$A36,'Original responses translated'!$A$2:$A$63,0),MATCH(BH$3,'Original responses translated'!$A$2:$CQ$2,0)),"")</f>
        <v>Sometimes / on an ad-hoc basis</v>
      </c>
      <c r="BI36">
        <f>IFERROR(INDEX('Original responses translated'!$A$2:$CQ$63,MATCH('Questionnaires CrossTab'!$A36,'Original responses translated'!$A$2:$A$63,0),MATCH(BI$3,'Original responses translated'!$A$2:$CQ$2,0)),"")</f>
        <v>0</v>
      </c>
      <c r="BJ36" t="str">
        <f>IFERROR(INDEX('Original responses translated'!$A$2:$CQ$63,MATCH('Questionnaires CrossTab'!$A36,'Original responses translated'!$A$2:$A$63,0),MATCH(BJ$3,'Original responses translated'!$A$2:$CQ$2,0)),"")</f>
        <v>Frequently (e.g. every time we run some activity or monthly)</v>
      </c>
      <c r="BL36" t="str">
        <f>IFERROR(INDEX('Original responses translated'!$A$2:$CQ$63,MATCH('Questionnaires CrossTab'!$A36,'Original responses translated'!$A$2:$A$63,0),MATCH(BL$3,'Original responses translated'!$A$2:$CQ$2,0)),"")</f>
        <v>Frequently (e.g. every time we run some activity or monthly)</v>
      </c>
      <c r="BM36" t="str">
        <f>IFERROR(INDEX('Original responses translated'!$A$2:$CQ$63,MATCH('Questionnaires CrossTab'!$A36,'Original responses translated'!$A$2:$A$63,0),MATCH(BM$3,'Original responses translated'!$A$2:$CQ$2,0)),"")</f>
        <v>Frequently (e.g. every time we run some activity or monthly)</v>
      </c>
      <c r="BN36" t="str">
        <f>IFERROR(INDEX('Original responses translated'!$A$2:$CQ$63,MATCH('Questionnaires CrossTab'!$A36,'Original responses translated'!$A$2:$A$63,0),MATCH(BN$3,'Original responses translated'!$A$2:$CQ$2,0)),"")</f>
        <v>Never</v>
      </c>
      <c r="BO36" t="str">
        <f>IFERROR(INDEX('Original responses translated'!$A$2:$CQ$63,MATCH('Questionnaires CrossTab'!$A36,'Original responses translated'!$A$2:$A$63,0),MATCH(BO$3,'Original responses translated'!$A$2:$CQ$2,0)),"")</f>
        <v>Sometimes / on an ad-hoc basis</v>
      </c>
      <c r="BP36" t="str">
        <f>IFERROR(INDEX('Original responses translated'!$A$2:$CQ$63,MATCH('Questionnaires CrossTab'!$A36,'Original responses translated'!$A$2:$A$63,0),MATCH(BP$3,'Original responses translated'!$A$2:$CQ$2,0)),"")</f>
        <v>Sometimes / on an ad-hoc basis</v>
      </c>
      <c r="BR36" t="str">
        <f>IFERROR(INDEX('Original responses translated'!$A$2:$CQ$63,MATCH('Questionnaires CrossTab'!$A36,'Original responses translated'!$A$2:$A$63,0),MATCH(BR$3,'Original responses translated'!$A$2:$CQ$2,0)),"")</f>
        <v>Disagree</v>
      </c>
      <c r="BS36" t="str">
        <f>IFERROR(INDEX('Original responses translated'!$A$2:$CQ$63,MATCH('Questionnaires CrossTab'!$A36,'Original responses translated'!$A$2:$A$63,0),MATCH(BS$3,'Original responses translated'!$A$2:$CQ$2,0)),"")</f>
        <v>Disagree</v>
      </c>
      <c r="BT36" t="str">
        <f>IFERROR(INDEX('Original responses translated'!$A$2:$CQ$63,MATCH('Questionnaires CrossTab'!$A36,'Original responses translated'!$A$2:$A$63,0),MATCH(BT$3,'Original responses translated'!$A$2:$CQ$2,0)),"")</f>
        <v>Neither agree nor disagree</v>
      </c>
      <c r="BU36" t="str">
        <f>IFERROR(INDEX('Original responses translated'!$A$2:$CQ$63,MATCH('Questionnaires CrossTab'!$A36,'Original responses translated'!$A$2:$A$63,0),MATCH(BU$3,'Original responses translated'!$A$2:$CQ$2,0)),"")</f>
        <v>Disagree</v>
      </c>
      <c r="BV36" t="str">
        <f>IFERROR(INDEX('Original responses translated'!$A$2:$CQ$63,MATCH('Questionnaires CrossTab'!$A36,'Original responses translated'!$A$2:$A$63,0),MATCH(BV$3,'Original responses translated'!$A$2:$CQ$2,0)),"")</f>
        <v>Disagree</v>
      </c>
      <c r="BW36" t="str">
        <f>IFERROR(INDEX('Original responses translated'!$A$2:$CQ$63,MATCH('Questionnaires CrossTab'!$A36,'Original responses translated'!$A$2:$A$63,0),MATCH(BW$3,'Original responses translated'!$A$2:$CQ$2,0)),"")</f>
        <v>Neither agree nor disagree</v>
      </c>
      <c r="BX36" t="str">
        <f>IFERROR(INDEX('Original responses translated'!$A$2:$CQ$63,MATCH('Questionnaires CrossTab'!$A36,'Original responses translated'!$A$2:$A$63,0),MATCH(BX$3,'Original responses translated'!$A$2:$CQ$2,0)),"")</f>
        <v>Agree</v>
      </c>
      <c r="BY36" t="str">
        <f>IFERROR(INDEX('Original responses translated'!$A$2:$CQ$63,MATCH('Questionnaires CrossTab'!$A36,'Original responses translated'!$A$2:$A$63,0),MATCH(BY$3,'Original responses translated'!$A$2:$CQ$2,0)),"")</f>
        <v>Disagree</v>
      </c>
      <c r="BZ36" t="str">
        <f>IFERROR(INDEX('Original responses translated'!$A$2:$CQ$63,MATCH('Questionnaires CrossTab'!$A36,'Original responses translated'!$A$2:$A$63,0),MATCH(BZ$3,'Original responses translated'!$A$2:$CQ$2,0)),"")</f>
        <v>Disagree</v>
      </c>
      <c r="CA36" t="str">
        <f>IFERROR(INDEX('Original responses translated'!$A$2:$CQ$63,MATCH('Questionnaires CrossTab'!$A36,'Original responses translated'!$A$2:$A$63,0),MATCH(CA$3,'Original responses translated'!$A$2:$CQ$2,0)),"")</f>
        <v>Agree</v>
      </c>
      <c r="CB36" t="str">
        <f>IFERROR(INDEX('Original responses translated'!$A$2:$CQ$63,MATCH('Questionnaires CrossTab'!$A36,'Original responses translated'!$A$2:$A$63,0),MATCH(CB$3,'Original responses translated'!$A$2:$CQ$2,0)),"")</f>
        <v>Strongly Agree</v>
      </c>
      <c r="CD36" t="str">
        <f>IFERROR(INDEX('Original responses translated'!$A$2:$CQ$63,MATCH('Questionnaires CrossTab'!$A36,'Original responses translated'!$A$2:$A$63,0),MATCH(CD$3,'Original responses translated'!$A$2:$CQ$2,0)),"")</f>
        <v>Aware of but do not use</v>
      </c>
      <c r="CE36" t="str">
        <f>IFERROR(INDEX('Original responses translated'!$A$2:$CQ$63,MATCH('Questionnaires CrossTab'!$A36,'Original responses translated'!$A$2:$A$63,0),MATCH(CE$3,'Original responses translated'!$A$2:$CQ$2,0)),"")</f>
        <v>Use regularly</v>
      </c>
      <c r="CF36" t="str">
        <f>IFERROR(INDEX('Original responses translated'!$A$2:$CQ$63,MATCH('Questionnaires CrossTab'!$A36,'Original responses translated'!$A$2:$A$63,0),MATCH(CF$3,'Original responses translated'!$A$2:$CQ$2,0)),"")</f>
        <v>Aware of but do not use</v>
      </c>
      <c r="CG36" t="str">
        <f>IFERROR(INDEX('Original responses translated'!$A$2:$CQ$63,MATCH('Questionnaires CrossTab'!$A36,'Original responses translated'!$A$2:$A$63,0),MATCH(CG$3,'Original responses translated'!$A$2:$CQ$2,0)),"")</f>
        <v>Not aware of</v>
      </c>
      <c r="CI36" t="str">
        <f>IFERROR(INDEX('Original responses translated'!$A$2:$CQ$63,MATCH('Questionnaires CrossTab'!$A36,'Original responses translated'!$A$2:$A$63,0),MATCH(CI$3,'Original responses translated'!$A$2:$CQ$2,0)),"")</f>
        <v>Neither agree nor disagree</v>
      </c>
      <c r="CJ36" t="str">
        <f>IFERROR(INDEX('Original responses translated'!$A$2:$CQ$63,MATCH('Questionnaires CrossTab'!$A36,'Original responses translated'!$A$2:$A$63,0),MATCH(CJ$3,'Original responses translated'!$A$2:$CQ$2,0)),"")</f>
        <v>Disagree</v>
      </c>
      <c r="CO36" s="27">
        <f>SUMIFS(Response!$G:$G,Response!$I:$I,'Questionnaires CrossTab'!CO$3,Response!$A:$A,'Questionnaires CrossTab'!$A36)/Question!Q$5</f>
        <v>0.53448275862068961</v>
      </c>
      <c r="CP36" s="27">
        <f>SUMIFS(Response!$G:$G,Response!$I:$I,'Questionnaires CrossTab'!CP$3,Response!$A:$A,'Questionnaires CrossTab'!$A36)/Question!R$5</f>
        <v>0.38333333333333336</v>
      </c>
      <c r="CQ36" s="27">
        <f>SUMIFS(Response!$G:$G,Response!$I:$I,'Questionnaires CrossTab'!CQ$3,Response!$A:$A,'Questionnaires CrossTab'!$A36)/Question!S$5</f>
        <v>0.20967741935483872</v>
      </c>
      <c r="CR36" s="27">
        <f t="shared" si="0"/>
        <v>0.35921579532814235</v>
      </c>
    </row>
    <row r="37" spans="1:96">
      <c r="A37" s="1">
        <v>298</v>
      </c>
      <c r="B37" s="1" t="s">
        <v>329</v>
      </c>
      <c r="C37" t="str">
        <f>INDEX('Original responses translated'!$A$2:$CQ$63,MATCH('Questionnaires CrossTab'!$A37,'Original responses translated'!$A$2:$A$63,0),MATCH(C$3,'Original responses translated'!$A$2:$CQ$2,0))</f>
        <v>Commercial organisation</v>
      </c>
      <c r="D37" t="str">
        <f>INDEX('Original responses translated'!$A$2:$CQ$63,MATCH('Questionnaires CrossTab'!$A37,'Original responses translated'!$A$2:$A$63,0),MATCH(D$3,'Original responses translated'!$A$2:$CQ$2,0))</f>
        <v>Marketing</v>
      </c>
      <c r="E37" t="str">
        <f>INDEX('Original responses translated'!$A$2:$CQ$63,MATCH('Questionnaires CrossTab'!$A37,'Original responses translated'!$A$2:$A$63,0),MATCH(E$3,'Original responses translated'!$A$2:$CQ$2,0))</f>
        <v>Agriculture and Fishing</v>
      </c>
      <c r="F37">
        <f>INDEX('Original responses translated'!$A$2:$CQ$63,MATCH('Questionnaires CrossTab'!$A37,'Original responses translated'!$A$2:$A$63,0),MATCH(F$3,'Original responses translated'!$A$2:$CQ$2,0))</f>
        <v>0</v>
      </c>
      <c r="G37" t="str">
        <f>INDEX('Original responses translated'!$A$2:$CQ$63,MATCH('Questionnaires CrossTab'!$A37,'Original responses translated'!$A$2:$A$63,0),MATCH(G$3,'Original responses translated'!$A$2:$CQ$2,0))</f>
        <v>More than 5,000 employees</v>
      </c>
      <c r="H37" t="str">
        <f>INDEX('Original responses translated'!$A$2:$CQ$63,MATCH('Questionnaires CrossTab'!$A37,'Original responses translated'!$A$2:$A$63,0),MATCH(H$3,'Original responses translated'!$A$2:$CQ$2,0))</f>
        <v>United Kingdom</v>
      </c>
      <c r="I37" t="str">
        <f>INDEX('Original responses translated'!$A$2:$CQ$63,MATCH('Questionnaires CrossTab'!$A37,'Original responses translated'!$A$2:$A$63,0),MATCH(I$3,'Original responses translated'!$A$2:$CQ$2,0))</f>
        <v>For the country I’m based in</v>
      </c>
      <c r="J37" t="s">
        <v>110</v>
      </c>
      <c r="K37" t="str">
        <f>INDEX('Original responses translated'!$A$2:$CQ$63,MATCH('Questionnaires CrossTab'!$A37,'Original responses translated'!$A$2:$A$63,0),MATCH(K$3,'Original responses translated'!$A$2:$CQ$2,0))</f>
        <v>Yes</v>
      </c>
      <c r="L37" t="str">
        <f>INDEX('Original responses translated'!$A$2:$CQ$63,MATCH('Questionnaires CrossTab'!$A37,'Original responses translated'!$A$2:$A$63,0),MATCH(L$3,'Original responses translated'!$A$2:$CQ$2,0))</f>
        <v>Yes</v>
      </c>
      <c r="M37" t="str">
        <f>INDEX('Original responses translated'!$A$2:$CQ$63,MATCH('Questionnaires CrossTab'!$A37,'Original responses translated'!$A$2:$A$63,0),MATCH(M$3,'Original responses translated'!$A$2:$CQ$2,0))</f>
        <v>Yes</v>
      </c>
      <c r="N37" t="str">
        <f>INDEX('Original responses translated'!$A$2:$CQ$63,MATCH('Questionnaires CrossTab'!$A37,'Original responses translated'!$A$2:$A$63,0),MATCH(N$3,'Original responses translated'!$A$2:$CQ$2,0))</f>
        <v>Yes</v>
      </c>
      <c r="O37" t="str">
        <f>INDEX('Original responses translated'!$A$2:$CQ$63,MATCH('Questionnaires CrossTab'!$A37,'Original responses translated'!$A$2:$A$63,0),MATCH(O$3,'Original responses translated'!$A$2:$CQ$2,0))</f>
        <v>Yes</v>
      </c>
      <c r="P37" t="str">
        <f>INDEX('Original responses translated'!$A$2:$CQ$63,MATCH('Questionnaires CrossTab'!$A37,'Original responses translated'!$A$2:$A$63,0),MATCH(P$3,'Original responses translated'!$A$2:$CQ$2,0))</f>
        <v>Yes</v>
      </c>
      <c r="Q37" t="str">
        <f>INDEX('Original responses translated'!$A$2:$CQ$63,MATCH('Questionnaires CrossTab'!$A37,'Original responses translated'!$A$2:$A$63,0),MATCH(Q$3,'Original responses translated'!$A$2:$CQ$2,0))</f>
        <v>Yes</v>
      </c>
      <c r="R37" t="str">
        <f>INDEX('Original responses translated'!$A$2:$CQ$63,MATCH('Questionnaires CrossTab'!$A37,'Original responses translated'!$A$2:$A$63,0),MATCH(R$3,'Original responses translated'!$A$2:$CQ$2,0))</f>
        <v>Yes</v>
      </c>
      <c r="S37" t="str">
        <f>INDEX('Original responses translated'!$A$2:$CQ$63,MATCH('Questionnaires CrossTab'!$A37,'Original responses translated'!$A$2:$A$63,0),MATCH(S$3,'Original responses translated'!$A$2:$CQ$2,0))</f>
        <v>Yes</v>
      </c>
      <c r="T37" t="str">
        <f>INDEX('Original responses translated'!$A$2:$CQ$63,MATCH('Questionnaires CrossTab'!$A37,'Original responses translated'!$A$2:$A$63,0),MATCH(T$3,'Original responses translated'!$A$2:$CQ$2,0))</f>
        <v>Yes</v>
      </c>
      <c r="U37" t="str">
        <f>INDEX('Original responses translated'!$A$2:$CQ$63,MATCH('Questionnaires CrossTab'!$A37,'Original responses translated'!$A$2:$A$63,0),MATCH(U$3,'Original responses translated'!$A$2:$CQ$2,0))</f>
        <v>Yes</v>
      </c>
      <c r="V37" t="str">
        <f>INDEX('Original responses translated'!$A$2:$CQ$63,MATCH('Questionnaires CrossTab'!$A37,'Original responses translated'!$A$2:$A$63,0),MATCH(V$3,'Original responses translated'!$A$2:$CQ$2,0))</f>
        <v>Yes</v>
      </c>
      <c r="X37" t="str">
        <f>IFERROR(INDEX('Original responses translated'!$A$2:$CQ$63,MATCH('Questionnaires CrossTab'!$A37,'Original responses translated'!$A$2:$A$63,0),MATCH(X$3,'Original responses translated'!$A$2:$CQ$2,0)),"")</f>
        <v>Regularly (at least quarterly)</v>
      </c>
      <c r="Y37" t="str">
        <f>IFERROR(INDEX('Original responses translated'!$A$2:$CQ$63,MATCH('Questionnaires CrossTab'!$A37,'Original responses translated'!$A$2:$A$63,0),MATCH(Y$3,'Original responses translated'!$A$2:$CQ$2,0)),"")</f>
        <v/>
      </c>
      <c r="Z37" t="str">
        <f>IFERROR(INDEX('Original responses translated'!$A$2:$CQ$63,MATCH('Questionnaires CrossTab'!$A37,'Original responses translated'!$A$2:$A$63,0),MATCH(Z$3,'Original responses translated'!$A$2:$CQ$2,0)),"")</f>
        <v/>
      </c>
      <c r="AA37" t="str">
        <f>IFERROR(INDEX('Original responses translated'!$A$2:$CQ$63,MATCH('Questionnaires CrossTab'!$A37,'Original responses translated'!$A$2:$A$63,0),MATCH(AA$3,'Original responses translated'!$A$2:$CQ$2,0)),"")</f>
        <v/>
      </c>
      <c r="AB37" t="str">
        <f>IFERROR(INDEX('Original responses translated'!$A$2:$CQ$63,MATCH('Questionnaires CrossTab'!$A37,'Original responses translated'!$A$2:$A$63,0),MATCH(AB$3,'Original responses translated'!$A$2:$CQ$2,0)),"")</f>
        <v/>
      </c>
      <c r="AD37" t="str">
        <f>IFERROR(INDEX('Original responses translated'!$A$2:$CQ$63,MATCH('Questionnaires CrossTab'!$A37,'Original responses translated'!$A$2:$A$63,0),MATCH(AD$3,'Original responses translated'!$A$2:$CQ$2,0)),"")</f>
        <v>Sometimes / on an ad-hoc basis</v>
      </c>
      <c r="AE37" t="str">
        <f>IFERROR(INDEX('Original responses translated'!$A$2:$CQ$63,MATCH('Questionnaires CrossTab'!$A37,'Original responses translated'!$A$2:$A$63,0),MATCH(AE$3,'Original responses translated'!$A$2:$CQ$2,0)),"")</f>
        <v>Never</v>
      </c>
      <c r="AF37" t="str">
        <f>IFERROR(INDEX('Original responses translated'!$A$2:$CQ$63,MATCH('Questionnaires CrossTab'!$A37,'Original responses translated'!$A$2:$A$63,0),MATCH(AF$3,'Original responses translated'!$A$2:$CQ$2,0)),"")</f>
        <v>Regularly (at least quarterly)</v>
      </c>
      <c r="AG37" t="str">
        <f>IFERROR(INDEX('Original responses translated'!$A$2:$CQ$63,MATCH('Questionnaires CrossTab'!$A37,'Original responses translated'!$A$2:$A$63,0),MATCH(AG$3,'Original responses translated'!$A$2:$CQ$2,0)),"")</f>
        <v>Sometimes / on an ad-hoc basis</v>
      </c>
      <c r="AH37" t="str">
        <f>IFERROR(INDEX('Original responses translated'!$A$2:$CQ$63,MATCH('Questionnaires CrossTab'!$A37,'Original responses translated'!$A$2:$A$63,0),MATCH(AH$3,'Original responses translated'!$A$2:$CQ$2,0)),"")</f>
        <v>Frequently (e.g. every time we run some activity or monthly)</v>
      </c>
      <c r="AI37" t="str">
        <f>IFERROR(INDEX('Original responses translated'!$A$2:$CQ$63,MATCH('Questionnaires CrossTab'!$A37,'Original responses translated'!$A$2:$A$63,0),MATCH(AI$3,'Original responses translated'!$A$2:$CQ$2,0)),"")</f>
        <v>Regularly (at least quarterly)</v>
      </c>
      <c r="AJ37" t="str">
        <f>IFERROR(INDEX('Original responses translated'!$A$2:$CQ$63,MATCH('Questionnaires CrossTab'!$A37,'Original responses translated'!$A$2:$A$63,0),MATCH(AJ$3,'Original responses translated'!$A$2:$CQ$2,0)),"")</f>
        <v>Frequently (e.g. every time we run some activity or monthly)</v>
      </c>
      <c r="AK37" t="str">
        <f>IFERROR(INDEX('Original responses translated'!$A$2:$CQ$63,MATCH('Questionnaires CrossTab'!$A37,'Original responses translated'!$A$2:$A$63,0),MATCH(AK$3,'Original responses translated'!$A$2:$CQ$2,0)),"")</f>
        <v>Frequently (e.g. every time we run some activity or monthly)</v>
      </c>
      <c r="AL37" t="str">
        <f>IFERROR(INDEX('Original responses translated'!$A$2:$CQ$63,MATCH('Questionnaires CrossTab'!$A37,'Original responses translated'!$A$2:$A$63,0),MATCH(AL$3,'Original responses translated'!$A$2:$CQ$2,0)),"")</f>
        <v/>
      </c>
      <c r="AM37" t="str">
        <f>IFERROR(INDEX('Original responses translated'!$A$2:$CQ$63,MATCH('Questionnaires CrossTab'!$A37,'Original responses translated'!$A$2:$A$63,0),MATCH(AM$3,'Original responses translated'!$A$2:$CQ$2,0)),"")</f>
        <v/>
      </c>
      <c r="AN37" t="str">
        <f>IFERROR(INDEX('Original responses translated'!$A$2:$CQ$63,MATCH('Questionnaires CrossTab'!$A37,'Original responses translated'!$A$2:$A$63,0),MATCH(AN$3,'Original responses translated'!$A$2:$CQ$2,0)),"")</f>
        <v/>
      </c>
      <c r="AO37" t="str">
        <f>IFERROR(INDEX('Original responses translated'!$A$2:$CQ$63,MATCH('Questionnaires CrossTab'!$A37,'Original responses translated'!$A$2:$A$63,0),MATCH(AO$3,'Original responses translated'!$A$2:$CQ$2,0)),"")</f>
        <v>Sometimes / on an ad-hoc basis</v>
      </c>
      <c r="AQ37" t="str">
        <f>IFERROR(INDEX('Original responses translated'!$A$2:$CQ$63,MATCH('Questionnaires CrossTab'!$A37,'Original responses translated'!$A$2:$A$63,0),MATCH(AQ$3,'Original responses translated'!$A$2:$CQ$2,0)),"")</f>
        <v>Sometimes / on an ad-hoc basis</v>
      </c>
      <c r="AR37" t="str">
        <f>IFERROR(INDEX('Original responses translated'!$A$2:$CQ$63,MATCH('Questionnaires CrossTab'!$A37,'Original responses translated'!$A$2:$A$63,0),MATCH(AR$3,'Original responses translated'!$A$2:$CQ$2,0)),"")</f>
        <v>Rarely (maybe once per year)</v>
      </c>
      <c r="AS37" t="str">
        <f>IFERROR(INDEX('Original responses translated'!$A$2:$CQ$63,MATCH('Questionnaires CrossTab'!$A37,'Original responses translated'!$A$2:$A$63,0),MATCH(AS$3,'Original responses translated'!$A$2:$CQ$2,0)),"")</f>
        <v>Rarely (maybe once per year)</v>
      </c>
      <c r="AT37" t="str">
        <f>IFERROR(INDEX('Original responses translated'!$A$2:$CQ$63,MATCH('Questionnaires CrossTab'!$A37,'Original responses translated'!$A$2:$A$63,0),MATCH(AT$3,'Original responses translated'!$A$2:$CQ$2,0)),"")</f>
        <v>Never</v>
      </c>
      <c r="AV37" t="str">
        <f>IFERROR(INDEX('Original responses translated'!$A$2:$CQ$63,MATCH('Questionnaires CrossTab'!$A37,'Original responses translated'!$A$2:$A$63,0),MATCH(AV$3,'Original responses translated'!$A$2:$CQ$2,0)),"")</f>
        <v>Strongly Agree</v>
      </c>
      <c r="AW37" t="str">
        <f>IFERROR(INDEX('Original responses translated'!$A$2:$CQ$63,MATCH('Questionnaires CrossTab'!$A37,'Original responses translated'!$A$2:$A$63,0),MATCH(AW$3,'Original responses translated'!$A$2:$CQ$2,0)),"")</f>
        <v>Agree</v>
      </c>
      <c r="AX37" t="str">
        <f>IFERROR(INDEX('Original responses translated'!$A$2:$CQ$63,MATCH('Questionnaires CrossTab'!$A37,'Original responses translated'!$A$2:$A$63,0),MATCH(AX$3,'Original responses translated'!$A$2:$CQ$2,0)),"")</f>
        <v>Disagree</v>
      </c>
      <c r="AY37" t="str">
        <f>IFERROR(INDEX('Original responses translated'!$A$2:$CQ$63,MATCH('Questionnaires CrossTab'!$A37,'Original responses translated'!$A$2:$A$63,0),MATCH(AY$3,'Original responses translated'!$A$2:$CQ$2,0)),"")</f>
        <v>Neither agree nor disagree&amp;#9;</v>
      </c>
      <c r="AZ37" t="str">
        <f>IFERROR(INDEX('Original responses translated'!$A$2:$CQ$63,MATCH('Questionnaires CrossTab'!$A37,'Original responses translated'!$A$2:$A$63,0),MATCH(AZ$3,'Original responses translated'!$A$2:$CQ$2,0)),"")</f>
        <v>Agree</v>
      </c>
      <c r="BA37" t="str">
        <f>IFERROR(INDEX('Original responses translated'!$A$2:$CQ$63,MATCH('Questionnaires CrossTab'!$A37,'Original responses translated'!$A$2:$A$63,0),MATCH(BA$3,'Original responses translated'!$A$2:$CQ$2,0)),"")</f>
        <v>Disagree</v>
      </c>
      <c r="BB37" t="str">
        <f>IFERROR(INDEX('Original responses translated'!$A$2:$CQ$63,MATCH('Questionnaires CrossTab'!$A37,'Original responses translated'!$A$2:$A$63,0),MATCH(BB$3,'Original responses translated'!$A$2:$CQ$2,0)),"")</f>
        <v>Agree</v>
      </c>
      <c r="BC37" t="str">
        <f>IFERROR(INDEX('Original responses translated'!$A$2:$CQ$63,MATCH('Questionnaires CrossTab'!$A37,'Original responses translated'!$A$2:$A$63,0),MATCH(BC$3,'Original responses translated'!$A$2:$CQ$2,0)),"")</f>
        <v>Disagree</v>
      </c>
      <c r="BD37" t="str">
        <f>IFERROR(INDEX('Original responses translated'!$A$2:$CQ$63,MATCH('Questionnaires CrossTab'!$A37,'Original responses translated'!$A$2:$A$63,0),MATCH(BD$3,'Original responses translated'!$A$2:$CQ$2,0)),"")</f>
        <v>Strongly disagree</v>
      </c>
      <c r="BF37" t="str">
        <f>IFERROR(INDEX('Original responses translated'!$A$2:$CQ$63,MATCH('Questionnaires CrossTab'!$A37,'Original responses translated'!$A$2:$A$63,0),MATCH(BF$3,'Original responses translated'!$A$2:$CQ$2,0)),"")</f>
        <v>Rarely (maybe once per year)</v>
      </c>
      <c r="BG37" t="str">
        <f>IFERROR(INDEX('Original responses translated'!$A$2:$CQ$63,MATCH('Questionnaires CrossTab'!$A37,'Original responses translated'!$A$2:$A$63,0),MATCH(BG$3,'Original responses translated'!$A$2:$CQ$2,0)),"")</f>
        <v>Sometimes / on an ad-hoc basis</v>
      </c>
      <c r="BH37" t="str">
        <f>IFERROR(INDEX('Original responses translated'!$A$2:$CQ$63,MATCH('Questionnaires CrossTab'!$A37,'Original responses translated'!$A$2:$A$63,0),MATCH(BH$3,'Original responses translated'!$A$2:$CQ$2,0)),"")</f>
        <v>Sometimes / on an ad-hoc basis</v>
      </c>
      <c r="BI37" t="str">
        <f>IFERROR(INDEX('Original responses translated'!$A$2:$CQ$63,MATCH('Questionnaires CrossTab'!$A37,'Original responses translated'!$A$2:$A$63,0),MATCH(BI$3,'Original responses translated'!$A$2:$CQ$2,0)),"")</f>
        <v>Never</v>
      </c>
      <c r="BJ37" t="str">
        <f>IFERROR(INDEX('Original responses translated'!$A$2:$CQ$63,MATCH('Questionnaires CrossTab'!$A37,'Original responses translated'!$A$2:$A$63,0),MATCH(BJ$3,'Original responses translated'!$A$2:$CQ$2,0)),"")</f>
        <v>Never</v>
      </c>
      <c r="BL37" t="str">
        <f>IFERROR(INDEX('Original responses translated'!$A$2:$CQ$63,MATCH('Questionnaires CrossTab'!$A37,'Original responses translated'!$A$2:$A$63,0),MATCH(BL$3,'Original responses translated'!$A$2:$CQ$2,0)),"")</f>
        <v>Never</v>
      </c>
      <c r="BM37" t="str">
        <f>IFERROR(INDEX('Original responses translated'!$A$2:$CQ$63,MATCH('Questionnaires CrossTab'!$A37,'Original responses translated'!$A$2:$A$63,0),MATCH(BM$3,'Original responses translated'!$A$2:$CQ$2,0)),"")</f>
        <v>Never</v>
      </c>
      <c r="BN37" t="str">
        <f>IFERROR(INDEX('Original responses translated'!$A$2:$CQ$63,MATCH('Questionnaires CrossTab'!$A37,'Original responses translated'!$A$2:$A$63,0),MATCH(BN$3,'Original responses translated'!$A$2:$CQ$2,0)),"")</f>
        <v>Sometimes / on an ad-hoc basis</v>
      </c>
      <c r="BO37" t="str">
        <f>IFERROR(INDEX('Original responses translated'!$A$2:$CQ$63,MATCH('Questionnaires CrossTab'!$A37,'Original responses translated'!$A$2:$A$63,0),MATCH(BO$3,'Original responses translated'!$A$2:$CQ$2,0)),"")</f>
        <v>Never</v>
      </c>
      <c r="BP37" t="str">
        <f>IFERROR(INDEX('Original responses translated'!$A$2:$CQ$63,MATCH('Questionnaires CrossTab'!$A37,'Original responses translated'!$A$2:$A$63,0),MATCH(BP$3,'Original responses translated'!$A$2:$CQ$2,0)),"")</f>
        <v>Never</v>
      </c>
      <c r="BR37" t="str">
        <f>IFERROR(INDEX('Original responses translated'!$A$2:$CQ$63,MATCH('Questionnaires CrossTab'!$A37,'Original responses translated'!$A$2:$A$63,0),MATCH(BR$3,'Original responses translated'!$A$2:$CQ$2,0)),"")</f>
        <v>Agree</v>
      </c>
      <c r="BS37" t="str">
        <f>IFERROR(INDEX('Original responses translated'!$A$2:$CQ$63,MATCH('Questionnaires CrossTab'!$A37,'Original responses translated'!$A$2:$A$63,0),MATCH(BS$3,'Original responses translated'!$A$2:$CQ$2,0)),"")</f>
        <v>Disagree</v>
      </c>
      <c r="BT37" t="str">
        <f>IFERROR(INDEX('Original responses translated'!$A$2:$CQ$63,MATCH('Questionnaires CrossTab'!$A37,'Original responses translated'!$A$2:$A$63,0),MATCH(BT$3,'Original responses translated'!$A$2:$CQ$2,0)),"")</f>
        <v>Agree</v>
      </c>
      <c r="BU37" t="str">
        <f>IFERROR(INDEX('Original responses translated'!$A$2:$CQ$63,MATCH('Questionnaires CrossTab'!$A37,'Original responses translated'!$A$2:$A$63,0),MATCH(BU$3,'Original responses translated'!$A$2:$CQ$2,0)),"")</f>
        <v>Neither agree nor disagree</v>
      </c>
      <c r="BV37" t="str">
        <f>IFERROR(INDEX('Original responses translated'!$A$2:$CQ$63,MATCH('Questionnaires CrossTab'!$A37,'Original responses translated'!$A$2:$A$63,0),MATCH(BV$3,'Original responses translated'!$A$2:$CQ$2,0)),"")</f>
        <v>Disagree</v>
      </c>
      <c r="BW37" t="str">
        <f>IFERROR(INDEX('Original responses translated'!$A$2:$CQ$63,MATCH('Questionnaires CrossTab'!$A37,'Original responses translated'!$A$2:$A$63,0),MATCH(BW$3,'Original responses translated'!$A$2:$CQ$2,0)),"")</f>
        <v>Strongly disagree</v>
      </c>
      <c r="BX37" t="str">
        <f>IFERROR(INDEX('Original responses translated'!$A$2:$CQ$63,MATCH('Questionnaires CrossTab'!$A37,'Original responses translated'!$A$2:$A$63,0),MATCH(BX$3,'Original responses translated'!$A$2:$CQ$2,0)),"")</f>
        <v>Strongly disagree</v>
      </c>
      <c r="BY37" t="str">
        <f>IFERROR(INDEX('Original responses translated'!$A$2:$CQ$63,MATCH('Questionnaires CrossTab'!$A37,'Original responses translated'!$A$2:$A$63,0),MATCH(BY$3,'Original responses translated'!$A$2:$CQ$2,0)),"")</f>
        <v>Strongly Agree</v>
      </c>
      <c r="BZ37" t="str">
        <f>IFERROR(INDEX('Original responses translated'!$A$2:$CQ$63,MATCH('Questionnaires CrossTab'!$A37,'Original responses translated'!$A$2:$A$63,0),MATCH(BZ$3,'Original responses translated'!$A$2:$CQ$2,0)),"")</f>
        <v>Strongly disagree</v>
      </c>
      <c r="CA37" t="str">
        <f>IFERROR(INDEX('Original responses translated'!$A$2:$CQ$63,MATCH('Questionnaires CrossTab'!$A37,'Original responses translated'!$A$2:$A$63,0),MATCH(CA$3,'Original responses translated'!$A$2:$CQ$2,0)),"")</f>
        <v>Strongly disagree</v>
      </c>
      <c r="CB37" t="str">
        <f>IFERROR(INDEX('Original responses translated'!$A$2:$CQ$63,MATCH('Questionnaires CrossTab'!$A37,'Original responses translated'!$A$2:$A$63,0),MATCH(CB$3,'Original responses translated'!$A$2:$CQ$2,0)),"")</f>
        <v>Strongly disagree</v>
      </c>
      <c r="CD37" t="str">
        <f>IFERROR(INDEX('Original responses translated'!$A$2:$CQ$63,MATCH('Questionnaires CrossTab'!$A37,'Original responses translated'!$A$2:$A$63,0),MATCH(CD$3,'Original responses translated'!$A$2:$CQ$2,0)),"")</f>
        <v>Not aware of</v>
      </c>
      <c r="CE37" t="str">
        <f>IFERROR(INDEX('Original responses translated'!$A$2:$CQ$63,MATCH('Questionnaires CrossTab'!$A37,'Original responses translated'!$A$2:$A$63,0),MATCH(CE$3,'Original responses translated'!$A$2:$CQ$2,0)),"")</f>
        <v>Aware of but do not use</v>
      </c>
      <c r="CF37" t="str">
        <f>IFERROR(INDEX('Original responses translated'!$A$2:$CQ$63,MATCH('Questionnaires CrossTab'!$A37,'Original responses translated'!$A$2:$A$63,0),MATCH(CF$3,'Original responses translated'!$A$2:$CQ$2,0)),"")</f>
        <v>Use regularly</v>
      </c>
      <c r="CG37" t="str">
        <f>IFERROR(INDEX('Original responses translated'!$A$2:$CQ$63,MATCH('Questionnaires CrossTab'!$A37,'Original responses translated'!$A$2:$A$63,0),MATCH(CG$3,'Original responses translated'!$A$2:$CQ$2,0)),"")</f>
        <v>Aware of but do not use</v>
      </c>
      <c r="CI37" t="str">
        <f>IFERROR(INDEX('Original responses translated'!$A$2:$CQ$63,MATCH('Questionnaires CrossTab'!$A37,'Original responses translated'!$A$2:$A$63,0),MATCH(CI$3,'Original responses translated'!$A$2:$CQ$2,0)),"")</f>
        <v>Disagree</v>
      </c>
      <c r="CJ37" t="str">
        <f>IFERROR(INDEX('Original responses translated'!$A$2:$CQ$63,MATCH('Questionnaires CrossTab'!$A37,'Original responses translated'!$A$2:$A$63,0),MATCH(CJ$3,'Original responses translated'!$A$2:$CQ$2,0)),"")</f>
        <v>Agree</v>
      </c>
      <c r="CO37" s="27">
        <f>SUMIFS(Response!$G:$G,Response!$I:$I,'Questionnaires CrossTab'!CO$3,Response!$A:$A,'Questionnaires CrossTab'!$A37)/Question!Q$5</f>
        <v>0.48275862068965519</v>
      </c>
      <c r="CP37" s="27">
        <f>SUMIFS(Response!$G:$G,Response!$I:$I,'Questionnaires CrossTab'!CP$3,Response!$A:$A,'Questionnaires CrossTab'!$A37)/Question!R$5</f>
        <v>0.25</v>
      </c>
      <c r="CQ37" s="27">
        <f>SUMIFS(Response!$G:$G,Response!$I:$I,'Questionnaires CrossTab'!CQ$3,Response!$A:$A,'Questionnaires CrossTab'!$A37)/Question!S$5</f>
        <v>0.29032258064516131</v>
      </c>
      <c r="CR37" s="27">
        <f t="shared" si="0"/>
        <v>0.33595661846496111</v>
      </c>
    </row>
    <row r="38" spans="1:96">
      <c r="A38" s="1">
        <v>312</v>
      </c>
      <c r="B38" s="1" t="s">
        <v>336</v>
      </c>
      <c r="C38" t="str">
        <f>INDEX('Original responses translated'!$A$2:$CQ$63,MATCH('Questionnaires CrossTab'!$A38,'Original responses translated'!$A$2:$A$63,0),MATCH(C$3,'Original responses translated'!$A$2:$CQ$2,0))</f>
        <v>Not for profit organisation</v>
      </c>
      <c r="D38" t="str">
        <f>INDEX('Original responses translated'!$A$2:$CQ$63,MATCH('Questionnaires CrossTab'!$A38,'Original responses translated'!$A$2:$A$63,0),MATCH(D$3,'Original responses translated'!$A$2:$CQ$2,0))</f>
        <v>Communications</v>
      </c>
      <c r="E38">
        <f>INDEX('Original responses translated'!$A$2:$CQ$63,MATCH('Questionnaires CrossTab'!$A38,'Original responses translated'!$A$2:$A$63,0),MATCH(E$3,'Original responses translated'!$A$2:$CQ$2,0))</f>
        <v>0</v>
      </c>
      <c r="F38">
        <f>INDEX('Original responses translated'!$A$2:$CQ$63,MATCH('Questionnaires CrossTab'!$A38,'Original responses translated'!$A$2:$A$63,0),MATCH(F$3,'Original responses translated'!$A$2:$CQ$2,0))</f>
        <v>0</v>
      </c>
      <c r="G38" t="str">
        <f>INDEX('Original responses translated'!$A$2:$CQ$63,MATCH('Questionnaires CrossTab'!$A38,'Original responses translated'!$A$2:$A$63,0),MATCH(G$3,'Original responses translated'!$A$2:$CQ$2,0))</f>
        <v>250-999 employees</v>
      </c>
      <c r="H38" t="str">
        <f>INDEX('Original responses translated'!$A$2:$CQ$63,MATCH('Questionnaires CrossTab'!$A38,'Original responses translated'!$A$2:$A$63,0),MATCH(H$3,'Original responses translated'!$A$2:$CQ$2,0))</f>
        <v>uk</v>
      </c>
      <c r="I38" t="str">
        <f>INDEX('Original responses translated'!$A$2:$CQ$63,MATCH('Questionnaires CrossTab'!$A38,'Original responses translated'!$A$2:$A$63,0),MATCH(I$3,'Original responses translated'!$A$2:$CQ$2,0))</f>
        <v>For the country I’m based in</v>
      </c>
      <c r="J38" t="s">
        <v>110</v>
      </c>
      <c r="K38" t="str">
        <f>INDEX('Original responses translated'!$A$2:$CQ$63,MATCH('Questionnaires CrossTab'!$A38,'Original responses translated'!$A$2:$A$63,0),MATCH(K$3,'Original responses translated'!$A$2:$CQ$2,0))</f>
        <v>Yes</v>
      </c>
      <c r="L38" t="str">
        <f>INDEX('Original responses translated'!$A$2:$CQ$63,MATCH('Questionnaires CrossTab'!$A38,'Original responses translated'!$A$2:$A$63,0),MATCH(L$3,'Original responses translated'!$A$2:$CQ$2,0))</f>
        <v>No</v>
      </c>
      <c r="M38" t="str">
        <f>INDEX('Original responses translated'!$A$2:$CQ$63,MATCH('Questionnaires CrossTab'!$A38,'Original responses translated'!$A$2:$A$63,0),MATCH(M$3,'Original responses translated'!$A$2:$CQ$2,0))</f>
        <v>No</v>
      </c>
      <c r="N38" t="str">
        <f>INDEX('Original responses translated'!$A$2:$CQ$63,MATCH('Questionnaires CrossTab'!$A38,'Original responses translated'!$A$2:$A$63,0),MATCH(N$3,'Original responses translated'!$A$2:$CQ$2,0))</f>
        <v>Yes</v>
      </c>
      <c r="O38" t="str">
        <f>INDEX('Original responses translated'!$A$2:$CQ$63,MATCH('Questionnaires CrossTab'!$A38,'Original responses translated'!$A$2:$A$63,0),MATCH(O$3,'Original responses translated'!$A$2:$CQ$2,0))</f>
        <v>Yes</v>
      </c>
      <c r="P38" t="str">
        <f>INDEX('Original responses translated'!$A$2:$CQ$63,MATCH('Questionnaires CrossTab'!$A38,'Original responses translated'!$A$2:$A$63,0),MATCH(P$3,'Original responses translated'!$A$2:$CQ$2,0))</f>
        <v>Yes</v>
      </c>
      <c r="Q38" t="str">
        <f>INDEX('Original responses translated'!$A$2:$CQ$63,MATCH('Questionnaires CrossTab'!$A38,'Original responses translated'!$A$2:$A$63,0),MATCH(Q$3,'Original responses translated'!$A$2:$CQ$2,0))</f>
        <v>No</v>
      </c>
      <c r="R38" t="str">
        <f>INDEX('Original responses translated'!$A$2:$CQ$63,MATCH('Questionnaires CrossTab'!$A38,'Original responses translated'!$A$2:$A$63,0),MATCH(R$3,'Original responses translated'!$A$2:$CQ$2,0))</f>
        <v>No</v>
      </c>
      <c r="S38" t="str">
        <f>INDEX('Original responses translated'!$A$2:$CQ$63,MATCH('Questionnaires CrossTab'!$A38,'Original responses translated'!$A$2:$A$63,0),MATCH(S$3,'Original responses translated'!$A$2:$CQ$2,0))</f>
        <v>No</v>
      </c>
      <c r="T38" t="str">
        <f>INDEX('Original responses translated'!$A$2:$CQ$63,MATCH('Questionnaires CrossTab'!$A38,'Original responses translated'!$A$2:$A$63,0),MATCH(T$3,'Original responses translated'!$A$2:$CQ$2,0))</f>
        <v>No</v>
      </c>
      <c r="U38" t="str">
        <f>INDEX('Original responses translated'!$A$2:$CQ$63,MATCH('Questionnaires CrossTab'!$A38,'Original responses translated'!$A$2:$A$63,0),MATCH(U$3,'Original responses translated'!$A$2:$CQ$2,0))</f>
        <v>Yes</v>
      </c>
      <c r="V38" t="str">
        <f>INDEX('Original responses translated'!$A$2:$CQ$63,MATCH('Questionnaires CrossTab'!$A38,'Original responses translated'!$A$2:$A$63,0),MATCH(V$3,'Original responses translated'!$A$2:$CQ$2,0))</f>
        <v>Yes</v>
      </c>
      <c r="X38" t="str">
        <f>IFERROR(INDEX('Original responses translated'!$A$2:$CQ$63,MATCH('Questionnaires CrossTab'!$A38,'Original responses translated'!$A$2:$A$63,0),MATCH(X$3,'Original responses translated'!$A$2:$CQ$2,0)),"")</f>
        <v>Never</v>
      </c>
      <c r="Y38" t="str">
        <f>IFERROR(INDEX('Original responses translated'!$A$2:$CQ$63,MATCH('Questionnaires CrossTab'!$A38,'Original responses translated'!$A$2:$A$63,0),MATCH(Y$3,'Original responses translated'!$A$2:$CQ$2,0)),"")</f>
        <v/>
      </c>
      <c r="Z38" t="str">
        <f>IFERROR(INDEX('Original responses translated'!$A$2:$CQ$63,MATCH('Questionnaires CrossTab'!$A38,'Original responses translated'!$A$2:$A$63,0),MATCH(Z$3,'Original responses translated'!$A$2:$CQ$2,0)),"")</f>
        <v/>
      </c>
      <c r="AA38" t="str">
        <f>IFERROR(INDEX('Original responses translated'!$A$2:$CQ$63,MATCH('Questionnaires CrossTab'!$A38,'Original responses translated'!$A$2:$A$63,0),MATCH(AA$3,'Original responses translated'!$A$2:$CQ$2,0)),"")</f>
        <v/>
      </c>
      <c r="AB38" t="str">
        <f>IFERROR(INDEX('Original responses translated'!$A$2:$CQ$63,MATCH('Questionnaires CrossTab'!$A38,'Original responses translated'!$A$2:$A$63,0),MATCH(AB$3,'Original responses translated'!$A$2:$CQ$2,0)),"")</f>
        <v/>
      </c>
      <c r="AD38" t="str">
        <f>IFERROR(INDEX('Original responses translated'!$A$2:$CQ$63,MATCH('Questionnaires CrossTab'!$A38,'Original responses translated'!$A$2:$A$63,0),MATCH(AD$3,'Original responses translated'!$A$2:$CQ$2,0)),"")</f>
        <v>Sometimes / on an ad-hoc basis</v>
      </c>
      <c r="AE38" t="str">
        <f>IFERROR(INDEX('Original responses translated'!$A$2:$CQ$63,MATCH('Questionnaires CrossTab'!$A38,'Original responses translated'!$A$2:$A$63,0),MATCH(AE$3,'Original responses translated'!$A$2:$CQ$2,0)),"")</f>
        <v>Never</v>
      </c>
      <c r="AF38" t="str">
        <f>IFERROR(INDEX('Original responses translated'!$A$2:$CQ$63,MATCH('Questionnaires CrossTab'!$A38,'Original responses translated'!$A$2:$A$63,0),MATCH(AF$3,'Original responses translated'!$A$2:$CQ$2,0)),"")</f>
        <v>Never</v>
      </c>
      <c r="AG38" t="str">
        <f>IFERROR(INDEX('Original responses translated'!$A$2:$CQ$63,MATCH('Questionnaires CrossTab'!$A38,'Original responses translated'!$A$2:$A$63,0),MATCH(AG$3,'Original responses translated'!$A$2:$CQ$2,0)),"")</f>
        <v>Never</v>
      </c>
      <c r="AH38" t="str">
        <f>IFERROR(INDEX('Original responses translated'!$A$2:$CQ$63,MATCH('Questionnaires CrossTab'!$A38,'Original responses translated'!$A$2:$A$63,0),MATCH(AH$3,'Original responses translated'!$A$2:$CQ$2,0)),"")</f>
        <v>Sometimes / on an ad-hoc basis</v>
      </c>
      <c r="AI38" t="str">
        <f>IFERROR(INDEX('Original responses translated'!$A$2:$CQ$63,MATCH('Questionnaires CrossTab'!$A38,'Original responses translated'!$A$2:$A$63,0),MATCH(AI$3,'Original responses translated'!$A$2:$CQ$2,0)),"")</f>
        <v>Rarely (maybe once per year)</v>
      </c>
      <c r="AJ38" t="str">
        <f>IFERROR(INDEX('Original responses translated'!$A$2:$CQ$63,MATCH('Questionnaires CrossTab'!$A38,'Original responses translated'!$A$2:$A$63,0),MATCH(AJ$3,'Original responses translated'!$A$2:$CQ$2,0)),"")</f>
        <v>Sometimes / on an ad-hoc basis</v>
      </c>
      <c r="AK38" t="str">
        <f>IFERROR(INDEX('Original responses translated'!$A$2:$CQ$63,MATCH('Questionnaires CrossTab'!$A38,'Original responses translated'!$A$2:$A$63,0),MATCH(AK$3,'Original responses translated'!$A$2:$CQ$2,0)),"")</f>
        <v>Sometimes / on an ad-hoc basis</v>
      </c>
      <c r="AL38" t="str">
        <f>IFERROR(INDEX('Original responses translated'!$A$2:$CQ$63,MATCH('Questionnaires CrossTab'!$A38,'Original responses translated'!$A$2:$A$63,0),MATCH(AL$3,'Original responses translated'!$A$2:$CQ$2,0)),"")</f>
        <v/>
      </c>
      <c r="AM38" t="str">
        <f>IFERROR(INDEX('Original responses translated'!$A$2:$CQ$63,MATCH('Questionnaires CrossTab'!$A38,'Original responses translated'!$A$2:$A$63,0),MATCH(AM$3,'Original responses translated'!$A$2:$CQ$2,0)),"")</f>
        <v/>
      </c>
      <c r="AN38" t="str">
        <f>IFERROR(INDEX('Original responses translated'!$A$2:$CQ$63,MATCH('Questionnaires CrossTab'!$A38,'Original responses translated'!$A$2:$A$63,0),MATCH(AN$3,'Original responses translated'!$A$2:$CQ$2,0)),"")</f>
        <v/>
      </c>
      <c r="AO38" t="str">
        <f>IFERROR(INDEX('Original responses translated'!$A$2:$CQ$63,MATCH('Questionnaires CrossTab'!$A38,'Original responses translated'!$A$2:$A$63,0),MATCH(AO$3,'Original responses translated'!$A$2:$CQ$2,0)),"")</f>
        <v>Never</v>
      </c>
      <c r="AQ38" t="str">
        <f>IFERROR(INDEX('Original responses translated'!$A$2:$CQ$63,MATCH('Questionnaires CrossTab'!$A38,'Original responses translated'!$A$2:$A$63,0),MATCH(AQ$3,'Original responses translated'!$A$2:$CQ$2,0)),"")</f>
        <v>Never</v>
      </c>
      <c r="AR38" t="str">
        <f>IFERROR(INDEX('Original responses translated'!$A$2:$CQ$63,MATCH('Questionnaires CrossTab'!$A38,'Original responses translated'!$A$2:$A$63,0),MATCH(AR$3,'Original responses translated'!$A$2:$CQ$2,0)),"")</f>
        <v>Never</v>
      </c>
      <c r="AS38" t="str">
        <f>IFERROR(INDEX('Original responses translated'!$A$2:$CQ$63,MATCH('Questionnaires CrossTab'!$A38,'Original responses translated'!$A$2:$A$63,0),MATCH(AS$3,'Original responses translated'!$A$2:$CQ$2,0)),"")</f>
        <v>Never</v>
      </c>
      <c r="AT38" t="str">
        <f>IFERROR(INDEX('Original responses translated'!$A$2:$CQ$63,MATCH('Questionnaires CrossTab'!$A38,'Original responses translated'!$A$2:$A$63,0),MATCH(AT$3,'Original responses translated'!$A$2:$CQ$2,0)),"")</f>
        <v>Rarely (maybe once per year)</v>
      </c>
      <c r="AV38" t="str">
        <f>IFERROR(INDEX('Original responses translated'!$A$2:$CQ$63,MATCH('Questionnaires CrossTab'!$A38,'Original responses translated'!$A$2:$A$63,0),MATCH(AV$3,'Original responses translated'!$A$2:$CQ$2,0)),"")</f>
        <v>Agree</v>
      </c>
      <c r="AW38" t="str">
        <f>IFERROR(INDEX('Original responses translated'!$A$2:$CQ$63,MATCH('Questionnaires CrossTab'!$A38,'Original responses translated'!$A$2:$A$63,0),MATCH(AW$3,'Original responses translated'!$A$2:$CQ$2,0)),"")</f>
        <v>Disagree</v>
      </c>
      <c r="AX38" t="str">
        <f>IFERROR(INDEX('Original responses translated'!$A$2:$CQ$63,MATCH('Questionnaires CrossTab'!$A38,'Original responses translated'!$A$2:$A$63,0),MATCH(AX$3,'Original responses translated'!$A$2:$CQ$2,0)),"")</f>
        <v>Disagree</v>
      </c>
      <c r="AY38" t="str">
        <f>IFERROR(INDEX('Original responses translated'!$A$2:$CQ$63,MATCH('Questionnaires CrossTab'!$A38,'Original responses translated'!$A$2:$A$63,0),MATCH(AY$3,'Original responses translated'!$A$2:$CQ$2,0)),"")</f>
        <v>Disagree</v>
      </c>
      <c r="AZ38" t="str">
        <f>IFERROR(INDEX('Original responses translated'!$A$2:$CQ$63,MATCH('Questionnaires CrossTab'!$A38,'Original responses translated'!$A$2:$A$63,0),MATCH(AZ$3,'Original responses translated'!$A$2:$CQ$2,0)),"")</f>
        <v>Disagree</v>
      </c>
      <c r="BA38" t="str">
        <f>IFERROR(INDEX('Original responses translated'!$A$2:$CQ$63,MATCH('Questionnaires CrossTab'!$A38,'Original responses translated'!$A$2:$A$63,0),MATCH(BA$3,'Original responses translated'!$A$2:$CQ$2,0)),"")</f>
        <v>Disagree</v>
      </c>
      <c r="BB38" t="str">
        <f>IFERROR(INDEX('Original responses translated'!$A$2:$CQ$63,MATCH('Questionnaires CrossTab'!$A38,'Original responses translated'!$A$2:$A$63,0),MATCH(BB$3,'Original responses translated'!$A$2:$CQ$2,0)),"")</f>
        <v>Disagree</v>
      </c>
      <c r="BC38" t="str">
        <f>IFERROR(INDEX('Original responses translated'!$A$2:$CQ$63,MATCH('Questionnaires CrossTab'!$A38,'Original responses translated'!$A$2:$A$63,0),MATCH(BC$3,'Original responses translated'!$A$2:$CQ$2,0)),"")</f>
        <v>Disagree</v>
      </c>
      <c r="BD38" t="str">
        <f>IFERROR(INDEX('Original responses translated'!$A$2:$CQ$63,MATCH('Questionnaires CrossTab'!$A38,'Original responses translated'!$A$2:$A$63,0),MATCH(BD$3,'Original responses translated'!$A$2:$CQ$2,0)),"")</f>
        <v>Disagree</v>
      </c>
      <c r="BF38" t="str">
        <f>IFERROR(INDEX('Original responses translated'!$A$2:$CQ$63,MATCH('Questionnaires CrossTab'!$A38,'Original responses translated'!$A$2:$A$63,0),MATCH(BF$3,'Original responses translated'!$A$2:$CQ$2,0)),"")</f>
        <v>Never</v>
      </c>
      <c r="BG38" t="str">
        <f>IFERROR(INDEX('Original responses translated'!$A$2:$CQ$63,MATCH('Questionnaires CrossTab'!$A38,'Original responses translated'!$A$2:$A$63,0),MATCH(BG$3,'Original responses translated'!$A$2:$CQ$2,0)),"")</f>
        <v>Never</v>
      </c>
      <c r="BH38" t="str">
        <f>IFERROR(INDEX('Original responses translated'!$A$2:$CQ$63,MATCH('Questionnaires CrossTab'!$A38,'Original responses translated'!$A$2:$A$63,0),MATCH(BH$3,'Original responses translated'!$A$2:$CQ$2,0)),"")</f>
        <v>Never</v>
      </c>
      <c r="BI38" t="str">
        <f>IFERROR(INDEX('Original responses translated'!$A$2:$CQ$63,MATCH('Questionnaires CrossTab'!$A38,'Original responses translated'!$A$2:$A$63,0),MATCH(BI$3,'Original responses translated'!$A$2:$CQ$2,0)),"")</f>
        <v>Never</v>
      </c>
      <c r="BJ38" t="str">
        <f>IFERROR(INDEX('Original responses translated'!$A$2:$CQ$63,MATCH('Questionnaires CrossTab'!$A38,'Original responses translated'!$A$2:$A$63,0),MATCH(BJ$3,'Original responses translated'!$A$2:$CQ$2,0)),"")</f>
        <v>Never</v>
      </c>
      <c r="BL38" t="str">
        <f>IFERROR(INDEX('Original responses translated'!$A$2:$CQ$63,MATCH('Questionnaires CrossTab'!$A38,'Original responses translated'!$A$2:$A$63,0),MATCH(BL$3,'Original responses translated'!$A$2:$CQ$2,0)),"")</f>
        <v>Never</v>
      </c>
      <c r="BM38" t="str">
        <f>IFERROR(INDEX('Original responses translated'!$A$2:$CQ$63,MATCH('Questionnaires CrossTab'!$A38,'Original responses translated'!$A$2:$A$63,0),MATCH(BM$3,'Original responses translated'!$A$2:$CQ$2,0)),"")</f>
        <v>Never</v>
      </c>
      <c r="BN38" t="str">
        <f>IFERROR(INDEX('Original responses translated'!$A$2:$CQ$63,MATCH('Questionnaires CrossTab'!$A38,'Original responses translated'!$A$2:$A$63,0),MATCH(BN$3,'Original responses translated'!$A$2:$CQ$2,0)),"")</f>
        <v>Never</v>
      </c>
      <c r="BO38" t="str">
        <f>IFERROR(INDEX('Original responses translated'!$A$2:$CQ$63,MATCH('Questionnaires CrossTab'!$A38,'Original responses translated'!$A$2:$A$63,0),MATCH(BO$3,'Original responses translated'!$A$2:$CQ$2,0)),"")</f>
        <v>Never</v>
      </c>
      <c r="BP38" t="str">
        <f>IFERROR(INDEX('Original responses translated'!$A$2:$CQ$63,MATCH('Questionnaires CrossTab'!$A38,'Original responses translated'!$A$2:$A$63,0),MATCH(BP$3,'Original responses translated'!$A$2:$CQ$2,0)),"")</f>
        <v>Never</v>
      </c>
      <c r="BR38" t="str">
        <f>IFERROR(INDEX('Original responses translated'!$A$2:$CQ$63,MATCH('Questionnaires CrossTab'!$A38,'Original responses translated'!$A$2:$A$63,0),MATCH(BR$3,'Original responses translated'!$A$2:$CQ$2,0)),"")</f>
        <v>Agree</v>
      </c>
      <c r="BS38" t="str">
        <f>IFERROR(INDEX('Original responses translated'!$A$2:$CQ$63,MATCH('Questionnaires CrossTab'!$A38,'Original responses translated'!$A$2:$A$63,0),MATCH(BS$3,'Original responses translated'!$A$2:$CQ$2,0)),"")</f>
        <v>Disagree</v>
      </c>
      <c r="BT38" t="str">
        <f>IFERROR(INDEX('Original responses translated'!$A$2:$CQ$63,MATCH('Questionnaires CrossTab'!$A38,'Original responses translated'!$A$2:$A$63,0),MATCH(BT$3,'Original responses translated'!$A$2:$CQ$2,0)),"")</f>
        <v>Strongly disagree</v>
      </c>
      <c r="BU38" t="str">
        <f>IFERROR(INDEX('Original responses translated'!$A$2:$CQ$63,MATCH('Questionnaires CrossTab'!$A38,'Original responses translated'!$A$2:$A$63,0),MATCH(BU$3,'Original responses translated'!$A$2:$CQ$2,0)),"")</f>
        <v>Strongly disagree</v>
      </c>
      <c r="BV38" t="str">
        <f>IFERROR(INDEX('Original responses translated'!$A$2:$CQ$63,MATCH('Questionnaires CrossTab'!$A38,'Original responses translated'!$A$2:$A$63,0),MATCH(BV$3,'Original responses translated'!$A$2:$CQ$2,0)),"")</f>
        <v>Disagree</v>
      </c>
      <c r="BW38" t="str">
        <f>IFERROR(INDEX('Original responses translated'!$A$2:$CQ$63,MATCH('Questionnaires CrossTab'!$A38,'Original responses translated'!$A$2:$A$63,0),MATCH(BW$3,'Original responses translated'!$A$2:$CQ$2,0)),"")</f>
        <v>Neither agree nor disagree</v>
      </c>
      <c r="BX38" t="str">
        <f>IFERROR(INDEX('Original responses translated'!$A$2:$CQ$63,MATCH('Questionnaires CrossTab'!$A38,'Original responses translated'!$A$2:$A$63,0),MATCH(BX$3,'Original responses translated'!$A$2:$CQ$2,0)),"")</f>
        <v>Disagree</v>
      </c>
      <c r="BY38" t="str">
        <f>IFERROR(INDEX('Original responses translated'!$A$2:$CQ$63,MATCH('Questionnaires CrossTab'!$A38,'Original responses translated'!$A$2:$A$63,0),MATCH(BY$3,'Original responses translated'!$A$2:$CQ$2,0)),"")</f>
        <v>Strongly disagree</v>
      </c>
      <c r="BZ38" t="str">
        <f>IFERROR(INDEX('Original responses translated'!$A$2:$CQ$63,MATCH('Questionnaires CrossTab'!$A38,'Original responses translated'!$A$2:$A$63,0),MATCH(BZ$3,'Original responses translated'!$A$2:$CQ$2,0)),"")</f>
        <v>Strongly disagree</v>
      </c>
      <c r="CA38" t="str">
        <f>IFERROR(INDEX('Original responses translated'!$A$2:$CQ$63,MATCH('Questionnaires CrossTab'!$A38,'Original responses translated'!$A$2:$A$63,0),MATCH(CA$3,'Original responses translated'!$A$2:$CQ$2,0)),"")</f>
        <v>Strongly disagree</v>
      </c>
      <c r="CB38" t="str">
        <f>IFERROR(INDEX('Original responses translated'!$A$2:$CQ$63,MATCH('Questionnaires CrossTab'!$A38,'Original responses translated'!$A$2:$A$63,0),MATCH(CB$3,'Original responses translated'!$A$2:$CQ$2,0)),"")</f>
        <v>Strongly disagree</v>
      </c>
      <c r="CD38" t="str">
        <f>IFERROR(INDEX('Original responses translated'!$A$2:$CQ$63,MATCH('Questionnaires CrossTab'!$A38,'Original responses translated'!$A$2:$A$63,0),MATCH(CD$3,'Original responses translated'!$A$2:$CQ$2,0)),"")</f>
        <v>Not aware of</v>
      </c>
      <c r="CE38" t="str">
        <f>IFERROR(INDEX('Original responses translated'!$A$2:$CQ$63,MATCH('Questionnaires CrossTab'!$A38,'Original responses translated'!$A$2:$A$63,0),MATCH(CE$3,'Original responses translated'!$A$2:$CQ$2,0)),"")</f>
        <v>Aware of but do not use</v>
      </c>
      <c r="CF38" t="str">
        <f>IFERROR(INDEX('Original responses translated'!$A$2:$CQ$63,MATCH('Questionnaires CrossTab'!$A38,'Original responses translated'!$A$2:$A$63,0),MATCH(CF$3,'Original responses translated'!$A$2:$CQ$2,0)),"")</f>
        <v>Aware of but do not use</v>
      </c>
      <c r="CG38" t="str">
        <f>IFERROR(INDEX('Original responses translated'!$A$2:$CQ$63,MATCH('Questionnaires CrossTab'!$A38,'Original responses translated'!$A$2:$A$63,0),MATCH(CG$3,'Original responses translated'!$A$2:$CQ$2,0)),"")</f>
        <v>Aware of but do not use</v>
      </c>
      <c r="CI38" t="str">
        <f>IFERROR(INDEX('Original responses translated'!$A$2:$CQ$63,MATCH('Questionnaires CrossTab'!$A38,'Original responses translated'!$A$2:$A$63,0),MATCH(CI$3,'Original responses translated'!$A$2:$CQ$2,0)),"")</f>
        <v>Disagree</v>
      </c>
      <c r="CJ38" t="str">
        <f>IFERROR(INDEX('Original responses translated'!$A$2:$CQ$63,MATCH('Questionnaires CrossTab'!$A38,'Original responses translated'!$A$2:$A$63,0),MATCH(CJ$3,'Original responses translated'!$A$2:$CQ$2,0)),"")</f>
        <v>Disagree</v>
      </c>
      <c r="CO38" s="27">
        <f>SUMIFS(Response!$G:$G,Response!$I:$I,'Questionnaires CrossTab'!CO$3,Response!$A:$A,'Questionnaires CrossTab'!$A38)/Question!Q$5</f>
        <v>0.1206896551724138</v>
      </c>
      <c r="CP38" s="27">
        <f>SUMIFS(Response!$G:$G,Response!$I:$I,'Questionnaires CrossTab'!CP$3,Response!$A:$A,'Questionnaires CrossTab'!$A38)/Question!R$5</f>
        <v>1.6666666666666666E-2</v>
      </c>
      <c r="CQ38" s="27">
        <f>SUMIFS(Response!$G:$G,Response!$I:$I,'Questionnaires CrossTab'!CQ$3,Response!$A:$A,'Questionnaires CrossTab'!$A38)/Question!S$5</f>
        <v>0.12903225806451613</v>
      </c>
      <c r="CR38" s="27">
        <f t="shared" si="0"/>
        <v>9.281979977753059E-2</v>
      </c>
    </row>
    <row r="39" spans="1:96">
      <c r="A39" s="1">
        <v>347</v>
      </c>
      <c r="B39" s="1" t="s">
        <v>340</v>
      </c>
      <c r="C39" t="str">
        <f>INDEX('Original responses translated'!$A$2:$CQ$63,MATCH('Questionnaires CrossTab'!$A39,'Original responses translated'!$A$2:$A$63,0),MATCH(C$3,'Original responses translated'!$A$2:$CQ$2,0))</f>
        <v>Agency</v>
      </c>
      <c r="D39" t="str">
        <f>INDEX('Original responses translated'!$A$2:$CQ$63,MATCH('Questionnaires CrossTab'!$A39,'Original responses translated'!$A$2:$A$63,0),MATCH(D$3,'Original responses translated'!$A$2:$CQ$2,0))</f>
        <v>Communications</v>
      </c>
      <c r="E39">
        <f>INDEX('Original responses translated'!$A$2:$CQ$63,MATCH('Questionnaires CrossTab'!$A39,'Original responses translated'!$A$2:$A$63,0),MATCH(E$3,'Original responses translated'!$A$2:$CQ$2,0))</f>
        <v>0</v>
      </c>
      <c r="F39" t="str">
        <f>INDEX('Original responses translated'!$A$2:$CQ$63,MATCH('Questionnaires CrossTab'!$A39,'Original responses translated'!$A$2:$A$63,0),MATCH(F$3,'Original responses translated'!$A$2:$CQ$2,0))</f>
        <v>An integrated communications consultancy</v>
      </c>
      <c r="G39" t="str">
        <f>INDEX('Original responses translated'!$A$2:$CQ$63,MATCH('Questionnaires CrossTab'!$A39,'Original responses translated'!$A$2:$A$63,0),MATCH(G$3,'Original responses translated'!$A$2:$CQ$2,0))</f>
        <v>1-49 employees</v>
      </c>
      <c r="H39" t="str">
        <f>INDEX('Original responses translated'!$A$2:$CQ$63,MATCH('Questionnaires CrossTab'!$A39,'Original responses translated'!$A$2:$A$63,0),MATCH(H$3,'Original responses translated'!$A$2:$CQ$2,0))</f>
        <v>UK</v>
      </c>
      <c r="I39" t="str">
        <f>INDEX('Original responses translated'!$A$2:$CQ$63,MATCH('Questionnaires CrossTab'!$A39,'Original responses translated'!$A$2:$A$63,0),MATCH(I$3,'Original responses translated'!$A$2:$CQ$2,0))</f>
        <v>Globally</v>
      </c>
      <c r="J39" t="s">
        <v>110</v>
      </c>
      <c r="K39" t="str">
        <f>INDEX('Original responses translated'!$A$2:$CQ$63,MATCH('Questionnaires CrossTab'!$A39,'Original responses translated'!$A$2:$A$63,0),MATCH(K$3,'Original responses translated'!$A$2:$CQ$2,0))</f>
        <v>No</v>
      </c>
      <c r="L39" t="str">
        <f>INDEX('Original responses translated'!$A$2:$CQ$63,MATCH('Questionnaires CrossTab'!$A39,'Original responses translated'!$A$2:$A$63,0),MATCH(L$3,'Original responses translated'!$A$2:$CQ$2,0))</f>
        <v>No</v>
      </c>
      <c r="M39" t="str">
        <f>INDEX('Original responses translated'!$A$2:$CQ$63,MATCH('Questionnaires CrossTab'!$A39,'Original responses translated'!$A$2:$A$63,0),MATCH(M$3,'Original responses translated'!$A$2:$CQ$2,0))</f>
        <v>No</v>
      </c>
      <c r="N39" t="str">
        <f>INDEX('Original responses translated'!$A$2:$CQ$63,MATCH('Questionnaires CrossTab'!$A39,'Original responses translated'!$A$2:$A$63,0),MATCH(N$3,'Original responses translated'!$A$2:$CQ$2,0))</f>
        <v>No</v>
      </c>
      <c r="O39" t="str">
        <f>INDEX('Original responses translated'!$A$2:$CQ$63,MATCH('Questionnaires CrossTab'!$A39,'Original responses translated'!$A$2:$A$63,0),MATCH(O$3,'Original responses translated'!$A$2:$CQ$2,0))</f>
        <v>No</v>
      </c>
      <c r="P39" t="str">
        <f>INDEX('Original responses translated'!$A$2:$CQ$63,MATCH('Questionnaires CrossTab'!$A39,'Original responses translated'!$A$2:$A$63,0),MATCH(P$3,'Original responses translated'!$A$2:$CQ$2,0))</f>
        <v>Yes</v>
      </c>
      <c r="Q39" t="str">
        <f>INDEX('Original responses translated'!$A$2:$CQ$63,MATCH('Questionnaires CrossTab'!$A39,'Original responses translated'!$A$2:$A$63,0),MATCH(Q$3,'Original responses translated'!$A$2:$CQ$2,0))</f>
        <v>No</v>
      </c>
      <c r="R39" t="str">
        <f>INDEX('Original responses translated'!$A$2:$CQ$63,MATCH('Questionnaires CrossTab'!$A39,'Original responses translated'!$A$2:$A$63,0),MATCH(R$3,'Original responses translated'!$A$2:$CQ$2,0))</f>
        <v>No</v>
      </c>
      <c r="S39" t="str">
        <f>INDEX('Original responses translated'!$A$2:$CQ$63,MATCH('Questionnaires CrossTab'!$A39,'Original responses translated'!$A$2:$A$63,0),MATCH(S$3,'Original responses translated'!$A$2:$CQ$2,0))</f>
        <v>No</v>
      </c>
      <c r="T39" t="str">
        <f>INDEX('Original responses translated'!$A$2:$CQ$63,MATCH('Questionnaires CrossTab'!$A39,'Original responses translated'!$A$2:$A$63,0),MATCH(T$3,'Original responses translated'!$A$2:$CQ$2,0))</f>
        <v>No</v>
      </c>
      <c r="U39" t="str">
        <f>INDEX('Original responses translated'!$A$2:$CQ$63,MATCH('Questionnaires CrossTab'!$A39,'Original responses translated'!$A$2:$A$63,0),MATCH(U$3,'Original responses translated'!$A$2:$CQ$2,0))</f>
        <v>No</v>
      </c>
      <c r="V39" t="str">
        <f>INDEX('Original responses translated'!$A$2:$CQ$63,MATCH('Questionnaires CrossTab'!$A39,'Original responses translated'!$A$2:$A$63,0),MATCH(V$3,'Original responses translated'!$A$2:$CQ$2,0))</f>
        <v>No</v>
      </c>
      <c r="X39" t="str">
        <f>IFERROR(INDEX('Original responses translated'!$A$2:$CQ$63,MATCH('Questionnaires CrossTab'!$A39,'Original responses translated'!$A$2:$A$63,0),MATCH(X$3,'Original responses translated'!$A$2:$CQ$2,0)),"")</f>
        <v>Frequently (e.g. every time we run some activity or monthly)</v>
      </c>
      <c r="Y39" t="str">
        <f>IFERROR(INDEX('Original responses translated'!$A$2:$CQ$63,MATCH('Questionnaires CrossTab'!$A39,'Original responses translated'!$A$2:$A$63,0),MATCH(Y$3,'Original responses translated'!$A$2:$CQ$2,0)),"")</f>
        <v/>
      </c>
      <c r="Z39" t="str">
        <f>IFERROR(INDEX('Original responses translated'!$A$2:$CQ$63,MATCH('Questionnaires CrossTab'!$A39,'Original responses translated'!$A$2:$A$63,0),MATCH(Z$3,'Original responses translated'!$A$2:$CQ$2,0)),"")</f>
        <v/>
      </c>
      <c r="AA39" t="str">
        <f>IFERROR(INDEX('Original responses translated'!$A$2:$CQ$63,MATCH('Questionnaires CrossTab'!$A39,'Original responses translated'!$A$2:$A$63,0),MATCH(AA$3,'Original responses translated'!$A$2:$CQ$2,0)),"")</f>
        <v/>
      </c>
      <c r="AB39" t="str">
        <f>IFERROR(INDEX('Original responses translated'!$A$2:$CQ$63,MATCH('Questionnaires CrossTab'!$A39,'Original responses translated'!$A$2:$A$63,0),MATCH(AB$3,'Original responses translated'!$A$2:$CQ$2,0)),"")</f>
        <v/>
      </c>
      <c r="AD39" t="str">
        <f>IFERROR(INDEX('Original responses translated'!$A$2:$CQ$63,MATCH('Questionnaires CrossTab'!$A39,'Original responses translated'!$A$2:$A$63,0),MATCH(AD$3,'Original responses translated'!$A$2:$CQ$2,0)),"")</f>
        <v>Regularly (at least quarterly)</v>
      </c>
      <c r="AE39" t="str">
        <f>IFERROR(INDEX('Original responses translated'!$A$2:$CQ$63,MATCH('Questionnaires CrossTab'!$A39,'Original responses translated'!$A$2:$A$63,0),MATCH(AE$3,'Original responses translated'!$A$2:$CQ$2,0)),"")</f>
        <v>Regularly (at least quarterly)</v>
      </c>
      <c r="AF39" t="str">
        <f>IFERROR(INDEX('Original responses translated'!$A$2:$CQ$63,MATCH('Questionnaires CrossTab'!$A39,'Original responses translated'!$A$2:$A$63,0),MATCH(AF$3,'Original responses translated'!$A$2:$CQ$2,0)),"")</f>
        <v>Rarely (maybe once per year)</v>
      </c>
      <c r="AG39" t="str">
        <f>IFERROR(INDEX('Original responses translated'!$A$2:$CQ$63,MATCH('Questionnaires CrossTab'!$A39,'Original responses translated'!$A$2:$A$63,0),MATCH(AG$3,'Original responses translated'!$A$2:$CQ$2,0)),"")</f>
        <v>Never</v>
      </c>
      <c r="AH39" t="str">
        <f>IFERROR(INDEX('Original responses translated'!$A$2:$CQ$63,MATCH('Questionnaires CrossTab'!$A39,'Original responses translated'!$A$2:$A$63,0),MATCH(AH$3,'Original responses translated'!$A$2:$CQ$2,0)),"")</f>
        <v>Frequently (e.g. every time we run some activity or monthly)</v>
      </c>
      <c r="AI39" t="str">
        <f>IFERROR(INDEX('Original responses translated'!$A$2:$CQ$63,MATCH('Questionnaires CrossTab'!$A39,'Original responses translated'!$A$2:$A$63,0),MATCH(AI$3,'Original responses translated'!$A$2:$CQ$2,0)),"")</f>
        <v>Never</v>
      </c>
      <c r="AJ39" t="str">
        <f>IFERROR(INDEX('Original responses translated'!$A$2:$CQ$63,MATCH('Questionnaires CrossTab'!$A39,'Original responses translated'!$A$2:$A$63,0),MATCH(AJ$3,'Original responses translated'!$A$2:$CQ$2,0)),"")</f>
        <v>Never</v>
      </c>
      <c r="AK39" t="str">
        <f>IFERROR(INDEX('Original responses translated'!$A$2:$CQ$63,MATCH('Questionnaires CrossTab'!$A39,'Original responses translated'!$A$2:$A$63,0),MATCH(AK$3,'Original responses translated'!$A$2:$CQ$2,0)),"")</f>
        <v>Sometimes / on an ad-hoc basis</v>
      </c>
      <c r="AL39" t="str">
        <f>IFERROR(INDEX('Original responses translated'!$A$2:$CQ$63,MATCH('Questionnaires CrossTab'!$A39,'Original responses translated'!$A$2:$A$63,0),MATCH(AL$3,'Original responses translated'!$A$2:$CQ$2,0)),"")</f>
        <v/>
      </c>
      <c r="AM39" t="str">
        <f>IFERROR(INDEX('Original responses translated'!$A$2:$CQ$63,MATCH('Questionnaires CrossTab'!$A39,'Original responses translated'!$A$2:$A$63,0),MATCH(AM$3,'Original responses translated'!$A$2:$CQ$2,0)),"")</f>
        <v/>
      </c>
      <c r="AN39" t="str">
        <f>IFERROR(INDEX('Original responses translated'!$A$2:$CQ$63,MATCH('Questionnaires CrossTab'!$A39,'Original responses translated'!$A$2:$A$63,0),MATCH(AN$3,'Original responses translated'!$A$2:$CQ$2,0)),"")</f>
        <v/>
      </c>
      <c r="AO39" t="str">
        <f>IFERROR(INDEX('Original responses translated'!$A$2:$CQ$63,MATCH('Questionnaires CrossTab'!$A39,'Original responses translated'!$A$2:$A$63,0),MATCH(AO$3,'Original responses translated'!$A$2:$CQ$2,0)),"")</f>
        <v>Never</v>
      </c>
      <c r="AQ39" t="str">
        <f>IFERROR(INDEX('Original responses translated'!$A$2:$CQ$63,MATCH('Questionnaires CrossTab'!$A39,'Original responses translated'!$A$2:$A$63,0),MATCH(AQ$3,'Original responses translated'!$A$2:$CQ$2,0)),"")</f>
        <v>Never</v>
      </c>
      <c r="AR39" t="str">
        <f>IFERROR(INDEX('Original responses translated'!$A$2:$CQ$63,MATCH('Questionnaires CrossTab'!$A39,'Original responses translated'!$A$2:$A$63,0),MATCH(AR$3,'Original responses translated'!$A$2:$CQ$2,0)),"")</f>
        <v>Never</v>
      </c>
      <c r="AS39" t="str">
        <f>IFERROR(INDEX('Original responses translated'!$A$2:$CQ$63,MATCH('Questionnaires CrossTab'!$A39,'Original responses translated'!$A$2:$A$63,0),MATCH(AS$3,'Original responses translated'!$A$2:$CQ$2,0)),"")</f>
        <v>Never</v>
      </c>
      <c r="AT39" t="str">
        <f>IFERROR(INDEX('Original responses translated'!$A$2:$CQ$63,MATCH('Questionnaires CrossTab'!$A39,'Original responses translated'!$A$2:$A$63,0),MATCH(AT$3,'Original responses translated'!$A$2:$CQ$2,0)),"")</f>
        <v>Sometimes / on an ad-hoc basis</v>
      </c>
      <c r="AV39" t="str">
        <f>IFERROR(INDEX('Original responses translated'!$A$2:$CQ$63,MATCH('Questionnaires CrossTab'!$A39,'Original responses translated'!$A$2:$A$63,0),MATCH(AV$3,'Original responses translated'!$A$2:$CQ$2,0)),"")</f>
        <v>Agree</v>
      </c>
      <c r="AW39" t="str">
        <f>IFERROR(INDEX('Original responses translated'!$A$2:$CQ$63,MATCH('Questionnaires CrossTab'!$A39,'Original responses translated'!$A$2:$A$63,0),MATCH(AW$3,'Original responses translated'!$A$2:$CQ$2,0)),"")</f>
        <v>Neither agree nor disagree&amp;#9;</v>
      </c>
      <c r="AX39">
        <f>IFERROR(INDEX('Original responses translated'!$A$2:$CQ$63,MATCH('Questionnaires CrossTab'!$A39,'Original responses translated'!$A$2:$A$63,0),MATCH(AX$3,'Original responses translated'!$A$2:$CQ$2,0)),"")</f>
        <v>0</v>
      </c>
      <c r="AY39" t="str">
        <f>IFERROR(INDEX('Original responses translated'!$A$2:$CQ$63,MATCH('Questionnaires CrossTab'!$A39,'Original responses translated'!$A$2:$A$63,0),MATCH(AY$3,'Original responses translated'!$A$2:$CQ$2,0)),"")</f>
        <v>Agree</v>
      </c>
      <c r="AZ39" t="str">
        <f>IFERROR(INDEX('Original responses translated'!$A$2:$CQ$63,MATCH('Questionnaires CrossTab'!$A39,'Original responses translated'!$A$2:$A$63,0),MATCH(AZ$3,'Original responses translated'!$A$2:$CQ$2,0)),"")</f>
        <v>Agree</v>
      </c>
      <c r="BA39">
        <f>IFERROR(INDEX('Original responses translated'!$A$2:$CQ$63,MATCH('Questionnaires CrossTab'!$A39,'Original responses translated'!$A$2:$A$63,0),MATCH(BA$3,'Original responses translated'!$A$2:$CQ$2,0)),"")</f>
        <v>0</v>
      </c>
      <c r="BB39">
        <f>IFERROR(INDEX('Original responses translated'!$A$2:$CQ$63,MATCH('Questionnaires CrossTab'!$A39,'Original responses translated'!$A$2:$A$63,0),MATCH(BB$3,'Original responses translated'!$A$2:$CQ$2,0)),"")</f>
        <v>0</v>
      </c>
      <c r="BC39" t="str">
        <f>IFERROR(INDEX('Original responses translated'!$A$2:$CQ$63,MATCH('Questionnaires CrossTab'!$A39,'Original responses translated'!$A$2:$A$63,0),MATCH(BC$3,'Original responses translated'!$A$2:$CQ$2,0)),"")</f>
        <v>Agree</v>
      </c>
      <c r="BD39" t="str">
        <f>IFERROR(INDEX('Original responses translated'!$A$2:$CQ$63,MATCH('Questionnaires CrossTab'!$A39,'Original responses translated'!$A$2:$A$63,0),MATCH(BD$3,'Original responses translated'!$A$2:$CQ$2,0)),"")</f>
        <v>Agree</v>
      </c>
      <c r="BF39" t="str">
        <f>IFERROR(INDEX('Original responses translated'!$A$2:$CQ$63,MATCH('Questionnaires CrossTab'!$A39,'Original responses translated'!$A$2:$A$63,0),MATCH(BF$3,'Original responses translated'!$A$2:$CQ$2,0)),"")</f>
        <v>Never</v>
      </c>
      <c r="BG39" t="str">
        <f>IFERROR(INDEX('Original responses translated'!$A$2:$CQ$63,MATCH('Questionnaires CrossTab'!$A39,'Original responses translated'!$A$2:$A$63,0),MATCH(BG$3,'Original responses translated'!$A$2:$CQ$2,0)),"")</f>
        <v>Never</v>
      </c>
      <c r="BH39" t="str">
        <f>IFERROR(INDEX('Original responses translated'!$A$2:$CQ$63,MATCH('Questionnaires CrossTab'!$A39,'Original responses translated'!$A$2:$A$63,0),MATCH(BH$3,'Original responses translated'!$A$2:$CQ$2,0)),"")</f>
        <v>Sometimes / on an ad-hoc basis</v>
      </c>
      <c r="BI39" t="str">
        <f>IFERROR(INDEX('Original responses translated'!$A$2:$CQ$63,MATCH('Questionnaires CrossTab'!$A39,'Original responses translated'!$A$2:$A$63,0),MATCH(BI$3,'Original responses translated'!$A$2:$CQ$2,0)),"")</f>
        <v>Never</v>
      </c>
      <c r="BJ39" t="str">
        <f>IFERROR(INDEX('Original responses translated'!$A$2:$CQ$63,MATCH('Questionnaires CrossTab'!$A39,'Original responses translated'!$A$2:$A$63,0),MATCH(BJ$3,'Original responses translated'!$A$2:$CQ$2,0)),"")</f>
        <v>Never</v>
      </c>
      <c r="BL39" t="str">
        <f>IFERROR(INDEX('Original responses translated'!$A$2:$CQ$63,MATCH('Questionnaires CrossTab'!$A39,'Original responses translated'!$A$2:$A$63,0),MATCH(BL$3,'Original responses translated'!$A$2:$CQ$2,0)),"")</f>
        <v>Rarely (maybe once per year)</v>
      </c>
      <c r="BM39" t="str">
        <f>IFERROR(INDEX('Original responses translated'!$A$2:$CQ$63,MATCH('Questionnaires CrossTab'!$A39,'Original responses translated'!$A$2:$A$63,0),MATCH(BM$3,'Original responses translated'!$A$2:$CQ$2,0)),"")</f>
        <v>Never</v>
      </c>
      <c r="BN39" t="str">
        <f>IFERROR(INDEX('Original responses translated'!$A$2:$CQ$63,MATCH('Questionnaires CrossTab'!$A39,'Original responses translated'!$A$2:$A$63,0),MATCH(BN$3,'Original responses translated'!$A$2:$CQ$2,0)),"")</f>
        <v>Rarely (maybe once per year)</v>
      </c>
      <c r="BO39" t="str">
        <f>IFERROR(INDEX('Original responses translated'!$A$2:$CQ$63,MATCH('Questionnaires CrossTab'!$A39,'Original responses translated'!$A$2:$A$63,0),MATCH(BO$3,'Original responses translated'!$A$2:$CQ$2,0)),"")</f>
        <v>Never</v>
      </c>
      <c r="BP39" t="str">
        <f>IFERROR(INDEX('Original responses translated'!$A$2:$CQ$63,MATCH('Questionnaires CrossTab'!$A39,'Original responses translated'!$A$2:$A$63,0),MATCH(BP$3,'Original responses translated'!$A$2:$CQ$2,0)),"")</f>
        <v>Never</v>
      </c>
      <c r="BR39" t="str">
        <f>IFERROR(INDEX('Original responses translated'!$A$2:$CQ$63,MATCH('Questionnaires CrossTab'!$A39,'Original responses translated'!$A$2:$A$63,0),MATCH(BR$3,'Original responses translated'!$A$2:$CQ$2,0)),"")</f>
        <v>Agree</v>
      </c>
      <c r="BS39" t="str">
        <f>IFERROR(INDEX('Original responses translated'!$A$2:$CQ$63,MATCH('Questionnaires CrossTab'!$A39,'Original responses translated'!$A$2:$A$63,0),MATCH(BS$3,'Original responses translated'!$A$2:$CQ$2,0)),"")</f>
        <v>Agree</v>
      </c>
      <c r="BT39" t="str">
        <f>IFERROR(INDEX('Original responses translated'!$A$2:$CQ$63,MATCH('Questionnaires CrossTab'!$A39,'Original responses translated'!$A$2:$A$63,0),MATCH(BT$3,'Original responses translated'!$A$2:$CQ$2,0)),"")</f>
        <v>Agree</v>
      </c>
      <c r="BU39">
        <f>IFERROR(INDEX('Original responses translated'!$A$2:$CQ$63,MATCH('Questionnaires CrossTab'!$A39,'Original responses translated'!$A$2:$A$63,0),MATCH(BU$3,'Original responses translated'!$A$2:$CQ$2,0)),"")</f>
        <v>0</v>
      </c>
      <c r="BV39" t="str">
        <f>IFERROR(INDEX('Original responses translated'!$A$2:$CQ$63,MATCH('Questionnaires CrossTab'!$A39,'Original responses translated'!$A$2:$A$63,0),MATCH(BV$3,'Original responses translated'!$A$2:$CQ$2,0)),"")</f>
        <v>Agree</v>
      </c>
      <c r="BW39">
        <f>IFERROR(INDEX('Original responses translated'!$A$2:$CQ$63,MATCH('Questionnaires CrossTab'!$A39,'Original responses translated'!$A$2:$A$63,0),MATCH(BW$3,'Original responses translated'!$A$2:$CQ$2,0)),"")</f>
        <v>0</v>
      </c>
      <c r="BX39" t="str">
        <f>IFERROR(INDEX('Original responses translated'!$A$2:$CQ$63,MATCH('Questionnaires CrossTab'!$A39,'Original responses translated'!$A$2:$A$63,0),MATCH(BX$3,'Original responses translated'!$A$2:$CQ$2,0)),"")</f>
        <v>Agree</v>
      </c>
      <c r="BY39">
        <f>IFERROR(INDEX('Original responses translated'!$A$2:$CQ$63,MATCH('Questionnaires CrossTab'!$A39,'Original responses translated'!$A$2:$A$63,0),MATCH(BY$3,'Original responses translated'!$A$2:$CQ$2,0)),"")</f>
        <v>0</v>
      </c>
      <c r="BZ39">
        <f>IFERROR(INDEX('Original responses translated'!$A$2:$CQ$63,MATCH('Questionnaires CrossTab'!$A39,'Original responses translated'!$A$2:$A$63,0),MATCH(BZ$3,'Original responses translated'!$A$2:$CQ$2,0)),"")</f>
        <v>0</v>
      </c>
      <c r="CA39">
        <f>IFERROR(INDEX('Original responses translated'!$A$2:$CQ$63,MATCH('Questionnaires CrossTab'!$A39,'Original responses translated'!$A$2:$A$63,0),MATCH(CA$3,'Original responses translated'!$A$2:$CQ$2,0)),"")</f>
        <v>0</v>
      </c>
      <c r="CB39">
        <f>IFERROR(INDEX('Original responses translated'!$A$2:$CQ$63,MATCH('Questionnaires CrossTab'!$A39,'Original responses translated'!$A$2:$A$63,0),MATCH(CB$3,'Original responses translated'!$A$2:$CQ$2,0)),"")</f>
        <v>0</v>
      </c>
      <c r="CD39">
        <f>IFERROR(INDEX('Original responses translated'!$A$2:$CQ$63,MATCH('Questionnaires CrossTab'!$A39,'Original responses translated'!$A$2:$A$63,0),MATCH(CD$3,'Original responses translated'!$A$2:$CQ$2,0)),"")</f>
        <v>0</v>
      </c>
      <c r="CE39">
        <f>IFERROR(INDEX('Original responses translated'!$A$2:$CQ$63,MATCH('Questionnaires CrossTab'!$A39,'Original responses translated'!$A$2:$A$63,0),MATCH(CE$3,'Original responses translated'!$A$2:$CQ$2,0)),"")</f>
        <v>0</v>
      </c>
      <c r="CF39">
        <f>IFERROR(INDEX('Original responses translated'!$A$2:$CQ$63,MATCH('Questionnaires CrossTab'!$A39,'Original responses translated'!$A$2:$A$63,0),MATCH(CF$3,'Original responses translated'!$A$2:$CQ$2,0)),"")</f>
        <v>0</v>
      </c>
      <c r="CG39">
        <f>IFERROR(INDEX('Original responses translated'!$A$2:$CQ$63,MATCH('Questionnaires CrossTab'!$A39,'Original responses translated'!$A$2:$A$63,0),MATCH(CG$3,'Original responses translated'!$A$2:$CQ$2,0)),"")</f>
        <v>0</v>
      </c>
      <c r="CI39">
        <f>IFERROR(INDEX('Original responses translated'!$A$2:$CQ$63,MATCH('Questionnaires CrossTab'!$A39,'Original responses translated'!$A$2:$A$63,0),MATCH(CI$3,'Original responses translated'!$A$2:$CQ$2,0)),"")</f>
        <v>0</v>
      </c>
      <c r="CJ39" t="str">
        <f>IFERROR(INDEX('Original responses translated'!$A$2:$CQ$63,MATCH('Questionnaires CrossTab'!$A39,'Original responses translated'!$A$2:$A$63,0),MATCH(CJ$3,'Original responses translated'!$A$2:$CQ$2,0)),"")</f>
        <v>Agree</v>
      </c>
      <c r="CO39" s="27">
        <f>SUMIFS(Response!$G:$G,Response!$I:$I,'Questionnaires CrossTab'!CO$3,Response!$A:$A,'Questionnaires CrossTab'!$A39)/Question!Q$5</f>
        <v>0.10344827586206896</v>
      </c>
      <c r="CP39" s="27">
        <f>SUMIFS(Response!$G:$G,Response!$I:$I,'Questionnaires CrossTab'!CP$3,Response!$A:$A,'Questionnaires CrossTab'!$A39)/Question!R$5</f>
        <v>0.18333333333333332</v>
      </c>
      <c r="CQ39" s="27">
        <f>SUMIFS(Response!$G:$G,Response!$I:$I,'Questionnaires CrossTab'!CQ$3,Response!$A:$A,'Questionnaires CrossTab'!$A39)/Question!S$5</f>
        <v>0.37096774193548387</v>
      </c>
      <c r="CR39" s="27">
        <f t="shared" si="0"/>
        <v>0.23442157953281426</v>
      </c>
    </row>
    <row r="40" spans="1:96">
      <c r="A40" s="1">
        <v>359</v>
      </c>
      <c r="B40" s="1" t="s">
        <v>347</v>
      </c>
      <c r="C40" t="str">
        <f>INDEX('Original responses translated'!$A$2:$CQ$63,MATCH('Questionnaires CrossTab'!$A40,'Original responses translated'!$A$2:$A$63,0),MATCH(C$3,'Original responses translated'!$A$2:$CQ$2,0))</f>
        <v>Agency</v>
      </c>
      <c r="D40" t="str">
        <f>INDEX('Original responses translated'!$A$2:$CQ$63,MATCH('Questionnaires CrossTab'!$A40,'Original responses translated'!$A$2:$A$63,0),MATCH(D$3,'Original responses translated'!$A$2:$CQ$2,0))</f>
        <v>Communications</v>
      </c>
      <c r="E40">
        <f>INDEX('Original responses translated'!$A$2:$CQ$63,MATCH('Questionnaires CrossTab'!$A40,'Original responses translated'!$A$2:$A$63,0),MATCH(E$3,'Original responses translated'!$A$2:$CQ$2,0))</f>
        <v>0</v>
      </c>
      <c r="F40" t="str">
        <f>INDEX('Original responses translated'!$A$2:$CQ$63,MATCH('Questionnaires CrossTab'!$A40,'Original responses translated'!$A$2:$A$63,0),MATCH(F$3,'Original responses translated'!$A$2:$CQ$2,0))</f>
        <v>A PR consultancy</v>
      </c>
      <c r="G40" t="str">
        <f>INDEX('Original responses translated'!$A$2:$CQ$63,MATCH('Questionnaires CrossTab'!$A40,'Original responses translated'!$A$2:$A$63,0),MATCH(G$3,'Original responses translated'!$A$2:$CQ$2,0))</f>
        <v>1-49 employees</v>
      </c>
      <c r="H40" t="str">
        <f>INDEX('Original responses translated'!$A$2:$CQ$63,MATCH('Questionnaires CrossTab'!$A40,'Original responses translated'!$A$2:$A$63,0),MATCH(H$3,'Original responses translated'!$A$2:$CQ$2,0))</f>
        <v>uk</v>
      </c>
      <c r="I40" t="str">
        <f>INDEX('Original responses translated'!$A$2:$CQ$63,MATCH('Questionnaires CrossTab'!$A40,'Original responses translated'!$A$2:$A$63,0),MATCH(I$3,'Original responses translated'!$A$2:$CQ$2,0))</f>
        <v>For the country I’m based in</v>
      </c>
      <c r="J40" t="s">
        <v>110</v>
      </c>
      <c r="K40" t="str">
        <f>INDEX('Original responses translated'!$A$2:$CQ$63,MATCH('Questionnaires CrossTab'!$A40,'Original responses translated'!$A$2:$A$63,0),MATCH(K$3,'Original responses translated'!$A$2:$CQ$2,0))</f>
        <v>No</v>
      </c>
      <c r="L40" t="str">
        <f>INDEX('Original responses translated'!$A$2:$CQ$63,MATCH('Questionnaires CrossTab'!$A40,'Original responses translated'!$A$2:$A$63,0),MATCH(L$3,'Original responses translated'!$A$2:$CQ$2,0))</f>
        <v>No</v>
      </c>
      <c r="M40" t="str">
        <f>INDEX('Original responses translated'!$A$2:$CQ$63,MATCH('Questionnaires CrossTab'!$A40,'Original responses translated'!$A$2:$A$63,0),MATCH(M$3,'Original responses translated'!$A$2:$CQ$2,0))</f>
        <v>No</v>
      </c>
      <c r="N40" t="str">
        <f>INDEX('Original responses translated'!$A$2:$CQ$63,MATCH('Questionnaires CrossTab'!$A40,'Original responses translated'!$A$2:$A$63,0),MATCH(N$3,'Original responses translated'!$A$2:$CQ$2,0))</f>
        <v>No</v>
      </c>
      <c r="O40" t="str">
        <f>INDEX('Original responses translated'!$A$2:$CQ$63,MATCH('Questionnaires CrossTab'!$A40,'Original responses translated'!$A$2:$A$63,0),MATCH(O$3,'Original responses translated'!$A$2:$CQ$2,0))</f>
        <v>Yes</v>
      </c>
      <c r="P40" t="str">
        <f>INDEX('Original responses translated'!$A$2:$CQ$63,MATCH('Questionnaires CrossTab'!$A40,'Original responses translated'!$A$2:$A$63,0),MATCH(P$3,'Original responses translated'!$A$2:$CQ$2,0))</f>
        <v>Yes</v>
      </c>
      <c r="Q40" t="str">
        <f>INDEX('Original responses translated'!$A$2:$CQ$63,MATCH('Questionnaires CrossTab'!$A40,'Original responses translated'!$A$2:$A$63,0),MATCH(Q$3,'Original responses translated'!$A$2:$CQ$2,0))</f>
        <v>No</v>
      </c>
      <c r="R40" t="str">
        <f>INDEX('Original responses translated'!$A$2:$CQ$63,MATCH('Questionnaires CrossTab'!$A40,'Original responses translated'!$A$2:$A$63,0),MATCH(R$3,'Original responses translated'!$A$2:$CQ$2,0))</f>
        <v>No</v>
      </c>
      <c r="S40" t="str">
        <f>INDEX('Original responses translated'!$A$2:$CQ$63,MATCH('Questionnaires CrossTab'!$A40,'Original responses translated'!$A$2:$A$63,0),MATCH(S$3,'Original responses translated'!$A$2:$CQ$2,0))</f>
        <v>No</v>
      </c>
      <c r="T40" t="str">
        <f>INDEX('Original responses translated'!$A$2:$CQ$63,MATCH('Questionnaires CrossTab'!$A40,'Original responses translated'!$A$2:$A$63,0),MATCH(T$3,'Original responses translated'!$A$2:$CQ$2,0))</f>
        <v>No</v>
      </c>
      <c r="U40" t="str">
        <f>INDEX('Original responses translated'!$A$2:$CQ$63,MATCH('Questionnaires CrossTab'!$A40,'Original responses translated'!$A$2:$A$63,0),MATCH(U$3,'Original responses translated'!$A$2:$CQ$2,0))</f>
        <v>No</v>
      </c>
      <c r="V40" t="str">
        <f>INDEX('Original responses translated'!$A$2:$CQ$63,MATCH('Questionnaires CrossTab'!$A40,'Original responses translated'!$A$2:$A$63,0),MATCH(V$3,'Original responses translated'!$A$2:$CQ$2,0))</f>
        <v>No</v>
      </c>
      <c r="X40" t="str">
        <f>IFERROR(INDEX('Original responses translated'!$A$2:$CQ$63,MATCH('Questionnaires CrossTab'!$A40,'Original responses translated'!$A$2:$A$63,0),MATCH(X$3,'Original responses translated'!$A$2:$CQ$2,0)),"")</f>
        <v>Frequently (e.g. every time we run some activity or monthly)</v>
      </c>
      <c r="Y40" t="str">
        <f>IFERROR(INDEX('Original responses translated'!$A$2:$CQ$63,MATCH('Questionnaires CrossTab'!$A40,'Original responses translated'!$A$2:$A$63,0),MATCH(Y$3,'Original responses translated'!$A$2:$CQ$2,0)),"")</f>
        <v/>
      </c>
      <c r="Z40" t="str">
        <f>IFERROR(INDEX('Original responses translated'!$A$2:$CQ$63,MATCH('Questionnaires CrossTab'!$A40,'Original responses translated'!$A$2:$A$63,0),MATCH(Z$3,'Original responses translated'!$A$2:$CQ$2,0)),"")</f>
        <v/>
      </c>
      <c r="AA40" t="str">
        <f>IFERROR(INDEX('Original responses translated'!$A$2:$CQ$63,MATCH('Questionnaires CrossTab'!$A40,'Original responses translated'!$A$2:$A$63,0),MATCH(AA$3,'Original responses translated'!$A$2:$CQ$2,0)),"")</f>
        <v/>
      </c>
      <c r="AB40" t="str">
        <f>IFERROR(INDEX('Original responses translated'!$A$2:$CQ$63,MATCH('Questionnaires CrossTab'!$A40,'Original responses translated'!$A$2:$A$63,0),MATCH(AB$3,'Original responses translated'!$A$2:$CQ$2,0)),"")</f>
        <v/>
      </c>
      <c r="AD40" t="str">
        <f>IFERROR(INDEX('Original responses translated'!$A$2:$CQ$63,MATCH('Questionnaires CrossTab'!$A40,'Original responses translated'!$A$2:$A$63,0),MATCH(AD$3,'Original responses translated'!$A$2:$CQ$2,0)),"")</f>
        <v>Frequently (e.g. every time we run some activity or monthly)</v>
      </c>
      <c r="AE40" t="str">
        <f>IFERROR(INDEX('Original responses translated'!$A$2:$CQ$63,MATCH('Questionnaires CrossTab'!$A40,'Original responses translated'!$A$2:$A$63,0),MATCH(AE$3,'Original responses translated'!$A$2:$CQ$2,0)),"")</f>
        <v>Frequently (e.g. every time we run some activity or monthly)</v>
      </c>
      <c r="AF40" t="str">
        <f>IFERROR(INDEX('Original responses translated'!$A$2:$CQ$63,MATCH('Questionnaires CrossTab'!$A40,'Original responses translated'!$A$2:$A$63,0),MATCH(AF$3,'Original responses translated'!$A$2:$CQ$2,0)),"")</f>
        <v>Sometimes / on an ad-hoc basis</v>
      </c>
      <c r="AG40" t="str">
        <f>IFERROR(INDEX('Original responses translated'!$A$2:$CQ$63,MATCH('Questionnaires CrossTab'!$A40,'Original responses translated'!$A$2:$A$63,0),MATCH(AG$3,'Original responses translated'!$A$2:$CQ$2,0)),"")</f>
        <v>Never</v>
      </c>
      <c r="AH40" t="str">
        <f>IFERROR(INDEX('Original responses translated'!$A$2:$CQ$63,MATCH('Questionnaires CrossTab'!$A40,'Original responses translated'!$A$2:$A$63,0),MATCH(AH$3,'Original responses translated'!$A$2:$CQ$2,0)),"")</f>
        <v>Frequently (e.g. every time we run some activity or monthly)</v>
      </c>
      <c r="AI40" t="str">
        <f>IFERROR(INDEX('Original responses translated'!$A$2:$CQ$63,MATCH('Questionnaires CrossTab'!$A40,'Original responses translated'!$A$2:$A$63,0),MATCH(AI$3,'Original responses translated'!$A$2:$CQ$2,0)),"")</f>
        <v>Frequently (e.g. every time we run some activity or monthly)</v>
      </c>
      <c r="AJ40" t="str">
        <f>IFERROR(INDEX('Original responses translated'!$A$2:$CQ$63,MATCH('Questionnaires CrossTab'!$A40,'Original responses translated'!$A$2:$A$63,0),MATCH(AJ$3,'Original responses translated'!$A$2:$CQ$2,0)),"")</f>
        <v>Regularly (at least quarterly)</v>
      </c>
      <c r="AK40" t="str">
        <f>IFERROR(INDEX('Original responses translated'!$A$2:$CQ$63,MATCH('Questionnaires CrossTab'!$A40,'Original responses translated'!$A$2:$A$63,0),MATCH(AK$3,'Original responses translated'!$A$2:$CQ$2,0)),"")</f>
        <v>Frequently (e.g. every time we run some activity or monthly)</v>
      </c>
      <c r="AL40" t="str">
        <f>IFERROR(INDEX('Original responses translated'!$A$2:$CQ$63,MATCH('Questionnaires CrossTab'!$A40,'Original responses translated'!$A$2:$A$63,0),MATCH(AL$3,'Original responses translated'!$A$2:$CQ$2,0)),"")</f>
        <v/>
      </c>
      <c r="AM40" t="str">
        <f>IFERROR(INDEX('Original responses translated'!$A$2:$CQ$63,MATCH('Questionnaires CrossTab'!$A40,'Original responses translated'!$A$2:$A$63,0),MATCH(AM$3,'Original responses translated'!$A$2:$CQ$2,0)),"")</f>
        <v/>
      </c>
      <c r="AN40" t="str">
        <f>IFERROR(INDEX('Original responses translated'!$A$2:$CQ$63,MATCH('Questionnaires CrossTab'!$A40,'Original responses translated'!$A$2:$A$63,0),MATCH(AN$3,'Original responses translated'!$A$2:$CQ$2,0)),"")</f>
        <v/>
      </c>
      <c r="AO40" t="str">
        <f>IFERROR(INDEX('Original responses translated'!$A$2:$CQ$63,MATCH('Questionnaires CrossTab'!$A40,'Original responses translated'!$A$2:$A$63,0),MATCH(AO$3,'Original responses translated'!$A$2:$CQ$2,0)),"")</f>
        <v>Frequently (e.g. every time we run some activity or monthly)</v>
      </c>
      <c r="AQ40">
        <f>IFERROR(INDEX('Original responses translated'!$A$2:$CQ$63,MATCH('Questionnaires CrossTab'!$A40,'Original responses translated'!$A$2:$A$63,0),MATCH(AQ$3,'Original responses translated'!$A$2:$CQ$2,0)),"")</f>
        <v>0</v>
      </c>
      <c r="AR40">
        <f>IFERROR(INDEX('Original responses translated'!$A$2:$CQ$63,MATCH('Questionnaires CrossTab'!$A40,'Original responses translated'!$A$2:$A$63,0),MATCH(AR$3,'Original responses translated'!$A$2:$CQ$2,0)),"")</f>
        <v>0</v>
      </c>
      <c r="AS40">
        <f>IFERROR(INDEX('Original responses translated'!$A$2:$CQ$63,MATCH('Questionnaires CrossTab'!$A40,'Original responses translated'!$A$2:$A$63,0),MATCH(AS$3,'Original responses translated'!$A$2:$CQ$2,0)),"")</f>
        <v>0</v>
      </c>
      <c r="AT40">
        <f>IFERROR(INDEX('Original responses translated'!$A$2:$CQ$63,MATCH('Questionnaires CrossTab'!$A40,'Original responses translated'!$A$2:$A$63,0),MATCH(AT$3,'Original responses translated'!$A$2:$CQ$2,0)),"")</f>
        <v>0</v>
      </c>
      <c r="AV40" t="str">
        <f>IFERROR(INDEX('Original responses translated'!$A$2:$CQ$63,MATCH('Questionnaires CrossTab'!$A40,'Original responses translated'!$A$2:$A$63,0),MATCH(AV$3,'Original responses translated'!$A$2:$CQ$2,0)),"")</f>
        <v>Agree</v>
      </c>
      <c r="AW40" t="str">
        <f>IFERROR(INDEX('Original responses translated'!$A$2:$CQ$63,MATCH('Questionnaires CrossTab'!$A40,'Original responses translated'!$A$2:$A$63,0),MATCH(AW$3,'Original responses translated'!$A$2:$CQ$2,0)),"")</f>
        <v>Agree</v>
      </c>
      <c r="AX40" t="str">
        <f>IFERROR(INDEX('Original responses translated'!$A$2:$CQ$63,MATCH('Questionnaires CrossTab'!$A40,'Original responses translated'!$A$2:$A$63,0),MATCH(AX$3,'Original responses translated'!$A$2:$CQ$2,0)),"")</f>
        <v>Disagree</v>
      </c>
      <c r="AY40" t="str">
        <f>IFERROR(INDEX('Original responses translated'!$A$2:$CQ$63,MATCH('Questionnaires CrossTab'!$A40,'Original responses translated'!$A$2:$A$63,0),MATCH(AY$3,'Original responses translated'!$A$2:$CQ$2,0)),"")</f>
        <v>Agree</v>
      </c>
      <c r="AZ40" t="str">
        <f>IFERROR(INDEX('Original responses translated'!$A$2:$CQ$63,MATCH('Questionnaires CrossTab'!$A40,'Original responses translated'!$A$2:$A$63,0),MATCH(AZ$3,'Original responses translated'!$A$2:$CQ$2,0)),"")</f>
        <v>Disagree</v>
      </c>
      <c r="BA40" t="str">
        <f>IFERROR(INDEX('Original responses translated'!$A$2:$CQ$63,MATCH('Questionnaires CrossTab'!$A40,'Original responses translated'!$A$2:$A$63,0),MATCH(BA$3,'Original responses translated'!$A$2:$CQ$2,0)),"")</f>
        <v>Agree</v>
      </c>
      <c r="BB40" t="str">
        <f>IFERROR(INDEX('Original responses translated'!$A$2:$CQ$63,MATCH('Questionnaires CrossTab'!$A40,'Original responses translated'!$A$2:$A$63,0),MATCH(BB$3,'Original responses translated'!$A$2:$CQ$2,0)),"")</f>
        <v>Agree</v>
      </c>
      <c r="BC40" t="str">
        <f>IFERROR(INDEX('Original responses translated'!$A$2:$CQ$63,MATCH('Questionnaires CrossTab'!$A40,'Original responses translated'!$A$2:$A$63,0),MATCH(BC$3,'Original responses translated'!$A$2:$CQ$2,0)),"")</f>
        <v>Disagree</v>
      </c>
      <c r="BD40" t="str">
        <f>IFERROR(INDEX('Original responses translated'!$A$2:$CQ$63,MATCH('Questionnaires CrossTab'!$A40,'Original responses translated'!$A$2:$A$63,0),MATCH(BD$3,'Original responses translated'!$A$2:$CQ$2,0)),"")</f>
        <v>Neither agree nor disagree&amp;#9;</v>
      </c>
      <c r="BF40" t="str">
        <f>IFERROR(INDEX('Original responses translated'!$A$2:$CQ$63,MATCH('Questionnaires CrossTab'!$A40,'Original responses translated'!$A$2:$A$63,0),MATCH(BF$3,'Original responses translated'!$A$2:$CQ$2,0)),"")</f>
        <v>Rarely (maybe once per year)</v>
      </c>
      <c r="BG40" t="str">
        <f>IFERROR(INDEX('Original responses translated'!$A$2:$CQ$63,MATCH('Questionnaires CrossTab'!$A40,'Original responses translated'!$A$2:$A$63,0),MATCH(BG$3,'Original responses translated'!$A$2:$CQ$2,0)),"")</f>
        <v>Rarely (maybe once per year)</v>
      </c>
      <c r="BH40" t="str">
        <f>IFERROR(INDEX('Original responses translated'!$A$2:$CQ$63,MATCH('Questionnaires CrossTab'!$A40,'Original responses translated'!$A$2:$A$63,0),MATCH(BH$3,'Original responses translated'!$A$2:$CQ$2,0)),"")</f>
        <v>Frequently (e.g. every time we run some activity or monthly)</v>
      </c>
      <c r="BI40" t="str">
        <f>IFERROR(INDEX('Original responses translated'!$A$2:$CQ$63,MATCH('Questionnaires CrossTab'!$A40,'Original responses translated'!$A$2:$A$63,0),MATCH(BI$3,'Original responses translated'!$A$2:$CQ$2,0)),"")</f>
        <v>Frequently (e.g. every time we run some activity or monthly)</v>
      </c>
      <c r="BJ40" t="str">
        <f>IFERROR(INDEX('Original responses translated'!$A$2:$CQ$63,MATCH('Questionnaires CrossTab'!$A40,'Original responses translated'!$A$2:$A$63,0),MATCH(BJ$3,'Original responses translated'!$A$2:$CQ$2,0)),"")</f>
        <v>Rarely (maybe once per year)</v>
      </c>
      <c r="BL40" t="str">
        <f>IFERROR(INDEX('Original responses translated'!$A$2:$CQ$63,MATCH('Questionnaires CrossTab'!$A40,'Original responses translated'!$A$2:$A$63,0),MATCH(BL$3,'Original responses translated'!$A$2:$CQ$2,0)),"")</f>
        <v>Regularly (at least quarterly)</v>
      </c>
      <c r="BM40" t="str">
        <f>IFERROR(INDEX('Original responses translated'!$A$2:$CQ$63,MATCH('Questionnaires CrossTab'!$A40,'Original responses translated'!$A$2:$A$63,0),MATCH(BM$3,'Original responses translated'!$A$2:$CQ$2,0)),"")</f>
        <v>Regularly (at least quarterly)</v>
      </c>
      <c r="BN40" t="str">
        <f>IFERROR(INDEX('Original responses translated'!$A$2:$CQ$63,MATCH('Questionnaires CrossTab'!$A40,'Original responses translated'!$A$2:$A$63,0),MATCH(BN$3,'Original responses translated'!$A$2:$CQ$2,0)),"")</f>
        <v>Regularly (at least quarterly)</v>
      </c>
      <c r="BO40" t="str">
        <f>IFERROR(INDEX('Original responses translated'!$A$2:$CQ$63,MATCH('Questionnaires CrossTab'!$A40,'Original responses translated'!$A$2:$A$63,0),MATCH(BO$3,'Original responses translated'!$A$2:$CQ$2,0)),"")</f>
        <v>Never</v>
      </c>
      <c r="BP40" t="str">
        <f>IFERROR(INDEX('Original responses translated'!$A$2:$CQ$63,MATCH('Questionnaires CrossTab'!$A40,'Original responses translated'!$A$2:$A$63,0),MATCH(BP$3,'Original responses translated'!$A$2:$CQ$2,0)),"")</f>
        <v>Never</v>
      </c>
      <c r="BR40" t="str">
        <f>IFERROR(INDEX('Original responses translated'!$A$2:$CQ$63,MATCH('Questionnaires CrossTab'!$A40,'Original responses translated'!$A$2:$A$63,0),MATCH(BR$3,'Original responses translated'!$A$2:$CQ$2,0)),"")</f>
        <v>Agree</v>
      </c>
      <c r="BS40" t="str">
        <f>IFERROR(INDEX('Original responses translated'!$A$2:$CQ$63,MATCH('Questionnaires CrossTab'!$A40,'Original responses translated'!$A$2:$A$63,0),MATCH(BS$3,'Original responses translated'!$A$2:$CQ$2,0)),"")</f>
        <v>Agree</v>
      </c>
      <c r="BT40" t="str">
        <f>IFERROR(INDEX('Original responses translated'!$A$2:$CQ$63,MATCH('Questionnaires CrossTab'!$A40,'Original responses translated'!$A$2:$A$63,0),MATCH(BT$3,'Original responses translated'!$A$2:$CQ$2,0)),"")</f>
        <v>Agree</v>
      </c>
      <c r="BU40" t="str">
        <f>IFERROR(INDEX('Original responses translated'!$A$2:$CQ$63,MATCH('Questionnaires CrossTab'!$A40,'Original responses translated'!$A$2:$A$63,0),MATCH(BU$3,'Original responses translated'!$A$2:$CQ$2,0)),"")</f>
        <v>Agree</v>
      </c>
      <c r="BV40" t="str">
        <f>IFERROR(INDEX('Original responses translated'!$A$2:$CQ$63,MATCH('Questionnaires CrossTab'!$A40,'Original responses translated'!$A$2:$A$63,0),MATCH(BV$3,'Original responses translated'!$A$2:$CQ$2,0)),"")</f>
        <v>Agree</v>
      </c>
      <c r="BW40" t="str">
        <f>IFERROR(INDEX('Original responses translated'!$A$2:$CQ$63,MATCH('Questionnaires CrossTab'!$A40,'Original responses translated'!$A$2:$A$63,0),MATCH(BW$3,'Original responses translated'!$A$2:$CQ$2,0)),"")</f>
        <v>Agree</v>
      </c>
      <c r="BX40" t="str">
        <f>IFERROR(INDEX('Original responses translated'!$A$2:$CQ$63,MATCH('Questionnaires CrossTab'!$A40,'Original responses translated'!$A$2:$A$63,0),MATCH(BX$3,'Original responses translated'!$A$2:$CQ$2,0)),"")</f>
        <v>Agree</v>
      </c>
      <c r="BY40" t="str">
        <f>IFERROR(INDEX('Original responses translated'!$A$2:$CQ$63,MATCH('Questionnaires CrossTab'!$A40,'Original responses translated'!$A$2:$A$63,0),MATCH(BY$3,'Original responses translated'!$A$2:$CQ$2,0)),"")</f>
        <v>Agree</v>
      </c>
      <c r="BZ40" t="str">
        <f>IFERROR(INDEX('Original responses translated'!$A$2:$CQ$63,MATCH('Questionnaires CrossTab'!$A40,'Original responses translated'!$A$2:$A$63,0),MATCH(BZ$3,'Original responses translated'!$A$2:$CQ$2,0)),"")</f>
        <v>Agree</v>
      </c>
      <c r="CA40" t="str">
        <f>IFERROR(INDEX('Original responses translated'!$A$2:$CQ$63,MATCH('Questionnaires CrossTab'!$A40,'Original responses translated'!$A$2:$A$63,0),MATCH(CA$3,'Original responses translated'!$A$2:$CQ$2,0)),"")</f>
        <v>Agree</v>
      </c>
      <c r="CB40" t="str">
        <f>IFERROR(INDEX('Original responses translated'!$A$2:$CQ$63,MATCH('Questionnaires CrossTab'!$A40,'Original responses translated'!$A$2:$A$63,0),MATCH(CB$3,'Original responses translated'!$A$2:$CQ$2,0)),"")</f>
        <v>Agree</v>
      </c>
      <c r="CD40" t="str">
        <f>IFERROR(INDEX('Original responses translated'!$A$2:$CQ$63,MATCH('Questionnaires CrossTab'!$A40,'Original responses translated'!$A$2:$A$63,0),MATCH(CD$3,'Original responses translated'!$A$2:$CQ$2,0)),"")</f>
        <v>Aware of but do not use</v>
      </c>
      <c r="CE40" t="str">
        <f>IFERROR(INDEX('Original responses translated'!$A$2:$CQ$63,MATCH('Questionnaires CrossTab'!$A40,'Original responses translated'!$A$2:$A$63,0),MATCH(CE$3,'Original responses translated'!$A$2:$CQ$2,0)),"")</f>
        <v>Aware of but do not use</v>
      </c>
      <c r="CF40" t="str">
        <f>IFERROR(INDEX('Original responses translated'!$A$2:$CQ$63,MATCH('Questionnaires CrossTab'!$A40,'Original responses translated'!$A$2:$A$63,0),MATCH(CF$3,'Original responses translated'!$A$2:$CQ$2,0)),"")</f>
        <v>Aware of but do not use</v>
      </c>
      <c r="CG40" t="str">
        <f>IFERROR(INDEX('Original responses translated'!$A$2:$CQ$63,MATCH('Questionnaires CrossTab'!$A40,'Original responses translated'!$A$2:$A$63,0),MATCH(CG$3,'Original responses translated'!$A$2:$CQ$2,0)),"")</f>
        <v>Aware of but do not use</v>
      </c>
      <c r="CI40" t="str">
        <f>IFERROR(INDEX('Original responses translated'!$A$2:$CQ$63,MATCH('Questionnaires CrossTab'!$A40,'Original responses translated'!$A$2:$A$63,0),MATCH(CI$3,'Original responses translated'!$A$2:$CQ$2,0)),"")</f>
        <v>Disagree</v>
      </c>
      <c r="CJ40" t="str">
        <f>IFERROR(INDEX('Original responses translated'!$A$2:$CQ$63,MATCH('Questionnaires CrossTab'!$A40,'Original responses translated'!$A$2:$A$63,0),MATCH(CJ$3,'Original responses translated'!$A$2:$CQ$2,0)),"")</f>
        <v>Strongly Agree</v>
      </c>
      <c r="CO40" s="27">
        <f>SUMIFS(Response!$G:$G,Response!$I:$I,'Questionnaires CrossTab'!CO$3,Response!$A:$A,'Questionnaires CrossTab'!$A40)/Question!Q$5</f>
        <v>0.48275862068965519</v>
      </c>
      <c r="CP40" s="27">
        <f>SUMIFS(Response!$G:$G,Response!$I:$I,'Questionnaires CrossTab'!CP$3,Response!$A:$A,'Questionnaires CrossTab'!$A40)/Question!R$5</f>
        <v>0.28333333333333333</v>
      </c>
      <c r="CQ40" s="27">
        <f>SUMIFS(Response!$G:$G,Response!$I:$I,'Questionnaires CrossTab'!CQ$3,Response!$A:$A,'Questionnaires CrossTab'!$A40)/Question!S$5</f>
        <v>0.59677419354838712</v>
      </c>
      <c r="CR40" s="27">
        <f t="shared" si="0"/>
        <v>0.46853726362625142</v>
      </c>
    </row>
    <row r="41" spans="1:96">
      <c r="A41" s="1">
        <v>363</v>
      </c>
      <c r="B41" s="1" t="s">
        <v>354</v>
      </c>
      <c r="C41" t="str">
        <f>INDEX('Original responses translated'!$A$2:$CQ$63,MATCH('Questionnaires CrossTab'!$A41,'Original responses translated'!$A$2:$A$63,0),MATCH(C$3,'Original responses translated'!$A$2:$CQ$2,0))</f>
        <v>Agency</v>
      </c>
      <c r="D41" t="str">
        <f>INDEX('Original responses translated'!$A$2:$CQ$63,MATCH('Questionnaires CrossTab'!$A41,'Original responses translated'!$A$2:$A$63,0),MATCH(D$3,'Original responses translated'!$A$2:$CQ$2,0))</f>
        <v>Communications</v>
      </c>
      <c r="E41">
        <f>INDEX('Original responses translated'!$A$2:$CQ$63,MATCH('Questionnaires CrossTab'!$A41,'Original responses translated'!$A$2:$A$63,0),MATCH(E$3,'Original responses translated'!$A$2:$CQ$2,0))</f>
        <v>0</v>
      </c>
      <c r="F41" t="str">
        <f>INDEX('Original responses translated'!$A$2:$CQ$63,MATCH('Questionnaires CrossTab'!$A41,'Original responses translated'!$A$2:$A$63,0),MATCH(F$3,'Original responses translated'!$A$2:$CQ$2,0))</f>
        <v>A PR consultancy</v>
      </c>
      <c r="G41" t="str">
        <f>INDEX('Original responses translated'!$A$2:$CQ$63,MATCH('Questionnaires CrossTab'!$A41,'Original responses translated'!$A$2:$A$63,0),MATCH(G$3,'Original responses translated'!$A$2:$CQ$2,0))</f>
        <v>1-49 employees</v>
      </c>
      <c r="H41" t="str">
        <f>INDEX('Original responses translated'!$A$2:$CQ$63,MATCH('Questionnaires CrossTab'!$A41,'Original responses translated'!$A$2:$A$63,0),MATCH(H$3,'Original responses translated'!$A$2:$CQ$2,0))</f>
        <v>UK</v>
      </c>
      <c r="I41" t="str">
        <f>INDEX('Original responses translated'!$A$2:$CQ$63,MATCH('Questionnaires CrossTab'!$A41,'Original responses translated'!$A$2:$A$63,0),MATCH(I$3,'Original responses translated'!$A$2:$CQ$2,0))</f>
        <v>Not an international organisation</v>
      </c>
      <c r="J41" t="s">
        <v>110</v>
      </c>
      <c r="K41" t="str">
        <f>INDEX('Original responses translated'!$A$2:$CQ$63,MATCH('Questionnaires CrossTab'!$A41,'Original responses translated'!$A$2:$A$63,0),MATCH(K$3,'Original responses translated'!$A$2:$CQ$2,0))</f>
        <v>No</v>
      </c>
      <c r="L41" t="str">
        <f>INDEX('Original responses translated'!$A$2:$CQ$63,MATCH('Questionnaires CrossTab'!$A41,'Original responses translated'!$A$2:$A$63,0),MATCH(L$3,'Original responses translated'!$A$2:$CQ$2,0))</f>
        <v>No</v>
      </c>
      <c r="M41" t="str">
        <f>INDEX('Original responses translated'!$A$2:$CQ$63,MATCH('Questionnaires CrossTab'!$A41,'Original responses translated'!$A$2:$A$63,0),MATCH(M$3,'Original responses translated'!$A$2:$CQ$2,0))</f>
        <v>No</v>
      </c>
      <c r="N41" t="str">
        <f>INDEX('Original responses translated'!$A$2:$CQ$63,MATCH('Questionnaires CrossTab'!$A41,'Original responses translated'!$A$2:$A$63,0),MATCH(N$3,'Original responses translated'!$A$2:$CQ$2,0))</f>
        <v>No</v>
      </c>
      <c r="O41" t="str">
        <f>INDEX('Original responses translated'!$A$2:$CQ$63,MATCH('Questionnaires CrossTab'!$A41,'Original responses translated'!$A$2:$A$63,0),MATCH(O$3,'Original responses translated'!$A$2:$CQ$2,0))</f>
        <v>No</v>
      </c>
      <c r="P41" t="str">
        <f>INDEX('Original responses translated'!$A$2:$CQ$63,MATCH('Questionnaires CrossTab'!$A41,'Original responses translated'!$A$2:$A$63,0),MATCH(P$3,'Original responses translated'!$A$2:$CQ$2,0))</f>
        <v>Yes</v>
      </c>
      <c r="Q41" t="str">
        <f>INDEX('Original responses translated'!$A$2:$CQ$63,MATCH('Questionnaires CrossTab'!$A41,'Original responses translated'!$A$2:$A$63,0),MATCH(Q$3,'Original responses translated'!$A$2:$CQ$2,0))</f>
        <v>No</v>
      </c>
      <c r="R41" t="str">
        <f>INDEX('Original responses translated'!$A$2:$CQ$63,MATCH('Questionnaires CrossTab'!$A41,'Original responses translated'!$A$2:$A$63,0),MATCH(R$3,'Original responses translated'!$A$2:$CQ$2,0))</f>
        <v>No</v>
      </c>
      <c r="S41" t="str">
        <f>INDEX('Original responses translated'!$A$2:$CQ$63,MATCH('Questionnaires CrossTab'!$A41,'Original responses translated'!$A$2:$A$63,0),MATCH(S$3,'Original responses translated'!$A$2:$CQ$2,0))</f>
        <v>No</v>
      </c>
      <c r="T41" t="str">
        <f>INDEX('Original responses translated'!$A$2:$CQ$63,MATCH('Questionnaires CrossTab'!$A41,'Original responses translated'!$A$2:$A$63,0),MATCH(T$3,'Original responses translated'!$A$2:$CQ$2,0))</f>
        <v>No</v>
      </c>
      <c r="U41" t="str">
        <f>INDEX('Original responses translated'!$A$2:$CQ$63,MATCH('Questionnaires CrossTab'!$A41,'Original responses translated'!$A$2:$A$63,0),MATCH(U$3,'Original responses translated'!$A$2:$CQ$2,0))</f>
        <v>No</v>
      </c>
      <c r="V41" t="str">
        <f>INDEX('Original responses translated'!$A$2:$CQ$63,MATCH('Questionnaires CrossTab'!$A41,'Original responses translated'!$A$2:$A$63,0),MATCH(V$3,'Original responses translated'!$A$2:$CQ$2,0))</f>
        <v>No</v>
      </c>
      <c r="X41" t="str">
        <f>IFERROR(INDEX('Original responses translated'!$A$2:$CQ$63,MATCH('Questionnaires CrossTab'!$A41,'Original responses translated'!$A$2:$A$63,0),MATCH(X$3,'Original responses translated'!$A$2:$CQ$2,0)),"")</f>
        <v>Frequently (e.g. every time we run some activity or monthly)</v>
      </c>
      <c r="Y41" t="str">
        <f>IFERROR(INDEX('Original responses translated'!$A$2:$CQ$63,MATCH('Questionnaires CrossTab'!$A41,'Original responses translated'!$A$2:$A$63,0),MATCH(Y$3,'Original responses translated'!$A$2:$CQ$2,0)),"")</f>
        <v/>
      </c>
      <c r="Z41" t="str">
        <f>IFERROR(INDEX('Original responses translated'!$A$2:$CQ$63,MATCH('Questionnaires CrossTab'!$A41,'Original responses translated'!$A$2:$A$63,0),MATCH(Z$3,'Original responses translated'!$A$2:$CQ$2,0)),"")</f>
        <v/>
      </c>
      <c r="AA41" t="str">
        <f>IFERROR(INDEX('Original responses translated'!$A$2:$CQ$63,MATCH('Questionnaires CrossTab'!$A41,'Original responses translated'!$A$2:$A$63,0),MATCH(AA$3,'Original responses translated'!$A$2:$CQ$2,0)),"")</f>
        <v/>
      </c>
      <c r="AB41" t="str">
        <f>IFERROR(INDEX('Original responses translated'!$A$2:$CQ$63,MATCH('Questionnaires CrossTab'!$A41,'Original responses translated'!$A$2:$A$63,0),MATCH(AB$3,'Original responses translated'!$A$2:$CQ$2,0)),"")</f>
        <v/>
      </c>
      <c r="AD41" t="str">
        <f>IFERROR(INDEX('Original responses translated'!$A$2:$CQ$63,MATCH('Questionnaires CrossTab'!$A41,'Original responses translated'!$A$2:$A$63,0),MATCH(AD$3,'Original responses translated'!$A$2:$CQ$2,0)),"")</f>
        <v>Frequently (e.g. every time we run some activity or monthly)</v>
      </c>
      <c r="AE41" t="str">
        <f>IFERROR(INDEX('Original responses translated'!$A$2:$CQ$63,MATCH('Questionnaires CrossTab'!$A41,'Original responses translated'!$A$2:$A$63,0),MATCH(AE$3,'Original responses translated'!$A$2:$CQ$2,0)),"")</f>
        <v>Regularly (at least quarterly)</v>
      </c>
      <c r="AF41" t="str">
        <f>IFERROR(INDEX('Original responses translated'!$A$2:$CQ$63,MATCH('Questionnaires CrossTab'!$A41,'Original responses translated'!$A$2:$A$63,0),MATCH(AF$3,'Original responses translated'!$A$2:$CQ$2,0)),"")</f>
        <v>Sometimes / on an ad-hoc basis</v>
      </c>
      <c r="AG41" t="str">
        <f>IFERROR(INDEX('Original responses translated'!$A$2:$CQ$63,MATCH('Questionnaires CrossTab'!$A41,'Original responses translated'!$A$2:$A$63,0),MATCH(AG$3,'Original responses translated'!$A$2:$CQ$2,0)),"")</f>
        <v>Rarely (maybe once per year)</v>
      </c>
      <c r="AH41" t="str">
        <f>IFERROR(INDEX('Original responses translated'!$A$2:$CQ$63,MATCH('Questionnaires CrossTab'!$A41,'Original responses translated'!$A$2:$A$63,0),MATCH(AH$3,'Original responses translated'!$A$2:$CQ$2,0)),"")</f>
        <v>Frequently (e.g. every time we run some activity or monthly)</v>
      </c>
      <c r="AI41" t="str">
        <f>IFERROR(INDEX('Original responses translated'!$A$2:$CQ$63,MATCH('Questionnaires CrossTab'!$A41,'Original responses translated'!$A$2:$A$63,0),MATCH(AI$3,'Original responses translated'!$A$2:$CQ$2,0)),"")</f>
        <v>Frequently (e.g. every time we run some activity or monthly)</v>
      </c>
      <c r="AJ41" t="str">
        <f>IFERROR(INDEX('Original responses translated'!$A$2:$CQ$63,MATCH('Questionnaires CrossTab'!$A41,'Original responses translated'!$A$2:$A$63,0),MATCH(AJ$3,'Original responses translated'!$A$2:$CQ$2,0)),"")</f>
        <v>Regularly (at least quarterly)</v>
      </c>
      <c r="AK41" t="str">
        <f>IFERROR(INDEX('Original responses translated'!$A$2:$CQ$63,MATCH('Questionnaires CrossTab'!$A41,'Original responses translated'!$A$2:$A$63,0),MATCH(AK$3,'Original responses translated'!$A$2:$CQ$2,0)),"")</f>
        <v>Regularly (at least quarterly)</v>
      </c>
      <c r="AL41" t="str">
        <f>IFERROR(INDEX('Original responses translated'!$A$2:$CQ$63,MATCH('Questionnaires CrossTab'!$A41,'Original responses translated'!$A$2:$A$63,0),MATCH(AL$3,'Original responses translated'!$A$2:$CQ$2,0)),"")</f>
        <v/>
      </c>
      <c r="AM41" t="str">
        <f>IFERROR(INDEX('Original responses translated'!$A$2:$CQ$63,MATCH('Questionnaires CrossTab'!$A41,'Original responses translated'!$A$2:$A$63,0),MATCH(AM$3,'Original responses translated'!$A$2:$CQ$2,0)),"")</f>
        <v/>
      </c>
      <c r="AN41" t="str">
        <f>IFERROR(INDEX('Original responses translated'!$A$2:$CQ$63,MATCH('Questionnaires CrossTab'!$A41,'Original responses translated'!$A$2:$A$63,0),MATCH(AN$3,'Original responses translated'!$A$2:$CQ$2,0)),"")</f>
        <v/>
      </c>
      <c r="AO41" t="str">
        <f>IFERROR(INDEX('Original responses translated'!$A$2:$CQ$63,MATCH('Questionnaires CrossTab'!$A41,'Original responses translated'!$A$2:$A$63,0),MATCH(AO$3,'Original responses translated'!$A$2:$CQ$2,0)),"")</f>
        <v>Sometimes / on an ad-hoc basis</v>
      </c>
      <c r="AQ41" t="str">
        <f>IFERROR(INDEX('Original responses translated'!$A$2:$CQ$63,MATCH('Questionnaires CrossTab'!$A41,'Original responses translated'!$A$2:$A$63,0),MATCH(AQ$3,'Original responses translated'!$A$2:$CQ$2,0)),"")</f>
        <v>Regularly (at least quarterly)</v>
      </c>
      <c r="AR41" t="str">
        <f>IFERROR(INDEX('Original responses translated'!$A$2:$CQ$63,MATCH('Questionnaires CrossTab'!$A41,'Original responses translated'!$A$2:$A$63,0),MATCH(AR$3,'Original responses translated'!$A$2:$CQ$2,0)),"")</f>
        <v>Sometimes / on an ad-hoc basis</v>
      </c>
      <c r="AS41" t="str">
        <f>IFERROR(INDEX('Original responses translated'!$A$2:$CQ$63,MATCH('Questionnaires CrossTab'!$A41,'Original responses translated'!$A$2:$A$63,0),MATCH(AS$3,'Original responses translated'!$A$2:$CQ$2,0)),"")</f>
        <v>Sometimes / on an ad-hoc basis</v>
      </c>
      <c r="AT41" t="str">
        <f>IFERROR(INDEX('Original responses translated'!$A$2:$CQ$63,MATCH('Questionnaires CrossTab'!$A41,'Original responses translated'!$A$2:$A$63,0),MATCH(AT$3,'Original responses translated'!$A$2:$CQ$2,0)),"")</f>
        <v>Regularly (at least quarterly)</v>
      </c>
      <c r="AV41" t="str">
        <f>IFERROR(INDEX('Original responses translated'!$A$2:$CQ$63,MATCH('Questionnaires CrossTab'!$A41,'Original responses translated'!$A$2:$A$63,0),MATCH(AV$3,'Original responses translated'!$A$2:$CQ$2,0)),"")</f>
        <v>Agree</v>
      </c>
      <c r="AW41" t="str">
        <f>IFERROR(INDEX('Original responses translated'!$A$2:$CQ$63,MATCH('Questionnaires CrossTab'!$A41,'Original responses translated'!$A$2:$A$63,0),MATCH(AW$3,'Original responses translated'!$A$2:$CQ$2,0)),"")</f>
        <v>Neither agree nor disagree&amp;#9;</v>
      </c>
      <c r="AX41" t="str">
        <f>IFERROR(INDEX('Original responses translated'!$A$2:$CQ$63,MATCH('Questionnaires CrossTab'!$A41,'Original responses translated'!$A$2:$A$63,0),MATCH(AX$3,'Original responses translated'!$A$2:$CQ$2,0)),"")</f>
        <v>Neither agree nor disagree&amp;#9;</v>
      </c>
      <c r="AY41" t="str">
        <f>IFERROR(INDEX('Original responses translated'!$A$2:$CQ$63,MATCH('Questionnaires CrossTab'!$A41,'Original responses translated'!$A$2:$A$63,0),MATCH(AY$3,'Original responses translated'!$A$2:$CQ$2,0)),"")</f>
        <v>Agree</v>
      </c>
      <c r="AZ41" t="str">
        <f>IFERROR(INDEX('Original responses translated'!$A$2:$CQ$63,MATCH('Questionnaires CrossTab'!$A41,'Original responses translated'!$A$2:$A$63,0),MATCH(AZ$3,'Original responses translated'!$A$2:$CQ$2,0)),"")</f>
        <v>Agree</v>
      </c>
      <c r="BA41" t="str">
        <f>IFERROR(INDEX('Original responses translated'!$A$2:$CQ$63,MATCH('Questionnaires CrossTab'!$A41,'Original responses translated'!$A$2:$A$63,0),MATCH(BA$3,'Original responses translated'!$A$2:$CQ$2,0)),"")</f>
        <v>Strongly Agree</v>
      </c>
      <c r="BB41" t="str">
        <f>IFERROR(INDEX('Original responses translated'!$A$2:$CQ$63,MATCH('Questionnaires CrossTab'!$A41,'Original responses translated'!$A$2:$A$63,0),MATCH(BB$3,'Original responses translated'!$A$2:$CQ$2,0)),"")</f>
        <v>Agree</v>
      </c>
      <c r="BC41" t="str">
        <f>IFERROR(INDEX('Original responses translated'!$A$2:$CQ$63,MATCH('Questionnaires CrossTab'!$A41,'Original responses translated'!$A$2:$A$63,0),MATCH(BC$3,'Original responses translated'!$A$2:$CQ$2,0)),"")</f>
        <v>Neither agree nor disagree&amp;#9;</v>
      </c>
      <c r="BD41" t="str">
        <f>IFERROR(INDEX('Original responses translated'!$A$2:$CQ$63,MATCH('Questionnaires CrossTab'!$A41,'Original responses translated'!$A$2:$A$63,0),MATCH(BD$3,'Original responses translated'!$A$2:$CQ$2,0)),"")</f>
        <v>Strongly Agree</v>
      </c>
      <c r="BF41" t="str">
        <f>IFERROR(INDEX('Original responses translated'!$A$2:$CQ$63,MATCH('Questionnaires CrossTab'!$A41,'Original responses translated'!$A$2:$A$63,0),MATCH(BF$3,'Original responses translated'!$A$2:$CQ$2,0)),"")</f>
        <v>Rarely (maybe once per year)</v>
      </c>
      <c r="BG41" t="str">
        <f>IFERROR(INDEX('Original responses translated'!$A$2:$CQ$63,MATCH('Questionnaires CrossTab'!$A41,'Original responses translated'!$A$2:$A$63,0),MATCH(BG$3,'Original responses translated'!$A$2:$CQ$2,0)),"")</f>
        <v>Rarely (maybe once per year)</v>
      </c>
      <c r="BH41" t="str">
        <f>IFERROR(INDEX('Original responses translated'!$A$2:$CQ$63,MATCH('Questionnaires CrossTab'!$A41,'Original responses translated'!$A$2:$A$63,0),MATCH(BH$3,'Original responses translated'!$A$2:$CQ$2,0)),"")</f>
        <v>Sometimes / on an ad-hoc basis</v>
      </c>
      <c r="BI41" t="str">
        <f>IFERROR(INDEX('Original responses translated'!$A$2:$CQ$63,MATCH('Questionnaires CrossTab'!$A41,'Original responses translated'!$A$2:$A$63,0),MATCH(BI$3,'Original responses translated'!$A$2:$CQ$2,0)),"")</f>
        <v>Sometimes / on an ad-hoc basis</v>
      </c>
      <c r="BJ41" t="str">
        <f>IFERROR(INDEX('Original responses translated'!$A$2:$CQ$63,MATCH('Questionnaires CrossTab'!$A41,'Original responses translated'!$A$2:$A$63,0),MATCH(BJ$3,'Original responses translated'!$A$2:$CQ$2,0)),"")</f>
        <v>Sometimes / on an ad-hoc basis</v>
      </c>
      <c r="BL41" t="str">
        <f>IFERROR(INDEX('Original responses translated'!$A$2:$CQ$63,MATCH('Questionnaires CrossTab'!$A41,'Original responses translated'!$A$2:$A$63,0),MATCH(BL$3,'Original responses translated'!$A$2:$CQ$2,0)),"")</f>
        <v>Regularly (at least quarterly)</v>
      </c>
      <c r="BM41" t="str">
        <f>IFERROR(INDEX('Original responses translated'!$A$2:$CQ$63,MATCH('Questionnaires CrossTab'!$A41,'Original responses translated'!$A$2:$A$63,0),MATCH(BM$3,'Original responses translated'!$A$2:$CQ$2,0)),"")</f>
        <v>Sometimes / on an ad-hoc basis</v>
      </c>
      <c r="BN41" t="str">
        <f>IFERROR(INDEX('Original responses translated'!$A$2:$CQ$63,MATCH('Questionnaires CrossTab'!$A41,'Original responses translated'!$A$2:$A$63,0),MATCH(BN$3,'Original responses translated'!$A$2:$CQ$2,0)),"")</f>
        <v>Sometimes / on an ad-hoc basis</v>
      </c>
      <c r="BO41" t="str">
        <f>IFERROR(INDEX('Original responses translated'!$A$2:$CQ$63,MATCH('Questionnaires CrossTab'!$A41,'Original responses translated'!$A$2:$A$63,0),MATCH(BO$3,'Original responses translated'!$A$2:$CQ$2,0)),"")</f>
        <v>Sometimes / on an ad-hoc basis</v>
      </c>
      <c r="BP41" t="str">
        <f>IFERROR(INDEX('Original responses translated'!$A$2:$CQ$63,MATCH('Questionnaires CrossTab'!$A41,'Original responses translated'!$A$2:$A$63,0),MATCH(BP$3,'Original responses translated'!$A$2:$CQ$2,0)),"")</f>
        <v>Regularly (at least quarterly)</v>
      </c>
      <c r="BR41" t="str">
        <f>IFERROR(INDEX('Original responses translated'!$A$2:$CQ$63,MATCH('Questionnaires CrossTab'!$A41,'Original responses translated'!$A$2:$A$63,0),MATCH(BR$3,'Original responses translated'!$A$2:$CQ$2,0)),"")</f>
        <v>Agree</v>
      </c>
      <c r="BS41" t="str">
        <f>IFERROR(INDEX('Original responses translated'!$A$2:$CQ$63,MATCH('Questionnaires CrossTab'!$A41,'Original responses translated'!$A$2:$A$63,0),MATCH(BS$3,'Original responses translated'!$A$2:$CQ$2,0)),"")</f>
        <v>Agree</v>
      </c>
      <c r="BT41" t="str">
        <f>IFERROR(INDEX('Original responses translated'!$A$2:$CQ$63,MATCH('Questionnaires CrossTab'!$A41,'Original responses translated'!$A$2:$A$63,0),MATCH(BT$3,'Original responses translated'!$A$2:$CQ$2,0)),"")</f>
        <v>Disagree</v>
      </c>
      <c r="BU41" t="str">
        <f>IFERROR(INDEX('Original responses translated'!$A$2:$CQ$63,MATCH('Questionnaires CrossTab'!$A41,'Original responses translated'!$A$2:$A$63,0),MATCH(BU$3,'Original responses translated'!$A$2:$CQ$2,0)),"")</f>
        <v>Agree</v>
      </c>
      <c r="BV41" t="str">
        <f>IFERROR(INDEX('Original responses translated'!$A$2:$CQ$63,MATCH('Questionnaires CrossTab'!$A41,'Original responses translated'!$A$2:$A$63,0),MATCH(BV$3,'Original responses translated'!$A$2:$CQ$2,0)),"")</f>
        <v>Agree</v>
      </c>
      <c r="BW41" t="str">
        <f>IFERROR(INDEX('Original responses translated'!$A$2:$CQ$63,MATCH('Questionnaires CrossTab'!$A41,'Original responses translated'!$A$2:$A$63,0),MATCH(BW$3,'Original responses translated'!$A$2:$CQ$2,0)),"")</f>
        <v>Agree</v>
      </c>
      <c r="BX41" t="str">
        <f>IFERROR(INDEX('Original responses translated'!$A$2:$CQ$63,MATCH('Questionnaires CrossTab'!$A41,'Original responses translated'!$A$2:$A$63,0),MATCH(BX$3,'Original responses translated'!$A$2:$CQ$2,0)),"")</f>
        <v>Agree</v>
      </c>
      <c r="BY41" t="str">
        <f>IFERROR(INDEX('Original responses translated'!$A$2:$CQ$63,MATCH('Questionnaires CrossTab'!$A41,'Original responses translated'!$A$2:$A$63,0),MATCH(BY$3,'Original responses translated'!$A$2:$CQ$2,0)),"")</f>
        <v>Disagree</v>
      </c>
      <c r="BZ41" t="str">
        <f>IFERROR(INDEX('Original responses translated'!$A$2:$CQ$63,MATCH('Questionnaires CrossTab'!$A41,'Original responses translated'!$A$2:$A$63,0),MATCH(BZ$3,'Original responses translated'!$A$2:$CQ$2,0)),"")</f>
        <v>Disagree</v>
      </c>
      <c r="CA41" t="str">
        <f>IFERROR(INDEX('Original responses translated'!$A$2:$CQ$63,MATCH('Questionnaires CrossTab'!$A41,'Original responses translated'!$A$2:$A$63,0),MATCH(CA$3,'Original responses translated'!$A$2:$CQ$2,0)),"")</f>
        <v>Agree</v>
      </c>
      <c r="CB41" t="str">
        <f>IFERROR(INDEX('Original responses translated'!$A$2:$CQ$63,MATCH('Questionnaires CrossTab'!$A41,'Original responses translated'!$A$2:$A$63,0),MATCH(CB$3,'Original responses translated'!$A$2:$CQ$2,0)),"")</f>
        <v>Disagree</v>
      </c>
      <c r="CD41" t="str">
        <f>IFERROR(INDEX('Original responses translated'!$A$2:$CQ$63,MATCH('Questionnaires CrossTab'!$A41,'Original responses translated'!$A$2:$A$63,0),MATCH(CD$3,'Original responses translated'!$A$2:$CQ$2,0)),"")</f>
        <v>Aware of but do not use</v>
      </c>
      <c r="CE41" t="str">
        <f>IFERROR(INDEX('Original responses translated'!$A$2:$CQ$63,MATCH('Questionnaires CrossTab'!$A41,'Original responses translated'!$A$2:$A$63,0),MATCH(CE$3,'Original responses translated'!$A$2:$CQ$2,0)),"")</f>
        <v>Aware of but do not use</v>
      </c>
      <c r="CF41" t="str">
        <f>IFERROR(INDEX('Original responses translated'!$A$2:$CQ$63,MATCH('Questionnaires CrossTab'!$A41,'Original responses translated'!$A$2:$A$63,0),MATCH(CF$3,'Original responses translated'!$A$2:$CQ$2,0)),"")</f>
        <v>Aware of but do not use</v>
      </c>
      <c r="CG41" t="str">
        <f>IFERROR(INDEX('Original responses translated'!$A$2:$CQ$63,MATCH('Questionnaires CrossTab'!$A41,'Original responses translated'!$A$2:$A$63,0),MATCH(CG$3,'Original responses translated'!$A$2:$CQ$2,0)),"")</f>
        <v>Aware of but do not use</v>
      </c>
      <c r="CI41" t="str">
        <f>IFERROR(INDEX('Original responses translated'!$A$2:$CQ$63,MATCH('Questionnaires CrossTab'!$A41,'Original responses translated'!$A$2:$A$63,0),MATCH(CI$3,'Original responses translated'!$A$2:$CQ$2,0)),"")</f>
        <v>Agree</v>
      </c>
      <c r="CJ41" t="str">
        <f>IFERROR(INDEX('Original responses translated'!$A$2:$CQ$63,MATCH('Questionnaires CrossTab'!$A41,'Original responses translated'!$A$2:$A$63,0),MATCH(CJ$3,'Original responses translated'!$A$2:$CQ$2,0)),"")</f>
        <v>Disagree</v>
      </c>
      <c r="CO41" s="27">
        <f>SUMIFS(Response!$G:$G,Response!$I:$I,'Questionnaires CrossTab'!CO$3,Response!$A:$A,'Questionnaires CrossTab'!$A41)/Question!Q$5</f>
        <v>0.44827586206896552</v>
      </c>
      <c r="CP41" s="27">
        <f>SUMIFS(Response!$G:$G,Response!$I:$I,'Questionnaires CrossTab'!CP$3,Response!$A:$A,'Questionnaires CrossTab'!$A41)/Question!R$5</f>
        <v>0.46666666666666667</v>
      </c>
      <c r="CQ41" s="27">
        <f>SUMIFS(Response!$G:$G,Response!$I:$I,'Questionnaires CrossTab'!CQ$3,Response!$A:$A,'Questionnaires CrossTab'!$A41)/Question!S$5</f>
        <v>0.54838709677419351</v>
      </c>
      <c r="CR41" s="27">
        <f t="shared" si="0"/>
        <v>0.49383759733036703</v>
      </c>
    </row>
    <row r="42" spans="1:96">
      <c r="A42" s="1">
        <v>385</v>
      </c>
      <c r="B42" s="1" t="s">
        <v>361</v>
      </c>
      <c r="C42" t="str">
        <f>INDEX('Original responses translated'!$A$2:$CQ$63,MATCH('Questionnaires CrossTab'!$A42,'Original responses translated'!$A$2:$A$63,0),MATCH(C$3,'Original responses translated'!$A$2:$CQ$2,0))</f>
        <v>Not for profit organisation</v>
      </c>
      <c r="D42" t="str">
        <f>INDEX('Original responses translated'!$A$2:$CQ$63,MATCH('Questionnaires CrossTab'!$A42,'Original responses translated'!$A$2:$A$63,0),MATCH(D$3,'Original responses translated'!$A$2:$CQ$2,0))</f>
        <v>Communications</v>
      </c>
      <c r="E42">
        <f>INDEX('Original responses translated'!$A$2:$CQ$63,MATCH('Questionnaires CrossTab'!$A42,'Original responses translated'!$A$2:$A$63,0),MATCH(E$3,'Original responses translated'!$A$2:$CQ$2,0))</f>
        <v>0</v>
      </c>
      <c r="F42">
        <f>INDEX('Original responses translated'!$A$2:$CQ$63,MATCH('Questionnaires CrossTab'!$A42,'Original responses translated'!$A$2:$A$63,0),MATCH(F$3,'Original responses translated'!$A$2:$CQ$2,0))</f>
        <v>0</v>
      </c>
      <c r="G42" t="str">
        <f>INDEX('Original responses translated'!$A$2:$CQ$63,MATCH('Questionnaires CrossTab'!$A42,'Original responses translated'!$A$2:$A$63,0),MATCH(G$3,'Original responses translated'!$A$2:$CQ$2,0))</f>
        <v>50-99 employees</v>
      </c>
      <c r="H42" t="str">
        <f>INDEX('Original responses translated'!$A$2:$CQ$63,MATCH('Questionnaires CrossTab'!$A42,'Original responses translated'!$A$2:$A$63,0),MATCH(H$3,'Original responses translated'!$A$2:$CQ$2,0))</f>
        <v>UK</v>
      </c>
      <c r="I42" t="str">
        <f>INDEX('Original responses translated'!$A$2:$CQ$63,MATCH('Questionnaires CrossTab'!$A42,'Original responses translated'!$A$2:$A$63,0),MATCH(I$3,'Original responses translated'!$A$2:$CQ$2,0))</f>
        <v>Not an international organisation</v>
      </c>
      <c r="J42" t="s">
        <v>110</v>
      </c>
      <c r="K42" t="str">
        <f>INDEX('Original responses translated'!$A$2:$CQ$63,MATCH('Questionnaires CrossTab'!$A42,'Original responses translated'!$A$2:$A$63,0),MATCH(K$3,'Original responses translated'!$A$2:$CQ$2,0))</f>
        <v>No</v>
      </c>
      <c r="L42" t="str">
        <f>INDEX('Original responses translated'!$A$2:$CQ$63,MATCH('Questionnaires CrossTab'!$A42,'Original responses translated'!$A$2:$A$63,0),MATCH(L$3,'Original responses translated'!$A$2:$CQ$2,0))</f>
        <v>No</v>
      </c>
      <c r="M42" t="str">
        <f>INDEX('Original responses translated'!$A$2:$CQ$63,MATCH('Questionnaires CrossTab'!$A42,'Original responses translated'!$A$2:$A$63,0),MATCH(M$3,'Original responses translated'!$A$2:$CQ$2,0))</f>
        <v>No</v>
      </c>
      <c r="N42" t="str">
        <f>INDEX('Original responses translated'!$A$2:$CQ$63,MATCH('Questionnaires CrossTab'!$A42,'Original responses translated'!$A$2:$A$63,0),MATCH(N$3,'Original responses translated'!$A$2:$CQ$2,0))</f>
        <v>No</v>
      </c>
      <c r="O42" t="str">
        <f>INDEX('Original responses translated'!$A$2:$CQ$63,MATCH('Questionnaires CrossTab'!$A42,'Original responses translated'!$A$2:$A$63,0),MATCH(O$3,'Original responses translated'!$A$2:$CQ$2,0))</f>
        <v>No</v>
      </c>
      <c r="P42" t="str">
        <f>INDEX('Original responses translated'!$A$2:$CQ$63,MATCH('Questionnaires CrossTab'!$A42,'Original responses translated'!$A$2:$A$63,0),MATCH(P$3,'Original responses translated'!$A$2:$CQ$2,0))</f>
        <v>Yes</v>
      </c>
      <c r="Q42" t="str">
        <f>INDEX('Original responses translated'!$A$2:$CQ$63,MATCH('Questionnaires CrossTab'!$A42,'Original responses translated'!$A$2:$A$63,0),MATCH(Q$3,'Original responses translated'!$A$2:$CQ$2,0))</f>
        <v>No</v>
      </c>
      <c r="R42" t="str">
        <f>INDEX('Original responses translated'!$A$2:$CQ$63,MATCH('Questionnaires CrossTab'!$A42,'Original responses translated'!$A$2:$A$63,0),MATCH(R$3,'Original responses translated'!$A$2:$CQ$2,0))</f>
        <v>No</v>
      </c>
      <c r="S42" t="str">
        <f>INDEX('Original responses translated'!$A$2:$CQ$63,MATCH('Questionnaires CrossTab'!$A42,'Original responses translated'!$A$2:$A$63,0),MATCH(S$3,'Original responses translated'!$A$2:$CQ$2,0))</f>
        <v>No</v>
      </c>
      <c r="T42" t="str">
        <f>INDEX('Original responses translated'!$A$2:$CQ$63,MATCH('Questionnaires CrossTab'!$A42,'Original responses translated'!$A$2:$A$63,0),MATCH(T$3,'Original responses translated'!$A$2:$CQ$2,0))</f>
        <v>No</v>
      </c>
      <c r="U42" t="str">
        <f>INDEX('Original responses translated'!$A$2:$CQ$63,MATCH('Questionnaires CrossTab'!$A42,'Original responses translated'!$A$2:$A$63,0),MATCH(U$3,'Original responses translated'!$A$2:$CQ$2,0))</f>
        <v>No</v>
      </c>
      <c r="V42" t="str">
        <f>INDEX('Original responses translated'!$A$2:$CQ$63,MATCH('Questionnaires CrossTab'!$A42,'Original responses translated'!$A$2:$A$63,0),MATCH(V$3,'Original responses translated'!$A$2:$CQ$2,0))</f>
        <v>No</v>
      </c>
      <c r="X42" t="str">
        <f>IFERROR(INDEX('Original responses translated'!$A$2:$CQ$63,MATCH('Questionnaires CrossTab'!$A42,'Original responses translated'!$A$2:$A$63,0),MATCH(X$3,'Original responses translated'!$A$2:$CQ$2,0)),"")</f>
        <v>Frequently (e.g. every time we run some activity or monthly)</v>
      </c>
      <c r="Y42" t="str">
        <f>IFERROR(INDEX('Original responses translated'!$A$2:$CQ$63,MATCH('Questionnaires CrossTab'!$A42,'Original responses translated'!$A$2:$A$63,0),MATCH(Y$3,'Original responses translated'!$A$2:$CQ$2,0)),"")</f>
        <v/>
      </c>
      <c r="Z42" t="str">
        <f>IFERROR(INDEX('Original responses translated'!$A$2:$CQ$63,MATCH('Questionnaires CrossTab'!$A42,'Original responses translated'!$A$2:$A$63,0),MATCH(Z$3,'Original responses translated'!$A$2:$CQ$2,0)),"")</f>
        <v/>
      </c>
      <c r="AA42" t="str">
        <f>IFERROR(INDEX('Original responses translated'!$A$2:$CQ$63,MATCH('Questionnaires CrossTab'!$A42,'Original responses translated'!$A$2:$A$63,0),MATCH(AA$3,'Original responses translated'!$A$2:$CQ$2,0)),"")</f>
        <v/>
      </c>
      <c r="AB42" t="str">
        <f>IFERROR(INDEX('Original responses translated'!$A$2:$CQ$63,MATCH('Questionnaires CrossTab'!$A42,'Original responses translated'!$A$2:$A$63,0),MATCH(AB$3,'Original responses translated'!$A$2:$CQ$2,0)),"")</f>
        <v/>
      </c>
      <c r="AD42" t="str">
        <f>IFERROR(INDEX('Original responses translated'!$A$2:$CQ$63,MATCH('Questionnaires CrossTab'!$A42,'Original responses translated'!$A$2:$A$63,0),MATCH(AD$3,'Original responses translated'!$A$2:$CQ$2,0)),"")</f>
        <v>Frequently (e.g. every time we run some activity or monthly)</v>
      </c>
      <c r="AE42" t="str">
        <f>IFERROR(INDEX('Original responses translated'!$A$2:$CQ$63,MATCH('Questionnaires CrossTab'!$A42,'Original responses translated'!$A$2:$A$63,0),MATCH(AE$3,'Original responses translated'!$A$2:$CQ$2,0)),"")</f>
        <v>Frequently (e.g. every time we run some activity or monthly)</v>
      </c>
      <c r="AF42" t="str">
        <f>IFERROR(INDEX('Original responses translated'!$A$2:$CQ$63,MATCH('Questionnaires CrossTab'!$A42,'Original responses translated'!$A$2:$A$63,0),MATCH(AF$3,'Original responses translated'!$A$2:$CQ$2,0)),"")</f>
        <v>Regularly (at least quarterly)</v>
      </c>
      <c r="AG42" t="str">
        <f>IFERROR(INDEX('Original responses translated'!$A$2:$CQ$63,MATCH('Questionnaires CrossTab'!$A42,'Original responses translated'!$A$2:$A$63,0),MATCH(AG$3,'Original responses translated'!$A$2:$CQ$2,0)),"")</f>
        <v>Regularly (at least quarterly)</v>
      </c>
      <c r="AH42" t="str">
        <f>IFERROR(INDEX('Original responses translated'!$A$2:$CQ$63,MATCH('Questionnaires CrossTab'!$A42,'Original responses translated'!$A$2:$A$63,0),MATCH(AH$3,'Original responses translated'!$A$2:$CQ$2,0)),"")</f>
        <v>Frequently (e.g. every time we run some activity or monthly)</v>
      </c>
      <c r="AI42" t="str">
        <f>IFERROR(INDEX('Original responses translated'!$A$2:$CQ$63,MATCH('Questionnaires CrossTab'!$A42,'Original responses translated'!$A$2:$A$63,0),MATCH(AI$3,'Original responses translated'!$A$2:$CQ$2,0)),"")</f>
        <v>Frequently (e.g. every time we run some activity or monthly)</v>
      </c>
      <c r="AJ42" t="str">
        <f>IFERROR(INDEX('Original responses translated'!$A$2:$CQ$63,MATCH('Questionnaires CrossTab'!$A42,'Original responses translated'!$A$2:$A$63,0),MATCH(AJ$3,'Original responses translated'!$A$2:$CQ$2,0)),"")</f>
        <v>Frequently (e.g. every time we run some activity or monthly)</v>
      </c>
      <c r="AK42" t="str">
        <f>IFERROR(INDEX('Original responses translated'!$A$2:$CQ$63,MATCH('Questionnaires CrossTab'!$A42,'Original responses translated'!$A$2:$A$63,0),MATCH(AK$3,'Original responses translated'!$A$2:$CQ$2,0)),"")</f>
        <v>Frequently (e.g. every time we run some activity or monthly)</v>
      </c>
      <c r="AL42" t="str">
        <f>IFERROR(INDEX('Original responses translated'!$A$2:$CQ$63,MATCH('Questionnaires CrossTab'!$A42,'Original responses translated'!$A$2:$A$63,0),MATCH(AL$3,'Original responses translated'!$A$2:$CQ$2,0)),"")</f>
        <v/>
      </c>
      <c r="AM42" t="str">
        <f>IFERROR(INDEX('Original responses translated'!$A$2:$CQ$63,MATCH('Questionnaires CrossTab'!$A42,'Original responses translated'!$A$2:$A$63,0),MATCH(AM$3,'Original responses translated'!$A$2:$CQ$2,0)),"")</f>
        <v/>
      </c>
      <c r="AN42" t="str">
        <f>IFERROR(INDEX('Original responses translated'!$A$2:$CQ$63,MATCH('Questionnaires CrossTab'!$A42,'Original responses translated'!$A$2:$A$63,0),MATCH(AN$3,'Original responses translated'!$A$2:$CQ$2,0)),"")</f>
        <v/>
      </c>
      <c r="AO42" t="str">
        <f>IFERROR(INDEX('Original responses translated'!$A$2:$CQ$63,MATCH('Questionnaires CrossTab'!$A42,'Original responses translated'!$A$2:$A$63,0),MATCH(AO$3,'Original responses translated'!$A$2:$CQ$2,0)),"")</f>
        <v>Regularly (at least quarterly)</v>
      </c>
      <c r="AQ42" t="str">
        <f>IFERROR(INDEX('Original responses translated'!$A$2:$CQ$63,MATCH('Questionnaires CrossTab'!$A42,'Original responses translated'!$A$2:$A$63,0),MATCH(AQ$3,'Original responses translated'!$A$2:$CQ$2,0)),"")</f>
        <v>Sometimes / on an ad-hoc basis</v>
      </c>
      <c r="AR42" t="str">
        <f>IFERROR(INDEX('Original responses translated'!$A$2:$CQ$63,MATCH('Questionnaires CrossTab'!$A42,'Original responses translated'!$A$2:$A$63,0),MATCH(AR$3,'Original responses translated'!$A$2:$CQ$2,0)),"")</f>
        <v>Sometimes / on an ad-hoc basis</v>
      </c>
      <c r="AS42" t="str">
        <f>IFERROR(INDEX('Original responses translated'!$A$2:$CQ$63,MATCH('Questionnaires CrossTab'!$A42,'Original responses translated'!$A$2:$A$63,0),MATCH(AS$3,'Original responses translated'!$A$2:$CQ$2,0)),"")</f>
        <v>Sometimes / on an ad-hoc basis</v>
      </c>
      <c r="AT42" t="str">
        <f>IFERROR(INDEX('Original responses translated'!$A$2:$CQ$63,MATCH('Questionnaires CrossTab'!$A42,'Original responses translated'!$A$2:$A$63,0),MATCH(AT$3,'Original responses translated'!$A$2:$CQ$2,0)),"")</f>
        <v>Regularly (at least quarterly)</v>
      </c>
      <c r="AV42" t="str">
        <f>IFERROR(INDEX('Original responses translated'!$A$2:$CQ$63,MATCH('Questionnaires CrossTab'!$A42,'Original responses translated'!$A$2:$A$63,0),MATCH(AV$3,'Original responses translated'!$A$2:$CQ$2,0)),"")</f>
        <v>Disagree</v>
      </c>
      <c r="AW42" t="str">
        <f>IFERROR(INDEX('Original responses translated'!$A$2:$CQ$63,MATCH('Questionnaires CrossTab'!$A42,'Original responses translated'!$A$2:$A$63,0),MATCH(AW$3,'Original responses translated'!$A$2:$CQ$2,0)),"")</f>
        <v>Agree</v>
      </c>
      <c r="AX42" t="str">
        <f>IFERROR(INDEX('Original responses translated'!$A$2:$CQ$63,MATCH('Questionnaires CrossTab'!$A42,'Original responses translated'!$A$2:$A$63,0),MATCH(AX$3,'Original responses translated'!$A$2:$CQ$2,0)),"")</f>
        <v>Agree</v>
      </c>
      <c r="AY42" t="str">
        <f>IFERROR(INDEX('Original responses translated'!$A$2:$CQ$63,MATCH('Questionnaires CrossTab'!$A42,'Original responses translated'!$A$2:$A$63,0),MATCH(AY$3,'Original responses translated'!$A$2:$CQ$2,0)),"")</f>
        <v>Agree</v>
      </c>
      <c r="AZ42" t="str">
        <f>IFERROR(INDEX('Original responses translated'!$A$2:$CQ$63,MATCH('Questionnaires CrossTab'!$A42,'Original responses translated'!$A$2:$A$63,0),MATCH(AZ$3,'Original responses translated'!$A$2:$CQ$2,0)),"")</f>
        <v>Neither agree nor disagree&amp;#9;</v>
      </c>
      <c r="BA42" t="str">
        <f>IFERROR(INDEX('Original responses translated'!$A$2:$CQ$63,MATCH('Questionnaires CrossTab'!$A42,'Original responses translated'!$A$2:$A$63,0),MATCH(BA$3,'Original responses translated'!$A$2:$CQ$2,0)),"")</f>
        <v>Agree</v>
      </c>
      <c r="BB42" t="str">
        <f>IFERROR(INDEX('Original responses translated'!$A$2:$CQ$63,MATCH('Questionnaires CrossTab'!$A42,'Original responses translated'!$A$2:$A$63,0),MATCH(BB$3,'Original responses translated'!$A$2:$CQ$2,0)),"")</f>
        <v>Agree</v>
      </c>
      <c r="BC42" t="str">
        <f>IFERROR(INDEX('Original responses translated'!$A$2:$CQ$63,MATCH('Questionnaires CrossTab'!$A42,'Original responses translated'!$A$2:$A$63,0),MATCH(BC$3,'Original responses translated'!$A$2:$CQ$2,0)),"")</f>
        <v>Neither agree nor disagree&amp;#9;</v>
      </c>
      <c r="BD42" t="str">
        <f>IFERROR(INDEX('Original responses translated'!$A$2:$CQ$63,MATCH('Questionnaires CrossTab'!$A42,'Original responses translated'!$A$2:$A$63,0),MATCH(BD$3,'Original responses translated'!$A$2:$CQ$2,0)),"")</f>
        <v>Strongly Agree</v>
      </c>
      <c r="BF42" t="str">
        <f>IFERROR(INDEX('Original responses translated'!$A$2:$CQ$63,MATCH('Questionnaires CrossTab'!$A42,'Original responses translated'!$A$2:$A$63,0),MATCH(BF$3,'Original responses translated'!$A$2:$CQ$2,0)),"")</f>
        <v>Sometimes / on an ad-hoc basis</v>
      </c>
      <c r="BG42" t="str">
        <f>IFERROR(INDEX('Original responses translated'!$A$2:$CQ$63,MATCH('Questionnaires CrossTab'!$A42,'Original responses translated'!$A$2:$A$63,0),MATCH(BG$3,'Original responses translated'!$A$2:$CQ$2,0)),"")</f>
        <v>Rarely (maybe once per year)</v>
      </c>
      <c r="BH42" t="str">
        <f>IFERROR(INDEX('Original responses translated'!$A$2:$CQ$63,MATCH('Questionnaires CrossTab'!$A42,'Original responses translated'!$A$2:$A$63,0),MATCH(BH$3,'Original responses translated'!$A$2:$CQ$2,0)),"")</f>
        <v>Regularly (at least quarterly)</v>
      </c>
      <c r="BI42" t="str">
        <f>IFERROR(INDEX('Original responses translated'!$A$2:$CQ$63,MATCH('Questionnaires CrossTab'!$A42,'Original responses translated'!$A$2:$A$63,0),MATCH(BI$3,'Original responses translated'!$A$2:$CQ$2,0)),"")</f>
        <v>Frequently (e.g. every time we run some activity or monthly)</v>
      </c>
      <c r="BJ42" t="str">
        <f>IFERROR(INDEX('Original responses translated'!$A$2:$CQ$63,MATCH('Questionnaires CrossTab'!$A42,'Original responses translated'!$A$2:$A$63,0),MATCH(BJ$3,'Original responses translated'!$A$2:$CQ$2,0)),"")</f>
        <v>Sometimes / on an ad-hoc basis</v>
      </c>
      <c r="BL42" t="str">
        <f>IFERROR(INDEX('Original responses translated'!$A$2:$CQ$63,MATCH('Questionnaires CrossTab'!$A42,'Original responses translated'!$A$2:$A$63,0),MATCH(BL$3,'Original responses translated'!$A$2:$CQ$2,0)),"")</f>
        <v>Sometimes / on an ad-hoc basis</v>
      </c>
      <c r="BM42" t="str">
        <f>IFERROR(INDEX('Original responses translated'!$A$2:$CQ$63,MATCH('Questionnaires CrossTab'!$A42,'Original responses translated'!$A$2:$A$63,0),MATCH(BM$3,'Original responses translated'!$A$2:$CQ$2,0)),"")</f>
        <v>Sometimes / on an ad-hoc basis</v>
      </c>
      <c r="BN42" t="str">
        <f>IFERROR(INDEX('Original responses translated'!$A$2:$CQ$63,MATCH('Questionnaires CrossTab'!$A42,'Original responses translated'!$A$2:$A$63,0),MATCH(BN$3,'Original responses translated'!$A$2:$CQ$2,0)),"")</f>
        <v>Regularly (at least quarterly)</v>
      </c>
      <c r="BO42" t="str">
        <f>IFERROR(INDEX('Original responses translated'!$A$2:$CQ$63,MATCH('Questionnaires CrossTab'!$A42,'Original responses translated'!$A$2:$A$63,0),MATCH(BO$3,'Original responses translated'!$A$2:$CQ$2,0)),"")</f>
        <v>Rarely (maybe once per year)</v>
      </c>
      <c r="BP42" t="str">
        <f>IFERROR(INDEX('Original responses translated'!$A$2:$CQ$63,MATCH('Questionnaires CrossTab'!$A42,'Original responses translated'!$A$2:$A$63,0),MATCH(BP$3,'Original responses translated'!$A$2:$CQ$2,0)),"")</f>
        <v>Regularly (at least quarterly)</v>
      </c>
      <c r="BR42" t="str">
        <f>IFERROR(INDEX('Original responses translated'!$A$2:$CQ$63,MATCH('Questionnaires CrossTab'!$A42,'Original responses translated'!$A$2:$A$63,0),MATCH(BR$3,'Original responses translated'!$A$2:$CQ$2,0)),"")</f>
        <v>Agree</v>
      </c>
      <c r="BS42" t="str">
        <f>IFERROR(INDEX('Original responses translated'!$A$2:$CQ$63,MATCH('Questionnaires CrossTab'!$A42,'Original responses translated'!$A$2:$A$63,0),MATCH(BS$3,'Original responses translated'!$A$2:$CQ$2,0)),"")</f>
        <v>Agree</v>
      </c>
      <c r="BT42" t="str">
        <f>IFERROR(INDEX('Original responses translated'!$A$2:$CQ$63,MATCH('Questionnaires CrossTab'!$A42,'Original responses translated'!$A$2:$A$63,0),MATCH(BT$3,'Original responses translated'!$A$2:$CQ$2,0)),"")</f>
        <v>Agree</v>
      </c>
      <c r="BU42" t="str">
        <f>IFERROR(INDEX('Original responses translated'!$A$2:$CQ$63,MATCH('Questionnaires CrossTab'!$A42,'Original responses translated'!$A$2:$A$63,0),MATCH(BU$3,'Original responses translated'!$A$2:$CQ$2,0)),"")</f>
        <v>Agree</v>
      </c>
      <c r="BV42" t="str">
        <f>IFERROR(INDEX('Original responses translated'!$A$2:$CQ$63,MATCH('Questionnaires CrossTab'!$A42,'Original responses translated'!$A$2:$A$63,0),MATCH(BV$3,'Original responses translated'!$A$2:$CQ$2,0)),"")</f>
        <v>Neither agree nor disagree</v>
      </c>
      <c r="BW42" t="str">
        <f>IFERROR(INDEX('Original responses translated'!$A$2:$CQ$63,MATCH('Questionnaires CrossTab'!$A42,'Original responses translated'!$A$2:$A$63,0),MATCH(BW$3,'Original responses translated'!$A$2:$CQ$2,0)),"")</f>
        <v>Disagree</v>
      </c>
      <c r="BX42" t="str">
        <f>IFERROR(INDEX('Original responses translated'!$A$2:$CQ$63,MATCH('Questionnaires CrossTab'!$A42,'Original responses translated'!$A$2:$A$63,0),MATCH(BX$3,'Original responses translated'!$A$2:$CQ$2,0)),"")</f>
        <v>Neither agree nor disagree</v>
      </c>
      <c r="BY42" t="str">
        <f>IFERROR(INDEX('Original responses translated'!$A$2:$CQ$63,MATCH('Questionnaires CrossTab'!$A42,'Original responses translated'!$A$2:$A$63,0),MATCH(BY$3,'Original responses translated'!$A$2:$CQ$2,0)),"")</f>
        <v>Disagree</v>
      </c>
      <c r="BZ42" t="str">
        <f>IFERROR(INDEX('Original responses translated'!$A$2:$CQ$63,MATCH('Questionnaires CrossTab'!$A42,'Original responses translated'!$A$2:$A$63,0),MATCH(BZ$3,'Original responses translated'!$A$2:$CQ$2,0)),"")</f>
        <v>Disagree</v>
      </c>
      <c r="CA42" t="str">
        <f>IFERROR(INDEX('Original responses translated'!$A$2:$CQ$63,MATCH('Questionnaires CrossTab'!$A42,'Original responses translated'!$A$2:$A$63,0),MATCH(CA$3,'Original responses translated'!$A$2:$CQ$2,0)),"")</f>
        <v>Disagree</v>
      </c>
      <c r="CB42" t="str">
        <f>IFERROR(INDEX('Original responses translated'!$A$2:$CQ$63,MATCH('Questionnaires CrossTab'!$A42,'Original responses translated'!$A$2:$A$63,0),MATCH(CB$3,'Original responses translated'!$A$2:$CQ$2,0)),"")</f>
        <v>Strongly disagree</v>
      </c>
      <c r="CD42" t="str">
        <f>IFERROR(INDEX('Original responses translated'!$A$2:$CQ$63,MATCH('Questionnaires CrossTab'!$A42,'Original responses translated'!$A$2:$A$63,0),MATCH(CD$3,'Original responses translated'!$A$2:$CQ$2,0)),"")</f>
        <v>Not aware of</v>
      </c>
      <c r="CE42" t="str">
        <f>IFERROR(INDEX('Original responses translated'!$A$2:$CQ$63,MATCH('Questionnaires CrossTab'!$A42,'Original responses translated'!$A$2:$A$63,0),MATCH(CE$3,'Original responses translated'!$A$2:$CQ$2,0)),"")</f>
        <v>Use regularly</v>
      </c>
      <c r="CF42" t="str">
        <f>IFERROR(INDEX('Original responses translated'!$A$2:$CQ$63,MATCH('Questionnaires CrossTab'!$A42,'Original responses translated'!$A$2:$A$63,0),MATCH(CF$3,'Original responses translated'!$A$2:$CQ$2,0)),"")</f>
        <v>Not aware of</v>
      </c>
      <c r="CG42" t="str">
        <f>IFERROR(INDEX('Original responses translated'!$A$2:$CQ$63,MATCH('Questionnaires CrossTab'!$A42,'Original responses translated'!$A$2:$A$63,0),MATCH(CG$3,'Original responses translated'!$A$2:$CQ$2,0)),"")</f>
        <v>Use rarely</v>
      </c>
      <c r="CI42" t="str">
        <f>IFERROR(INDEX('Original responses translated'!$A$2:$CQ$63,MATCH('Questionnaires CrossTab'!$A42,'Original responses translated'!$A$2:$A$63,0),MATCH(CI$3,'Original responses translated'!$A$2:$CQ$2,0)),"")</f>
        <v>Neither agree nor disagree</v>
      </c>
      <c r="CJ42" t="str">
        <f>IFERROR(INDEX('Original responses translated'!$A$2:$CQ$63,MATCH('Questionnaires CrossTab'!$A42,'Original responses translated'!$A$2:$A$63,0),MATCH(CJ$3,'Original responses translated'!$A$2:$CQ$2,0)),"")</f>
        <v>Disagree</v>
      </c>
      <c r="CO42" s="27">
        <f>SUMIFS(Response!$G:$G,Response!$I:$I,'Questionnaires CrossTab'!CO$3,Response!$A:$A,'Questionnaires CrossTab'!$A42)/Question!Q$5</f>
        <v>0.56896551724137934</v>
      </c>
      <c r="CP42" s="27">
        <f>SUMIFS(Response!$G:$G,Response!$I:$I,'Questionnaires CrossTab'!CP$3,Response!$A:$A,'Questionnaires CrossTab'!$A42)/Question!R$5</f>
        <v>0.55000000000000004</v>
      </c>
      <c r="CQ42" s="27">
        <f>SUMIFS(Response!$G:$G,Response!$I:$I,'Questionnaires CrossTab'!CQ$3,Response!$A:$A,'Questionnaires CrossTab'!$A42)/Question!S$5</f>
        <v>0.46774193548387094</v>
      </c>
      <c r="CR42" s="27">
        <f t="shared" si="0"/>
        <v>0.5227864293659622</v>
      </c>
    </row>
    <row r="43" spans="1:96">
      <c r="A43" s="1">
        <v>388</v>
      </c>
      <c r="B43" s="1" t="s">
        <v>364</v>
      </c>
      <c r="C43" t="str">
        <f>INDEX('Original responses translated'!$A$2:$CQ$63,MATCH('Questionnaires CrossTab'!$A43,'Original responses translated'!$A$2:$A$63,0),MATCH(C$3,'Original responses translated'!$A$2:$CQ$2,0))</f>
        <v>Not for profit organisation</v>
      </c>
      <c r="D43" t="str">
        <f>INDEX('Original responses translated'!$A$2:$CQ$63,MATCH('Questionnaires CrossTab'!$A43,'Original responses translated'!$A$2:$A$63,0),MATCH(D$3,'Original responses translated'!$A$2:$CQ$2,0))</f>
        <v>Communications</v>
      </c>
      <c r="E43">
        <f>INDEX('Original responses translated'!$A$2:$CQ$63,MATCH('Questionnaires CrossTab'!$A43,'Original responses translated'!$A$2:$A$63,0),MATCH(E$3,'Original responses translated'!$A$2:$CQ$2,0))</f>
        <v>0</v>
      </c>
      <c r="F43">
        <f>INDEX('Original responses translated'!$A$2:$CQ$63,MATCH('Questionnaires CrossTab'!$A43,'Original responses translated'!$A$2:$A$63,0),MATCH(F$3,'Original responses translated'!$A$2:$CQ$2,0))</f>
        <v>0</v>
      </c>
      <c r="G43" t="str">
        <f>INDEX('Original responses translated'!$A$2:$CQ$63,MATCH('Questionnaires CrossTab'!$A43,'Original responses translated'!$A$2:$A$63,0),MATCH(G$3,'Original responses translated'!$A$2:$CQ$2,0))</f>
        <v>1000-4999 employees</v>
      </c>
      <c r="H43" t="str">
        <f>INDEX('Original responses translated'!$A$2:$CQ$63,MATCH('Questionnaires CrossTab'!$A43,'Original responses translated'!$A$2:$A$63,0),MATCH(H$3,'Original responses translated'!$A$2:$CQ$2,0))</f>
        <v>England, United Kingdom</v>
      </c>
      <c r="I43" t="str">
        <f>INDEX('Original responses translated'!$A$2:$CQ$63,MATCH('Questionnaires CrossTab'!$A43,'Original responses translated'!$A$2:$A$63,0),MATCH(I$3,'Original responses translated'!$A$2:$CQ$2,0))</f>
        <v>Not an international organisation</v>
      </c>
      <c r="J43" t="s">
        <v>110</v>
      </c>
      <c r="K43" t="str">
        <f>INDEX('Original responses translated'!$A$2:$CQ$63,MATCH('Questionnaires CrossTab'!$A43,'Original responses translated'!$A$2:$A$63,0),MATCH(K$3,'Original responses translated'!$A$2:$CQ$2,0))</f>
        <v>No</v>
      </c>
      <c r="L43" t="str">
        <f>INDEX('Original responses translated'!$A$2:$CQ$63,MATCH('Questionnaires CrossTab'!$A43,'Original responses translated'!$A$2:$A$63,0),MATCH(L$3,'Original responses translated'!$A$2:$CQ$2,0))</f>
        <v>No</v>
      </c>
      <c r="M43" t="str">
        <f>INDEX('Original responses translated'!$A$2:$CQ$63,MATCH('Questionnaires CrossTab'!$A43,'Original responses translated'!$A$2:$A$63,0),MATCH(M$3,'Original responses translated'!$A$2:$CQ$2,0))</f>
        <v>No</v>
      </c>
      <c r="N43" t="str">
        <f>INDEX('Original responses translated'!$A$2:$CQ$63,MATCH('Questionnaires CrossTab'!$A43,'Original responses translated'!$A$2:$A$63,0),MATCH(N$3,'Original responses translated'!$A$2:$CQ$2,0))</f>
        <v>No</v>
      </c>
      <c r="O43" t="str">
        <f>INDEX('Original responses translated'!$A$2:$CQ$63,MATCH('Questionnaires CrossTab'!$A43,'Original responses translated'!$A$2:$A$63,0),MATCH(O$3,'Original responses translated'!$A$2:$CQ$2,0))</f>
        <v>No</v>
      </c>
      <c r="P43" t="str">
        <f>INDEX('Original responses translated'!$A$2:$CQ$63,MATCH('Questionnaires CrossTab'!$A43,'Original responses translated'!$A$2:$A$63,0),MATCH(P$3,'Original responses translated'!$A$2:$CQ$2,0))</f>
        <v>Yes</v>
      </c>
      <c r="Q43" t="str">
        <f>INDEX('Original responses translated'!$A$2:$CQ$63,MATCH('Questionnaires CrossTab'!$A43,'Original responses translated'!$A$2:$A$63,0),MATCH(Q$3,'Original responses translated'!$A$2:$CQ$2,0))</f>
        <v>No</v>
      </c>
      <c r="R43" t="str">
        <f>INDEX('Original responses translated'!$A$2:$CQ$63,MATCH('Questionnaires CrossTab'!$A43,'Original responses translated'!$A$2:$A$63,0),MATCH(R$3,'Original responses translated'!$A$2:$CQ$2,0))</f>
        <v>No</v>
      </c>
      <c r="S43" t="str">
        <f>INDEX('Original responses translated'!$A$2:$CQ$63,MATCH('Questionnaires CrossTab'!$A43,'Original responses translated'!$A$2:$A$63,0),MATCH(S$3,'Original responses translated'!$A$2:$CQ$2,0))</f>
        <v>No</v>
      </c>
      <c r="T43" t="str">
        <f>INDEX('Original responses translated'!$A$2:$CQ$63,MATCH('Questionnaires CrossTab'!$A43,'Original responses translated'!$A$2:$A$63,0),MATCH(T$3,'Original responses translated'!$A$2:$CQ$2,0))</f>
        <v>No</v>
      </c>
      <c r="U43" t="str">
        <f>INDEX('Original responses translated'!$A$2:$CQ$63,MATCH('Questionnaires CrossTab'!$A43,'Original responses translated'!$A$2:$A$63,0),MATCH(U$3,'Original responses translated'!$A$2:$CQ$2,0))</f>
        <v>No</v>
      </c>
      <c r="V43" t="str">
        <f>INDEX('Original responses translated'!$A$2:$CQ$63,MATCH('Questionnaires CrossTab'!$A43,'Original responses translated'!$A$2:$A$63,0),MATCH(V$3,'Original responses translated'!$A$2:$CQ$2,0))</f>
        <v>No</v>
      </c>
      <c r="X43" t="str">
        <f>IFERROR(INDEX('Original responses translated'!$A$2:$CQ$63,MATCH('Questionnaires CrossTab'!$A43,'Original responses translated'!$A$2:$A$63,0),MATCH(X$3,'Original responses translated'!$A$2:$CQ$2,0)),"")</f>
        <v>Frequently (e.g. every time we run some activity or monthly)</v>
      </c>
      <c r="Y43" t="str">
        <f>IFERROR(INDEX('Original responses translated'!$A$2:$CQ$63,MATCH('Questionnaires CrossTab'!$A43,'Original responses translated'!$A$2:$A$63,0),MATCH(Y$3,'Original responses translated'!$A$2:$CQ$2,0)),"")</f>
        <v/>
      </c>
      <c r="Z43" t="str">
        <f>IFERROR(INDEX('Original responses translated'!$A$2:$CQ$63,MATCH('Questionnaires CrossTab'!$A43,'Original responses translated'!$A$2:$A$63,0),MATCH(Z$3,'Original responses translated'!$A$2:$CQ$2,0)),"")</f>
        <v/>
      </c>
      <c r="AA43" t="str">
        <f>IFERROR(INDEX('Original responses translated'!$A$2:$CQ$63,MATCH('Questionnaires CrossTab'!$A43,'Original responses translated'!$A$2:$A$63,0),MATCH(AA$3,'Original responses translated'!$A$2:$CQ$2,0)),"")</f>
        <v/>
      </c>
      <c r="AB43" t="str">
        <f>IFERROR(INDEX('Original responses translated'!$A$2:$CQ$63,MATCH('Questionnaires CrossTab'!$A43,'Original responses translated'!$A$2:$A$63,0),MATCH(AB$3,'Original responses translated'!$A$2:$CQ$2,0)),"")</f>
        <v/>
      </c>
      <c r="AD43" t="str">
        <f>IFERROR(INDEX('Original responses translated'!$A$2:$CQ$63,MATCH('Questionnaires CrossTab'!$A43,'Original responses translated'!$A$2:$A$63,0),MATCH(AD$3,'Original responses translated'!$A$2:$CQ$2,0)),"")</f>
        <v>Frequently (e.g. every time we run some activity or monthly)</v>
      </c>
      <c r="AE43" t="str">
        <f>IFERROR(INDEX('Original responses translated'!$A$2:$CQ$63,MATCH('Questionnaires CrossTab'!$A43,'Original responses translated'!$A$2:$A$63,0),MATCH(AE$3,'Original responses translated'!$A$2:$CQ$2,0)),"")</f>
        <v>Never</v>
      </c>
      <c r="AF43" t="str">
        <f>IFERROR(INDEX('Original responses translated'!$A$2:$CQ$63,MATCH('Questionnaires CrossTab'!$A43,'Original responses translated'!$A$2:$A$63,0),MATCH(AF$3,'Original responses translated'!$A$2:$CQ$2,0)),"")</f>
        <v>Frequently (e.g. every time we run some activity or monthly)</v>
      </c>
      <c r="AG43" t="str">
        <f>IFERROR(INDEX('Original responses translated'!$A$2:$CQ$63,MATCH('Questionnaires CrossTab'!$A43,'Original responses translated'!$A$2:$A$63,0),MATCH(AG$3,'Original responses translated'!$A$2:$CQ$2,0)),"")</f>
        <v>Regularly (at least quarterly)</v>
      </c>
      <c r="AH43" t="str">
        <f>IFERROR(INDEX('Original responses translated'!$A$2:$CQ$63,MATCH('Questionnaires CrossTab'!$A43,'Original responses translated'!$A$2:$A$63,0),MATCH(AH$3,'Original responses translated'!$A$2:$CQ$2,0)),"")</f>
        <v>Frequently (e.g. every time we run some activity or monthly)</v>
      </c>
      <c r="AI43" t="str">
        <f>IFERROR(INDEX('Original responses translated'!$A$2:$CQ$63,MATCH('Questionnaires CrossTab'!$A43,'Original responses translated'!$A$2:$A$63,0),MATCH(AI$3,'Original responses translated'!$A$2:$CQ$2,0)),"")</f>
        <v>Frequently (e.g. every time we run some activity or monthly)</v>
      </c>
      <c r="AJ43" t="str">
        <f>IFERROR(INDEX('Original responses translated'!$A$2:$CQ$63,MATCH('Questionnaires CrossTab'!$A43,'Original responses translated'!$A$2:$A$63,0),MATCH(AJ$3,'Original responses translated'!$A$2:$CQ$2,0)),"")</f>
        <v>Sometimes / on an ad-hoc basis</v>
      </c>
      <c r="AK43" t="str">
        <f>IFERROR(INDEX('Original responses translated'!$A$2:$CQ$63,MATCH('Questionnaires CrossTab'!$A43,'Original responses translated'!$A$2:$A$63,0),MATCH(AK$3,'Original responses translated'!$A$2:$CQ$2,0)),"")</f>
        <v>Frequently (e.g. every time we run some activity or monthly)</v>
      </c>
      <c r="AL43" t="str">
        <f>IFERROR(INDEX('Original responses translated'!$A$2:$CQ$63,MATCH('Questionnaires CrossTab'!$A43,'Original responses translated'!$A$2:$A$63,0),MATCH(AL$3,'Original responses translated'!$A$2:$CQ$2,0)),"")</f>
        <v/>
      </c>
      <c r="AM43" t="str">
        <f>IFERROR(INDEX('Original responses translated'!$A$2:$CQ$63,MATCH('Questionnaires CrossTab'!$A43,'Original responses translated'!$A$2:$A$63,0),MATCH(AM$3,'Original responses translated'!$A$2:$CQ$2,0)),"")</f>
        <v/>
      </c>
      <c r="AN43" t="str">
        <f>IFERROR(INDEX('Original responses translated'!$A$2:$CQ$63,MATCH('Questionnaires CrossTab'!$A43,'Original responses translated'!$A$2:$A$63,0),MATCH(AN$3,'Original responses translated'!$A$2:$CQ$2,0)),"")</f>
        <v/>
      </c>
      <c r="AO43" t="str">
        <f>IFERROR(INDEX('Original responses translated'!$A$2:$CQ$63,MATCH('Questionnaires CrossTab'!$A43,'Original responses translated'!$A$2:$A$63,0),MATCH(AO$3,'Original responses translated'!$A$2:$CQ$2,0)),"")</f>
        <v>Never</v>
      </c>
      <c r="AQ43" t="str">
        <f>IFERROR(INDEX('Original responses translated'!$A$2:$CQ$63,MATCH('Questionnaires CrossTab'!$A43,'Original responses translated'!$A$2:$A$63,0),MATCH(AQ$3,'Original responses translated'!$A$2:$CQ$2,0)),"")</f>
        <v>Regularly (at least quarterly)</v>
      </c>
      <c r="AR43" t="str">
        <f>IFERROR(INDEX('Original responses translated'!$A$2:$CQ$63,MATCH('Questionnaires CrossTab'!$A43,'Original responses translated'!$A$2:$A$63,0),MATCH(AR$3,'Original responses translated'!$A$2:$CQ$2,0)),"")</f>
        <v>Sometimes / on an ad-hoc basis</v>
      </c>
      <c r="AS43" t="str">
        <f>IFERROR(INDEX('Original responses translated'!$A$2:$CQ$63,MATCH('Questionnaires CrossTab'!$A43,'Original responses translated'!$A$2:$A$63,0),MATCH(AS$3,'Original responses translated'!$A$2:$CQ$2,0)),"")</f>
        <v>Regularly (at least quarterly)</v>
      </c>
      <c r="AT43" t="str">
        <f>IFERROR(INDEX('Original responses translated'!$A$2:$CQ$63,MATCH('Questionnaires CrossTab'!$A43,'Original responses translated'!$A$2:$A$63,0),MATCH(AT$3,'Original responses translated'!$A$2:$CQ$2,0)),"")</f>
        <v>Regularly (at least quarterly)</v>
      </c>
      <c r="AV43" t="str">
        <f>IFERROR(INDEX('Original responses translated'!$A$2:$CQ$63,MATCH('Questionnaires CrossTab'!$A43,'Original responses translated'!$A$2:$A$63,0),MATCH(AV$3,'Original responses translated'!$A$2:$CQ$2,0)),"")</f>
        <v>Agree</v>
      </c>
      <c r="AW43" t="str">
        <f>IFERROR(INDEX('Original responses translated'!$A$2:$CQ$63,MATCH('Questionnaires CrossTab'!$A43,'Original responses translated'!$A$2:$A$63,0),MATCH(AW$3,'Original responses translated'!$A$2:$CQ$2,0)),"")</f>
        <v>Agree</v>
      </c>
      <c r="AX43" t="str">
        <f>IFERROR(INDEX('Original responses translated'!$A$2:$CQ$63,MATCH('Questionnaires CrossTab'!$A43,'Original responses translated'!$A$2:$A$63,0),MATCH(AX$3,'Original responses translated'!$A$2:$CQ$2,0)),"")</f>
        <v>Don’t know/Not sure</v>
      </c>
      <c r="AY43" t="str">
        <f>IFERROR(INDEX('Original responses translated'!$A$2:$CQ$63,MATCH('Questionnaires CrossTab'!$A43,'Original responses translated'!$A$2:$A$63,0),MATCH(AY$3,'Original responses translated'!$A$2:$CQ$2,0)),"")</f>
        <v>Disagree</v>
      </c>
      <c r="AZ43" t="str">
        <f>IFERROR(INDEX('Original responses translated'!$A$2:$CQ$63,MATCH('Questionnaires CrossTab'!$A43,'Original responses translated'!$A$2:$A$63,0),MATCH(AZ$3,'Original responses translated'!$A$2:$CQ$2,0)),"")</f>
        <v>Disagree</v>
      </c>
      <c r="BA43" t="str">
        <f>IFERROR(INDEX('Original responses translated'!$A$2:$CQ$63,MATCH('Questionnaires CrossTab'!$A43,'Original responses translated'!$A$2:$A$63,0),MATCH(BA$3,'Original responses translated'!$A$2:$CQ$2,0)),"")</f>
        <v>Agree</v>
      </c>
      <c r="BB43" t="str">
        <f>IFERROR(INDEX('Original responses translated'!$A$2:$CQ$63,MATCH('Questionnaires CrossTab'!$A43,'Original responses translated'!$A$2:$A$63,0),MATCH(BB$3,'Original responses translated'!$A$2:$CQ$2,0)),"")</f>
        <v>Agree</v>
      </c>
      <c r="BC43" t="str">
        <f>IFERROR(INDEX('Original responses translated'!$A$2:$CQ$63,MATCH('Questionnaires CrossTab'!$A43,'Original responses translated'!$A$2:$A$63,0),MATCH(BC$3,'Original responses translated'!$A$2:$CQ$2,0)),"")</f>
        <v>Disagree</v>
      </c>
      <c r="BD43" t="str">
        <f>IFERROR(INDEX('Original responses translated'!$A$2:$CQ$63,MATCH('Questionnaires CrossTab'!$A43,'Original responses translated'!$A$2:$A$63,0),MATCH(BD$3,'Original responses translated'!$A$2:$CQ$2,0)),"")</f>
        <v>Agree</v>
      </c>
      <c r="BF43" t="str">
        <f>IFERROR(INDEX('Original responses translated'!$A$2:$CQ$63,MATCH('Questionnaires CrossTab'!$A43,'Original responses translated'!$A$2:$A$63,0),MATCH(BF$3,'Original responses translated'!$A$2:$CQ$2,0)),"")</f>
        <v>Regularly (at least quarterly)</v>
      </c>
      <c r="BG43" t="str">
        <f>IFERROR(INDEX('Original responses translated'!$A$2:$CQ$63,MATCH('Questionnaires CrossTab'!$A43,'Original responses translated'!$A$2:$A$63,0),MATCH(BG$3,'Original responses translated'!$A$2:$CQ$2,0)),"")</f>
        <v>Regularly (at least quarterly)</v>
      </c>
      <c r="BH43" t="str">
        <f>IFERROR(INDEX('Original responses translated'!$A$2:$CQ$63,MATCH('Questionnaires CrossTab'!$A43,'Original responses translated'!$A$2:$A$63,0),MATCH(BH$3,'Original responses translated'!$A$2:$CQ$2,0)),"")</f>
        <v>Rarely (maybe once per year)</v>
      </c>
      <c r="BI43" t="str">
        <f>IFERROR(INDEX('Original responses translated'!$A$2:$CQ$63,MATCH('Questionnaires CrossTab'!$A43,'Original responses translated'!$A$2:$A$63,0),MATCH(BI$3,'Original responses translated'!$A$2:$CQ$2,0)),"")</f>
        <v>Regularly (at least quarterly)</v>
      </c>
      <c r="BJ43" t="str">
        <f>IFERROR(INDEX('Original responses translated'!$A$2:$CQ$63,MATCH('Questionnaires CrossTab'!$A43,'Original responses translated'!$A$2:$A$63,0),MATCH(BJ$3,'Original responses translated'!$A$2:$CQ$2,0)),"")</f>
        <v>Sometimes / on an ad-hoc basis</v>
      </c>
      <c r="BL43" t="str">
        <f>IFERROR(INDEX('Original responses translated'!$A$2:$CQ$63,MATCH('Questionnaires CrossTab'!$A43,'Original responses translated'!$A$2:$A$63,0),MATCH(BL$3,'Original responses translated'!$A$2:$CQ$2,0)),"")</f>
        <v>Regularly (at least quarterly)</v>
      </c>
      <c r="BM43" t="str">
        <f>IFERROR(INDEX('Original responses translated'!$A$2:$CQ$63,MATCH('Questionnaires CrossTab'!$A43,'Original responses translated'!$A$2:$A$63,0),MATCH(BM$3,'Original responses translated'!$A$2:$CQ$2,0)),"")</f>
        <v>Rarely (maybe once per year)</v>
      </c>
      <c r="BN43" t="str">
        <f>IFERROR(INDEX('Original responses translated'!$A$2:$CQ$63,MATCH('Questionnaires CrossTab'!$A43,'Original responses translated'!$A$2:$A$63,0),MATCH(BN$3,'Original responses translated'!$A$2:$CQ$2,0)),"")</f>
        <v>Regularly (at least quarterly)</v>
      </c>
      <c r="BO43" t="str">
        <f>IFERROR(INDEX('Original responses translated'!$A$2:$CQ$63,MATCH('Questionnaires CrossTab'!$A43,'Original responses translated'!$A$2:$A$63,0),MATCH(BO$3,'Original responses translated'!$A$2:$CQ$2,0)),"")</f>
        <v>Rarely (maybe once per year)</v>
      </c>
      <c r="BP43">
        <f>IFERROR(INDEX('Original responses translated'!$A$2:$CQ$63,MATCH('Questionnaires CrossTab'!$A43,'Original responses translated'!$A$2:$A$63,0),MATCH(BP$3,'Original responses translated'!$A$2:$CQ$2,0)),"")</f>
        <v>0</v>
      </c>
      <c r="BR43" t="str">
        <f>IFERROR(INDEX('Original responses translated'!$A$2:$CQ$63,MATCH('Questionnaires CrossTab'!$A43,'Original responses translated'!$A$2:$A$63,0),MATCH(BR$3,'Original responses translated'!$A$2:$CQ$2,0)),"")</f>
        <v>Neither agree nor disagree</v>
      </c>
      <c r="BS43" t="str">
        <f>IFERROR(INDEX('Original responses translated'!$A$2:$CQ$63,MATCH('Questionnaires CrossTab'!$A43,'Original responses translated'!$A$2:$A$63,0),MATCH(BS$3,'Original responses translated'!$A$2:$CQ$2,0)),"")</f>
        <v>Don’t know/Not sure</v>
      </c>
      <c r="BT43" t="str">
        <f>IFERROR(INDEX('Original responses translated'!$A$2:$CQ$63,MATCH('Questionnaires CrossTab'!$A43,'Original responses translated'!$A$2:$A$63,0),MATCH(BT$3,'Original responses translated'!$A$2:$CQ$2,0)),"")</f>
        <v>Agree</v>
      </c>
      <c r="BU43" t="str">
        <f>IFERROR(INDEX('Original responses translated'!$A$2:$CQ$63,MATCH('Questionnaires CrossTab'!$A43,'Original responses translated'!$A$2:$A$63,0),MATCH(BU$3,'Original responses translated'!$A$2:$CQ$2,0)),"")</f>
        <v>Agree</v>
      </c>
      <c r="BV43" t="str">
        <f>IFERROR(INDEX('Original responses translated'!$A$2:$CQ$63,MATCH('Questionnaires CrossTab'!$A43,'Original responses translated'!$A$2:$A$63,0),MATCH(BV$3,'Original responses translated'!$A$2:$CQ$2,0)),"")</f>
        <v>Disagree</v>
      </c>
      <c r="BW43" t="str">
        <f>IFERROR(INDEX('Original responses translated'!$A$2:$CQ$63,MATCH('Questionnaires CrossTab'!$A43,'Original responses translated'!$A$2:$A$63,0),MATCH(BW$3,'Original responses translated'!$A$2:$CQ$2,0)),"")</f>
        <v>Disagree</v>
      </c>
      <c r="BX43" t="str">
        <f>IFERROR(INDEX('Original responses translated'!$A$2:$CQ$63,MATCH('Questionnaires CrossTab'!$A43,'Original responses translated'!$A$2:$A$63,0),MATCH(BX$3,'Original responses translated'!$A$2:$CQ$2,0)),"")</f>
        <v>Agree</v>
      </c>
      <c r="BY43" t="str">
        <f>IFERROR(INDEX('Original responses translated'!$A$2:$CQ$63,MATCH('Questionnaires CrossTab'!$A43,'Original responses translated'!$A$2:$A$63,0),MATCH(BY$3,'Original responses translated'!$A$2:$CQ$2,0)),"")</f>
        <v>Disagree</v>
      </c>
      <c r="BZ43" t="str">
        <f>IFERROR(INDEX('Original responses translated'!$A$2:$CQ$63,MATCH('Questionnaires CrossTab'!$A43,'Original responses translated'!$A$2:$A$63,0),MATCH(BZ$3,'Original responses translated'!$A$2:$CQ$2,0)),"")</f>
        <v>Don’t know/Not sure</v>
      </c>
      <c r="CA43" t="str">
        <f>IFERROR(INDEX('Original responses translated'!$A$2:$CQ$63,MATCH('Questionnaires CrossTab'!$A43,'Original responses translated'!$A$2:$A$63,0),MATCH(CA$3,'Original responses translated'!$A$2:$CQ$2,0)),"")</f>
        <v>Disagree</v>
      </c>
      <c r="CB43" t="str">
        <f>IFERROR(INDEX('Original responses translated'!$A$2:$CQ$63,MATCH('Questionnaires CrossTab'!$A43,'Original responses translated'!$A$2:$A$63,0),MATCH(CB$3,'Original responses translated'!$A$2:$CQ$2,0)),"")</f>
        <v>Disagree</v>
      </c>
      <c r="CD43" t="str">
        <f>IFERROR(INDEX('Original responses translated'!$A$2:$CQ$63,MATCH('Questionnaires CrossTab'!$A43,'Original responses translated'!$A$2:$A$63,0),MATCH(CD$3,'Original responses translated'!$A$2:$CQ$2,0)),"")</f>
        <v>Not aware of</v>
      </c>
      <c r="CE43" t="str">
        <f>IFERROR(INDEX('Original responses translated'!$A$2:$CQ$63,MATCH('Questionnaires CrossTab'!$A43,'Original responses translated'!$A$2:$A$63,0),MATCH(CE$3,'Original responses translated'!$A$2:$CQ$2,0)),"")</f>
        <v>Don’t know/Not sure</v>
      </c>
      <c r="CF43" t="str">
        <f>IFERROR(INDEX('Original responses translated'!$A$2:$CQ$63,MATCH('Questionnaires CrossTab'!$A43,'Original responses translated'!$A$2:$A$63,0),MATCH(CF$3,'Original responses translated'!$A$2:$CQ$2,0)),"")</f>
        <v>Not aware of</v>
      </c>
      <c r="CG43" t="str">
        <f>IFERROR(INDEX('Original responses translated'!$A$2:$CQ$63,MATCH('Questionnaires CrossTab'!$A43,'Original responses translated'!$A$2:$A$63,0),MATCH(CG$3,'Original responses translated'!$A$2:$CQ$2,0)),"")</f>
        <v>Not aware of</v>
      </c>
      <c r="CI43" t="str">
        <f>IFERROR(INDEX('Original responses translated'!$A$2:$CQ$63,MATCH('Questionnaires CrossTab'!$A43,'Original responses translated'!$A$2:$A$63,0),MATCH(CI$3,'Original responses translated'!$A$2:$CQ$2,0)),"")</f>
        <v>Disagree</v>
      </c>
      <c r="CJ43" t="str">
        <f>IFERROR(INDEX('Original responses translated'!$A$2:$CQ$63,MATCH('Questionnaires CrossTab'!$A43,'Original responses translated'!$A$2:$A$63,0),MATCH(CJ$3,'Original responses translated'!$A$2:$CQ$2,0)),"")</f>
        <v>Disagree</v>
      </c>
      <c r="CO43" s="27">
        <f>SUMIFS(Response!$G:$G,Response!$I:$I,'Questionnaires CrossTab'!CO$3,Response!$A:$A,'Questionnaires CrossTab'!$A43)/Question!Q$5</f>
        <v>0.48275862068965519</v>
      </c>
      <c r="CP43" s="27">
        <f>SUMIFS(Response!$G:$G,Response!$I:$I,'Questionnaires CrossTab'!CP$3,Response!$A:$A,'Questionnaires CrossTab'!$A43)/Question!R$5</f>
        <v>0.36666666666666664</v>
      </c>
      <c r="CQ43" s="27">
        <f>SUMIFS(Response!$G:$G,Response!$I:$I,'Questionnaires CrossTab'!CQ$3,Response!$A:$A,'Questionnaires CrossTab'!$A43)/Question!S$5</f>
        <v>0.30645161290322581</v>
      </c>
      <c r="CR43" s="27">
        <f t="shared" si="0"/>
        <v>0.37740823136818691</v>
      </c>
    </row>
    <row r="44" spans="1:96">
      <c r="A44" s="1">
        <v>391</v>
      </c>
      <c r="B44" s="1" t="s">
        <v>372</v>
      </c>
      <c r="C44" t="str">
        <f>INDEX('Original responses translated'!$A$2:$CQ$63,MATCH('Questionnaires CrossTab'!$A44,'Original responses translated'!$A$2:$A$63,0),MATCH(C$3,'Original responses translated'!$A$2:$CQ$2,0))</f>
        <v>Commercial organisation</v>
      </c>
      <c r="D44" t="str">
        <f>INDEX('Original responses translated'!$A$2:$CQ$63,MATCH('Questionnaires CrossTab'!$A44,'Original responses translated'!$A$2:$A$63,0),MATCH(D$3,'Original responses translated'!$A$2:$CQ$2,0))</f>
        <v>Communications</v>
      </c>
      <c r="E44" t="str">
        <f>INDEX('Original responses translated'!$A$2:$CQ$63,MATCH('Questionnaires CrossTab'!$A44,'Original responses translated'!$A$2:$A$63,0),MATCH(E$3,'Original responses translated'!$A$2:$CQ$2,0))</f>
        <v>Pharmaceutical</v>
      </c>
      <c r="F44">
        <f>INDEX('Original responses translated'!$A$2:$CQ$63,MATCH('Questionnaires CrossTab'!$A44,'Original responses translated'!$A$2:$A$63,0),MATCH(F$3,'Original responses translated'!$A$2:$CQ$2,0))</f>
        <v>0</v>
      </c>
      <c r="G44" t="str">
        <f>INDEX('Original responses translated'!$A$2:$CQ$63,MATCH('Questionnaires CrossTab'!$A44,'Original responses translated'!$A$2:$A$63,0),MATCH(G$3,'Original responses translated'!$A$2:$CQ$2,0))</f>
        <v>1000-4999 employees</v>
      </c>
      <c r="H44" t="str">
        <f>INDEX('Original responses translated'!$A$2:$CQ$63,MATCH('Questionnaires CrossTab'!$A44,'Original responses translated'!$A$2:$A$63,0),MATCH(H$3,'Original responses translated'!$A$2:$CQ$2,0))</f>
        <v>UK</v>
      </c>
      <c r="I44" t="str">
        <f>INDEX('Original responses translated'!$A$2:$CQ$63,MATCH('Questionnaires CrossTab'!$A44,'Original responses translated'!$A$2:$A$63,0),MATCH(I$3,'Original responses translated'!$A$2:$CQ$2,0))</f>
        <v>Globally</v>
      </c>
      <c r="J44" t="s">
        <v>110</v>
      </c>
      <c r="K44" t="str">
        <f>INDEX('Original responses translated'!$A$2:$CQ$63,MATCH('Questionnaires CrossTab'!$A44,'Original responses translated'!$A$2:$A$63,0),MATCH(K$3,'Original responses translated'!$A$2:$CQ$2,0))</f>
        <v>Yes</v>
      </c>
      <c r="L44" t="str">
        <f>INDEX('Original responses translated'!$A$2:$CQ$63,MATCH('Questionnaires CrossTab'!$A44,'Original responses translated'!$A$2:$A$63,0),MATCH(L$3,'Original responses translated'!$A$2:$CQ$2,0))</f>
        <v>No</v>
      </c>
      <c r="M44" t="str">
        <f>INDEX('Original responses translated'!$A$2:$CQ$63,MATCH('Questionnaires CrossTab'!$A44,'Original responses translated'!$A$2:$A$63,0),MATCH(M$3,'Original responses translated'!$A$2:$CQ$2,0))</f>
        <v>Yes</v>
      </c>
      <c r="N44" t="str">
        <f>INDEX('Original responses translated'!$A$2:$CQ$63,MATCH('Questionnaires CrossTab'!$A44,'Original responses translated'!$A$2:$A$63,0),MATCH(N$3,'Original responses translated'!$A$2:$CQ$2,0))</f>
        <v>Yes</v>
      </c>
      <c r="O44" t="str">
        <f>INDEX('Original responses translated'!$A$2:$CQ$63,MATCH('Questionnaires CrossTab'!$A44,'Original responses translated'!$A$2:$A$63,0),MATCH(O$3,'Original responses translated'!$A$2:$CQ$2,0))</f>
        <v>No</v>
      </c>
      <c r="P44" t="str">
        <f>INDEX('Original responses translated'!$A$2:$CQ$63,MATCH('Questionnaires CrossTab'!$A44,'Original responses translated'!$A$2:$A$63,0),MATCH(P$3,'Original responses translated'!$A$2:$CQ$2,0))</f>
        <v>Yes</v>
      </c>
      <c r="Q44" t="str">
        <f>INDEX('Original responses translated'!$A$2:$CQ$63,MATCH('Questionnaires CrossTab'!$A44,'Original responses translated'!$A$2:$A$63,0),MATCH(Q$3,'Original responses translated'!$A$2:$CQ$2,0))</f>
        <v>Yes</v>
      </c>
      <c r="R44" t="str">
        <f>INDEX('Original responses translated'!$A$2:$CQ$63,MATCH('Questionnaires CrossTab'!$A44,'Original responses translated'!$A$2:$A$63,0),MATCH(R$3,'Original responses translated'!$A$2:$CQ$2,0))</f>
        <v>Yes</v>
      </c>
      <c r="S44" t="str">
        <f>INDEX('Original responses translated'!$A$2:$CQ$63,MATCH('Questionnaires CrossTab'!$A44,'Original responses translated'!$A$2:$A$63,0),MATCH(S$3,'Original responses translated'!$A$2:$CQ$2,0))</f>
        <v>Yes</v>
      </c>
      <c r="T44" t="str">
        <f>INDEX('Original responses translated'!$A$2:$CQ$63,MATCH('Questionnaires CrossTab'!$A44,'Original responses translated'!$A$2:$A$63,0),MATCH(T$3,'Original responses translated'!$A$2:$CQ$2,0))</f>
        <v>No</v>
      </c>
      <c r="U44" t="str">
        <f>INDEX('Original responses translated'!$A$2:$CQ$63,MATCH('Questionnaires CrossTab'!$A44,'Original responses translated'!$A$2:$A$63,0),MATCH(U$3,'Original responses translated'!$A$2:$CQ$2,0))</f>
        <v>No</v>
      </c>
      <c r="V44" t="str">
        <f>INDEX('Original responses translated'!$A$2:$CQ$63,MATCH('Questionnaires CrossTab'!$A44,'Original responses translated'!$A$2:$A$63,0),MATCH(V$3,'Original responses translated'!$A$2:$CQ$2,0))</f>
        <v>No</v>
      </c>
      <c r="X44" t="str">
        <f>IFERROR(INDEX('Original responses translated'!$A$2:$CQ$63,MATCH('Questionnaires CrossTab'!$A44,'Original responses translated'!$A$2:$A$63,0),MATCH(X$3,'Original responses translated'!$A$2:$CQ$2,0)),"")</f>
        <v>Frequently (e.g. every time we run some activity or monthly)</v>
      </c>
      <c r="Y44" t="str">
        <f>IFERROR(INDEX('Original responses translated'!$A$2:$CQ$63,MATCH('Questionnaires CrossTab'!$A44,'Original responses translated'!$A$2:$A$63,0),MATCH(Y$3,'Original responses translated'!$A$2:$CQ$2,0)),"")</f>
        <v/>
      </c>
      <c r="Z44" t="str">
        <f>IFERROR(INDEX('Original responses translated'!$A$2:$CQ$63,MATCH('Questionnaires CrossTab'!$A44,'Original responses translated'!$A$2:$A$63,0),MATCH(Z$3,'Original responses translated'!$A$2:$CQ$2,0)),"")</f>
        <v/>
      </c>
      <c r="AA44" t="str">
        <f>IFERROR(INDEX('Original responses translated'!$A$2:$CQ$63,MATCH('Questionnaires CrossTab'!$A44,'Original responses translated'!$A$2:$A$63,0),MATCH(AA$3,'Original responses translated'!$A$2:$CQ$2,0)),"")</f>
        <v/>
      </c>
      <c r="AB44" t="str">
        <f>IFERROR(INDEX('Original responses translated'!$A$2:$CQ$63,MATCH('Questionnaires CrossTab'!$A44,'Original responses translated'!$A$2:$A$63,0),MATCH(AB$3,'Original responses translated'!$A$2:$CQ$2,0)),"")</f>
        <v/>
      </c>
      <c r="AD44" t="str">
        <f>IFERROR(INDEX('Original responses translated'!$A$2:$CQ$63,MATCH('Questionnaires CrossTab'!$A44,'Original responses translated'!$A$2:$A$63,0),MATCH(AD$3,'Original responses translated'!$A$2:$CQ$2,0)),"")</f>
        <v>Frequently (e.g. every time we run some activity or monthly)</v>
      </c>
      <c r="AE44" t="str">
        <f>IFERROR(INDEX('Original responses translated'!$A$2:$CQ$63,MATCH('Questionnaires CrossTab'!$A44,'Original responses translated'!$A$2:$A$63,0),MATCH(AE$3,'Original responses translated'!$A$2:$CQ$2,0)),"")</f>
        <v>Sometimes / on an ad-hoc basis</v>
      </c>
      <c r="AF44" t="str">
        <f>IFERROR(INDEX('Original responses translated'!$A$2:$CQ$63,MATCH('Questionnaires CrossTab'!$A44,'Original responses translated'!$A$2:$A$63,0),MATCH(AF$3,'Original responses translated'!$A$2:$CQ$2,0)),"")</f>
        <v>Regularly (at least quarterly)</v>
      </c>
      <c r="AG44" t="str">
        <f>IFERROR(INDEX('Original responses translated'!$A$2:$CQ$63,MATCH('Questionnaires CrossTab'!$A44,'Original responses translated'!$A$2:$A$63,0),MATCH(AG$3,'Original responses translated'!$A$2:$CQ$2,0)),"")</f>
        <v>Frequently (e.g. every time we run some activity or monthly)</v>
      </c>
      <c r="AH44" t="str">
        <f>IFERROR(INDEX('Original responses translated'!$A$2:$CQ$63,MATCH('Questionnaires CrossTab'!$A44,'Original responses translated'!$A$2:$A$63,0),MATCH(AH$3,'Original responses translated'!$A$2:$CQ$2,0)),"")</f>
        <v>Frequently (e.g. every time we run some activity or monthly)</v>
      </c>
      <c r="AI44" t="str">
        <f>IFERROR(INDEX('Original responses translated'!$A$2:$CQ$63,MATCH('Questionnaires CrossTab'!$A44,'Original responses translated'!$A$2:$A$63,0),MATCH(AI$3,'Original responses translated'!$A$2:$CQ$2,0)),"")</f>
        <v>Regularly (at least quarterly)</v>
      </c>
      <c r="AJ44" t="str">
        <f>IFERROR(INDEX('Original responses translated'!$A$2:$CQ$63,MATCH('Questionnaires CrossTab'!$A44,'Original responses translated'!$A$2:$A$63,0),MATCH(AJ$3,'Original responses translated'!$A$2:$CQ$2,0)),"")</f>
        <v>Regularly (at least quarterly)</v>
      </c>
      <c r="AK44" t="str">
        <f>IFERROR(INDEX('Original responses translated'!$A$2:$CQ$63,MATCH('Questionnaires CrossTab'!$A44,'Original responses translated'!$A$2:$A$63,0),MATCH(AK$3,'Original responses translated'!$A$2:$CQ$2,0)),"")</f>
        <v>Frequently (e.g. every time we run some activity or monthly)</v>
      </c>
      <c r="AL44" t="str">
        <f>IFERROR(INDEX('Original responses translated'!$A$2:$CQ$63,MATCH('Questionnaires CrossTab'!$A44,'Original responses translated'!$A$2:$A$63,0),MATCH(AL$3,'Original responses translated'!$A$2:$CQ$2,0)),"")</f>
        <v/>
      </c>
      <c r="AM44" t="str">
        <f>IFERROR(INDEX('Original responses translated'!$A$2:$CQ$63,MATCH('Questionnaires CrossTab'!$A44,'Original responses translated'!$A$2:$A$63,0),MATCH(AM$3,'Original responses translated'!$A$2:$CQ$2,0)),"")</f>
        <v/>
      </c>
      <c r="AN44" t="str">
        <f>IFERROR(INDEX('Original responses translated'!$A$2:$CQ$63,MATCH('Questionnaires CrossTab'!$A44,'Original responses translated'!$A$2:$A$63,0),MATCH(AN$3,'Original responses translated'!$A$2:$CQ$2,0)),"")</f>
        <v/>
      </c>
      <c r="AO44" t="str">
        <f>IFERROR(INDEX('Original responses translated'!$A$2:$CQ$63,MATCH('Questionnaires CrossTab'!$A44,'Original responses translated'!$A$2:$A$63,0),MATCH(AO$3,'Original responses translated'!$A$2:$CQ$2,0)),"")</f>
        <v>Frequently (e.g. every time we run some activity or monthly)</v>
      </c>
      <c r="AQ44" t="str">
        <f>IFERROR(INDEX('Original responses translated'!$A$2:$CQ$63,MATCH('Questionnaires CrossTab'!$A44,'Original responses translated'!$A$2:$A$63,0),MATCH(AQ$3,'Original responses translated'!$A$2:$CQ$2,0)),"")</f>
        <v>Frequently (e.g. every time we run some activity or monthly)</v>
      </c>
      <c r="AR44" t="str">
        <f>IFERROR(INDEX('Original responses translated'!$A$2:$CQ$63,MATCH('Questionnaires CrossTab'!$A44,'Original responses translated'!$A$2:$A$63,0),MATCH(AR$3,'Original responses translated'!$A$2:$CQ$2,0)),"")</f>
        <v>Regularly (at least quarterly)</v>
      </c>
      <c r="AS44" t="str">
        <f>IFERROR(INDEX('Original responses translated'!$A$2:$CQ$63,MATCH('Questionnaires CrossTab'!$A44,'Original responses translated'!$A$2:$A$63,0),MATCH(AS$3,'Original responses translated'!$A$2:$CQ$2,0)),"")</f>
        <v>Sometimes / on an ad-hoc basis</v>
      </c>
      <c r="AT44" t="str">
        <f>IFERROR(INDEX('Original responses translated'!$A$2:$CQ$63,MATCH('Questionnaires CrossTab'!$A44,'Original responses translated'!$A$2:$A$63,0),MATCH(AT$3,'Original responses translated'!$A$2:$CQ$2,0)),"")</f>
        <v>Frequently (e.g. every time we run some activity or monthly)</v>
      </c>
      <c r="AV44" t="str">
        <f>IFERROR(INDEX('Original responses translated'!$A$2:$CQ$63,MATCH('Questionnaires CrossTab'!$A44,'Original responses translated'!$A$2:$A$63,0),MATCH(AV$3,'Original responses translated'!$A$2:$CQ$2,0)),"")</f>
        <v>Disagree</v>
      </c>
      <c r="AW44" t="str">
        <f>IFERROR(INDEX('Original responses translated'!$A$2:$CQ$63,MATCH('Questionnaires CrossTab'!$A44,'Original responses translated'!$A$2:$A$63,0),MATCH(AW$3,'Original responses translated'!$A$2:$CQ$2,0)),"")</f>
        <v>Strongly Agree</v>
      </c>
      <c r="AX44" t="str">
        <f>IFERROR(INDEX('Original responses translated'!$A$2:$CQ$63,MATCH('Questionnaires CrossTab'!$A44,'Original responses translated'!$A$2:$A$63,0),MATCH(AX$3,'Original responses translated'!$A$2:$CQ$2,0)),"")</f>
        <v>Agree</v>
      </c>
      <c r="AY44" t="str">
        <f>IFERROR(INDEX('Original responses translated'!$A$2:$CQ$63,MATCH('Questionnaires CrossTab'!$A44,'Original responses translated'!$A$2:$A$63,0),MATCH(AY$3,'Original responses translated'!$A$2:$CQ$2,0)),"")</f>
        <v>Disagree</v>
      </c>
      <c r="AZ44" t="str">
        <f>IFERROR(INDEX('Original responses translated'!$A$2:$CQ$63,MATCH('Questionnaires CrossTab'!$A44,'Original responses translated'!$A$2:$A$63,0),MATCH(AZ$3,'Original responses translated'!$A$2:$CQ$2,0)),"")</f>
        <v>Disagree</v>
      </c>
      <c r="BA44" t="str">
        <f>IFERROR(INDEX('Original responses translated'!$A$2:$CQ$63,MATCH('Questionnaires CrossTab'!$A44,'Original responses translated'!$A$2:$A$63,0),MATCH(BA$3,'Original responses translated'!$A$2:$CQ$2,0)),"")</f>
        <v>Disagree</v>
      </c>
      <c r="BB44" t="str">
        <f>IFERROR(INDEX('Original responses translated'!$A$2:$CQ$63,MATCH('Questionnaires CrossTab'!$A44,'Original responses translated'!$A$2:$A$63,0),MATCH(BB$3,'Original responses translated'!$A$2:$CQ$2,0)),"")</f>
        <v>Disagree</v>
      </c>
      <c r="BC44" t="str">
        <f>IFERROR(INDEX('Original responses translated'!$A$2:$CQ$63,MATCH('Questionnaires CrossTab'!$A44,'Original responses translated'!$A$2:$A$63,0),MATCH(BC$3,'Original responses translated'!$A$2:$CQ$2,0)),"")</f>
        <v>Neither agree nor disagree&amp;#9;</v>
      </c>
      <c r="BD44" t="str">
        <f>IFERROR(INDEX('Original responses translated'!$A$2:$CQ$63,MATCH('Questionnaires CrossTab'!$A44,'Original responses translated'!$A$2:$A$63,0),MATCH(BD$3,'Original responses translated'!$A$2:$CQ$2,0)),"")</f>
        <v>Strongly disagree</v>
      </c>
      <c r="BF44" t="str">
        <f>IFERROR(INDEX('Original responses translated'!$A$2:$CQ$63,MATCH('Questionnaires CrossTab'!$A44,'Original responses translated'!$A$2:$A$63,0),MATCH(BF$3,'Original responses translated'!$A$2:$CQ$2,0)),"")</f>
        <v>Sometimes / on an ad-hoc basis</v>
      </c>
      <c r="BG44" t="str">
        <f>IFERROR(INDEX('Original responses translated'!$A$2:$CQ$63,MATCH('Questionnaires CrossTab'!$A44,'Original responses translated'!$A$2:$A$63,0),MATCH(BG$3,'Original responses translated'!$A$2:$CQ$2,0)),"")</f>
        <v>Sometimes / on an ad-hoc basis</v>
      </c>
      <c r="BH44" t="str">
        <f>IFERROR(INDEX('Original responses translated'!$A$2:$CQ$63,MATCH('Questionnaires CrossTab'!$A44,'Original responses translated'!$A$2:$A$63,0),MATCH(BH$3,'Original responses translated'!$A$2:$CQ$2,0)),"")</f>
        <v>Frequently (e.g. every time we run some activity or monthly)</v>
      </c>
      <c r="BI44" t="str">
        <f>IFERROR(INDEX('Original responses translated'!$A$2:$CQ$63,MATCH('Questionnaires CrossTab'!$A44,'Original responses translated'!$A$2:$A$63,0),MATCH(BI$3,'Original responses translated'!$A$2:$CQ$2,0)),"")</f>
        <v>Frequently (e.g. every time we run some activity or monthly)</v>
      </c>
      <c r="BJ44" t="str">
        <f>IFERROR(INDEX('Original responses translated'!$A$2:$CQ$63,MATCH('Questionnaires CrossTab'!$A44,'Original responses translated'!$A$2:$A$63,0),MATCH(BJ$3,'Original responses translated'!$A$2:$CQ$2,0)),"")</f>
        <v>Sometimes / on an ad-hoc basis</v>
      </c>
      <c r="BL44" t="str">
        <f>IFERROR(INDEX('Original responses translated'!$A$2:$CQ$63,MATCH('Questionnaires CrossTab'!$A44,'Original responses translated'!$A$2:$A$63,0),MATCH(BL$3,'Original responses translated'!$A$2:$CQ$2,0)),"")</f>
        <v>Sometimes / on an ad-hoc basis</v>
      </c>
      <c r="BM44" t="str">
        <f>IFERROR(INDEX('Original responses translated'!$A$2:$CQ$63,MATCH('Questionnaires CrossTab'!$A44,'Original responses translated'!$A$2:$A$63,0),MATCH(BM$3,'Original responses translated'!$A$2:$CQ$2,0)),"")</f>
        <v>Sometimes / on an ad-hoc basis</v>
      </c>
      <c r="BN44" t="str">
        <f>IFERROR(INDEX('Original responses translated'!$A$2:$CQ$63,MATCH('Questionnaires CrossTab'!$A44,'Original responses translated'!$A$2:$A$63,0),MATCH(BN$3,'Original responses translated'!$A$2:$CQ$2,0)),"")</f>
        <v>Regularly (at least quarterly)</v>
      </c>
      <c r="BO44" t="str">
        <f>IFERROR(INDEX('Original responses translated'!$A$2:$CQ$63,MATCH('Questionnaires CrossTab'!$A44,'Original responses translated'!$A$2:$A$63,0),MATCH(BO$3,'Original responses translated'!$A$2:$CQ$2,0)),"")</f>
        <v>Sometimes / on an ad-hoc basis</v>
      </c>
      <c r="BP44" t="str">
        <f>IFERROR(INDEX('Original responses translated'!$A$2:$CQ$63,MATCH('Questionnaires CrossTab'!$A44,'Original responses translated'!$A$2:$A$63,0),MATCH(BP$3,'Original responses translated'!$A$2:$CQ$2,0)),"")</f>
        <v>Frequently (e.g. every time we run some activity or monthly)</v>
      </c>
      <c r="BR44" t="str">
        <f>IFERROR(INDEX('Original responses translated'!$A$2:$CQ$63,MATCH('Questionnaires CrossTab'!$A44,'Original responses translated'!$A$2:$A$63,0),MATCH(BR$3,'Original responses translated'!$A$2:$CQ$2,0)),"")</f>
        <v>Strongly Agree</v>
      </c>
      <c r="BS44" t="str">
        <f>IFERROR(INDEX('Original responses translated'!$A$2:$CQ$63,MATCH('Questionnaires CrossTab'!$A44,'Original responses translated'!$A$2:$A$63,0),MATCH(BS$3,'Original responses translated'!$A$2:$CQ$2,0)),"")</f>
        <v>Strongly Agree</v>
      </c>
      <c r="BT44" t="str">
        <f>IFERROR(INDEX('Original responses translated'!$A$2:$CQ$63,MATCH('Questionnaires CrossTab'!$A44,'Original responses translated'!$A$2:$A$63,0),MATCH(BT$3,'Original responses translated'!$A$2:$CQ$2,0)),"")</f>
        <v>Strongly Agree</v>
      </c>
      <c r="BU44" t="str">
        <f>IFERROR(INDEX('Original responses translated'!$A$2:$CQ$63,MATCH('Questionnaires CrossTab'!$A44,'Original responses translated'!$A$2:$A$63,0),MATCH(BU$3,'Original responses translated'!$A$2:$CQ$2,0)),"")</f>
        <v>Neither agree nor disagree</v>
      </c>
      <c r="BV44" t="str">
        <f>IFERROR(INDEX('Original responses translated'!$A$2:$CQ$63,MATCH('Questionnaires CrossTab'!$A44,'Original responses translated'!$A$2:$A$63,0),MATCH(BV$3,'Original responses translated'!$A$2:$CQ$2,0)),"")</f>
        <v>Neither agree nor disagree</v>
      </c>
      <c r="BW44" t="str">
        <f>IFERROR(INDEX('Original responses translated'!$A$2:$CQ$63,MATCH('Questionnaires CrossTab'!$A44,'Original responses translated'!$A$2:$A$63,0),MATCH(BW$3,'Original responses translated'!$A$2:$CQ$2,0)),"")</f>
        <v>Agree</v>
      </c>
      <c r="BX44" t="str">
        <f>IFERROR(INDEX('Original responses translated'!$A$2:$CQ$63,MATCH('Questionnaires CrossTab'!$A44,'Original responses translated'!$A$2:$A$63,0),MATCH(BX$3,'Original responses translated'!$A$2:$CQ$2,0)),"")</f>
        <v>Agree</v>
      </c>
      <c r="BY44">
        <f>IFERROR(INDEX('Original responses translated'!$A$2:$CQ$63,MATCH('Questionnaires CrossTab'!$A44,'Original responses translated'!$A$2:$A$63,0),MATCH(BY$3,'Original responses translated'!$A$2:$CQ$2,0)),"")</f>
        <v>0</v>
      </c>
      <c r="BZ44" t="str">
        <f>IFERROR(INDEX('Original responses translated'!$A$2:$CQ$63,MATCH('Questionnaires CrossTab'!$A44,'Original responses translated'!$A$2:$A$63,0),MATCH(BZ$3,'Original responses translated'!$A$2:$CQ$2,0)),"")</f>
        <v>Neither agree nor disagree</v>
      </c>
      <c r="CA44" t="str">
        <f>IFERROR(INDEX('Original responses translated'!$A$2:$CQ$63,MATCH('Questionnaires CrossTab'!$A44,'Original responses translated'!$A$2:$A$63,0),MATCH(CA$3,'Original responses translated'!$A$2:$CQ$2,0)),"")</f>
        <v>Agree</v>
      </c>
      <c r="CB44" t="str">
        <f>IFERROR(INDEX('Original responses translated'!$A$2:$CQ$63,MATCH('Questionnaires CrossTab'!$A44,'Original responses translated'!$A$2:$A$63,0),MATCH(CB$3,'Original responses translated'!$A$2:$CQ$2,0)),"")</f>
        <v>Disagree</v>
      </c>
      <c r="CD44" t="str">
        <f>IFERROR(INDEX('Original responses translated'!$A$2:$CQ$63,MATCH('Questionnaires CrossTab'!$A44,'Original responses translated'!$A$2:$A$63,0),MATCH(CD$3,'Original responses translated'!$A$2:$CQ$2,0)),"")</f>
        <v>Don’t know/Not sure</v>
      </c>
      <c r="CE44" t="str">
        <f>IFERROR(INDEX('Original responses translated'!$A$2:$CQ$63,MATCH('Questionnaires CrossTab'!$A44,'Original responses translated'!$A$2:$A$63,0),MATCH(CE$3,'Original responses translated'!$A$2:$CQ$2,0)),"")</f>
        <v>Use regularly</v>
      </c>
      <c r="CF44" t="str">
        <f>IFERROR(INDEX('Original responses translated'!$A$2:$CQ$63,MATCH('Questionnaires CrossTab'!$A44,'Original responses translated'!$A$2:$A$63,0),MATCH(CF$3,'Original responses translated'!$A$2:$CQ$2,0)),"")</f>
        <v>Don’t know/Not sure</v>
      </c>
      <c r="CG44" t="str">
        <f>IFERROR(INDEX('Original responses translated'!$A$2:$CQ$63,MATCH('Questionnaires CrossTab'!$A44,'Original responses translated'!$A$2:$A$63,0),MATCH(CG$3,'Original responses translated'!$A$2:$CQ$2,0)),"")</f>
        <v>Use regularly</v>
      </c>
      <c r="CI44" t="str">
        <f>IFERROR(INDEX('Original responses translated'!$A$2:$CQ$63,MATCH('Questionnaires CrossTab'!$A44,'Original responses translated'!$A$2:$A$63,0),MATCH(CI$3,'Original responses translated'!$A$2:$CQ$2,0)),"")</f>
        <v>Agree</v>
      </c>
      <c r="CJ44" t="str">
        <f>IFERROR(INDEX('Original responses translated'!$A$2:$CQ$63,MATCH('Questionnaires CrossTab'!$A44,'Original responses translated'!$A$2:$A$63,0),MATCH(CJ$3,'Original responses translated'!$A$2:$CQ$2,0)),"")</f>
        <v>Agree</v>
      </c>
      <c r="CO44" s="27">
        <f>SUMIFS(Response!$G:$G,Response!$I:$I,'Questionnaires CrossTab'!CO$3,Response!$A:$A,'Questionnaires CrossTab'!$A44)/Question!Q$5</f>
        <v>0.67241379310344829</v>
      </c>
      <c r="CP44" s="27">
        <f>SUMIFS(Response!$G:$G,Response!$I:$I,'Questionnaires CrossTab'!CP$3,Response!$A:$A,'Questionnaires CrossTab'!$A44)/Question!R$5</f>
        <v>0.53333333333333333</v>
      </c>
      <c r="CQ44" s="27">
        <f>SUMIFS(Response!$G:$G,Response!$I:$I,'Questionnaires CrossTab'!CQ$3,Response!$A:$A,'Questionnaires CrossTab'!$A44)/Question!S$5</f>
        <v>0.58064516129032262</v>
      </c>
      <c r="CR44" s="27">
        <f t="shared" si="0"/>
        <v>0.59398220244716349</v>
      </c>
    </row>
    <row r="45" spans="1:96">
      <c r="A45" s="1">
        <v>398</v>
      </c>
      <c r="B45" s="1" t="s">
        <v>377</v>
      </c>
      <c r="C45" t="str">
        <f>INDEX('Original responses translated'!$A$2:$CQ$63,MATCH('Questionnaires CrossTab'!$A45,'Original responses translated'!$A$2:$A$63,0),MATCH(C$3,'Original responses translated'!$A$2:$CQ$2,0))</f>
        <v>Not for profit organisation</v>
      </c>
      <c r="D45" t="str">
        <f>INDEX('Original responses translated'!$A$2:$CQ$63,MATCH('Questionnaires CrossTab'!$A45,'Original responses translated'!$A$2:$A$63,0),MATCH(D$3,'Original responses translated'!$A$2:$CQ$2,0))</f>
        <v>Communications</v>
      </c>
      <c r="E45">
        <f>INDEX('Original responses translated'!$A$2:$CQ$63,MATCH('Questionnaires CrossTab'!$A45,'Original responses translated'!$A$2:$A$63,0),MATCH(E$3,'Original responses translated'!$A$2:$CQ$2,0))</f>
        <v>0</v>
      </c>
      <c r="F45">
        <f>INDEX('Original responses translated'!$A$2:$CQ$63,MATCH('Questionnaires CrossTab'!$A45,'Original responses translated'!$A$2:$A$63,0),MATCH(F$3,'Original responses translated'!$A$2:$CQ$2,0))</f>
        <v>0</v>
      </c>
      <c r="G45" t="str">
        <f>INDEX('Original responses translated'!$A$2:$CQ$63,MATCH('Questionnaires CrossTab'!$A45,'Original responses translated'!$A$2:$A$63,0),MATCH(G$3,'Original responses translated'!$A$2:$CQ$2,0))</f>
        <v>50-99 employees</v>
      </c>
      <c r="H45" t="str">
        <f>INDEX('Original responses translated'!$A$2:$CQ$63,MATCH('Questionnaires CrossTab'!$A45,'Original responses translated'!$A$2:$A$63,0),MATCH(H$3,'Original responses translated'!$A$2:$CQ$2,0))</f>
        <v>United Kingdom</v>
      </c>
      <c r="I45" t="str">
        <f>INDEX('Original responses translated'!$A$2:$CQ$63,MATCH('Questionnaires CrossTab'!$A45,'Original responses translated'!$A$2:$A$63,0),MATCH(I$3,'Original responses translated'!$A$2:$CQ$2,0))</f>
        <v>Not an international organisation</v>
      </c>
      <c r="J45" t="s">
        <v>110</v>
      </c>
      <c r="K45" t="str">
        <f>INDEX('Original responses translated'!$A$2:$CQ$63,MATCH('Questionnaires CrossTab'!$A45,'Original responses translated'!$A$2:$A$63,0),MATCH(K$3,'Original responses translated'!$A$2:$CQ$2,0))</f>
        <v>No</v>
      </c>
      <c r="L45" t="str">
        <f>INDEX('Original responses translated'!$A$2:$CQ$63,MATCH('Questionnaires CrossTab'!$A45,'Original responses translated'!$A$2:$A$63,0),MATCH(L$3,'Original responses translated'!$A$2:$CQ$2,0))</f>
        <v>No</v>
      </c>
      <c r="M45" t="str">
        <f>INDEX('Original responses translated'!$A$2:$CQ$63,MATCH('Questionnaires CrossTab'!$A45,'Original responses translated'!$A$2:$A$63,0),MATCH(M$3,'Original responses translated'!$A$2:$CQ$2,0))</f>
        <v>No</v>
      </c>
      <c r="N45" t="str">
        <f>INDEX('Original responses translated'!$A$2:$CQ$63,MATCH('Questionnaires CrossTab'!$A45,'Original responses translated'!$A$2:$A$63,0),MATCH(N$3,'Original responses translated'!$A$2:$CQ$2,0))</f>
        <v>No</v>
      </c>
      <c r="O45" t="str">
        <f>INDEX('Original responses translated'!$A$2:$CQ$63,MATCH('Questionnaires CrossTab'!$A45,'Original responses translated'!$A$2:$A$63,0),MATCH(O$3,'Original responses translated'!$A$2:$CQ$2,0))</f>
        <v>No</v>
      </c>
      <c r="P45" t="str">
        <f>INDEX('Original responses translated'!$A$2:$CQ$63,MATCH('Questionnaires CrossTab'!$A45,'Original responses translated'!$A$2:$A$63,0),MATCH(P$3,'Original responses translated'!$A$2:$CQ$2,0))</f>
        <v>Yes</v>
      </c>
      <c r="Q45" t="str">
        <f>INDEX('Original responses translated'!$A$2:$CQ$63,MATCH('Questionnaires CrossTab'!$A45,'Original responses translated'!$A$2:$A$63,0),MATCH(Q$3,'Original responses translated'!$A$2:$CQ$2,0))</f>
        <v>No</v>
      </c>
      <c r="R45" t="str">
        <f>INDEX('Original responses translated'!$A$2:$CQ$63,MATCH('Questionnaires CrossTab'!$A45,'Original responses translated'!$A$2:$A$63,0),MATCH(R$3,'Original responses translated'!$A$2:$CQ$2,0))</f>
        <v>No</v>
      </c>
      <c r="S45" t="str">
        <f>INDEX('Original responses translated'!$A$2:$CQ$63,MATCH('Questionnaires CrossTab'!$A45,'Original responses translated'!$A$2:$A$63,0),MATCH(S$3,'Original responses translated'!$A$2:$CQ$2,0))</f>
        <v>No</v>
      </c>
      <c r="T45" t="str">
        <f>INDEX('Original responses translated'!$A$2:$CQ$63,MATCH('Questionnaires CrossTab'!$A45,'Original responses translated'!$A$2:$A$63,0),MATCH(T$3,'Original responses translated'!$A$2:$CQ$2,0))</f>
        <v>No</v>
      </c>
      <c r="U45" t="str">
        <f>INDEX('Original responses translated'!$A$2:$CQ$63,MATCH('Questionnaires CrossTab'!$A45,'Original responses translated'!$A$2:$A$63,0),MATCH(U$3,'Original responses translated'!$A$2:$CQ$2,0))</f>
        <v>No</v>
      </c>
      <c r="V45" t="str">
        <f>INDEX('Original responses translated'!$A$2:$CQ$63,MATCH('Questionnaires CrossTab'!$A45,'Original responses translated'!$A$2:$A$63,0),MATCH(V$3,'Original responses translated'!$A$2:$CQ$2,0))</f>
        <v>No</v>
      </c>
      <c r="X45" t="str">
        <f>IFERROR(INDEX('Original responses translated'!$A$2:$CQ$63,MATCH('Questionnaires CrossTab'!$A45,'Original responses translated'!$A$2:$A$63,0),MATCH(X$3,'Original responses translated'!$A$2:$CQ$2,0)),"")</f>
        <v>Sometimes / on an ad-hoc basis</v>
      </c>
      <c r="Y45" t="str">
        <f>IFERROR(INDEX('Original responses translated'!$A$2:$CQ$63,MATCH('Questionnaires CrossTab'!$A45,'Original responses translated'!$A$2:$A$63,0),MATCH(Y$3,'Original responses translated'!$A$2:$CQ$2,0)),"")</f>
        <v/>
      </c>
      <c r="Z45" t="str">
        <f>IFERROR(INDEX('Original responses translated'!$A$2:$CQ$63,MATCH('Questionnaires CrossTab'!$A45,'Original responses translated'!$A$2:$A$63,0),MATCH(Z$3,'Original responses translated'!$A$2:$CQ$2,0)),"")</f>
        <v/>
      </c>
      <c r="AA45" t="str">
        <f>IFERROR(INDEX('Original responses translated'!$A$2:$CQ$63,MATCH('Questionnaires CrossTab'!$A45,'Original responses translated'!$A$2:$A$63,0),MATCH(AA$3,'Original responses translated'!$A$2:$CQ$2,0)),"")</f>
        <v/>
      </c>
      <c r="AB45" t="str">
        <f>IFERROR(INDEX('Original responses translated'!$A$2:$CQ$63,MATCH('Questionnaires CrossTab'!$A45,'Original responses translated'!$A$2:$A$63,0),MATCH(AB$3,'Original responses translated'!$A$2:$CQ$2,0)),"")</f>
        <v/>
      </c>
      <c r="AD45" t="str">
        <f>IFERROR(INDEX('Original responses translated'!$A$2:$CQ$63,MATCH('Questionnaires CrossTab'!$A45,'Original responses translated'!$A$2:$A$63,0),MATCH(AD$3,'Original responses translated'!$A$2:$CQ$2,0)),"")</f>
        <v>Frequently (e.g. every time we run some activity or monthly)</v>
      </c>
      <c r="AE45" t="str">
        <f>IFERROR(INDEX('Original responses translated'!$A$2:$CQ$63,MATCH('Questionnaires CrossTab'!$A45,'Original responses translated'!$A$2:$A$63,0),MATCH(AE$3,'Original responses translated'!$A$2:$CQ$2,0)),"")</f>
        <v>Never</v>
      </c>
      <c r="AF45" t="str">
        <f>IFERROR(INDEX('Original responses translated'!$A$2:$CQ$63,MATCH('Questionnaires CrossTab'!$A45,'Original responses translated'!$A$2:$A$63,0),MATCH(AF$3,'Original responses translated'!$A$2:$CQ$2,0)),"")</f>
        <v>Regularly (at least quarterly)</v>
      </c>
      <c r="AG45" t="str">
        <f>IFERROR(INDEX('Original responses translated'!$A$2:$CQ$63,MATCH('Questionnaires CrossTab'!$A45,'Original responses translated'!$A$2:$A$63,0),MATCH(AG$3,'Original responses translated'!$A$2:$CQ$2,0)),"")</f>
        <v>Never</v>
      </c>
      <c r="AH45" t="str">
        <f>IFERROR(INDEX('Original responses translated'!$A$2:$CQ$63,MATCH('Questionnaires CrossTab'!$A45,'Original responses translated'!$A$2:$A$63,0),MATCH(AH$3,'Original responses translated'!$A$2:$CQ$2,0)),"")</f>
        <v>Frequently (e.g. every time we run some activity or monthly)</v>
      </c>
      <c r="AI45" t="str">
        <f>IFERROR(INDEX('Original responses translated'!$A$2:$CQ$63,MATCH('Questionnaires CrossTab'!$A45,'Original responses translated'!$A$2:$A$63,0),MATCH(AI$3,'Original responses translated'!$A$2:$CQ$2,0)),"")</f>
        <v>Sometimes / on an ad-hoc basis</v>
      </c>
      <c r="AJ45" t="str">
        <f>IFERROR(INDEX('Original responses translated'!$A$2:$CQ$63,MATCH('Questionnaires CrossTab'!$A45,'Original responses translated'!$A$2:$A$63,0),MATCH(AJ$3,'Original responses translated'!$A$2:$CQ$2,0)),"")</f>
        <v>Regularly (at least quarterly)</v>
      </c>
      <c r="AK45" t="str">
        <f>IFERROR(INDEX('Original responses translated'!$A$2:$CQ$63,MATCH('Questionnaires CrossTab'!$A45,'Original responses translated'!$A$2:$A$63,0),MATCH(AK$3,'Original responses translated'!$A$2:$CQ$2,0)),"")</f>
        <v>Frequently (e.g. every time we run some activity or monthly)</v>
      </c>
      <c r="AL45" t="str">
        <f>IFERROR(INDEX('Original responses translated'!$A$2:$CQ$63,MATCH('Questionnaires CrossTab'!$A45,'Original responses translated'!$A$2:$A$63,0),MATCH(AL$3,'Original responses translated'!$A$2:$CQ$2,0)),"")</f>
        <v/>
      </c>
      <c r="AM45" t="str">
        <f>IFERROR(INDEX('Original responses translated'!$A$2:$CQ$63,MATCH('Questionnaires CrossTab'!$A45,'Original responses translated'!$A$2:$A$63,0),MATCH(AM$3,'Original responses translated'!$A$2:$CQ$2,0)),"")</f>
        <v/>
      </c>
      <c r="AN45" t="str">
        <f>IFERROR(INDEX('Original responses translated'!$A$2:$CQ$63,MATCH('Questionnaires CrossTab'!$A45,'Original responses translated'!$A$2:$A$63,0),MATCH(AN$3,'Original responses translated'!$A$2:$CQ$2,0)),"")</f>
        <v/>
      </c>
      <c r="AO45">
        <f>IFERROR(INDEX('Original responses translated'!$A$2:$CQ$63,MATCH('Questionnaires CrossTab'!$A45,'Original responses translated'!$A$2:$A$63,0),MATCH(AO$3,'Original responses translated'!$A$2:$CQ$2,0)),"")</f>
        <v>0</v>
      </c>
      <c r="AQ45" t="str">
        <f>IFERROR(INDEX('Original responses translated'!$A$2:$CQ$63,MATCH('Questionnaires CrossTab'!$A45,'Original responses translated'!$A$2:$A$63,0),MATCH(AQ$3,'Original responses translated'!$A$2:$CQ$2,0)),"")</f>
        <v>Sometimes / on an ad-hoc basis</v>
      </c>
      <c r="AR45" t="str">
        <f>IFERROR(INDEX('Original responses translated'!$A$2:$CQ$63,MATCH('Questionnaires CrossTab'!$A45,'Original responses translated'!$A$2:$A$63,0),MATCH(AR$3,'Original responses translated'!$A$2:$CQ$2,0)),"")</f>
        <v>Regularly (at least quarterly)</v>
      </c>
      <c r="AS45" t="str">
        <f>IFERROR(INDEX('Original responses translated'!$A$2:$CQ$63,MATCH('Questionnaires CrossTab'!$A45,'Original responses translated'!$A$2:$A$63,0),MATCH(AS$3,'Original responses translated'!$A$2:$CQ$2,0)),"")</f>
        <v>Never</v>
      </c>
      <c r="AT45" t="str">
        <f>IFERROR(INDEX('Original responses translated'!$A$2:$CQ$63,MATCH('Questionnaires CrossTab'!$A45,'Original responses translated'!$A$2:$A$63,0),MATCH(AT$3,'Original responses translated'!$A$2:$CQ$2,0)),"")</f>
        <v>Sometimes / on an ad-hoc basis</v>
      </c>
      <c r="AV45" t="str">
        <f>IFERROR(INDEX('Original responses translated'!$A$2:$CQ$63,MATCH('Questionnaires CrossTab'!$A45,'Original responses translated'!$A$2:$A$63,0),MATCH(AV$3,'Original responses translated'!$A$2:$CQ$2,0)),"")</f>
        <v>Agree</v>
      </c>
      <c r="AW45" t="str">
        <f>IFERROR(INDEX('Original responses translated'!$A$2:$CQ$63,MATCH('Questionnaires CrossTab'!$A45,'Original responses translated'!$A$2:$A$63,0),MATCH(AW$3,'Original responses translated'!$A$2:$CQ$2,0)),"")</f>
        <v>Disagree</v>
      </c>
      <c r="AX45" t="str">
        <f>IFERROR(INDEX('Original responses translated'!$A$2:$CQ$63,MATCH('Questionnaires CrossTab'!$A45,'Original responses translated'!$A$2:$A$63,0),MATCH(AX$3,'Original responses translated'!$A$2:$CQ$2,0)),"")</f>
        <v>Disagree</v>
      </c>
      <c r="AY45" t="str">
        <f>IFERROR(INDEX('Original responses translated'!$A$2:$CQ$63,MATCH('Questionnaires CrossTab'!$A45,'Original responses translated'!$A$2:$A$63,0),MATCH(AY$3,'Original responses translated'!$A$2:$CQ$2,0)),"")</f>
        <v>Disagree</v>
      </c>
      <c r="AZ45" t="str">
        <f>IFERROR(INDEX('Original responses translated'!$A$2:$CQ$63,MATCH('Questionnaires CrossTab'!$A45,'Original responses translated'!$A$2:$A$63,0),MATCH(AZ$3,'Original responses translated'!$A$2:$CQ$2,0)),"")</f>
        <v>Disagree</v>
      </c>
      <c r="BA45" t="str">
        <f>IFERROR(INDEX('Original responses translated'!$A$2:$CQ$63,MATCH('Questionnaires CrossTab'!$A45,'Original responses translated'!$A$2:$A$63,0),MATCH(BA$3,'Original responses translated'!$A$2:$CQ$2,0)),"")</f>
        <v>Disagree</v>
      </c>
      <c r="BB45" t="str">
        <f>IFERROR(INDEX('Original responses translated'!$A$2:$CQ$63,MATCH('Questionnaires CrossTab'!$A45,'Original responses translated'!$A$2:$A$63,0),MATCH(BB$3,'Original responses translated'!$A$2:$CQ$2,0)),"")</f>
        <v>Disagree</v>
      </c>
      <c r="BC45" t="str">
        <f>IFERROR(INDEX('Original responses translated'!$A$2:$CQ$63,MATCH('Questionnaires CrossTab'!$A45,'Original responses translated'!$A$2:$A$63,0),MATCH(BC$3,'Original responses translated'!$A$2:$CQ$2,0)),"")</f>
        <v>Strongly disagree</v>
      </c>
      <c r="BD45" t="str">
        <f>IFERROR(INDEX('Original responses translated'!$A$2:$CQ$63,MATCH('Questionnaires CrossTab'!$A45,'Original responses translated'!$A$2:$A$63,0),MATCH(BD$3,'Original responses translated'!$A$2:$CQ$2,0)),"")</f>
        <v>Neither agree nor disagree&amp;#9;</v>
      </c>
      <c r="BF45" t="str">
        <f>IFERROR(INDEX('Original responses translated'!$A$2:$CQ$63,MATCH('Questionnaires CrossTab'!$A45,'Original responses translated'!$A$2:$A$63,0),MATCH(BF$3,'Original responses translated'!$A$2:$CQ$2,0)),"")</f>
        <v>Rarely (maybe once per year)</v>
      </c>
      <c r="BG45" t="str">
        <f>IFERROR(INDEX('Original responses translated'!$A$2:$CQ$63,MATCH('Questionnaires CrossTab'!$A45,'Original responses translated'!$A$2:$A$63,0),MATCH(BG$3,'Original responses translated'!$A$2:$CQ$2,0)),"")</f>
        <v>Never</v>
      </c>
      <c r="BH45" t="str">
        <f>IFERROR(INDEX('Original responses translated'!$A$2:$CQ$63,MATCH('Questionnaires CrossTab'!$A45,'Original responses translated'!$A$2:$A$63,0),MATCH(BH$3,'Original responses translated'!$A$2:$CQ$2,0)),"")</f>
        <v>Frequently (e.g. every time we run some activity or monthly)</v>
      </c>
      <c r="BI45" t="str">
        <f>IFERROR(INDEX('Original responses translated'!$A$2:$CQ$63,MATCH('Questionnaires CrossTab'!$A45,'Original responses translated'!$A$2:$A$63,0),MATCH(BI$3,'Original responses translated'!$A$2:$CQ$2,0)),"")</f>
        <v>Frequently (e.g. every time we run some activity or monthly)</v>
      </c>
      <c r="BJ45" t="str">
        <f>IFERROR(INDEX('Original responses translated'!$A$2:$CQ$63,MATCH('Questionnaires CrossTab'!$A45,'Original responses translated'!$A$2:$A$63,0),MATCH(BJ$3,'Original responses translated'!$A$2:$CQ$2,0)),"")</f>
        <v>Frequently (e.g. every time we run some activity or monthly)</v>
      </c>
      <c r="BL45" t="str">
        <f>IFERROR(INDEX('Original responses translated'!$A$2:$CQ$63,MATCH('Questionnaires CrossTab'!$A45,'Original responses translated'!$A$2:$A$63,0),MATCH(BL$3,'Original responses translated'!$A$2:$CQ$2,0)),"")</f>
        <v>Rarely (maybe once per year)</v>
      </c>
      <c r="BM45" t="str">
        <f>IFERROR(INDEX('Original responses translated'!$A$2:$CQ$63,MATCH('Questionnaires CrossTab'!$A45,'Original responses translated'!$A$2:$A$63,0),MATCH(BM$3,'Original responses translated'!$A$2:$CQ$2,0)),"")</f>
        <v>Regularly (at least quarterly)</v>
      </c>
      <c r="BN45" t="str">
        <f>IFERROR(INDEX('Original responses translated'!$A$2:$CQ$63,MATCH('Questionnaires CrossTab'!$A45,'Original responses translated'!$A$2:$A$63,0),MATCH(BN$3,'Original responses translated'!$A$2:$CQ$2,0)),"")</f>
        <v>Never</v>
      </c>
      <c r="BO45" t="str">
        <f>IFERROR(INDEX('Original responses translated'!$A$2:$CQ$63,MATCH('Questionnaires CrossTab'!$A45,'Original responses translated'!$A$2:$A$63,0),MATCH(BO$3,'Original responses translated'!$A$2:$CQ$2,0)),"")</f>
        <v>Never</v>
      </c>
      <c r="BP45" t="str">
        <f>IFERROR(INDEX('Original responses translated'!$A$2:$CQ$63,MATCH('Questionnaires CrossTab'!$A45,'Original responses translated'!$A$2:$A$63,0),MATCH(BP$3,'Original responses translated'!$A$2:$CQ$2,0)),"")</f>
        <v>Never</v>
      </c>
      <c r="BR45" t="str">
        <f>IFERROR(INDEX('Original responses translated'!$A$2:$CQ$63,MATCH('Questionnaires CrossTab'!$A45,'Original responses translated'!$A$2:$A$63,0),MATCH(BR$3,'Original responses translated'!$A$2:$CQ$2,0)),"")</f>
        <v>Strongly Agree</v>
      </c>
      <c r="BS45" t="str">
        <f>IFERROR(INDEX('Original responses translated'!$A$2:$CQ$63,MATCH('Questionnaires CrossTab'!$A45,'Original responses translated'!$A$2:$A$63,0),MATCH(BS$3,'Original responses translated'!$A$2:$CQ$2,0)),"")</f>
        <v>Agree</v>
      </c>
      <c r="BT45" t="str">
        <f>IFERROR(INDEX('Original responses translated'!$A$2:$CQ$63,MATCH('Questionnaires CrossTab'!$A45,'Original responses translated'!$A$2:$A$63,0),MATCH(BT$3,'Original responses translated'!$A$2:$CQ$2,0)),"")</f>
        <v>Disagree</v>
      </c>
      <c r="BU45" t="str">
        <f>IFERROR(INDEX('Original responses translated'!$A$2:$CQ$63,MATCH('Questionnaires CrossTab'!$A45,'Original responses translated'!$A$2:$A$63,0),MATCH(BU$3,'Original responses translated'!$A$2:$CQ$2,0)),"")</f>
        <v>Disagree</v>
      </c>
      <c r="BV45" t="str">
        <f>IFERROR(INDEX('Original responses translated'!$A$2:$CQ$63,MATCH('Questionnaires CrossTab'!$A45,'Original responses translated'!$A$2:$A$63,0),MATCH(BV$3,'Original responses translated'!$A$2:$CQ$2,0)),"")</f>
        <v>Neither agree nor disagree</v>
      </c>
      <c r="BW45" t="str">
        <f>IFERROR(INDEX('Original responses translated'!$A$2:$CQ$63,MATCH('Questionnaires CrossTab'!$A45,'Original responses translated'!$A$2:$A$63,0),MATCH(BW$3,'Original responses translated'!$A$2:$CQ$2,0)),"")</f>
        <v>Neither agree nor disagree</v>
      </c>
      <c r="BX45" t="str">
        <f>IFERROR(INDEX('Original responses translated'!$A$2:$CQ$63,MATCH('Questionnaires CrossTab'!$A45,'Original responses translated'!$A$2:$A$63,0),MATCH(BX$3,'Original responses translated'!$A$2:$CQ$2,0)),"")</f>
        <v>Agree</v>
      </c>
      <c r="BY45" t="str">
        <f>IFERROR(INDEX('Original responses translated'!$A$2:$CQ$63,MATCH('Questionnaires CrossTab'!$A45,'Original responses translated'!$A$2:$A$63,0),MATCH(BY$3,'Original responses translated'!$A$2:$CQ$2,0)),"")</f>
        <v>Don’t know/Not sure</v>
      </c>
      <c r="BZ45" t="str">
        <f>IFERROR(INDEX('Original responses translated'!$A$2:$CQ$63,MATCH('Questionnaires CrossTab'!$A45,'Original responses translated'!$A$2:$A$63,0),MATCH(BZ$3,'Original responses translated'!$A$2:$CQ$2,0)),"")</f>
        <v>Don’t know/Not sure</v>
      </c>
      <c r="CA45" t="str">
        <f>IFERROR(INDEX('Original responses translated'!$A$2:$CQ$63,MATCH('Questionnaires CrossTab'!$A45,'Original responses translated'!$A$2:$A$63,0),MATCH(CA$3,'Original responses translated'!$A$2:$CQ$2,0)),"")</f>
        <v>Agree</v>
      </c>
      <c r="CB45" t="str">
        <f>IFERROR(INDEX('Original responses translated'!$A$2:$CQ$63,MATCH('Questionnaires CrossTab'!$A45,'Original responses translated'!$A$2:$A$63,0),MATCH(CB$3,'Original responses translated'!$A$2:$CQ$2,0)),"")</f>
        <v>Strongly Agree</v>
      </c>
      <c r="CD45" t="str">
        <f>IFERROR(INDEX('Original responses translated'!$A$2:$CQ$63,MATCH('Questionnaires CrossTab'!$A45,'Original responses translated'!$A$2:$A$63,0),MATCH(CD$3,'Original responses translated'!$A$2:$CQ$2,0)),"")</f>
        <v>Not aware of</v>
      </c>
      <c r="CE45" t="str">
        <f>IFERROR(INDEX('Original responses translated'!$A$2:$CQ$63,MATCH('Questionnaires CrossTab'!$A45,'Original responses translated'!$A$2:$A$63,0),MATCH(CE$3,'Original responses translated'!$A$2:$CQ$2,0)),"")</f>
        <v>Aware of but do not use</v>
      </c>
      <c r="CF45" t="str">
        <f>IFERROR(INDEX('Original responses translated'!$A$2:$CQ$63,MATCH('Questionnaires CrossTab'!$A45,'Original responses translated'!$A$2:$A$63,0),MATCH(CF$3,'Original responses translated'!$A$2:$CQ$2,0)),"")</f>
        <v>Aware of but do not use</v>
      </c>
      <c r="CG45" t="str">
        <f>IFERROR(INDEX('Original responses translated'!$A$2:$CQ$63,MATCH('Questionnaires CrossTab'!$A45,'Original responses translated'!$A$2:$A$63,0),MATCH(CG$3,'Original responses translated'!$A$2:$CQ$2,0)),"")</f>
        <v>Aware of but do not use</v>
      </c>
      <c r="CI45" t="str">
        <f>IFERROR(INDEX('Original responses translated'!$A$2:$CQ$63,MATCH('Questionnaires CrossTab'!$A45,'Original responses translated'!$A$2:$A$63,0),MATCH(CI$3,'Original responses translated'!$A$2:$CQ$2,0)),"")</f>
        <v>Neither agree nor disagree</v>
      </c>
      <c r="CJ45" t="str">
        <f>IFERROR(INDEX('Original responses translated'!$A$2:$CQ$63,MATCH('Questionnaires CrossTab'!$A45,'Original responses translated'!$A$2:$A$63,0),MATCH(CJ$3,'Original responses translated'!$A$2:$CQ$2,0)),"")</f>
        <v>Neither agree nor disagree</v>
      </c>
      <c r="CO45" s="27">
        <f>SUMIFS(Response!$G:$G,Response!$I:$I,'Questionnaires CrossTab'!CO$3,Response!$A:$A,'Questionnaires CrossTab'!$A45)/Question!Q$5</f>
        <v>0.5</v>
      </c>
      <c r="CP45" s="27">
        <f>SUMIFS(Response!$G:$G,Response!$I:$I,'Questionnaires CrossTab'!CP$3,Response!$A:$A,'Questionnaires CrossTab'!$A45)/Question!R$5</f>
        <v>0.16666666666666666</v>
      </c>
      <c r="CQ45" s="27">
        <f>SUMIFS(Response!$G:$G,Response!$I:$I,'Questionnaires CrossTab'!CQ$3,Response!$A:$A,'Questionnaires CrossTab'!$A45)/Question!S$5</f>
        <v>0.32258064516129031</v>
      </c>
      <c r="CR45" s="27">
        <f t="shared" si="0"/>
        <v>0.32903225806451608</v>
      </c>
    </row>
    <row r="46" spans="1:96">
      <c r="A46" s="1">
        <v>402</v>
      </c>
      <c r="B46" s="1" t="s">
        <v>382</v>
      </c>
      <c r="C46" t="str">
        <f>INDEX('Original responses translated'!$A$2:$CQ$63,MATCH('Questionnaires CrossTab'!$A46,'Original responses translated'!$A$2:$A$63,0),MATCH(C$3,'Original responses translated'!$A$2:$CQ$2,0))</f>
        <v>Not for profit organisation</v>
      </c>
      <c r="D46" t="str">
        <f>INDEX('Original responses translated'!$A$2:$CQ$63,MATCH('Questionnaires CrossTab'!$A46,'Original responses translated'!$A$2:$A$63,0),MATCH(D$3,'Original responses translated'!$A$2:$CQ$2,0))</f>
        <v>Communications</v>
      </c>
      <c r="E46">
        <f>INDEX('Original responses translated'!$A$2:$CQ$63,MATCH('Questionnaires CrossTab'!$A46,'Original responses translated'!$A$2:$A$63,0),MATCH(E$3,'Original responses translated'!$A$2:$CQ$2,0))</f>
        <v>0</v>
      </c>
      <c r="F46">
        <f>INDEX('Original responses translated'!$A$2:$CQ$63,MATCH('Questionnaires CrossTab'!$A46,'Original responses translated'!$A$2:$A$63,0),MATCH(F$3,'Original responses translated'!$A$2:$CQ$2,0))</f>
        <v>0</v>
      </c>
      <c r="G46" t="str">
        <f>INDEX('Original responses translated'!$A$2:$CQ$63,MATCH('Questionnaires CrossTab'!$A46,'Original responses translated'!$A$2:$A$63,0),MATCH(G$3,'Original responses translated'!$A$2:$CQ$2,0))</f>
        <v>250-999 employees</v>
      </c>
      <c r="H46" t="str">
        <f>INDEX('Original responses translated'!$A$2:$CQ$63,MATCH('Questionnaires CrossTab'!$A46,'Original responses translated'!$A$2:$A$63,0),MATCH(H$3,'Original responses translated'!$A$2:$CQ$2,0))</f>
        <v>UK</v>
      </c>
      <c r="I46" t="str">
        <f>INDEX('Original responses translated'!$A$2:$CQ$63,MATCH('Questionnaires CrossTab'!$A46,'Original responses translated'!$A$2:$A$63,0),MATCH(I$3,'Original responses translated'!$A$2:$CQ$2,0))</f>
        <v>Globally</v>
      </c>
      <c r="J46" t="s">
        <v>110</v>
      </c>
      <c r="K46" t="str">
        <f>INDEX('Original responses translated'!$A$2:$CQ$63,MATCH('Questionnaires CrossTab'!$A46,'Original responses translated'!$A$2:$A$63,0),MATCH(K$3,'Original responses translated'!$A$2:$CQ$2,0))</f>
        <v>No</v>
      </c>
      <c r="L46" t="str">
        <f>INDEX('Original responses translated'!$A$2:$CQ$63,MATCH('Questionnaires CrossTab'!$A46,'Original responses translated'!$A$2:$A$63,0),MATCH(L$3,'Original responses translated'!$A$2:$CQ$2,0))</f>
        <v>Yes</v>
      </c>
      <c r="M46" t="str">
        <f>INDEX('Original responses translated'!$A$2:$CQ$63,MATCH('Questionnaires CrossTab'!$A46,'Original responses translated'!$A$2:$A$63,0),MATCH(M$3,'Original responses translated'!$A$2:$CQ$2,0))</f>
        <v>No</v>
      </c>
      <c r="N46" t="str">
        <f>INDEX('Original responses translated'!$A$2:$CQ$63,MATCH('Questionnaires CrossTab'!$A46,'Original responses translated'!$A$2:$A$63,0),MATCH(N$3,'Original responses translated'!$A$2:$CQ$2,0))</f>
        <v>Yes</v>
      </c>
      <c r="O46" t="str">
        <f>INDEX('Original responses translated'!$A$2:$CQ$63,MATCH('Questionnaires CrossTab'!$A46,'Original responses translated'!$A$2:$A$63,0),MATCH(O$3,'Original responses translated'!$A$2:$CQ$2,0))</f>
        <v>Yes</v>
      </c>
      <c r="P46" t="str">
        <f>INDEX('Original responses translated'!$A$2:$CQ$63,MATCH('Questionnaires CrossTab'!$A46,'Original responses translated'!$A$2:$A$63,0),MATCH(P$3,'Original responses translated'!$A$2:$CQ$2,0))</f>
        <v>Yes</v>
      </c>
      <c r="Q46" t="str">
        <f>INDEX('Original responses translated'!$A$2:$CQ$63,MATCH('Questionnaires CrossTab'!$A46,'Original responses translated'!$A$2:$A$63,0),MATCH(Q$3,'Original responses translated'!$A$2:$CQ$2,0))</f>
        <v>No</v>
      </c>
      <c r="R46" t="str">
        <f>INDEX('Original responses translated'!$A$2:$CQ$63,MATCH('Questionnaires CrossTab'!$A46,'Original responses translated'!$A$2:$A$63,0),MATCH(R$3,'Original responses translated'!$A$2:$CQ$2,0))</f>
        <v>No</v>
      </c>
      <c r="S46" t="str">
        <f>INDEX('Original responses translated'!$A$2:$CQ$63,MATCH('Questionnaires CrossTab'!$A46,'Original responses translated'!$A$2:$A$63,0),MATCH(S$3,'Original responses translated'!$A$2:$CQ$2,0))</f>
        <v>Yes</v>
      </c>
      <c r="T46" t="str">
        <f>INDEX('Original responses translated'!$A$2:$CQ$63,MATCH('Questionnaires CrossTab'!$A46,'Original responses translated'!$A$2:$A$63,0),MATCH(T$3,'Original responses translated'!$A$2:$CQ$2,0))</f>
        <v>Yes</v>
      </c>
      <c r="U46" t="str">
        <f>INDEX('Original responses translated'!$A$2:$CQ$63,MATCH('Questionnaires CrossTab'!$A46,'Original responses translated'!$A$2:$A$63,0),MATCH(U$3,'Original responses translated'!$A$2:$CQ$2,0))</f>
        <v>No</v>
      </c>
      <c r="V46" t="str">
        <f>INDEX('Original responses translated'!$A$2:$CQ$63,MATCH('Questionnaires CrossTab'!$A46,'Original responses translated'!$A$2:$A$63,0),MATCH(V$3,'Original responses translated'!$A$2:$CQ$2,0))</f>
        <v>No</v>
      </c>
      <c r="X46">
        <f>IFERROR(INDEX('Original responses translated'!$A$2:$CQ$63,MATCH('Questionnaires CrossTab'!$A46,'Original responses translated'!$A$2:$A$63,0),MATCH(X$3,'Original responses translated'!$A$2:$CQ$2,0)),"")</f>
        <v>0</v>
      </c>
      <c r="Y46" t="str">
        <f>IFERROR(INDEX('Original responses translated'!$A$2:$CQ$63,MATCH('Questionnaires CrossTab'!$A46,'Original responses translated'!$A$2:$A$63,0),MATCH(Y$3,'Original responses translated'!$A$2:$CQ$2,0)),"")</f>
        <v/>
      </c>
      <c r="Z46" t="str">
        <f>IFERROR(INDEX('Original responses translated'!$A$2:$CQ$63,MATCH('Questionnaires CrossTab'!$A46,'Original responses translated'!$A$2:$A$63,0),MATCH(Z$3,'Original responses translated'!$A$2:$CQ$2,0)),"")</f>
        <v/>
      </c>
      <c r="AA46" t="str">
        <f>IFERROR(INDEX('Original responses translated'!$A$2:$CQ$63,MATCH('Questionnaires CrossTab'!$A46,'Original responses translated'!$A$2:$A$63,0),MATCH(AA$3,'Original responses translated'!$A$2:$CQ$2,0)),"")</f>
        <v/>
      </c>
      <c r="AB46" t="str">
        <f>IFERROR(INDEX('Original responses translated'!$A$2:$CQ$63,MATCH('Questionnaires CrossTab'!$A46,'Original responses translated'!$A$2:$A$63,0),MATCH(AB$3,'Original responses translated'!$A$2:$CQ$2,0)),"")</f>
        <v/>
      </c>
      <c r="AD46" t="str">
        <f>IFERROR(INDEX('Original responses translated'!$A$2:$CQ$63,MATCH('Questionnaires CrossTab'!$A46,'Original responses translated'!$A$2:$A$63,0),MATCH(AD$3,'Original responses translated'!$A$2:$CQ$2,0)),"")</f>
        <v>Frequently (e.g. every time we run some activity or monthly)</v>
      </c>
      <c r="AE46" t="str">
        <f>IFERROR(INDEX('Original responses translated'!$A$2:$CQ$63,MATCH('Questionnaires CrossTab'!$A46,'Original responses translated'!$A$2:$A$63,0),MATCH(AE$3,'Original responses translated'!$A$2:$CQ$2,0)),"")</f>
        <v>Frequently (e.g. every time we run some activity or monthly)</v>
      </c>
      <c r="AF46" t="str">
        <f>IFERROR(INDEX('Original responses translated'!$A$2:$CQ$63,MATCH('Questionnaires CrossTab'!$A46,'Original responses translated'!$A$2:$A$63,0),MATCH(AF$3,'Original responses translated'!$A$2:$CQ$2,0)),"")</f>
        <v>Regularly (at least quarterly)</v>
      </c>
      <c r="AG46" t="str">
        <f>IFERROR(INDEX('Original responses translated'!$A$2:$CQ$63,MATCH('Questionnaires CrossTab'!$A46,'Original responses translated'!$A$2:$A$63,0),MATCH(AG$3,'Original responses translated'!$A$2:$CQ$2,0)),"")</f>
        <v>Regularly (at least quarterly)</v>
      </c>
      <c r="AH46" t="str">
        <f>IFERROR(INDEX('Original responses translated'!$A$2:$CQ$63,MATCH('Questionnaires CrossTab'!$A46,'Original responses translated'!$A$2:$A$63,0),MATCH(AH$3,'Original responses translated'!$A$2:$CQ$2,0)),"")</f>
        <v>Frequently (e.g. every time we run some activity or monthly)</v>
      </c>
      <c r="AI46" t="str">
        <f>IFERROR(INDEX('Original responses translated'!$A$2:$CQ$63,MATCH('Questionnaires CrossTab'!$A46,'Original responses translated'!$A$2:$A$63,0),MATCH(AI$3,'Original responses translated'!$A$2:$CQ$2,0)),"")</f>
        <v>Frequently (e.g. every time we run some activity or monthly)</v>
      </c>
      <c r="AJ46" t="str">
        <f>IFERROR(INDEX('Original responses translated'!$A$2:$CQ$63,MATCH('Questionnaires CrossTab'!$A46,'Original responses translated'!$A$2:$A$63,0),MATCH(AJ$3,'Original responses translated'!$A$2:$CQ$2,0)),"")</f>
        <v>Frequently (e.g. every time we run some activity or monthly)</v>
      </c>
      <c r="AK46" t="str">
        <f>IFERROR(INDEX('Original responses translated'!$A$2:$CQ$63,MATCH('Questionnaires CrossTab'!$A46,'Original responses translated'!$A$2:$A$63,0),MATCH(AK$3,'Original responses translated'!$A$2:$CQ$2,0)),"")</f>
        <v>Frequently (e.g. every time we run some activity or monthly)</v>
      </c>
      <c r="AL46" t="str">
        <f>IFERROR(INDEX('Original responses translated'!$A$2:$CQ$63,MATCH('Questionnaires CrossTab'!$A46,'Original responses translated'!$A$2:$A$63,0),MATCH(AL$3,'Original responses translated'!$A$2:$CQ$2,0)),"")</f>
        <v/>
      </c>
      <c r="AM46" t="str">
        <f>IFERROR(INDEX('Original responses translated'!$A$2:$CQ$63,MATCH('Questionnaires CrossTab'!$A46,'Original responses translated'!$A$2:$A$63,0),MATCH(AM$3,'Original responses translated'!$A$2:$CQ$2,0)),"")</f>
        <v/>
      </c>
      <c r="AN46" t="str">
        <f>IFERROR(INDEX('Original responses translated'!$A$2:$CQ$63,MATCH('Questionnaires CrossTab'!$A46,'Original responses translated'!$A$2:$A$63,0),MATCH(AN$3,'Original responses translated'!$A$2:$CQ$2,0)),"")</f>
        <v/>
      </c>
      <c r="AO46" t="str">
        <f>IFERROR(INDEX('Original responses translated'!$A$2:$CQ$63,MATCH('Questionnaires CrossTab'!$A46,'Original responses translated'!$A$2:$A$63,0),MATCH(AO$3,'Original responses translated'!$A$2:$CQ$2,0)),"")</f>
        <v>Frequently (e.g. every time we run some activity or monthly)</v>
      </c>
      <c r="AQ46" t="str">
        <f>IFERROR(INDEX('Original responses translated'!$A$2:$CQ$63,MATCH('Questionnaires CrossTab'!$A46,'Original responses translated'!$A$2:$A$63,0),MATCH(AQ$3,'Original responses translated'!$A$2:$CQ$2,0)),"")</f>
        <v>Sometimes / on an ad-hoc basis</v>
      </c>
      <c r="AR46" t="str">
        <f>IFERROR(INDEX('Original responses translated'!$A$2:$CQ$63,MATCH('Questionnaires CrossTab'!$A46,'Original responses translated'!$A$2:$A$63,0),MATCH(AR$3,'Original responses translated'!$A$2:$CQ$2,0)),"")</f>
        <v>Rarely (maybe once per year)</v>
      </c>
      <c r="AS46" t="str">
        <f>IFERROR(INDEX('Original responses translated'!$A$2:$CQ$63,MATCH('Questionnaires CrossTab'!$A46,'Original responses translated'!$A$2:$A$63,0),MATCH(AS$3,'Original responses translated'!$A$2:$CQ$2,0)),"")</f>
        <v>Sometimes / on an ad-hoc basis</v>
      </c>
      <c r="AT46" t="str">
        <f>IFERROR(INDEX('Original responses translated'!$A$2:$CQ$63,MATCH('Questionnaires CrossTab'!$A46,'Original responses translated'!$A$2:$A$63,0),MATCH(AT$3,'Original responses translated'!$A$2:$CQ$2,0)),"")</f>
        <v>Regularly (at least quarterly)</v>
      </c>
      <c r="AV46" t="str">
        <f>IFERROR(INDEX('Original responses translated'!$A$2:$CQ$63,MATCH('Questionnaires CrossTab'!$A46,'Original responses translated'!$A$2:$A$63,0),MATCH(AV$3,'Original responses translated'!$A$2:$CQ$2,0)),"")</f>
        <v>Agree</v>
      </c>
      <c r="AW46" t="str">
        <f>IFERROR(INDEX('Original responses translated'!$A$2:$CQ$63,MATCH('Questionnaires CrossTab'!$A46,'Original responses translated'!$A$2:$A$63,0),MATCH(AW$3,'Original responses translated'!$A$2:$CQ$2,0)),"")</f>
        <v>Agree</v>
      </c>
      <c r="AX46" t="str">
        <f>IFERROR(INDEX('Original responses translated'!$A$2:$CQ$63,MATCH('Questionnaires CrossTab'!$A46,'Original responses translated'!$A$2:$A$63,0),MATCH(AX$3,'Original responses translated'!$A$2:$CQ$2,0)),"")</f>
        <v>Agree</v>
      </c>
      <c r="AY46" t="str">
        <f>IFERROR(INDEX('Original responses translated'!$A$2:$CQ$63,MATCH('Questionnaires CrossTab'!$A46,'Original responses translated'!$A$2:$A$63,0),MATCH(AY$3,'Original responses translated'!$A$2:$CQ$2,0)),"")</f>
        <v>Agree</v>
      </c>
      <c r="AZ46" t="str">
        <f>IFERROR(INDEX('Original responses translated'!$A$2:$CQ$63,MATCH('Questionnaires CrossTab'!$A46,'Original responses translated'!$A$2:$A$63,0),MATCH(AZ$3,'Original responses translated'!$A$2:$CQ$2,0)),"")</f>
        <v>Agree</v>
      </c>
      <c r="BA46" t="str">
        <f>IFERROR(INDEX('Original responses translated'!$A$2:$CQ$63,MATCH('Questionnaires CrossTab'!$A46,'Original responses translated'!$A$2:$A$63,0),MATCH(BA$3,'Original responses translated'!$A$2:$CQ$2,0)),"")</f>
        <v>Don’t know/Not sure</v>
      </c>
      <c r="BB46" t="str">
        <f>IFERROR(INDEX('Original responses translated'!$A$2:$CQ$63,MATCH('Questionnaires CrossTab'!$A46,'Original responses translated'!$A$2:$A$63,0),MATCH(BB$3,'Original responses translated'!$A$2:$CQ$2,0)),"")</f>
        <v>Don’t know/Not sure</v>
      </c>
      <c r="BC46" t="str">
        <f>IFERROR(INDEX('Original responses translated'!$A$2:$CQ$63,MATCH('Questionnaires CrossTab'!$A46,'Original responses translated'!$A$2:$A$63,0),MATCH(BC$3,'Original responses translated'!$A$2:$CQ$2,0)),"")</f>
        <v>Agree</v>
      </c>
      <c r="BD46" t="str">
        <f>IFERROR(INDEX('Original responses translated'!$A$2:$CQ$63,MATCH('Questionnaires CrossTab'!$A46,'Original responses translated'!$A$2:$A$63,0),MATCH(BD$3,'Original responses translated'!$A$2:$CQ$2,0)),"")</f>
        <v>Strongly Agree</v>
      </c>
      <c r="BF46" t="str">
        <f>IFERROR(INDEX('Original responses translated'!$A$2:$CQ$63,MATCH('Questionnaires CrossTab'!$A46,'Original responses translated'!$A$2:$A$63,0),MATCH(BF$3,'Original responses translated'!$A$2:$CQ$2,0)),"")</f>
        <v>Regularly (at least quarterly)</v>
      </c>
      <c r="BG46" t="str">
        <f>IFERROR(INDEX('Original responses translated'!$A$2:$CQ$63,MATCH('Questionnaires CrossTab'!$A46,'Original responses translated'!$A$2:$A$63,0),MATCH(BG$3,'Original responses translated'!$A$2:$CQ$2,0)),"")</f>
        <v>Sometimes / on an ad-hoc basis</v>
      </c>
      <c r="BH46" t="str">
        <f>IFERROR(INDEX('Original responses translated'!$A$2:$CQ$63,MATCH('Questionnaires CrossTab'!$A46,'Original responses translated'!$A$2:$A$63,0),MATCH(BH$3,'Original responses translated'!$A$2:$CQ$2,0)),"")</f>
        <v>Frequently (e.g. every time we run some activity or monthly)</v>
      </c>
      <c r="BI46" t="str">
        <f>IFERROR(INDEX('Original responses translated'!$A$2:$CQ$63,MATCH('Questionnaires CrossTab'!$A46,'Original responses translated'!$A$2:$A$63,0),MATCH(BI$3,'Original responses translated'!$A$2:$CQ$2,0)),"")</f>
        <v>Frequently (e.g. every time we run some activity or monthly)</v>
      </c>
      <c r="BJ46" t="str">
        <f>IFERROR(INDEX('Original responses translated'!$A$2:$CQ$63,MATCH('Questionnaires CrossTab'!$A46,'Original responses translated'!$A$2:$A$63,0),MATCH(BJ$3,'Original responses translated'!$A$2:$CQ$2,0)),"")</f>
        <v>Sometimes / on an ad-hoc basis</v>
      </c>
      <c r="BL46" t="str">
        <f>IFERROR(INDEX('Original responses translated'!$A$2:$CQ$63,MATCH('Questionnaires CrossTab'!$A46,'Original responses translated'!$A$2:$A$63,0),MATCH(BL$3,'Original responses translated'!$A$2:$CQ$2,0)),"")</f>
        <v>Sometimes / on an ad-hoc basis</v>
      </c>
      <c r="BM46">
        <f>IFERROR(INDEX('Original responses translated'!$A$2:$CQ$63,MATCH('Questionnaires CrossTab'!$A46,'Original responses translated'!$A$2:$A$63,0),MATCH(BM$3,'Original responses translated'!$A$2:$CQ$2,0)),"")</f>
        <v>0</v>
      </c>
      <c r="BN46" t="str">
        <f>IFERROR(INDEX('Original responses translated'!$A$2:$CQ$63,MATCH('Questionnaires CrossTab'!$A46,'Original responses translated'!$A$2:$A$63,0),MATCH(BN$3,'Original responses translated'!$A$2:$CQ$2,0)),"")</f>
        <v>Rarely (maybe once per year)</v>
      </c>
      <c r="BO46">
        <f>IFERROR(INDEX('Original responses translated'!$A$2:$CQ$63,MATCH('Questionnaires CrossTab'!$A46,'Original responses translated'!$A$2:$A$63,0),MATCH(BO$3,'Original responses translated'!$A$2:$CQ$2,0)),"")</f>
        <v>0</v>
      </c>
      <c r="BP46" t="str">
        <f>IFERROR(INDEX('Original responses translated'!$A$2:$CQ$63,MATCH('Questionnaires CrossTab'!$A46,'Original responses translated'!$A$2:$A$63,0),MATCH(BP$3,'Original responses translated'!$A$2:$CQ$2,0)),"")</f>
        <v>Sometimes / on an ad-hoc basis</v>
      </c>
      <c r="BR46" t="str">
        <f>IFERROR(INDEX('Original responses translated'!$A$2:$CQ$63,MATCH('Questionnaires CrossTab'!$A46,'Original responses translated'!$A$2:$A$63,0),MATCH(BR$3,'Original responses translated'!$A$2:$CQ$2,0)),"")</f>
        <v>Neither agree nor disagree</v>
      </c>
      <c r="BS46" t="str">
        <f>IFERROR(INDEX('Original responses translated'!$A$2:$CQ$63,MATCH('Questionnaires CrossTab'!$A46,'Original responses translated'!$A$2:$A$63,0),MATCH(BS$3,'Original responses translated'!$A$2:$CQ$2,0)),"")</f>
        <v>Agree</v>
      </c>
      <c r="BT46" t="str">
        <f>IFERROR(INDEX('Original responses translated'!$A$2:$CQ$63,MATCH('Questionnaires CrossTab'!$A46,'Original responses translated'!$A$2:$A$63,0),MATCH(BT$3,'Original responses translated'!$A$2:$CQ$2,0)),"")</f>
        <v>Neither agree nor disagree</v>
      </c>
      <c r="BU46" t="str">
        <f>IFERROR(INDEX('Original responses translated'!$A$2:$CQ$63,MATCH('Questionnaires CrossTab'!$A46,'Original responses translated'!$A$2:$A$63,0),MATCH(BU$3,'Original responses translated'!$A$2:$CQ$2,0)),"")</f>
        <v>Neither agree nor disagree</v>
      </c>
      <c r="BV46" t="str">
        <f>IFERROR(INDEX('Original responses translated'!$A$2:$CQ$63,MATCH('Questionnaires CrossTab'!$A46,'Original responses translated'!$A$2:$A$63,0),MATCH(BV$3,'Original responses translated'!$A$2:$CQ$2,0)),"")</f>
        <v>Disagree</v>
      </c>
      <c r="BW46" t="str">
        <f>IFERROR(INDEX('Original responses translated'!$A$2:$CQ$63,MATCH('Questionnaires CrossTab'!$A46,'Original responses translated'!$A$2:$A$63,0),MATCH(BW$3,'Original responses translated'!$A$2:$CQ$2,0)),"")</f>
        <v>Agree</v>
      </c>
      <c r="BX46" t="str">
        <f>IFERROR(INDEX('Original responses translated'!$A$2:$CQ$63,MATCH('Questionnaires CrossTab'!$A46,'Original responses translated'!$A$2:$A$63,0),MATCH(BX$3,'Original responses translated'!$A$2:$CQ$2,0)),"")</f>
        <v>Agree</v>
      </c>
      <c r="BY46" t="str">
        <f>IFERROR(INDEX('Original responses translated'!$A$2:$CQ$63,MATCH('Questionnaires CrossTab'!$A46,'Original responses translated'!$A$2:$A$63,0),MATCH(BY$3,'Original responses translated'!$A$2:$CQ$2,0)),"")</f>
        <v>Disagree</v>
      </c>
      <c r="BZ46" t="str">
        <f>IFERROR(INDEX('Original responses translated'!$A$2:$CQ$63,MATCH('Questionnaires CrossTab'!$A46,'Original responses translated'!$A$2:$A$63,0),MATCH(BZ$3,'Original responses translated'!$A$2:$CQ$2,0)),"")</f>
        <v>Neither agree nor disagree</v>
      </c>
      <c r="CA46" t="str">
        <f>IFERROR(INDEX('Original responses translated'!$A$2:$CQ$63,MATCH('Questionnaires CrossTab'!$A46,'Original responses translated'!$A$2:$A$63,0),MATCH(CA$3,'Original responses translated'!$A$2:$CQ$2,0)),"")</f>
        <v>Agree</v>
      </c>
      <c r="CB46" t="str">
        <f>IFERROR(INDEX('Original responses translated'!$A$2:$CQ$63,MATCH('Questionnaires CrossTab'!$A46,'Original responses translated'!$A$2:$A$63,0),MATCH(CB$3,'Original responses translated'!$A$2:$CQ$2,0)),"")</f>
        <v>Disagree</v>
      </c>
      <c r="CD46">
        <f>IFERROR(INDEX('Original responses translated'!$A$2:$CQ$63,MATCH('Questionnaires CrossTab'!$A46,'Original responses translated'!$A$2:$A$63,0),MATCH(CD$3,'Original responses translated'!$A$2:$CQ$2,0)),"")</f>
        <v>0</v>
      </c>
      <c r="CE46">
        <f>IFERROR(INDEX('Original responses translated'!$A$2:$CQ$63,MATCH('Questionnaires CrossTab'!$A46,'Original responses translated'!$A$2:$A$63,0),MATCH(CE$3,'Original responses translated'!$A$2:$CQ$2,0)),"")</f>
        <v>0</v>
      </c>
      <c r="CF46">
        <f>IFERROR(INDEX('Original responses translated'!$A$2:$CQ$63,MATCH('Questionnaires CrossTab'!$A46,'Original responses translated'!$A$2:$A$63,0),MATCH(CF$3,'Original responses translated'!$A$2:$CQ$2,0)),"")</f>
        <v>0</v>
      </c>
      <c r="CG46">
        <f>IFERROR(INDEX('Original responses translated'!$A$2:$CQ$63,MATCH('Questionnaires CrossTab'!$A46,'Original responses translated'!$A$2:$A$63,0),MATCH(CG$3,'Original responses translated'!$A$2:$CQ$2,0)),"")</f>
        <v>0</v>
      </c>
      <c r="CI46" t="str">
        <f>IFERROR(INDEX('Original responses translated'!$A$2:$CQ$63,MATCH('Questionnaires CrossTab'!$A46,'Original responses translated'!$A$2:$A$63,0),MATCH(CI$3,'Original responses translated'!$A$2:$CQ$2,0)),"")</f>
        <v>Strongly Agree</v>
      </c>
      <c r="CJ46" t="str">
        <f>IFERROR(INDEX('Original responses translated'!$A$2:$CQ$63,MATCH('Questionnaires CrossTab'!$A46,'Original responses translated'!$A$2:$A$63,0),MATCH(CJ$3,'Original responses translated'!$A$2:$CQ$2,0)),"")</f>
        <v>Neither agree nor disagree</v>
      </c>
      <c r="CO46" s="27">
        <f>SUMIFS(Response!$G:$G,Response!$I:$I,'Questionnaires CrossTab'!CO$3,Response!$A:$A,'Questionnaires CrossTab'!$A46)/Question!Q$5</f>
        <v>0.55172413793103448</v>
      </c>
      <c r="CP46" s="27">
        <f>SUMIFS(Response!$G:$G,Response!$I:$I,'Questionnaires CrossTab'!CP$3,Response!$A:$A,'Questionnaires CrossTab'!$A46)/Question!R$5</f>
        <v>0.4</v>
      </c>
      <c r="CQ46" s="27">
        <f>SUMIFS(Response!$G:$G,Response!$I:$I,'Questionnaires CrossTab'!CQ$3,Response!$A:$A,'Questionnaires CrossTab'!$A46)/Question!S$5</f>
        <v>0.45161290322580644</v>
      </c>
      <c r="CR46" s="27">
        <f t="shared" si="0"/>
        <v>0.46616240266963294</v>
      </c>
    </row>
    <row r="47" spans="1:96">
      <c r="A47" s="1">
        <v>409</v>
      </c>
      <c r="B47" s="1" t="s">
        <v>385</v>
      </c>
      <c r="C47" t="str">
        <f>INDEX('Original responses translated'!$A$2:$CQ$63,MATCH('Questionnaires CrossTab'!$A47,'Original responses translated'!$A$2:$A$63,0),MATCH(C$3,'Original responses translated'!$A$2:$CQ$2,0))</f>
        <v>Not for profit organisation</v>
      </c>
      <c r="D47" t="str">
        <f>INDEX('Original responses translated'!$A$2:$CQ$63,MATCH('Questionnaires CrossTab'!$A47,'Original responses translated'!$A$2:$A$63,0),MATCH(D$3,'Original responses translated'!$A$2:$CQ$2,0))</f>
        <v>Communications</v>
      </c>
      <c r="E47">
        <f>INDEX('Original responses translated'!$A$2:$CQ$63,MATCH('Questionnaires CrossTab'!$A47,'Original responses translated'!$A$2:$A$63,0),MATCH(E$3,'Original responses translated'!$A$2:$CQ$2,0))</f>
        <v>0</v>
      </c>
      <c r="F47">
        <f>INDEX('Original responses translated'!$A$2:$CQ$63,MATCH('Questionnaires CrossTab'!$A47,'Original responses translated'!$A$2:$A$63,0),MATCH(F$3,'Original responses translated'!$A$2:$CQ$2,0))</f>
        <v>0</v>
      </c>
      <c r="G47" t="str">
        <f>INDEX('Original responses translated'!$A$2:$CQ$63,MATCH('Questionnaires CrossTab'!$A47,'Original responses translated'!$A$2:$A$63,0),MATCH(G$3,'Original responses translated'!$A$2:$CQ$2,0))</f>
        <v>250-999 employees</v>
      </c>
      <c r="H47" t="str">
        <f>INDEX('Original responses translated'!$A$2:$CQ$63,MATCH('Questionnaires CrossTab'!$A47,'Original responses translated'!$A$2:$A$63,0),MATCH(H$3,'Original responses translated'!$A$2:$CQ$2,0))</f>
        <v>UK</v>
      </c>
      <c r="I47" t="str">
        <f>INDEX('Original responses translated'!$A$2:$CQ$63,MATCH('Questionnaires CrossTab'!$A47,'Original responses translated'!$A$2:$A$63,0),MATCH(I$3,'Original responses translated'!$A$2:$CQ$2,0))</f>
        <v>Globally</v>
      </c>
      <c r="J47" t="s">
        <v>110</v>
      </c>
      <c r="K47" t="str">
        <f>INDEX('Original responses translated'!$A$2:$CQ$63,MATCH('Questionnaires CrossTab'!$A47,'Original responses translated'!$A$2:$A$63,0),MATCH(K$3,'Original responses translated'!$A$2:$CQ$2,0))</f>
        <v>No</v>
      </c>
      <c r="L47" t="str">
        <f>INDEX('Original responses translated'!$A$2:$CQ$63,MATCH('Questionnaires CrossTab'!$A47,'Original responses translated'!$A$2:$A$63,0),MATCH(L$3,'Original responses translated'!$A$2:$CQ$2,0))</f>
        <v>No</v>
      </c>
      <c r="M47" t="str">
        <f>INDEX('Original responses translated'!$A$2:$CQ$63,MATCH('Questionnaires CrossTab'!$A47,'Original responses translated'!$A$2:$A$63,0),MATCH(M$3,'Original responses translated'!$A$2:$CQ$2,0))</f>
        <v>No</v>
      </c>
      <c r="N47" t="str">
        <f>INDEX('Original responses translated'!$A$2:$CQ$63,MATCH('Questionnaires CrossTab'!$A47,'Original responses translated'!$A$2:$A$63,0),MATCH(N$3,'Original responses translated'!$A$2:$CQ$2,0))</f>
        <v>No</v>
      </c>
      <c r="O47" t="str">
        <f>INDEX('Original responses translated'!$A$2:$CQ$63,MATCH('Questionnaires CrossTab'!$A47,'Original responses translated'!$A$2:$A$63,0),MATCH(O$3,'Original responses translated'!$A$2:$CQ$2,0))</f>
        <v>Yes</v>
      </c>
      <c r="P47" t="str">
        <f>INDEX('Original responses translated'!$A$2:$CQ$63,MATCH('Questionnaires CrossTab'!$A47,'Original responses translated'!$A$2:$A$63,0),MATCH(P$3,'Original responses translated'!$A$2:$CQ$2,0))</f>
        <v>Yes</v>
      </c>
      <c r="Q47" t="str">
        <f>INDEX('Original responses translated'!$A$2:$CQ$63,MATCH('Questionnaires CrossTab'!$A47,'Original responses translated'!$A$2:$A$63,0),MATCH(Q$3,'Original responses translated'!$A$2:$CQ$2,0))</f>
        <v>No</v>
      </c>
      <c r="R47" t="str">
        <f>INDEX('Original responses translated'!$A$2:$CQ$63,MATCH('Questionnaires CrossTab'!$A47,'Original responses translated'!$A$2:$A$63,0),MATCH(R$3,'Original responses translated'!$A$2:$CQ$2,0))</f>
        <v>No</v>
      </c>
      <c r="S47" t="str">
        <f>INDEX('Original responses translated'!$A$2:$CQ$63,MATCH('Questionnaires CrossTab'!$A47,'Original responses translated'!$A$2:$A$63,0),MATCH(S$3,'Original responses translated'!$A$2:$CQ$2,0))</f>
        <v>No</v>
      </c>
      <c r="T47" t="str">
        <f>INDEX('Original responses translated'!$A$2:$CQ$63,MATCH('Questionnaires CrossTab'!$A47,'Original responses translated'!$A$2:$A$63,0),MATCH(T$3,'Original responses translated'!$A$2:$CQ$2,0))</f>
        <v>No</v>
      </c>
      <c r="U47" t="str">
        <f>INDEX('Original responses translated'!$A$2:$CQ$63,MATCH('Questionnaires CrossTab'!$A47,'Original responses translated'!$A$2:$A$63,0),MATCH(U$3,'Original responses translated'!$A$2:$CQ$2,0))</f>
        <v>Yes</v>
      </c>
      <c r="V47" t="str">
        <f>INDEX('Original responses translated'!$A$2:$CQ$63,MATCH('Questionnaires CrossTab'!$A47,'Original responses translated'!$A$2:$A$63,0),MATCH(V$3,'Original responses translated'!$A$2:$CQ$2,0))</f>
        <v>No</v>
      </c>
      <c r="X47" t="str">
        <f>IFERROR(INDEX('Original responses translated'!$A$2:$CQ$63,MATCH('Questionnaires CrossTab'!$A47,'Original responses translated'!$A$2:$A$63,0),MATCH(X$3,'Original responses translated'!$A$2:$CQ$2,0)),"")</f>
        <v>Rarely (maybe once per year)</v>
      </c>
      <c r="Y47" t="str">
        <f>IFERROR(INDEX('Original responses translated'!$A$2:$CQ$63,MATCH('Questionnaires CrossTab'!$A47,'Original responses translated'!$A$2:$A$63,0),MATCH(Y$3,'Original responses translated'!$A$2:$CQ$2,0)),"")</f>
        <v/>
      </c>
      <c r="Z47" t="str">
        <f>IFERROR(INDEX('Original responses translated'!$A$2:$CQ$63,MATCH('Questionnaires CrossTab'!$A47,'Original responses translated'!$A$2:$A$63,0),MATCH(Z$3,'Original responses translated'!$A$2:$CQ$2,0)),"")</f>
        <v/>
      </c>
      <c r="AA47" t="str">
        <f>IFERROR(INDEX('Original responses translated'!$A$2:$CQ$63,MATCH('Questionnaires CrossTab'!$A47,'Original responses translated'!$A$2:$A$63,0),MATCH(AA$3,'Original responses translated'!$A$2:$CQ$2,0)),"")</f>
        <v/>
      </c>
      <c r="AB47" t="str">
        <f>IFERROR(INDEX('Original responses translated'!$A$2:$CQ$63,MATCH('Questionnaires CrossTab'!$A47,'Original responses translated'!$A$2:$A$63,0),MATCH(AB$3,'Original responses translated'!$A$2:$CQ$2,0)),"")</f>
        <v/>
      </c>
      <c r="AD47" t="str">
        <f>IFERROR(INDEX('Original responses translated'!$A$2:$CQ$63,MATCH('Questionnaires CrossTab'!$A47,'Original responses translated'!$A$2:$A$63,0),MATCH(AD$3,'Original responses translated'!$A$2:$CQ$2,0)),"")</f>
        <v>Frequently (e.g. every time we run some activity or monthly)</v>
      </c>
      <c r="AE47" t="str">
        <f>IFERROR(INDEX('Original responses translated'!$A$2:$CQ$63,MATCH('Questionnaires CrossTab'!$A47,'Original responses translated'!$A$2:$A$63,0),MATCH(AE$3,'Original responses translated'!$A$2:$CQ$2,0)),"")</f>
        <v>Rarely (maybe once per year)</v>
      </c>
      <c r="AF47" t="str">
        <f>IFERROR(INDEX('Original responses translated'!$A$2:$CQ$63,MATCH('Questionnaires CrossTab'!$A47,'Original responses translated'!$A$2:$A$63,0),MATCH(AF$3,'Original responses translated'!$A$2:$CQ$2,0)),"")</f>
        <v>Sometimes / on an ad-hoc basis</v>
      </c>
      <c r="AG47" t="str">
        <f>IFERROR(INDEX('Original responses translated'!$A$2:$CQ$63,MATCH('Questionnaires CrossTab'!$A47,'Original responses translated'!$A$2:$A$63,0),MATCH(AG$3,'Original responses translated'!$A$2:$CQ$2,0)),"")</f>
        <v>Sometimes / on an ad-hoc basis</v>
      </c>
      <c r="AH47" t="str">
        <f>IFERROR(INDEX('Original responses translated'!$A$2:$CQ$63,MATCH('Questionnaires CrossTab'!$A47,'Original responses translated'!$A$2:$A$63,0),MATCH(AH$3,'Original responses translated'!$A$2:$CQ$2,0)),"")</f>
        <v>Frequently (e.g. every time we run some activity or monthly)</v>
      </c>
      <c r="AI47" t="str">
        <f>IFERROR(INDEX('Original responses translated'!$A$2:$CQ$63,MATCH('Questionnaires CrossTab'!$A47,'Original responses translated'!$A$2:$A$63,0),MATCH(AI$3,'Original responses translated'!$A$2:$CQ$2,0)),"")</f>
        <v>Regularly (at least quarterly)</v>
      </c>
      <c r="AJ47" t="str">
        <f>IFERROR(INDEX('Original responses translated'!$A$2:$CQ$63,MATCH('Questionnaires CrossTab'!$A47,'Original responses translated'!$A$2:$A$63,0),MATCH(AJ$3,'Original responses translated'!$A$2:$CQ$2,0)),"")</f>
        <v>Frequently (e.g. every time we run some activity or monthly)</v>
      </c>
      <c r="AK47" t="str">
        <f>IFERROR(INDEX('Original responses translated'!$A$2:$CQ$63,MATCH('Questionnaires CrossTab'!$A47,'Original responses translated'!$A$2:$A$63,0),MATCH(AK$3,'Original responses translated'!$A$2:$CQ$2,0)),"")</f>
        <v>Frequently (e.g. every time we run some activity or monthly)</v>
      </c>
      <c r="AL47" t="str">
        <f>IFERROR(INDEX('Original responses translated'!$A$2:$CQ$63,MATCH('Questionnaires CrossTab'!$A47,'Original responses translated'!$A$2:$A$63,0),MATCH(AL$3,'Original responses translated'!$A$2:$CQ$2,0)),"")</f>
        <v/>
      </c>
      <c r="AM47" t="str">
        <f>IFERROR(INDEX('Original responses translated'!$A$2:$CQ$63,MATCH('Questionnaires CrossTab'!$A47,'Original responses translated'!$A$2:$A$63,0),MATCH(AM$3,'Original responses translated'!$A$2:$CQ$2,0)),"")</f>
        <v/>
      </c>
      <c r="AN47" t="str">
        <f>IFERROR(INDEX('Original responses translated'!$A$2:$CQ$63,MATCH('Questionnaires CrossTab'!$A47,'Original responses translated'!$A$2:$A$63,0),MATCH(AN$3,'Original responses translated'!$A$2:$CQ$2,0)),"")</f>
        <v/>
      </c>
      <c r="AO47" t="str">
        <f>IFERROR(INDEX('Original responses translated'!$A$2:$CQ$63,MATCH('Questionnaires CrossTab'!$A47,'Original responses translated'!$A$2:$A$63,0),MATCH(AO$3,'Original responses translated'!$A$2:$CQ$2,0)),"")</f>
        <v>Frequently (e.g. every time we run some activity or monthly)</v>
      </c>
      <c r="AQ47" t="str">
        <f>IFERROR(INDEX('Original responses translated'!$A$2:$CQ$63,MATCH('Questionnaires CrossTab'!$A47,'Original responses translated'!$A$2:$A$63,0),MATCH(AQ$3,'Original responses translated'!$A$2:$CQ$2,0)),"")</f>
        <v>Rarely (maybe once per year)</v>
      </c>
      <c r="AR47" t="str">
        <f>IFERROR(INDEX('Original responses translated'!$A$2:$CQ$63,MATCH('Questionnaires CrossTab'!$A47,'Original responses translated'!$A$2:$A$63,0),MATCH(AR$3,'Original responses translated'!$A$2:$CQ$2,0)),"")</f>
        <v>Rarely (maybe once per year)</v>
      </c>
      <c r="AS47" t="str">
        <f>IFERROR(INDEX('Original responses translated'!$A$2:$CQ$63,MATCH('Questionnaires CrossTab'!$A47,'Original responses translated'!$A$2:$A$63,0),MATCH(AS$3,'Original responses translated'!$A$2:$CQ$2,0)),"")</f>
        <v>Rarely (maybe once per year)</v>
      </c>
      <c r="AT47" t="str">
        <f>IFERROR(INDEX('Original responses translated'!$A$2:$CQ$63,MATCH('Questionnaires CrossTab'!$A47,'Original responses translated'!$A$2:$A$63,0),MATCH(AT$3,'Original responses translated'!$A$2:$CQ$2,0)),"")</f>
        <v>Rarely (maybe once per year)</v>
      </c>
      <c r="AV47" t="str">
        <f>IFERROR(INDEX('Original responses translated'!$A$2:$CQ$63,MATCH('Questionnaires CrossTab'!$A47,'Original responses translated'!$A$2:$A$63,0),MATCH(AV$3,'Original responses translated'!$A$2:$CQ$2,0)),"")</f>
        <v>Agree</v>
      </c>
      <c r="AW47" t="str">
        <f>IFERROR(INDEX('Original responses translated'!$A$2:$CQ$63,MATCH('Questionnaires CrossTab'!$A47,'Original responses translated'!$A$2:$A$63,0),MATCH(AW$3,'Original responses translated'!$A$2:$CQ$2,0)),"")</f>
        <v>Disagree</v>
      </c>
      <c r="AX47" t="str">
        <f>IFERROR(INDEX('Original responses translated'!$A$2:$CQ$63,MATCH('Questionnaires CrossTab'!$A47,'Original responses translated'!$A$2:$A$63,0),MATCH(AX$3,'Original responses translated'!$A$2:$CQ$2,0)),"")</f>
        <v>Disagree</v>
      </c>
      <c r="AY47" t="str">
        <f>IFERROR(INDEX('Original responses translated'!$A$2:$CQ$63,MATCH('Questionnaires CrossTab'!$A47,'Original responses translated'!$A$2:$A$63,0),MATCH(AY$3,'Original responses translated'!$A$2:$CQ$2,0)),"")</f>
        <v>Disagree</v>
      </c>
      <c r="AZ47" t="str">
        <f>IFERROR(INDEX('Original responses translated'!$A$2:$CQ$63,MATCH('Questionnaires CrossTab'!$A47,'Original responses translated'!$A$2:$A$63,0),MATCH(AZ$3,'Original responses translated'!$A$2:$CQ$2,0)),"")</f>
        <v>Disagree</v>
      </c>
      <c r="BA47" t="str">
        <f>IFERROR(INDEX('Original responses translated'!$A$2:$CQ$63,MATCH('Questionnaires CrossTab'!$A47,'Original responses translated'!$A$2:$A$63,0),MATCH(BA$3,'Original responses translated'!$A$2:$CQ$2,0)),"")</f>
        <v>Disagree</v>
      </c>
      <c r="BB47" t="str">
        <f>IFERROR(INDEX('Original responses translated'!$A$2:$CQ$63,MATCH('Questionnaires CrossTab'!$A47,'Original responses translated'!$A$2:$A$63,0),MATCH(BB$3,'Original responses translated'!$A$2:$CQ$2,0)),"")</f>
        <v>Disagree</v>
      </c>
      <c r="BC47" t="str">
        <f>IFERROR(INDEX('Original responses translated'!$A$2:$CQ$63,MATCH('Questionnaires CrossTab'!$A47,'Original responses translated'!$A$2:$A$63,0),MATCH(BC$3,'Original responses translated'!$A$2:$CQ$2,0)),"")</f>
        <v>Disagree</v>
      </c>
      <c r="BD47" t="str">
        <f>IFERROR(INDEX('Original responses translated'!$A$2:$CQ$63,MATCH('Questionnaires CrossTab'!$A47,'Original responses translated'!$A$2:$A$63,0),MATCH(BD$3,'Original responses translated'!$A$2:$CQ$2,0)),"")</f>
        <v>Disagree</v>
      </c>
      <c r="BF47" t="str">
        <f>IFERROR(INDEX('Original responses translated'!$A$2:$CQ$63,MATCH('Questionnaires CrossTab'!$A47,'Original responses translated'!$A$2:$A$63,0),MATCH(BF$3,'Original responses translated'!$A$2:$CQ$2,0)),"")</f>
        <v>Rarely (maybe once per year)</v>
      </c>
      <c r="BG47" t="str">
        <f>IFERROR(INDEX('Original responses translated'!$A$2:$CQ$63,MATCH('Questionnaires CrossTab'!$A47,'Original responses translated'!$A$2:$A$63,0),MATCH(BG$3,'Original responses translated'!$A$2:$CQ$2,0)),"")</f>
        <v>Sometimes / on an ad-hoc basis</v>
      </c>
      <c r="BH47" t="str">
        <f>IFERROR(INDEX('Original responses translated'!$A$2:$CQ$63,MATCH('Questionnaires CrossTab'!$A47,'Original responses translated'!$A$2:$A$63,0),MATCH(BH$3,'Original responses translated'!$A$2:$CQ$2,0)),"")</f>
        <v>Frequently (e.g. every time we run some activity or monthly)</v>
      </c>
      <c r="BI47" t="str">
        <f>IFERROR(INDEX('Original responses translated'!$A$2:$CQ$63,MATCH('Questionnaires CrossTab'!$A47,'Original responses translated'!$A$2:$A$63,0),MATCH(BI$3,'Original responses translated'!$A$2:$CQ$2,0)),"")</f>
        <v>Frequently (e.g. every time we run some activity or monthly)</v>
      </c>
      <c r="BJ47" t="str">
        <f>IFERROR(INDEX('Original responses translated'!$A$2:$CQ$63,MATCH('Questionnaires CrossTab'!$A47,'Original responses translated'!$A$2:$A$63,0),MATCH(BJ$3,'Original responses translated'!$A$2:$CQ$2,0)),"")</f>
        <v>Rarely (maybe once per year)</v>
      </c>
      <c r="BL47" t="str">
        <f>IFERROR(INDEX('Original responses translated'!$A$2:$CQ$63,MATCH('Questionnaires CrossTab'!$A47,'Original responses translated'!$A$2:$A$63,0),MATCH(BL$3,'Original responses translated'!$A$2:$CQ$2,0)),"")</f>
        <v>Regularly (at least quarterly)</v>
      </c>
      <c r="BM47" t="str">
        <f>IFERROR(INDEX('Original responses translated'!$A$2:$CQ$63,MATCH('Questionnaires CrossTab'!$A47,'Original responses translated'!$A$2:$A$63,0),MATCH(BM$3,'Original responses translated'!$A$2:$CQ$2,0)),"")</f>
        <v>Sometimes / on an ad-hoc basis</v>
      </c>
      <c r="BN47" t="str">
        <f>IFERROR(INDEX('Original responses translated'!$A$2:$CQ$63,MATCH('Questionnaires CrossTab'!$A47,'Original responses translated'!$A$2:$A$63,0),MATCH(BN$3,'Original responses translated'!$A$2:$CQ$2,0)),"")</f>
        <v>Sometimes / on an ad-hoc basis</v>
      </c>
      <c r="BO47" t="str">
        <f>IFERROR(INDEX('Original responses translated'!$A$2:$CQ$63,MATCH('Questionnaires CrossTab'!$A47,'Original responses translated'!$A$2:$A$63,0),MATCH(BO$3,'Original responses translated'!$A$2:$CQ$2,0)),"")</f>
        <v>Never</v>
      </c>
      <c r="BP47" t="str">
        <f>IFERROR(INDEX('Original responses translated'!$A$2:$CQ$63,MATCH('Questionnaires CrossTab'!$A47,'Original responses translated'!$A$2:$A$63,0),MATCH(BP$3,'Original responses translated'!$A$2:$CQ$2,0)),"")</f>
        <v>Sometimes / on an ad-hoc basis</v>
      </c>
      <c r="BR47" t="str">
        <f>IFERROR(INDEX('Original responses translated'!$A$2:$CQ$63,MATCH('Questionnaires CrossTab'!$A47,'Original responses translated'!$A$2:$A$63,0),MATCH(BR$3,'Original responses translated'!$A$2:$CQ$2,0)),"")</f>
        <v>Strongly Agree</v>
      </c>
      <c r="BS47" t="str">
        <f>IFERROR(INDEX('Original responses translated'!$A$2:$CQ$63,MATCH('Questionnaires CrossTab'!$A47,'Original responses translated'!$A$2:$A$63,0),MATCH(BS$3,'Original responses translated'!$A$2:$CQ$2,0)),"")</f>
        <v>Strongly Agree</v>
      </c>
      <c r="BT47" t="str">
        <f>IFERROR(INDEX('Original responses translated'!$A$2:$CQ$63,MATCH('Questionnaires CrossTab'!$A47,'Original responses translated'!$A$2:$A$63,0),MATCH(BT$3,'Original responses translated'!$A$2:$CQ$2,0)),"")</f>
        <v>Agree</v>
      </c>
      <c r="BU47" t="str">
        <f>IFERROR(INDEX('Original responses translated'!$A$2:$CQ$63,MATCH('Questionnaires CrossTab'!$A47,'Original responses translated'!$A$2:$A$63,0),MATCH(BU$3,'Original responses translated'!$A$2:$CQ$2,0)),"")</f>
        <v>Disagree</v>
      </c>
      <c r="BV47" t="str">
        <f>IFERROR(INDEX('Original responses translated'!$A$2:$CQ$63,MATCH('Questionnaires CrossTab'!$A47,'Original responses translated'!$A$2:$A$63,0),MATCH(BV$3,'Original responses translated'!$A$2:$CQ$2,0)),"")</f>
        <v>Agree</v>
      </c>
      <c r="BW47" t="str">
        <f>IFERROR(INDEX('Original responses translated'!$A$2:$CQ$63,MATCH('Questionnaires CrossTab'!$A47,'Original responses translated'!$A$2:$A$63,0),MATCH(BW$3,'Original responses translated'!$A$2:$CQ$2,0)),"")</f>
        <v>Strongly disagree</v>
      </c>
      <c r="BX47" t="str">
        <f>IFERROR(INDEX('Original responses translated'!$A$2:$CQ$63,MATCH('Questionnaires CrossTab'!$A47,'Original responses translated'!$A$2:$A$63,0),MATCH(BX$3,'Original responses translated'!$A$2:$CQ$2,0)),"")</f>
        <v>Agree</v>
      </c>
      <c r="BY47" t="str">
        <f>IFERROR(INDEX('Original responses translated'!$A$2:$CQ$63,MATCH('Questionnaires CrossTab'!$A47,'Original responses translated'!$A$2:$A$63,0),MATCH(BY$3,'Original responses translated'!$A$2:$CQ$2,0)),"")</f>
        <v>Disagree</v>
      </c>
      <c r="BZ47" t="str">
        <f>IFERROR(INDEX('Original responses translated'!$A$2:$CQ$63,MATCH('Questionnaires CrossTab'!$A47,'Original responses translated'!$A$2:$A$63,0),MATCH(BZ$3,'Original responses translated'!$A$2:$CQ$2,0)),"")</f>
        <v>Strongly disagree</v>
      </c>
      <c r="CA47" t="str">
        <f>IFERROR(INDEX('Original responses translated'!$A$2:$CQ$63,MATCH('Questionnaires CrossTab'!$A47,'Original responses translated'!$A$2:$A$63,0),MATCH(CA$3,'Original responses translated'!$A$2:$CQ$2,0)),"")</f>
        <v>Strongly disagree</v>
      </c>
      <c r="CB47" t="str">
        <f>IFERROR(INDEX('Original responses translated'!$A$2:$CQ$63,MATCH('Questionnaires CrossTab'!$A47,'Original responses translated'!$A$2:$A$63,0),MATCH(CB$3,'Original responses translated'!$A$2:$CQ$2,0)),"")</f>
        <v>Strongly disagree</v>
      </c>
      <c r="CD47" t="str">
        <f>IFERROR(INDEX('Original responses translated'!$A$2:$CQ$63,MATCH('Questionnaires CrossTab'!$A47,'Original responses translated'!$A$2:$A$63,0),MATCH(CD$3,'Original responses translated'!$A$2:$CQ$2,0)),"")</f>
        <v>Aware of but do not use</v>
      </c>
      <c r="CE47" t="str">
        <f>IFERROR(INDEX('Original responses translated'!$A$2:$CQ$63,MATCH('Questionnaires CrossTab'!$A47,'Original responses translated'!$A$2:$A$63,0),MATCH(CE$3,'Original responses translated'!$A$2:$CQ$2,0)),"")</f>
        <v>Not aware of</v>
      </c>
      <c r="CF47" t="str">
        <f>IFERROR(INDEX('Original responses translated'!$A$2:$CQ$63,MATCH('Questionnaires CrossTab'!$A47,'Original responses translated'!$A$2:$A$63,0),MATCH(CF$3,'Original responses translated'!$A$2:$CQ$2,0)),"")</f>
        <v>Use rarely</v>
      </c>
      <c r="CG47" t="str">
        <f>IFERROR(INDEX('Original responses translated'!$A$2:$CQ$63,MATCH('Questionnaires CrossTab'!$A47,'Original responses translated'!$A$2:$A$63,0),MATCH(CG$3,'Original responses translated'!$A$2:$CQ$2,0)),"")</f>
        <v>Not aware of</v>
      </c>
      <c r="CI47" t="str">
        <f>IFERROR(INDEX('Original responses translated'!$A$2:$CQ$63,MATCH('Questionnaires CrossTab'!$A47,'Original responses translated'!$A$2:$A$63,0),MATCH(CI$3,'Original responses translated'!$A$2:$CQ$2,0)),"")</f>
        <v>Strongly disagree</v>
      </c>
      <c r="CJ47" t="str">
        <f>IFERROR(INDEX('Original responses translated'!$A$2:$CQ$63,MATCH('Questionnaires CrossTab'!$A47,'Original responses translated'!$A$2:$A$63,0),MATCH(CJ$3,'Original responses translated'!$A$2:$CQ$2,0)),"")</f>
        <v>Disagree</v>
      </c>
      <c r="CO47" s="27">
        <f>SUMIFS(Response!$G:$G,Response!$I:$I,'Questionnaires CrossTab'!CO$3,Response!$A:$A,'Questionnaires CrossTab'!$A47)/Question!Q$5</f>
        <v>0.55172413793103448</v>
      </c>
      <c r="CP47" s="27">
        <f>SUMIFS(Response!$G:$G,Response!$I:$I,'Questionnaires CrossTab'!CP$3,Response!$A:$A,'Questionnaires CrossTab'!$A47)/Question!R$5</f>
        <v>0.13333333333333333</v>
      </c>
      <c r="CQ47" s="27">
        <f>SUMIFS(Response!$G:$G,Response!$I:$I,'Questionnaires CrossTab'!CQ$3,Response!$A:$A,'Questionnaires CrossTab'!$A47)/Question!S$5</f>
        <v>0.40322580645161288</v>
      </c>
      <c r="CR47" s="27">
        <f t="shared" si="0"/>
        <v>0.36680756395995551</v>
      </c>
    </row>
    <row r="48" spans="1:96">
      <c r="A48" s="1">
        <v>412</v>
      </c>
      <c r="B48" s="1" t="s">
        <v>388</v>
      </c>
      <c r="C48" t="str">
        <f>INDEX('Original responses translated'!$A$2:$CQ$63,MATCH('Questionnaires CrossTab'!$A48,'Original responses translated'!$A$2:$A$63,0),MATCH(C$3,'Original responses translated'!$A$2:$CQ$2,0))</f>
        <v>Government department</v>
      </c>
      <c r="D48" t="str">
        <f>INDEX('Original responses translated'!$A$2:$CQ$63,MATCH('Questionnaires CrossTab'!$A48,'Original responses translated'!$A$2:$A$63,0),MATCH(D$3,'Original responses translated'!$A$2:$CQ$2,0))</f>
        <v>Communications</v>
      </c>
      <c r="E48">
        <f>INDEX('Original responses translated'!$A$2:$CQ$63,MATCH('Questionnaires CrossTab'!$A48,'Original responses translated'!$A$2:$A$63,0),MATCH(E$3,'Original responses translated'!$A$2:$CQ$2,0))</f>
        <v>0</v>
      </c>
      <c r="F48">
        <f>INDEX('Original responses translated'!$A$2:$CQ$63,MATCH('Questionnaires CrossTab'!$A48,'Original responses translated'!$A$2:$A$63,0),MATCH(F$3,'Original responses translated'!$A$2:$CQ$2,0))</f>
        <v>0</v>
      </c>
      <c r="G48" t="str">
        <f>INDEX('Original responses translated'!$A$2:$CQ$63,MATCH('Questionnaires CrossTab'!$A48,'Original responses translated'!$A$2:$A$63,0),MATCH(G$3,'Original responses translated'!$A$2:$CQ$2,0))</f>
        <v>1000-4999 employees</v>
      </c>
      <c r="H48" t="str">
        <f>INDEX('Original responses translated'!$A$2:$CQ$63,MATCH('Questionnaires CrossTab'!$A48,'Original responses translated'!$A$2:$A$63,0),MATCH(H$3,'Original responses translated'!$A$2:$CQ$2,0))</f>
        <v>UK</v>
      </c>
      <c r="I48" t="str">
        <f>INDEX('Original responses translated'!$A$2:$CQ$63,MATCH('Questionnaires CrossTab'!$A48,'Original responses translated'!$A$2:$A$63,0),MATCH(I$3,'Original responses translated'!$A$2:$CQ$2,0))</f>
        <v>For the country I’m based in</v>
      </c>
      <c r="J48" t="s">
        <v>110</v>
      </c>
      <c r="K48" t="str">
        <f>INDEX('Original responses translated'!$A$2:$CQ$63,MATCH('Questionnaires CrossTab'!$A48,'Original responses translated'!$A$2:$A$63,0),MATCH(K$3,'Original responses translated'!$A$2:$CQ$2,0))</f>
        <v>No</v>
      </c>
      <c r="L48" t="str">
        <f>INDEX('Original responses translated'!$A$2:$CQ$63,MATCH('Questionnaires CrossTab'!$A48,'Original responses translated'!$A$2:$A$63,0),MATCH(L$3,'Original responses translated'!$A$2:$CQ$2,0))</f>
        <v>No</v>
      </c>
      <c r="M48" t="str">
        <f>INDEX('Original responses translated'!$A$2:$CQ$63,MATCH('Questionnaires CrossTab'!$A48,'Original responses translated'!$A$2:$A$63,0),MATCH(M$3,'Original responses translated'!$A$2:$CQ$2,0))</f>
        <v>No</v>
      </c>
      <c r="N48" t="str">
        <f>INDEX('Original responses translated'!$A$2:$CQ$63,MATCH('Questionnaires CrossTab'!$A48,'Original responses translated'!$A$2:$A$63,0),MATCH(N$3,'Original responses translated'!$A$2:$CQ$2,0))</f>
        <v>No</v>
      </c>
      <c r="O48" t="str">
        <f>INDEX('Original responses translated'!$A$2:$CQ$63,MATCH('Questionnaires CrossTab'!$A48,'Original responses translated'!$A$2:$A$63,0),MATCH(O$3,'Original responses translated'!$A$2:$CQ$2,0))</f>
        <v>No</v>
      </c>
      <c r="P48" t="str">
        <f>INDEX('Original responses translated'!$A$2:$CQ$63,MATCH('Questionnaires CrossTab'!$A48,'Original responses translated'!$A$2:$A$63,0),MATCH(P$3,'Original responses translated'!$A$2:$CQ$2,0))</f>
        <v>Yes</v>
      </c>
      <c r="Q48" t="str">
        <f>INDEX('Original responses translated'!$A$2:$CQ$63,MATCH('Questionnaires CrossTab'!$A48,'Original responses translated'!$A$2:$A$63,0),MATCH(Q$3,'Original responses translated'!$A$2:$CQ$2,0))</f>
        <v>No</v>
      </c>
      <c r="R48" t="str">
        <f>INDEX('Original responses translated'!$A$2:$CQ$63,MATCH('Questionnaires CrossTab'!$A48,'Original responses translated'!$A$2:$A$63,0),MATCH(R$3,'Original responses translated'!$A$2:$CQ$2,0))</f>
        <v>No</v>
      </c>
      <c r="S48" t="str">
        <f>INDEX('Original responses translated'!$A$2:$CQ$63,MATCH('Questionnaires CrossTab'!$A48,'Original responses translated'!$A$2:$A$63,0),MATCH(S$3,'Original responses translated'!$A$2:$CQ$2,0))</f>
        <v>No</v>
      </c>
      <c r="T48" t="str">
        <f>INDEX('Original responses translated'!$A$2:$CQ$63,MATCH('Questionnaires CrossTab'!$A48,'Original responses translated'!$A$2:$A$63,0),MATCH(T$3,'Original responses translated'!$A$2:$CQ$2,0))</f>
        <v>No</v>
      </c>
      <c r="U48" t="str">
        <f>INDEX('Original responses translated'!$A$2:$CQ$63,MATCH('Questionnaires CrossTab'!$A48,'Original responses translated'!$A$2:$A$63,0),MATCH(U$3,'Original responses translated'!$A$2:$CQ$2,0))</f>
        <v>No</v>
      </c>
      <c r="V48" t="str">
        <f>INDEX('Original responses translated'!$A$2:$CQ$63,MATCH('Questionnaires CrossTab'!$A48,'Original responses translated'!$A$2:$A$63,0),MATCH(V$3,'Original responses translated'!$A$2:$CQ$2,0))</f>
        <v>No</v>
      </c>
      <c r="X48" t="str">
        <f>IFERROR(INDEX('Original responses translated'!$A$2:$CQ$63,MATCH('Questionnaires CrossTab'!$A48,'Original responses translated'!$A$2:$A$63,0),MATCH(X$3,'Original responses translated'!$A$2:$CQ$2,0)),"")</f>
        <v>Regularly (at least quarterly)</v>
      </c>
      <c r="Y48" t="str">
        <f>IFERROR(INDEX('Original responses translated'!$A$2:$CQ$63,MATCH('Questionnaires CrossTab'!$A48,'Original responses translated'!$A$2:$A$63,0),MATCH(Y$3,'Original responses translated'!$A$2:$CQ$2,0)),"")</f>
        <v/>
      </c>
      <c r="Z48" t="str">
        <f>IFERROR(INDEX('Original responses translated'!$A$2:$CQ$63,MATCH('Questionnaires CrossTab'!$A48,'Original responses translated'!$A$2:$A$63,0),MATCH(Z$3,'Original responses translated'!$A$2:$CQ$2,0)),"")</f>
        <v/>
      </c>
      <c r="AA48" t="str">
        <f>IFERROR(INDEX('Original responses translated'!$A$2:$CQ$63,MATCH('Questionnaires CrossTab'!$A48,'Original responses translated'!$A$2:$A$63,0),MATCH(AA$3,'Original responses translated'!$A$2:$CQ$2,0)),"")</f>
        <v/>
      </c>
      <c r="AB48" t="str">
        <f>IFERROR(INDEX('Original responses translated'!$A$2:$CQ$63,MATCH('Questionnaires CrossTab'!$A48,'Original responses translated'!$A$2:$A$63,0),MATCH(AB$3,'Original responses translated'!$A$2:$CQ$2,0)),"")</f>
        <v/>
      </c>
      <c r="AD48" t="str">
        <f>IFERROR(INDEX('Original responses translated'!$A$2:$CQ$63,MATCH('Questionnaires CrossTab'!$A48,'Original responses translated'!$A$2:$A$63,0),MATCH(AD$3,'Original responses translated'!$A$2:$CQ$2,0)),"")</f>
        <v>Frequently (e.g. every time we run some activity or monthly)</v>
      </c>
      <c r="AE48" t="str">
        <f>IFERROR(INDEX('Original responses translated'!$A$2:$CQ$63,MATCH('Questionnaires CrossTab'!$A48,'Original responses translated'!$A$2:$A$63,0),MATCH(AE$3,'Original responses translated'!$A$2:$CQ$2,0)),"")</f>
        <v>Frequently (e.g. every time we run some activity or monthly)</v>
      </c>
      <c r="AF48" t="str">
        <f>IFERROR(INDEX('Original responses translated'!$A$2:$CQ$63,MATCH('Questionnaires CrossTab'!$A48,'Original responses translated'!$A$2:$A$63,0),MATCH(AF$3,'Original responses translated'!$A$2:$CQ$2,0)),"")</f>
        <v>Regularly (at least quarterly)</v>
      </c>
      <c r="AG48" t="str">
        <f>IFERROR(INDEX('Original responses translated'!$A$2:$CQ$63,MATCH('Questionnaires CrossTab'!$A48,'Original responses translated'!$A$2:$A$63,0),MATCH(AG$3,'Original responses translated'!$A$2:$CQ$2,0)),"")</f>
        <v>Sometimes / on an ad-hoc basis</v>
      </c>
      <c r="AH48" t="str">
        <f>IFERROR(INDEX('Original responses translated'!$A$2:$CQ$63,MATCH('Questionnaires CrossTab'!$A48,'Original responses translated'!$A$2:$A$63,0),MATCH(AH$3,'Original responses translated'!$A$2:$CQ$2,0)),"")</f>
        <v>Frequently (e.g. every time we run some activity or monthly)</v>
      </c>
      <c r="AI48" t="str">
        <f>IFERROR(INDEX('Original responses translated'!$A$2:$CQ$63,MATCH('Questionnaires CrossTab'!$A48,'Original responses translated'!$A$2:$A$63,0),MATCH(AI$3,'Original responses translated'!$A$2:$CQ$2,0)),"")</f>
        <v>Frequently (e.g. every time we run some activity or monthly)</v>
      </c>
      <c r="AJ48" t="str">
        <f>IFERROR(INDEX('Original responses translated'!$A$2:$CQ$63,MATCH('Questionnaires CrossTab'!$A48,'Original responses translated'!$A$2:$A$63,0),MATCH(AJ$3,'Original responses translated'!$A$2:$CQ$2,0)),"")</f>
        <v>Frequently (e.g. every time we run some activity or monthly)</v>
      </c>
      <c r="AK48" t="str">
        <f>IFERROR(INDEX('Original responses translated'!$A$2:$CQ$63,MATCH('Questionnaires CrossTab'!$A48,'Original responses translated'!$A$2:$A$63,0),MATCH(AK$3,'Original responses translated'!$A$2:$CQ$2,0)),"")</f>
        <v>Frequently (e.g. every time we run some activity or monthly)</v>
      </c>
      <c r="AL48" t="str">
        <f>IFERROR(INDEX('Original responses translated'!$A$2:$CQ$63,MATCH('Questionnaires CrossTab'!$A48,'Original responses translated'!$A$2:$A$63,0),MATCH(AL$3,'Original responses translated'!$A$2:$CQ$2,0)),"")</f>
        <v/>
      </c>
      <c r="AM48" t="str">
        <f>IFERROR(INDEX('Original responses translated'!$A$2:$CQ$63,MATCH('Questionnaires CrossTab'!$A48,'Original responses translated'!$A$2:$A$63,0),MATCH(AM$3,'Original responses translated'!$A$2:$CQ$2,0)),"")</f>
        <v/>
      </c>
      <c r="AN48" t="str">
        <f>IFERROR(INDEX('Original responses translated'!$A$2:$CQ$63,MATCH('Questionnaires CrossTab'!$A48,'Original responses translated'!$A$2:$A$63,0),MATCH(AN$3,'Original responses translated'!$A$2:$CQ$2,0)),"")</f>
        <v/>
      </c>
      <c r="AO48" t="str">
        <f>IFERROR(INDEX('Original responses translated'!$A$2:$CQ$63,MATCH('Questionnaires CrossTab'!$A48,'Original responses translated'!$A$2:$A$63,0),MATCH(AO$3,'Original responses translated'!$A$2:$CQ$2,0)),"")</f>
        <v>Frequently (e.g. every time we run some activity or monthly)</v>
      </c>
      <c r="AQ48" t="str">
        <f>IFERROR(INDEX('Original responses translated'!$A$2:$CQ$63,MATCH('Questionnaires CrossTab'!$A48,'Original responses translated'!$A$2:$A$63,0),MATCH(AQ$3,'Original responses translated'!$A$2:$CQ$2,0)),"")</f>
        <v>Frequently (e.g. every time we run some activity or monthly)</v>
      </c>
      <c r="AR48" t="str">
        <f>IFERROR(INDEX('Original responses translated'!$A$2:$CQ$63,MATCH('Questionnaires CrossTab'!$A48,'Original responses translated'!$A$2:$A$63,0),MATCH(AR$3,'Original responses translated'!$A$2:$CQ$2,0)),"")</f>
        <v>Frequently (e.g. every time we run some activity or monthly)</v>
      </c>
      <c r="AS48" t="str">
        <f>IFERROR(INDEX('Original responses translated'!$A$2:$CQ$63,MATCH('Questionnaires CrossTab'!$A48,'Original responses translated'!$A$2:$A$63,0),MATCH(AS$3,'Original responses translated'!$A$2:$CQ$2,0)),"")</f>
        <v>Frequently (e.g. every time we run some activity or monthly)</v>
      </c>
      <c r="AT48" t="str">
        <f>IFERROR(INDEX('Original responses translated'!$A$2:$CQ$63,MATCH('Questionnaires CrossTab'!$A48,'Original responses translated'!$A$2:$A$63,0),MATCH(AT$3,'Original responses translated'!$A$2:$CQ$2,0)),"")</f>
        <v>Regularly (at least quarterly)</v>
      </c>
      <c r="AV48" t="str">
        <f>IFERROR(INDEX('Original responses translated'!$A$2:$CQ$63,MATCH('Questionnaires CrossTab'!$A48,'Original responses translated'!$A$2:$A$63,0),MATCH(AV$3,'Original responses translated'!$A$2:$CQ$2,0)),"")</f>
        <v>Strongly Agree</v>
      </c>
      <c r="AW48" t="str">
        <f>IFERROR(INDEX('Original responses translated'!$A$2:$CQ$63,MATCH('Questionnaires CrossTab'!$A48,'Original responses translated'!$A$2:$A$63,0),MATCH(AW$3,'Original responses translated'!$A$2:$CQ$2,0)),"")</f>
        <v>Strongly Agree</v>
      </c>
      <c r="AX48" t="str">
        <f>IFERROR(INDEX('Original responses translated'!$A$2:$CQ$63,MATCH('Questionnaires CrossTab'!$A48,'Original responses translated'!$A$2:$A$63,0),MATCH(AX$3,'Original responses translated'!$A$2:$CQ$2,0)),"")</f>
        <v>Agree</v>
      </c>
      <c r="AY48" t="str">
        <f>IFERROR(INDEX('Original responses translated'!$A$2:$CQ$63,MATCH('Questionnaires CrossTab'!$A48,'Original responses translated'!$A$2:$A$63,0),MATCH(AY$3,'Original responses translated'!$A$2:$CQ$2,0)),"")</f>
        <v>Strongly Agree</v>
      </c>
      <c r="AZ48" t="str">
        <f>IFERROR(INDEX('Original responses translated'!$A$2:$CQ$63,MATCH('Questionnaires CrossTab'!$A48,'Original responses translated'!$A$2:$A$63,0),MATCH(AZ$3,'Original responses translated'!$A$2:$CQ$2,0)),"")</f>
        <v>Strongly Agree</v>
      </c>
      <c r="BA48" t="str">
        <f>IFERROR(INDEX('Original responses translated'!$A$2:$CQ$63,MATCH('Questionnaires CrossTab'!$A48,'Original responses translated'!$A$2:$A$63,0),MATCH(BA$3,'Original responses translated'!$A$2:$CQ$2,0)),"")</f>
        <v>Strongly Agree</v>
      </c>
      <c r="BB48" t="str">
        <f>IFERROR(INDEX('Original responses translated'!$A$2:$CQ$63,MATCH('Questionnaires CrossTab'!$A48,'Original responses translated'!$A$2:$A$63,0),MATCH(BB$3,'Original responses translated'!$A$2:$CQ$2,0)),"")</f>
        <v>Strongly Agree</v>
      </c>
      <c r="BC48" t="str">
        <f>IFERROR(INDEX('Original responses translated'!$A$2:$CQ$63,MATCH('Questionnaires CrossTab'!$A48,'Original responses translated'!$A$2:$A$63,0),MATCH(BC$3,'Original responses translated'!$A$2:$CQ$2,0)),"")</f>
        <v>Strongly Agree</v>
      </c>
      <c r="BD48" t="str">
        <f>IFERROR(INDEX('Original responses translated'!$A$2:$CQ$63,MATCH('Questionnaires CrossTab'!$A48,'Original responses translated'!$A$2:$A$63,0),MATCH(BD$3,'Original responses translated'!$A$2:$CQ$2,0)),"")</f>
        <v>Strongly Agree</v>
      </c>
      <c r="BF48" t="str">
        <f>IFERROR(INDEX('Original responses translated'!$A$2:$CQ$63,MATCH('Questionnaires CrossTab'!$A48,'Original responses translated'!$A$2:$A$63,0),MATCH(BF$3,'Original responses translated'!$A$2:$CQ$2,0)),"")</f>
        <v>Sometimes / on an ad-hoc basis</v>
      </c>
      <c r="BG48" t="str">
        <f>IFERROR(INDEX('Original responses translated'!$A$2:$CQ$63,MATCH('Questionnaires CrossTab'!$A48,'Original responses translated'!$A$2:$A$63,0),MATCH(BG$3,'Original responses translated'!$A$2:$CQ$2,0)),"")</f>
        <v>Sometimes / on an ad-hoc basis</v>
      </c>
      <c r="BH48" t="str">
        <f>IFERROR(INDEX('Original responses translated'!$A$2:$CQ$63,MATCH('Questionnaires CrossTab'!$A48,'Original responses translated'!$A$2:$A$63,0),MATCH(BH$3,'Original responses translated'!$A$2:$CQ$2,0)),"")</f>
        <v>Frequently (e.g. every time we run some activity or monthly)</v>
      </c>
      <c r="BI48" t="str">
        <f>IFERROR(INDEX('Original responses translated'!$A$2:$CQ$63,MATCH('Questionnaires CrossTab'!$A48,'Original responses translated'!$A$2:$A$63,0),MATCH(BI$3,'Original responses translated'!$A$2:$CQ$2,0)),"")</f>
        <v>Frequently (e.g. every time we run some activity or monthly)</v>
      </c>
      <c r="BJ48" t="str">
        <f>IFERROR(INDEX('Original responses translated'!$A$2:$CQ$63,MATCH('Questionnaires CrossTab'!$A48,'Original responses translated'!$A$2:$A$63,0),MATCH(BJ$3,'Original responses translated'!$A$2:$CQ$2,0)),"")</f>
        <v>Regularly (at least quarterly)</v>
      </c>
      <c r="BL48" t="str">
        <f>IFERROR(INDEX('Original responses translated'!$A$2:$CQ$63,MATCH('Questionnaires CrossTab'!$A48,'Original responses translated'!$A$2:$A$63,0),MATCH(BL$3,'Original responses translated'!$A$2:$CQ$2,0)),"")</f>
        <v>Regularly (at least quarterly)</v>
      </c>
      <c r="BM48" t="str">
        <f>IFERROR(INDEX('Original responses translated'!$A$2:$CQ$63,MATCH('Questionnaires CrossTab'!$A48,'Original responses translated'!$A$2:$A$63,0),MATCH(BM$3,'Original responses translated'!$A$2:$CQ$2,0)),"")</f>
        <v>Sometimes / on an ad-hoc basis</v>
      </c>
      <c r="BN48" t="str">
        <f>IFERROR(INDEX('Original responses translated'!$A$2:$CQ$63,MATCH('Questionnaires CrossTab'!$A48,'Original responses translated'!$A$2:$A$63,0),MATCH(BN$3,'Original responses translated'!$A$2:$CQ$2,0)),"")</f>
        <v>Rarely (maybe once per year)</v>
      </c>
      <c r="BO48" t="str">
        <f>IFERROR(INDEX('Original responses translated'!$A$2:$CQ$63,MATCH('Questionnaires CrossTab'!$A48,'Original responses translated'!$A$2:$A$63,0),MATCH(BO$3,'Original responses translated'!$A$2:$CQ$2,0)),"")</f>
        <v>Never</v>
      </c>
      <c r="BP48" t="str">
        <f>IFERROR(INDEX('Original responses translated'!$A$2:$CQ$63,MATCH('Questionnaires CrossTab'!$A48,'Original responses translated'!$A$2:$A$63,0),MATCH(BP$3,'Original responses translated'!$A$2:$CQ$2,0)),"")</f>
        <v>Regularly (at least quarterly)</v>
      </c>
      <c r="BR48" t="str">
        <f>IFERROR(INDEX('Original responses translated'!$A$2:$CQ$63,MATCH('Questionnaires CrossTab'!$A48,'Original responses translated'!$A$2:$A$63,0),MATCH(BR$3,'Original responses translated'!$A$2:$CQ$2,0)),"")</f>
        <v>Strongly Agree</v>
      </c>
      <c r="BS48" t="str">
        <f>IFERROR(INDEX('Original responses translated'!$A$2:$CQ$63,MATCH('Questionnaires CrossTab'!$A48,'Original responses translated'!$A$2:$A$63,0),MATCH(BS$3,'Original responses translated'!$A$2:$CQ$2,0)),"")</f>
        <v>Strongly Agree</v>
      </c>
      <c r="BT48" t="str">
        <f>IFERROR(INDEX('Original responses translated'!$A$2:$CQ$63,MATCH('Questionnaires CrossTab'!$A48,'Original responses translated'!$A$2:$A$63,0),MATCH(BT$3,'Original responses translated'!$A$2:$CQ$2,0)),"")</f>
        <v>Strongly Agree</v>
      </c>
      <c r="BU48" t="str">
        <f>IFERROR(INDEX('Original responses translated'!$A$2:$CQ$63,MATCH('Questionnaires CrossTab'!$A48,'Original responses translated'!$A$2:$A$63,0),MATCH(BU$3,'Original responses translated'!$A$2:$CQ$2,0)),"")</f>
        <v>Neither agree nor disagree</v>
      </c>
      <c r="BV48" t="str">
        <f>IFERROR(INDEX('Original responses translated'!$A$2:$CQ$63,MATCH('Questionnaires CrossTab'!$A48,'Original responses translated'!$A$2:$A$63,0),MATCH(BV$3,'Original responses translated'!$A$2:$CQ$2,0)),"")</f>
        <v>Agree</v>
      </c>
      <c r="BW48" t="str">
        <f>IFERROR(INDEX('Original responses translated'!$A$2:$CQ$63,MATCH('Questionnaires CrossTab'!$A48,'Original responses translated'!$A$2:$A$63,0),MATCH(BW$3,'Original responses translated'!$A$2:$CQ$2,0)),"")</f>
        <v>Agree</v>
      </c>
      <c r="BX48" t="str">
        <f>IFERROR(INDEX('Original responses translated'!$A$2:$CQ$63,MATCH('Questionnaires CrossTab'!$A48,'Original responses translated'!$A$2:$A$63,0),MATCH(BX$3,'Original responses translated'!$A$2:$CQ$2,0)),"")</f>
        <v>Agree</v>
      </c>
      <c r="BY48" t="str">
        <f>IFERROR(INDEX('Original responses translated'!$A$2:$CQ$63,MATCH('Questionnaires CrossTab'!$A48,'Original responses translated'!$A$2:$A$63,0),MATCH(BY$3,'Original responses translated'!$A$2:$CQ$2,0)),"")</f>
        <v>Strongly Agree</v>
      </c>
      <c r="BZ48" t="str">
        <f>IFERROR(INDEX('Original responses translated'!$A$2:$CQ$63,MATCH('Questionnaires CrossTab'!$A48,'Original responses translated'!$A$2:$A$63,0),MATCH(BZ$3,'Original responses translated'!$A$2:$CQ$2,0)),"")</f>
        <v>Strongly Agree</v>
      </c>
      <c r="CA48" t="str">
        <f>IFERROR(INDEX('Original responses translated'!$A$2:$CQ$63,MATCH('Questionnaires CrossTab'!$A48,'Original responses translated'!$A$2:$A$63,0),MATCH(CA$3,'Original responses translated'!$A$2:$CQ$2,0)),"")</f>
        <v>Strongly Agree</v>
      </c>
      <c r="CB48" t="str">
        <f>IFERROR(INDEX('Original responses translated'!$A$2:$CQ$63,MATCH('Questionnaires CrossTab'!$A48,'Original responses translated'!$A$2:$A$63,0),MATCH(CB$3,'Original responses translated'!$A$2:$CQ$2,0)),"")</f>
        <v>Strongly disagree</v>
      </c>
      <c r="CD48" t="str">
        <f>IFERROR(INDEX('Original responses translated'!$A$2:$CQ$63,MATCH('Questionnaires CrossTab'!$A48,'Original responses translated'!$A$2:$A$63,0),MATCH(CD$3,'Original responses translated'!$A$2:$CQ$2,0)),"")</f>
        <v>Don’t know/Not sure</v>
      </c>
      <c r="CE48" t="str">
        <f>IFERROR(INDEX('Original responses translated'!$A$2:$CQ$63,MATCH('Questionnaires CrossTab'!$A48,'Original responses translated'!$A$2:$A$63,0),MATCH(CE$3,'Original responses translated'!$A$2:$CQ$2,0)),"")</f>
        <v>Use regularly</v>
      </c>
      <c r="CF48" t="str">
        <f>IFERROR(INDEX('Original responses translated'!$A$2:$CQ$63,MATCH('Questionnaires CrossTab'!$A48,'Original responses translated'!$A$2:$A$63,0),MATCH(CF$3,'Original responses translated'!$A$2:$CQ$2,0)),"")</f>
        <v>Don’t know/Not sure</v>
      </c>
      <c r="CG48" t="str">
        <f>IFERROR(INDEX('Original responses translated'!$A$2:$CQ$63,MATCH('Questionnaires CrossTab'!$A48,'Original responses translated'!$A$2:$A$63,0),MATCH(CG$3,'Original responses translated'!$A$2:$CQ$2,0)),"")</f>
        <v>Use regularly</v>
      </c>
      <c r="CI48" t="str">
        <f>IFERROR(INDEX('Original responses translated'!$A$2:$CQ$63,MATCH('Questionnaires CrossTab'!$A48,'Original responses translated'!$A$2:$A$63,0),MATCH(CI$3,'Original responses translated'!$A$2:$CQ$2,0)),"")</f>
        <v>Agree</v>
      </c>
      <c r="CJ48" t="str">
        <f>IFERROR(INDEX('Original responses translated'!$A$2:$CQ$63,MATCH('Questionnaires CrossTab'!$A48,'Original responses translated'!$A$2:$A$63,0),MATCH(CJ$3,'Original responses translated'!$A$2:$CQ$2,0)),"")</f>
        <v>Strongly Agree</v>
      </c>
      <c r="CO48" s="27">
        <f>SUMIFS(Response!$G:$G,Response!$I:$I,'Questionnaires CrossTab'!CO$3,Response!$A:$A,'Questionnaires CrossTab'!$A48)/Question!Q$5</f>
        <v>0.62068965517241381</v>
      </c>
      <c r="CP48" s="27">
        <f>SUMIFS(Response!$G:$G,Response!$I:$I,'Questionnaires CrossTab'!CP$3,Response!$A:$A,'Questionnaires CrossTab'!$A48)/Question!R$5</f>
        <v>0.71666666666666667</v>
      </c>
      <c r="CQ48" s="27">
        <f>SUMIFS(Response!$G:$G,Response!$I:$I,'Questionnaires CrossTab'!CQ$3,Response!$A:$A,'Questionnaires CrossTab'!$A48)/Question!S$5</f>
        <v>0.90322580645161288</v>
      </c>
      <c r="CR48" s="27">
        <f t="shared" si="0"/>
        <v>0.76249721913236934</v>
      </c>
    </row>
    <row r="49" spans="1:96">
      <c r="A49" s="1">
        <v>413</v>
      </c>
      <c r="B49" s="1" t="s">
        <v>394</v>
      </c>
      <c r="C49" t="str">
        <f>INDEX('Original responses translated'!$A$2:$CQ$63,MATCH('Questionnaires CrossTab'!$A49,'Original responses translated'!$A$2:$A$63,0),MATCH(C$3,'Original responses translated'!$A$2:$CQ$2,0))</f>
        <v>Not for profit organisation</v>
      </c>
      <c r="D49" t="str">
        <f>INDEX('Original responses translated'!$A$2:$CQ$63,MATCH('Questionnaires CrossTab'!$A49,'Original responses translated'!$A$2:$A$63,0),MATCH(D$3,'Original responses translated'!$A$2:$CQ$2,0))</f>
        <v>Communications</v>
      </c>
      <c r="E49">
        <f>INDEX('Original responses translated'!$A$2:$CQ$63,MATCH('Questionnaires CrossTab'!$A49,'Original responses translated'!$A$2:$A$63,0),MATCH(E$3,'Original responses translated'!$A$2:$CQ$2,0))</f>
        <v>0</v>
      </c>
      <c r="F49">
        <f>INDEX('Original responses translated'!$A$2:$CQ$63,MATCH('Questionnaires CrossTab'!$A49,'Original responses translated'!$A$2:$A$63,0),MATCH(F$3,'Original responses translated'!$A$2:$CQ$2,0))</f>
        <v>0</v>
      </c>
      <c r="G49" t="str">
        <f>INDEX('Original responses translated'!$A$2:$CQ$63,MATCH('Questionnaires CrossTab'!$A49,'Original responses translated'!$A$2:$A$63,0),MATCH(G$3,'Original responses translated'!$A$2:$CQ$2,0))</f>
        <v>More than 5,000 employees</v>
      </c>
      <c r="H49" t="str">
        <f>INDEX('Original responses translated'!$A$2:$CQ$63,MATCH('Questionnaires CrossTab'!$A49,'Original responses translated'!$A$2:$A$63,0),MATCH(H$3,'Original responses translated'!$A$2:$CQ$2,0))</f>
        <v>UK</v>
      </c>
      <c r="I49" t="str">
        <f>INDEX('Original responses translated'!$A$2:$CQ$63,MATCH('Questionnaires CrossTab'!$A49,'Original responses translated'!$A$2:$A$63,0),MATCH(I$3,'Original responses translated'!$A$2:$CQ$2,0))</f>
        <v>Not an international organisation</v>
      </c>
      <c r="J49" t="s">
        <v>110</v>
      </c>
      <c r="K49" t="str">
        <f>INDEX('Original responses translated'!$A$2:$CQ$63,MATCH('Questionnaires CrossTab'!$A49,'Original responses translated'!$A$2:$A$63,0),MATCH(K$3,'Original responses translated'!$A$2:$CQ$2,0))</f>
        <v>No</v>
      </c>
      <c r="L49" t="str">
        <f>INDEX('Original responses translated'!$A$2:$CQ$63,MATCH('Questionnaires CrossTab'!$A49,'Original responses translated'!$A$2:$A$63,0),MATCH(L$3,'Original responses translated'!$A$2:$CQ$2,0))</f>
        <v>No</v>
      </c>
      <c r="M49" t="str">
        <f>INDEX('Original responses translated'!$A$2:$CQ$63,MATCH('Questionnaires CrossTab'!$A49,'Original responses translated'!$A$2:$A$63,0),MATCH(M$3,'Original responses translated'!$A$2:$CQ$2,0))</f>
        <v>No</v>
      </c>
      <c r="N49" t="str">
        <f>INDEX('Original responses translated'!$A$2:$CQ$63,MATCH('Questionnaires CrossTab'!$A49,'Original responses translated'!$A$2:$A$63,0),MATCH(N$3,'Original responses translated'!$A$2:$CQ$2,0))</f>
        <v>No</v>
      </c>
      <c r="O49" t="str">
        <f>INDEX('Original responses translated'!$A$2:$CQ$63,MATCH('Questionnaires CrossTab'!$A49,'Original responses translated'!$A$2:$A$63,0),MATCH(O$3,'Original responses translated'!$A$2:$CQ$2,0))</f>
        <v>No</v>
      </c>
      <c r="P49" t="str">
        <f>INDEX('Original responses translated'!$A$2:$CQ$63,MATCH('Questionnaires CrossTab'!$A49,'Original responses translated'!$A$2:$A$63,0),MATCH(P$3,'Original responses translated'!$A$2:$CQ$2,0))</f>
        <v>Yes</v>
      </c>
      <c r="Q49" t="str">
        <f>INDEX('Original responses translated'!$A$2:$CQ$63,MATCH('Questionnaires CrossTab'!$A49,'Original responses translated'!$A$2:$A$63,0),MATCH(Q$3,'Original responses translated'!$A$2:$CQ$2,0))</f>
        <v>No</v>
      </c>
      <c r="R49" t="str">
        <f>INDEX('Original responses translated'!$A$2:$CQ$63,MATCH('Questionnaires CrossTab'!$A49,'Original responses translated'!$A$2:$A$63,0),MATCH(R$3,'Original responses translated'!$A$2:$CQ$2,0))</f>
        <v>No</v>
      </c>
      <c r="S49" t="str">
        <f>INDEX('Original responses translated'!$A$2:$CQ$63,MATCH('Questionnaires CrossTab'!$A49,'Original responses translated'!$A$2:$A$63,0),MATCH(S$3,'Original responses translated'!$A$2:$CQ$2,0))</f>
        <v>No</v>
      </c>
      <c r="T49" t="str">
        <f>INDEX('Original responses translated'!$A$2:$CQ$63,MATCH('Questionnaires CrossTab'!$A49,'Original responses translated'!$A$2:$A$63,0),MATCH(T$3,'Original responses translated'!$A$2:$CQ$2,0))</f>
        <v>No</v>
      </c>
      <c r="U49" t="str">
        <f>INDEX('Original responses translated'!$A$2:$CQ$63,MATCH('Questionnaires CrossTab'!$A49,'Original responses translated'!$A$2:$A$63,0),MATCH(U$3,'Original responses translated'!$A$2:$CQ$2,0))</f>
        <v>No</v>
      </c>
      <c r="V49" t="str">
        <f>INDEX('Original responses translated'!$A$2:$CQ$63,MATCH('Questionnaires CrossTab'!$A49,'Original responses translated'!$A$2:$A$63,0),MATCH(V$3,'Original responses translated'!$A$2:$CQ$2,0))</f>
        <v>No</v>
      </c>
      <c r="X49" t="str">
        <f>IFERROR(INDEX('Original responses translated'!$A$2:$CQ$63,MATCH('Questionnaires CrossTab'!$A49,'Original responses translated'!$A$2:$A$63,0),MATCH(X$3,'Original responses translated'!$A$2:$CQ$2,0)),"")</f>
        <v>Frequently (e.g. every time we run some activity or monthly)</v>
      </c>
      <c r="Y49" t="str">
        <f>IFERROR(INDEX('Original responses translated'!$A$2:$CQ$63,MATCH('Questionnaires CrossTab'!$A49,'Original responses translated'!$A$2:$A$63,0),MATCH(Y$3,'Original responses translated'!$A$2:$CQ$2,0)),"")</f>
        <v/>
      </c>
      <c r="Z49" t="str">
        <f>IFERROR(INDEX('Original responses translated'!$A$2:$CQ$63,MATCH('Questionnaires CrossTab'!$A49,'Original responses translated'!$A$2:$A$63,0),MATCH(Z$3,'Original responses translated'!$A$2:$CQ$2,0)),"")</f>
        <v/>
      </c>
      <c r="AA49" t="str">
        <f>IFERROR(INDEX('Original responses translated'!$A$2:$CQ$63,MATCH('Questionnaires CrossTab'!$A49,'Original responses translated'!$A$2:$A$63,0),MATCH(AA$3,'Original responses translated'!$A$2:$CQ$2,0)),"")</f>
        <v/>
      </c>
      <c r="AB49" t="str">
        <f>IFERROR(INDEX('Original responses translated'!$A$2:$CQ$63,MATCH('Questionnaires CrossTab'!$A49,'Original responses translated'!$A$2:$A$63,0),MATCH(AB$3,'Original responses translated'!$A$2:$CQ$2,0)),"")</f>
        <v/>
      </c>
      <c r="AD49" t="str">
        <f>IFERROR(INDEX('Original responses translated'!$A$2:$CQ$63,MATCH('Questionnaires CrossTab'!$A49,'Original responses translated'!$A$2:$A$63,0),MATCH(AD$3,'Original responses translated'!$A$2:$CQ$2,0)),"")</f>
        <v>Frequently (e.g. every time we run some activity or monthly)</v>
      </c>
      <c r="AE49" t="str">
        <f>IFERROR(INDEX('Original responses translated'!$A$2:$CQ$63,MATCH('Questionnaires CrossTab'!$A49,'Original responses translated'!$A$2:$A$63,0),MATCH(AE$3,'Original responses translated'!$A$2:$CQ$2,0)),"")</f>
        <v>Never</v>
      </c>
      <c r="AF49" t="str">
        <f>IFERROR(INDEX('Original responses translated'!$A$2:$CQ$63,MATCH('Questionnaires CrossTab'!$A49,'Original responses translated'!$A$2:$A$63,0),MATCH(AF$3,'Original responses translated'!$A$2:$CQ$2,0)),"")</f>
        <v>Frequently (e.g. every time we run some activity or monthly)</v>
      </c>
      <c r="AG49" t="str">
        <f>IFERROR(INDEX('Original responses translated'!$A$2:$CQ$63,MATCH('Questionnaires CrossTab'!$A49,'Original responses translated'!$A$2:$A$63,0),MATCH(AG$3,'Original responses translated'!$A$2:$CQ$2,0)),"")</f>
        <v>Regularly (at least quarterly)</v>
      </c>
      <c r="AH49" t="str">
        <f>IFERROR(INDEX('Original responses translated'!$A$2:$CQ$63,MATCH('Questionnaires CrossTab'!$A49,'Original responses translated'!$A$2:$A$63,0),MATCH(AH$3,'Original responses translated'!$A$2:$CQ$2,0)),"")</f>
        <v>Frequently (e.g. every time we run some activity or monthly)</v>
      </c>
      <c r="AI49" t="str">
        <f>IFERROR(INDEX('Original responses translated'!$A$2:$CQ$63,MATCH('Questionnaires CrossTab'!$A49,'Original responses translated'!$A$2:$A$63,0),MATCH(AI$3,'Original responses translated'!$A$2:$CQ$2,0)),"")</f>
        <v>Frequently (e.g. every time we run some activity or monthly)</v>
      </c>
      <c r="AJ49" t="str">
        <f>IFERROR(INDEX('Original responses translated'!$A$2:$CQ$63,MATCH('Questionnaires CrossTab'!$A49,'Original responses translated'!$A$2:$A$63,0),MATCH(AJ$3,'Original responses translated'!$A$2:$CQ$2,0)),"")</f>
        <v>Sometimes / on an ad-hoc basis</v>
      </c>
      <c r="AK49" t="str">
        <f>IFERROR(INDEX('Original responses translated'!$A$2:$CQ$63,MATCH('Questionnaires CrossTab'!$A49,'Original responses translated'!$A$2:$A$63,0),MATCH(AK$3,'Original responses translated'!$A$2:$CQ$2,0)),"")</f>
        <v>Frequently (e.g. every time we run some activity or monthly)</v>
      </c>
      <c r="AL49" t="str">
        <f>IFERROR(INDEX('Original responses translated'!$A$2:$CQ$63,MATCH('Questionnaires CrossTab'!$A49,'Original responses translated'!$A$2:$A$63,0),MATCH(AL$3,'Original responses translated'!$A$2:$CQ$2,0)),"")</f>
        <v/>
      </c>
      <c r="AM49" t="str">
        <f>IFERROR(INDEX('Original responses translated'!$A$2:$CQ$63,MATCH('Questionnaires CrossTab'!$A49,'Original responses translated'!$A$2:$A$63,0),MATCH(AM$3,'Original responses translated'!$A$2:$CQ$2,0)),"")</f>
        <v/>
      </c>
      <c r="AN49" t="str">
        <f>IFERROR(INDEX('Original responses translated'!$A$2:$CQ$63,MATCH('Questionnaires CrossTab'!$A49,'Original responses translated'!$A$2:$A$63,0),MATCH(AN$3,'Original responses translated'!$A$2:$CQ$2,0)),"")</f>
        <v/>
      </c>
      <c r="AO49" t="str">
        <f>IFERROR(INDEX('Original responses translated'!$A$2:$CQ$63,MATCH('Questionnaires CrossTab'!$A49,'Original responses translated'!$A$2:$A$63,0),MATCH(AO$3,'Original responses translated'!$A$2:$CQ$2,0)),"")</f>
        <v>Rarely (maybe once per year)</v>
      </c>
      <c r="AQ49">
        <f>IFERROR(INDEX('Original responses translated'!$A$2:$CQ$63,MATCH('Questionnaires CrossTab'!$A49,'Original responses translated'!$A$2:$A$63,0),MATCH(AQ$3,'Original responses translated'!$A$2:$CQ$2,0)),"")</f>
        <v>0</v>
      </c>
      <c r="AR49" t="str">
        <f>IFERROR(INDEX('Original responses translated'!$A$2:$CQ$63,MATCH('Questionnaires CrossTab'!$A49,'Original responses translated'!$A$2:$A$63,0),MATCH(AR$3,'Original responses translated'!$A$2:$CQ$2,0)),"")</f>
        <v>Rarely (maybe once per year)</v>
      </c>
      <c r="AS49" t="str">
        <f>IFERROR(INDEX('Original responses translated'!$A$2:$CQ$63,MATCH('Questionnaires CrossTab'!$A49,'Original responses translated'!$A$2:$A$63,0),MATCH(AS$3,'Original responses translated'!$A$2:$CQ$2,0)),"")</f>
        <v>Rarely (maybe once per year)</v>
      </c>
      <c r="AT49" t="str">
        <f>IFERROR(INDEX('Original responses translated'!$A$2:$CQ$63,MATCH('Questionnaires CrossTab'!$A49,'Original responses translated'!$A$2:$A$63,0),MATCH(AT$3,'Original responses translated'!$A$2:$CQ$2,0)),"")</f>
        <v>Frequently (e.g. every time we run some activity or monthly)</v>
      </c>
      <c r="AV49" t="str">
        <f>IFERROR(INDEX('Original responses translated'!$A$2:$CQ$63,MATCH('Questionnaires CrossTab'!$A49,'Original responses translated'!$A$2:$A$63,0),MATCH(AV$3,'Original responses translated'!$A$2:$CQ$2,0)),"")</f>
        <v>Agree</v>
      </c>
      <c r="AW49" t="str">
        <f>IFERROR(INDEX('Original responses translated'!$A$2:$CQ$63,MATCH('Questionnaires CrossTab'!$A49,'Original responses translated'!$A$2:$A$63,0),MATCH(AW$3,'Original responses translated'!$A$2:$CQ$2,0)),"")</f>
        <v>Neither agree nor disagree&amp;#9;</v>
      </c>
      <c r="AX49" t="str">
        <f>IFERROR(INDEX('Original responses translated'!$A$2:$CQ$63,MATCH('Questionnaires CrossTab'!$A49,'Original responses translated'!$A$2:$A$63,0),MATCH(AX$3,'Original responses translated'!$A$2:$CQ$2,0)),"")</f>
        <v>Agree</v>
      </c>
      <c r="AY49" t="str">
        <f>IFERROR(INDEX('Original responses translated'!$A$2:$CQ$63,MATCH('Questionnaires CrossTab'!$A49,'Original responses translated'!$A$2:$A$63,0),MATCH(AY$3,'Original responses translated'!$A$2:$CQ$2,0)),"")</f>
        <v>Neither agree nor disagree&amp;#9;</v>
      </c>
      <c r="AZ49" t="str">
        <f>IFERROR(INDEX('Original responses translated'!$A$2:$CQ$63,MATCH('Questionnaires CrossTab'!$A49,'Original responses translated'!$A$2:$A$63,0),MATCH(AZ$3,'Original responses translated'!$A$2:$CQ$2,0)),"")</f>
        <v>Neither agree nor disagree&amp;#9;</v>
      </c>
      <c r="BA49" t="str">
        <f>IFERROR(INDEX('Original responses translated'!$A$2:$CQ$63,MATCH('Questionnaires CrossTab'!$A49,'Original responses translated'!$A$2:$A$63,0),MATCH(BA$3,'Original responses translated'!$A$2:$CQ$2,0)),"")</f>
        <v>Agree</v>
      </c>
      <c r="BB49" t="str">
        <f>IFERROR(INDEX('Original responses translated'!$A$2:$CQ$63,MATCH('Questionnaires CrossTab'!$A49,'Original responses translated'!$A$2:$A$63,0),MATCH(BB$3,'Original responses translated'!$A$2:$CQ$2,0)),"")</f>
        <v>Neither agree nor disagree&amp;#9;</v>
      </c>
      <c r="BC49" t="str">
        <f>IFERROR(INDEX('Original responses translated'!$A$2:$CQ$63,MATCH('Questionnaires CrossTab'!$A49,'Original responses translated'!$A$2:$A$63,0),MATCH(BC$3,'Original responses translated'!$A$2:$CQ$2,0)),"")</f>
        <v>Disagree</v>
      </c>
      <c r="BD49" t="str">
        <f>IFERROR(INDEX('Original responses translated'!$A$2:$CQ$63,MATCH('Questionnaires CrossTab'!$A49,'Original responses translated'!$A$2:$A$63,0),MATCH(BD$3,'Original responses translated'!$A$2:$CQ$2,0)),"")</f>
        <v>Agree</v>
      </c>
      <c r="BF49" t="str">
        <f>IFERROR(INDEX('Original responses translated'!$A$2:$CQ$63,MATCH('Questionnaires CrossTab'!$A49,'Original responses translated'!$A$2:$A$63,0),MATCH(BF$3,'Original responses translated'!$A$2:$CQ$2,0)),"")</f>
        <v>Sometimes / on an ad-hoc basis</v>
      </c>
      <c r="BG49" t="str">
        <f>IFERROR(INDEX('Original responses translated'!$A$2:$CQ$63,MATCH('Questionnaires CrossTab'!$A49,'Original responses translated'!$A$2:$A$63,0),MATCH(BG$3,'Original responses translated'!$A$2:$CQ$2,0)),"")</f>
        <v>Rarely (maybe once per year)</v>
      </c>
      <c r="BH49" t="str">
        <f>IFERROR(INDEX('Original responses translated'!$A$2:$CQ$63,MATCH('Questionnaires CrossTab'!$A49,'Original responses translated'!$A$2:$A$63,0),MATCH(BH$3,'Original responses translated'!$A$2:$CQ$2,0)),"")</f>
        <v>Frequently (e.g. every time we run some activity or monthly)</v>
      </c>
      <c r="BI49" t="str">
        <f>IFERROR(INDEX('Original responses translated'!$A$2:$CQ$63,MATCH('Questionnaires CrossTab'!$A49,'Original responses translated'!$A$2:$A$63,0),MATCH(BI$3,'Original responses translated'!$A$2:$CQ$2,0)),"")</f>
        <v>Frequently (e.g. every time we run some activity or monthly)</v>
      </c>
      <c r="BJ49" t="str">
        <f>IFERROR(INDEX('Original responses translated'!$A$2:$CQ$63,MATCH('Questionnaires CrossTab'!$A49,'Original responses translated'!$A$2:$A$63,0),MATCH(BJ$3,'Original responses translated'!$A$2:$CQ$2,0)),"")</f>
        <v>Frequently (e.g. every time we run some activity or monthly)</v>
      </c>
      <c r="BL49">
        <f>IFERROR(INDEX('Original responses translated'!$A$2:$CQ$63,MATCH('Questionnaires CrossTab'!$A49,'Original responses translated'!$A$2:$A$63,0),MATCH(BL$3,'Original responses translated'!$A$2:$CQ$2,0)),"")</f>
        <v>0</v>
      </c>
      <c r="BM49" t="str">
        <f>IFERROR(INDEX('Original responses translated'!$A$2:$CQ$63,MATCH('Questionnaires CrossTab'!$A49,'Original responses translated'!$A$2:$A$63,0),MATCH(BM$3,'Original responses translated'!$A$2:$CQ$2,0)),"")</f>
        <v>Rarely (maybe once per year)</v>
      </c>
      <c r="BN49" t="str">
        <f>IFERROR(INDEX('Original responses translated'!$A$2:$CQ$63,MATCH('Questionnaires CrossTab'!$A49,'Original responses translated'!$A$2:$A$63,0),MATCH(BN$3,'Original responses translated'!$A$2:$CQ$2,0)),"")</f>
        <v>Rarely (maybe once per year)</v>
      </c>
      <c r="BO49">
        <f>IFERROR(INDEX('Original responses translated'!$A$2:$CQ$63,MATCH('Questionnaires CrossTab'!$A49,'Original responses translated'!$A$2:$A$63,0),MATCH(BO$3,'Original responses translated'!$A$2:$CQ$2,0)),"")</f>
        <v>0</v>
      </c>
      <c r="BP49" t="str">
        <f>IFERROR(INDEX('Original responses translated'!$A$2:$CQ$63,MATCH('Questionnaires CrossTab'!$A49,'Original responses translated'!$A$2:$A$63,0),MATCH(BP$3,'Original responses translated'!$A$2:$CQ$2,0)),"")</f>
        <v>Sometimes / on an ad-hoc basis</v>
      </c>
      <c r="BR49" t="str">
        <f>IFERROR(INDEX('Original responses translated'!$A$2:$CQ$63,MATCH('Questionnaires CrossTab'!$A49,'Original responses translated'!$A$2:$A$63,0),MATCH(BR$3,'Original responses translated'!$A$2:$CQ$2,0)),"")</f>
        <v>Strongly Agree</v>
      </c>
      <c r="BS49" t="str">
        <f>IFERROR(INDEX('Original responses translated'!$A$2:$CQ$63,MATCH('Questionnaires CrossTab'!$A49,'Original responses translated'!$A$2:$A$63,0),MATCH(BS$3,'Original responses translated'!$A$2:$CQ$2,0)),"")</f>
        <v>Agree</v>
      </c>
      <c r="BT49" t="str">
        <f>IFERROR(INDEX('Original responses translated'!$A$2:$CQ$63,MATCH('Questionnaires CrossTab'!$A49,'Original responses translated'!$A$2:$A$63,0),MATCH(BT$3,'Original responses translated'!$A$2:$CQ$2,0)),"")</f>
        <v>Agree</v>
      </c>
      <c r="BU49" t="str">
        <f>IFERROR(INDEX('Original responses translated'!$A$2:$CQ$63,MATCH('Questionnaires CrossTab'!$A49,'Original responses translated'!$A$2:$A$63,0),MATCH(BU$3,'Original responses translated'!$A$2:$CQ$2,0)),"")</f>
        <v>Don’t know/Not sure</v>
      </c>
      <c r="BV49" t="str">
        <f>IFERROR(INDEX('Original responses translated'!$A$2:$CQ$63,MATCH('Questionnaires CrossTab'!$A49,'Original responses translated'!$A$2:$A$63,0),MATCH(BV$3,'Original responses translated'!$A$2:$CQ$2,0)),"")</f>
        <v>Agree</v>
      </c>
      <c r="BW49" t="str">
        <f>IFERROR(INDEX('Original responses translated'!$A$2:$CQ$63,MATCH('Questionnaires CrossTab'!$A49,'Original responses translated'!$A$2:$A$63,0),MATCH(BW$3,'Original responses translated'!$A$2:$CQ$2,0)),"")</f>
        <v>Disagree</v>
      </c>
      <c r="BX49" t="str">
        <f>IFERROR(INDEX('Original responses translated'!$A$2:$CQ$63,MATCH('Questionnaires CrossTab'!$A49,'Original responses translated'!$A$2:$A$63,0),MATCH(BX$3,'Original responses translated'!$A$2:$CQ$2,0)),"")</f>
        <v>Agree</v>
      </c>
      <c r="BY49" t="str">
        <f>IFERROR(INDEX('Original responses translated'!$A$2:$CQ$63,MATCH('Questionnaires CrossTab'!$A49,'Original responses translated'!$A$2:$A$63,0),MATCH(BY$3,'Original responses translated'!$A$2:$CQ$2,0)),"")</f>
        <v>Disagree</v>
      </c>
      <c r="BZ49" t="str">
        <f>IFERROR(INDEX('Original responses translated'!$A$2:$CQ$63,MATCH('Questionnaires CrossTab'!$A49,'Original responses translated'!$A$2:$A$63,0),MATCH(BZ$3,'Original responses translated'!$A$2:$CQ$2,0)),"")</f>
        <v>Strongly disagree</v>
      </c>
      <c r="CA49" t="str">
        <f>IFERROR(INDEX('Original responses translated'!$A$2:$CQ$63,MATCH('Questionnaires CrossTab'!$A49,'Original responses translated'!$A$2:$A$63,0),MATCH(CA$3,'Original responses translated'!$A$2:$CQ$2,0)),"")</f>
        <v>Don’t know/Not sure</v>
      </c>
      <c r="CB49" t="str">
        <f>IFERROR(INDEX('Original responses translated'!$A$2:$CQ$63,MATCH('Questionnaires CrossTab'!$A49,'Original responses translated'!$A$2:$A$63,0),MATCH(CB$3,'Original responses translated'!$A$2:$CQ$2,0)),"")</f>
        <v>Don’t know/Not sure</v>
      </c>
      <c r="CD49" t="str">
        <f>IFERROR(INDEX('Original responses translated'!$A$2:$CQ$63,MATCH('Questionnaires CrossTab'!$A49,'Original responses translated'!$A$2:$A$63,0),MATCH(CD$3,'Original responses translated'!$A$2:$CQ$2,0)),"")</f>
        <v>Don’t know/Not sure</v>
      </c>
      <c r="CE49" t="str">
        <f>IFERROR(INDEX('Original responses translated'!$A$2:$CQ$63,MATCH('Questionnaires CrossTab'!$A49,'Original responses translated'!$A$2:$A$63,0),MATCH(CE$3,'Original responses translated'!$A$2:$CQ$2,0)),"")</f>
        <v>Are a key part of our evaluation program</v>
      </c>
      <c r="CF49" t="str">
        <f>IFERROR(INDEX('Original responses translated'!$A$2:$CQ$63,MATCH('Questionnaires CrossTab'!$A49,'Original responses translated'!$A$2:$A$63,0),MATCH(CF$3,'Original responses translated'!$A$2:$CQ$2,0)),"")</f>
        <v>Don’t know/Not sure</v>
      </c>
      <c r="CG49" t="str">
        <f>IFERROR(INDEX('Original responses translated'!$A$2:$CQ$63,MATCH('Questionnaires CrossTab'!$A49,'Original responses translated'!$A$2:$A$63,0),MATCH(CG$3,'Original responses translated'!$A$2:$CQ$2,0)),"")</f>
        <v>Don’t know/Not sure</v>
      </c>
      <c r="CI49" t="str">
        <f>IFERROR(INDEX('Original responses translated'!$A$2:$CQ$63,MATCH('Questionnaires CrossTab'!$A49,'Original responses translated'!$A$2:$A$63,0),MATCH(CI$3,'Original responses translated'!$A$2:$CQ$2,0)),"")</f>
        <v>Disagree</v>
      </c>
      <c r="CJ49" t="str">
        <f>IFERROR(INDEX('Original responses translated'!$A$2:$CQ$63,MATCH('Questionnaires CrossTab'!$A49,'Original responses translated'!$A$2:$A$63,0),MATCH(CJ$3,'Original responses translated'!$A$2:$CQ$2,0)),"")</f>
        <v>Disagree</v>
      </c>
      <c r="CO49" s="27">
        <f>SUMIFS(Response!$G:$G,Response!$I:$I,'Questionnaires CrossTab'!CO$3,Response!$A:$A,'Questionnaires CrossTab'!$A49)/Question!Q$5</f>
        <v>0.63793103448275867</v>
      </c>
      <c r="CP49" s="27">
        <f>SUMIFS(Response!$G:$G,Response!$I:$I,'Questionnaires CrossTab'!CP$3,Response!$A:$A,'Questionnaires CrossTab'!$A49)/Question!R$5</f>
        <v>0.25</v>
      </c>
      <c r="CQ49" s="27">
        <f>SUMIFS(Response!$G:$G,Response!$I:$I,'Questionnaires CrossTab'!CQ$3,Response!$A:$A,'Questionnaires CrossTab'!$A49)/Question!S$5</f>
        <v>0.4838709677419355</v>
      </c>
      <c r="CR49" s="27">
        <f t="shared" si="0"/>
        <v>0.45992769744160178</v>
      </c>
    </row>
    <row r="50" spans="1:96">
      <c r="A50" s="1">
        <v>414</v>
      </c>
      <c r="B50" s="1" t="s">
        <v>401</v>
      </c>
      <c r="C50" t="str">
        <f>INDEX('Original responses translated'!$A$2:$CQ$63,MATCH('Questionnaires CrossTab'!$A50,'Original responses translated'!$A$2:$A$63,0),MATCH(C$3,'Original responses translated'!$A$2:$CQ$2,0))</f>
        <v>Commercial organisation</v>
      </c>
      <c r="D50" t="str">
        <f>INDEX('Original responses translated'!$A$2:$CQ$63,MATCH('Questionnaires CrossTab'!$A50,'Original responses translated'!$A$2:$A$63,0),MATCH(D$3,'Original responses translated'!$A$2:$CQ$2,0))</f>
        <v>Communications</v>
      </c>
      <c r="E50" t="str">
        <f>INDEX('Original responses translated'!$A$2:$CQ$63,MATCH('Questionnaires CrossTab'!$A50,'Original responses translated'!$A$2:$A$63,0),MATCH(E$3,'Original responses translated'!$A$2:$CQ$2,0))</f>
        <v>Other</v>
      </c>
      <c r="F50">
        <f>INDEX('Original responses translated'!$A$2:$CQ$63,MATCH('Questionnaires CrossTab'!$A50,'Original responses translated'!$A$2:$A$63,0),MATCH(F$3,'Original responses translated'!$A$2:$CQ$2,0))</f>
        <v>0</v>
      </c>
      <c r="G50" t="str">
        <f>INDEX('Original responses translated'!$A$2:$CQ$63,MATCH('Questionnaires CrossTab'!$A50,'Original responses translated'!$A$2:$A$63,0),MATCH(G$3,'Original responses translated'!$A$2:$CQ$2,0))</f>
        <v>250-999 employees</v>
      </c>
      <c r="H50" t="str">
        <f>INDEX('Original responses translated'!$A$2:$CQ$63,MATCH('Questionnaires CrossTab'!$A50,'Original responses translated'!$A$2:$A$63,0),MATCH(H$3,'Original responses translated'!$A$2:$CQ$2,0))</f>
        <v>UK</v>
      </c>
      <c r="I50" t="str">
        <f>INDEX('Original responses translated'!$A$2:$CQ$63,MATCH('Questionnaires CrossTab'!$A50,'Original responses translated'!$A$2:$A$63,0),MATCH(I$3,'Original responses translated'!$A$2:$CQ$2,0))</f>
        <v>Globally</v>
      </c>
      <c r="J50" t="s">
        <v>110</v>
      </c>
      <c r="K50" t="str">
        <f>INDEX('Original responses translated'!$A$2:$CQ$63,MATCH('Questionnaires CrossTab'!$A50,'Original responses translated'!$A$2:$A$63,0),MATCH(K$3,'Original responses translated'!$A$2:$CQ$2,0))</f>
        <v>Yes</v>
      </c>
      <c r="L50" t="str">
        <f>INDEX('Original responses translated'!$A$2:$CQ$63,MATCH('Questionnaires CrossTab'!$A50,'Original responses translated'!$A$2:$A$63,0),MATCH(L$3,'Original responses translated'!$A$2:$CQ$2,0))</f>
        <v>No</v>
      </c>
      <c r="M50" t="str">
        <f>INDEX('Original responses translated'!$A$2:$CQ$63,MATCH('Questionnaires CrossTab'!$A50,'Original responses translated'!$A$2:$A$63,0),MATCH(M$3,'Original responses translated'!$A$2:$CQ$2,0))</f>
        <v>No</v>
      </c>
      <c r="N50" t="str">
        <f>INDEX('Original responses translated'!$A$2:$CQ$63,MATCH('Questionnaires CrossTab'!$A50,'Original responses translated'!$A$2:$A$63,0),MATCH(N$3,'Original responses translated'!$A$2:$CQ$2,0))</f>
        <v>No</v>
      </c>
      <c r="O50" t="str">
        <f>INDEX('Original responses translated'!$A$2:$CQ$63,MATCH('Questionnaires CrossTab'!$A50,'Original responses translated'!$A$2:$A$63,0),MATCH(O$3,'Original responses translated'!$A$2:$CQ$2,0))</f>
        <v>No</v>
      </c>
      <c r="P50" t="str">
        <f>INDEX('Original responses translated'!$A$2:$CQ$63,MATCH('Questionnaires CrossTab'!$A50,'Original responses translated'!$A$2:$A$63,0),MATCH(P$3,'Original responses translated'!$A$2:$CQ$2,0))</f>
        <v>Yes</v>
      </c>
      <c r="Q50" t="str">
        <f>INDEX('Original responses translated'!$A$2:$CQ$63,MATCH('Questionnaires CrossTab'!$A50,'Original responses translated'!$A$2:$A$63,0),MATCH(Q$3,'Original responses translated'!$A$2:$CQ$2,0))</f>
        <v>No</v>
      </c>
      <c r="R50" t="str">
        <f>INDEX('Original responses translated'!$A$2:$CQ$63,MATCH('Questionnaires CrossTab'!$A50,'Original responses translated'!$A$2:$A$63,0),MATCH(R$3,'Original responses translated'!$A$2:$CQ$2,0))</f>
        <v>No</v>
      </c>
      <c r="S50" t="str">
        <f>INDEX('Original responses translated'!$A$2:$CQ$63,MATCH('Questionnaires CrossTab'!$A50,'Original responses translated'!$A$2:$A$63,0),MATCH(S$3,'Original responses translated'!$A$2:$CQ$2,0))</f>
        <v>No</v>
      </c>
      <c r="T50" t="str">
        <f>INDEX('Original responses translated'!$A$2:$CQ$63,MATCH('Questionnaires CrossTab'!$A50,'Original responses translated'!$A$2:$A$63,0),MATCH(T$3,'Original responses translated'!$A$2:$CQ$2,0))</f>
        <v>No</v>
      </c>
      <c r="U50" t="str">
        <f>INDEX('Original responses translated'!$A$2:$CQ$63,MATCH('Questionnaires CrossTab'!$A50,'Original responses translated'!$A$2:$A$63,0),MATCH(U$3,'Original responses translated'!$A$2:$CQ$2,0))</f>
        <v>No</v>
      </c>
      <c r="V50" t="str">
        <f>INDEX('Original responses translated'!$A$2:$CQ$63,MATCH('Questionnaires CrossTab'!$A50,'Original responses translated'!$A$2:$A$63,0),MATCH(V$3,'Original responses translated'!$A$2:$CQ$2,0))</f>
        <v>No</v>
      </c>
      <c r="X50" t="str">
        <f>IFERROR(INDEX('Original responses translated'!$A$2:$CQ$63,MATCH('Questionnaires CrossTab'!$A50,'Original responses translated'!$A$2:$A$63,0),MATCH(X$3,'Original responses translated'!$A$2:$CQ$2,0)),"")</f>
        <v>Regularly (at least quarterly)</v>
      </c>
      <c r="Y50" t="str">
        <f>IFERROR(INDEX('Original responses translated'!$A$2:$CQ$63,MATCH('Questionnaires CrossTab'!$A50,'Original responses translated'!$A$2:$A$63,0),MATCH(Y$3,'Original responses translated'!$A$2:$CQ$2,0)),"")</f>
        <v/>
      </c>
      <c r="Z50" t="str">
        <f>IFERROR(INDEX('Original responses translated'!$A$2:$CQ$63,MATCH('Questionnaires CrossTab'!$A50,'Original responses translated'!$A$2:$A$63,0),MATCH(Z$3,'Original responses translated'!$A$2:$CQ$2,0)),"")</f>
        <v/>
      </c>
      <c r="AA50" t="str">
        <f>IFERROR(INDEX('Original responses translated'!$A$2:$CQ$63,MATCH('Questionnaires CrossTab'!$A50,'Original responses translated'!$A$2:$A$63,0),MATCH(AA$3,'Original responses translated'!$A$2:$CQ$2,0)),"")</f>
        <v/>
      </c>
      <c r="AB50" t="str">
        <f>IFERROR(INDEX('Original responses translated'!$A$2:$CQ$63,MATCH('Questionnaires CrossTab'!$A50,'Original responses translated'!$A$2:$A$63,0),MATCH(AB$3,'Original responses translated'!$A$2:$CQ$2,0)),"")</f>
        <v/>
      </c>
      <c r="AD50" t="str">
        <f>IFERROR(INDEX('Original responses translated'!$A$2:$CQ$63,MATCH('Questionnaires CrossTab'!$A50,'Original responses translated'!$A$2:$A$63,0),MATCH(AD$3,'Original responses translated'!$A$2:$CQ$2,0)),"")</f>
        <v>Frequently (e.g. every time we run some activity or monthly)</v>
      </c>
      <c r="AE50" t="str">
        <f>IFERROR(INDEX('Original responses translated'!$A$2:$CQ$63,MATCH('Questionnaires CrossTab'!$A50,'Original responses translated'!$A$2:$A$63,0),MATCH(AE$3,'Original responses translated'!$A$2:$CQ$2,0)),"")</f>
        <v>Never</v>
      </c>
      <c r="AF50" t="str">
        <f>IFERROR(INDEX('Original responses translated'!$A$2:$CQ$63,MATCH('Questionnaires CrossTab'!$A50,'Original responses translated'!$A$2:$A$63,0),MATCH(AF$3,'Original responses translated'!$A$2:$CQ$2,0)),"")</f>
        <v>Regularly (at least quarterly)</v>
      </c>
      <c r="AG50" t="str">
        <f>IFERROR(INDEX('Original responses translated'!$A$2:$CQ$63,MATCH('Questionnaires CrossTab'!$A50,'Original responses translated'!$A$2:$A$63,0),MATCH(AG$3,'Original responses translated'!$A$2:$CQ$2,0)),"")</f>
        <v>Regularly (at least quarterly)</v>
      </c>
      <c r="AH50" t="str">
        <f>IFERROR(INDEX('Original responses translated'!$A$2:$CQ$63,MATCH('Questionnaires CrossTab'!$A50,'Original responses translated'!$A$2:$A$63,0),MATCH(AH$3,'Original responses translated'!$A$2:$CQ$2,0)),"")</f>
        <v>Frequently (e.g. every time we run some activity or monthly)</v>
      </c>
      <c r="AI50" t="str">
        <f>IFERROR(INDEX('Original responses translated'!$A$2:$CQ$63,MATCH('Questionnaires CrossTab'!$A50,'Original responses translated'!$A$2:$A$63,0),MATCH(AI$3,'Original responses translated'!$A$2:$CQ$2,0)),"")</f>
        <v>Regularly (at least quarterly)</v>
      </c>
      <c r="AJ50" t="str">
        <f>IFERROR(INDEX('Original responses translated'!$A$2:$CQ$63,MATCH('Questionnaires CrossTab'!$A50,'Original responses translated'!$A$2:$A$63,0),MATCH(AJ$3,'Original responses translated'!$A$2:$CQ$2,0)),"")</f>
        <v>Regularly (at least quarterly)</v>
      </c>
      <c r="AK50" t="str">
        <f>IFERROR(INDEX('Original responses translated'!$A$2:$CQ$63,MATCH('Questionnaires CrossTab'!$A50,'Original responses translated'!$A$2:$A$63,0),MATCH(AK$3,'Original responses translated'!$A$2:$CQ$2,0)),"")</f>
        <v>Frequently (e.g. every time we run some activity or monthly)</v>
      </c>
      <c r="AL50" t="str">
        <f>IFERROR(INDEX('Original responses translated'!$A$2:$CQ$63,MATCH('Questionnaires CrossTab'!$A50,'Original responses translated'!$A$2:$A$63,0),MATCH(AL$3,'Original responses translated'!$A$2:$CQ$2,0)),"")</f>
        <v/>
      </c>
      <c r="AM50" t="str">
        <f>IFERROR(INDEX('Original responses translated'!$A$2:$CQ$63,MATCH('Questionnaires CrossTab'!$A50,'Original responses translated'!$A$2:$A$63,0),MATCH(AM$3,'Original responses translated'!$A$2:$CQ$2,0)),"")</f>
        <v/>
      </c>
      <c r="AN50" t="str">
        <f>IFERROR(INDEX('Original responses translated'!$A$2:$CQ$63,MATCH('Questionnaires CrossTab'!$A50,'Original responses translated'!$A$2:$A$63,0),MATCH(AN$3,'Original responses translated'!$A$2:$CQ$2,0)),"")</f>
        <v/>
      </c>
      <c r="AO50" t="str">
        <f>IFERROR(INDEX('Original responses translated'!$A$2:$CQ$63,MATCH('Questionnaires CrossTab'!$A50,'Original responses translated'!$A$2:$A$63,0),MATCH(AO$3,'Original responses translated'!$A$2:$CQ$2,0)),"")</f>
        <v>Frequently (e.g. every time we run some activity or monthly)</v>
      </c>
      <c r="AQ50" t="str">
        <f>IFERROR(INDEX('Original responses translated'!$A$2:$CQ$63,MATCH('Questionnaires CrossTab'!$A50,'Original responses translated'!$A$2:$A$63,0),MATCH(AQ$3,'Original responses translated'!$A$2:$CQ$2,0)),"")</f>
        <v>Regularly (at least quarterly)</v>
      </c>
      <c r="AR50" t="str">
        <f>IFERROR(INDEX('Original responses translated'!$A$2:$CQ$63,MATCH('Questionnaires CrossTab'!$A50,'Original responses translated'!$A$2:$A$63,0),MATCH(AR$3,'Original responses translated'!$A$2:$CQ$2,0)),"")</f>
        <v>Sometimes / on an ad-hoc basis</v>
      </c>
      <c r="AS50" t="str">
        <f>IFERROR(INDEX('Original responses translated'!$A$2:$CQ$63,MATCH('Questionnaires CrossTab'!$A50,'Original responses translated'!$A$2:$A$63,0),MATCH(AS$3,'Original responses translated'!$A$2:$CQ$2,0)),"")</f>
        <v>Sometimes / on an ad-hoc basis</v>
      </c>
      <c r="AT50" t="str">
        <f>IFERROR(INDEX('Original responses translated'!$A$2:$CQ$63,MATCH('Questionnaires CrossTab'!$A50,'Original responses translated'!$A$2:$A$63,0),MATCH(AT$3,'Original responses translated'!$A$2:$CQ$2,0)),"")</f>
        <v>Sometimes / on an ad-hoc basis</v>
      </c>
      <c r="AV50" t="str">
        <f>IFERROR(INDEX('Original responses translated'!$A$2:$CQ$63,MATCH('Questionnaires CrossTab'!$A50,'Original responses translated'!$A$2:$A$63,0),MATCH(AV$3,'Original responses translated'!$A$2:$CQ$2,0)),"")</f>
        <v>Disagree</v>
      </c>
      <c r="AW50" t="str">
        <f>IFERROR(INDEX('Original responses translated'!$A$2:$CQ$63,MATCH('Questionnaires CrossTab'!$A50,'Original responses translated'!$A$2:$A$63,0),MATCH(AW$3,'Original responses translated'!$A$2:$CQ$2,0)),"")</f>
        <v>Agree</v>
      </c>
      <c r="AX50" t="str">
        <f>IFERROR(INDEX('Original responses translated'!$A$2:$CQ$63,MATCH('Questionnaires CrossTab'!$A50,'Original responses translated'!$A$2:$A$63,0),MATCH(AX$3,'Original responses translated'!$A$2:$CQ$2,0)),"")</f>
        <v>Agree</v>
      </c>
      <c r="AY50" t="str">
        <f>IFERROR(INDEX('Original responses translated'!$A$2:$CQ$63,MATCH('Questionnaires CrossTab'!$A50,'Original responses translated'!$A$2:$A$63,0),MATCH(AY$3,'Original responses translated'!$A$2:$CQ$2,0)),"")</f>
        <v>Agree</v>
      </c>
      <c r="AZ50" t="str">
        <f>IFERROR(INDEX('Original responses translated'!$A$2:$CQ$63,MATCH('Questionnaires CrossTab'!$A50,'Original responses translated'!$A$2:$A$63,0),MATCH(AZ$3,'Original responses translated'!$A$2:$CQ$2,0)),"")</f>
        <v>Agree</v>
      </c>
      <c r="BA50" t="str">
        <f>IFERROR(INDEX('Original responses translated'!$A$2:$CQ$63,MATCH('Questionnaires CrossTab'!$A50,'Original responses translated'!$A$2:$A$63,0),MATCH(BA$3,'Original responses translated'!$A$2:$CQ$2,0)),"")</f>
        <v>Agree</v>
      </c>
      <c r="BB50" t="str">
        <f>IFERROR(INDEX('Original responses translated'!$A$2:$CQ$63,MATCH('Questionnaires CrossTab'!$A50,'Original responses translated'!$A$2:$A$63,0),MATCH(BB$3,'Original responses translated'!$A$2:$CQ$2,0)),"")</f>
        <v>Agree</v>
      </c>
      <c r="BC50" t="str">
        <f>IFERROR(INDEX('Original responses translated'!$A$2:$CQ$63,MATCH('Questionnaires CrossTab'!$A50,'Original responses translated'!$A$2:$A$63,0),MATCH(BC$3,'Original responses translated'!$A$2:$CQ$2,0)),"")</f>
        <v>Disagree</v>
      </c>
      <c r="BD50" t="str">
        <f>IFERROR(INDEX('Original responses translated'!$A$2:$CQ$63,MATCH('Questionnaires CrossTab'!$A50,'Original responses translated'!$A$2:$A$63,0),MATCH(BD$3,'Original responses translated'!$A$2:$CQ$2,0)),"")</f>
        <v>Neither agree nor disagree&amp;#9;</v>
      </c>
      <c r="BF50" t="str">
        <f>IFERROR(INDEX('Original responses translated'!$A$2:$CQ$63,MATCH('Questionnaires CrossTab'!$A50,'Original responses translated'!$A$2:$A$63,0),MATCH(BF$3,'Original responses translated'!$A$2:$CQ$2,0)),"")</f>
        <v>Rarely (maybe once per year)</v>
      </c>
      <c r="BG50" t="str">
        <f>IFERROR(INDEX('Original responses translated'!$A$2:$CQ$63,MATCH('Questionnaires CrossTab'!$A50,'Original responses translated'!$A$2:$A$63,0),MATCH(BG$3,'Original responses translated'!$A$2:$CQ$2,0)),"")</f>
        <v>Regularly (at least quarterly)</v>
      </c>
      <c r="BH50" t="str">
        <f>IFERROR(INDEX('Original responses translated'!$A$2:$CQ$63,MATCH('Questionnaires CrossTab'!$A50,'Original responses translated'!$A$2:$A$63,0),MATCH(BH$3,'Original responses translated'!$A$2:$CQ$2,0)),"")</f>
        <v>Frequently (e.g. every time we run some activity or monthly)</v>
      </c>
      <c r="BI50" t="str">
        <f>IFERROR(INDEX('Original responses translated'!$A$2:$CQ$63,MATCH('Questionnaires CrossTab'!$A50,'Original responses translated'!$A$2:$A$63,0),MATCH(BI$3,'Original responses translated'!$A$2:$CQ$2,0)),"")</f>
        <v>Frequently (e.g. every time we run some activity or monthly)</v>
      </c>
      <c r="BJ50" t="str">
        <f>IFERROR(INDEX('Original responses translated'!$A$2:$CQ$63,MATCH('Questionnaires CrossTab'!$A50,'Original responses translated'!$A$2:$A$63,0),MATCH(BJ$3,'Original responses translated'!$A$2:$CQ$2,0)),"")</f>
        <v>Sometimes / on an ad-hoc basis</v>
      </c>
      <c r="BL50" t="str">
        <f>IFERROR(INDEX('Original responses translated'!$A$2:$CQ$63,MATCH('Questionnaires CrossTab'!$A50,'Original responses translated'!$A$2:$A$63,0),MATCH(BL$3,'Original responses translated'!$A$2:$CQ$2,0)),"")</f>
        <v>Regularly (at least quarterly)</v>
      </c>
      <c r="BM50" t="str">
        <f>IFERROR(INDEX('Original responses translated'!$A$2:$CQ$63,MATCH('Questionnaires CrossTab'!$A50,'Original responses translated'!$A$2:$A$63,0),MATCH(BM$3,'Original responses translated'!$A$2:$CQ$2,0)),"")</f>
        <v>Regularly (at least quarterly)</v>
      </c>
      <c r="BN50" t="str">
        <f>IFERROR(INDEX('Original responses translated'!$A$2:$CQ$63,MATCH('Questionnaires CrossTab'!$A50,'Original responses translated'!$A$2:$A$63,0),MATCH(BN$3,'Original responses translated'!$A$2:$CQ$2,0)),"")</f>
        <v>Regularly (at least quarterly)</v>
      </c>
      <c r="BO50" t="str">
        <f>IFERROR(INDEX('Original responses translated'!$A$2:$CQ$63,MATCH('Questionnaires CrossTab'!$A50,'Original responses translated'!$A$2:$A$63,0),MATCH(BO$3,'Original responses translated'!$A$2:$CQ$2,0)),"")</f>
        <v>Sometimes / on an ad-hoc basis</v>
      </c>
      <c r="BP50" t="str">
        <f>IFERROR(INDEX('Original responses translated'!$A$2:$CQ$63,MATCH('Questionnaires CrossTab'!$A50,'Original responses translated'!$A$2:$A$63,0),MATCH(BP$3,'Original responses translated'!$A$2:$CQ$2,0)),"")</f>
        <v>Regularly (at least quarterly)</v>
      </c>
      <c r="BR50" t="str">
        <f>IFERROR(INDEX('Original responses translated'!$A$2:$CQ$63,MATCH('Questionnaires CrossTab'!$A50,'Original responses translated'!$A$2:$A$63,0),MATCH(BR$3,'Original responses translated'!$A$2:$CQ$2,0)),"")</f>
        <v>Strongly Agree</v>
      </c>
      <c r="BS50" t="str">
        <f>IFERROR(INDEX('Original responses translated'!$A$2:$CQ$63,MATCH('Questionnaires CrossTab'!$A50,'Original responses translated'!$A$2:$A$63,0),MATCH(BS$3,'Original responses translated'!$A$2:$CQ$2,0)),"")</f>
        <v>Agree</v>
      </c>
      <c r="BT50" t="str">
        <f>IFERROR(INDEX('Original responses translated'!$A$2:$CQ$63,MATCH('Questionnaires CrossTab'!$A50,'Original responses translated'!$A$2:$A$63,0),MATCH(BT$3,'Original responses translated'!$A$2:$CQ$2,0)),"")</f>
        <v>Strongly Agree</v>
      </c>
      <c r="BU50" t="str">
        <f>IFERROR(INDEX('Original responses translated'!$A$2:$CQ$63,MATCH('Questionnaires CrossTab'!$A50,'Original responses translated'!$A$2:$A$63,0),MATCH(BU$3,'Original responses translated'!$A$2:$CQ$2,0)),"")</f>
        <v>Neither agree nor disagree</v>
      </c>
      <c r="BV50" t="str">
        <f>IFERROR(INDEX('Original responses translated'!$A$2:$CQ$63,MATCH('Questionnaires CrossTab'!$A50,'Original responses translated'!$A$2:$A$63,0),MATCH(BV$3,'Original responses translated'!$A$2:$CQ$2,0)),"")</f>
        <v>Strongly Agree</v>
      </c>
      <c r="BW50" t="str">
        <f>IFERROR(INDEX('Original responses translated'!$A$2:$CQ$63,MATCH('Questionnaires CrossTab'!$A50,'Original responses translated'!$A$2:$A$63,0),MATCH(BW$3,'Original responses translated'!$A$2:$CQ$2,0)),"")</f>
        <v>Agree</v>
      </c>
      <c r="BX50" t="str">
        <f>IFERROR(INDEX('Original responses translated'!$A$2:$CQ$63,MATCH('Questionnaires CrossTab'!$A50,'Original responses translated'!$A$2:$A$63,0),MATCH(BX$3,'Original responses translated'!$A$2:$CQ$2,0)),"")</f>
        <v>Agree</v>
      </c>
      <c r="BY50" t="str">
        <f>IFERROR(INDEX('Original responses translated'!$A$2:$CQ$63,MATCH('Questionnaires CrossTab'!$A50,'Original responses translated'!$A$2:$A$63,0),MATCH(BY$3,'Original responses translated'!$A$2:$CQ$2,0)),"")</f>
        <v>Agree</v>
      </c>
      <c r="BZ50" t="str">
        <f>IFERROR(INDEX('Original responses translated'!$A$2:$CQ$63,MATCH('Questionnaires CrossTab'!$A50,'Original responses translated'!$A$2:$A$63,0),MATCH(BZ$3,'Original responses translated'!$A$2:$CQ$2,0)),"")</f>
        <v>Neither agree nor disagree</v>
      </c>
      <c r="CA50" t="str">
        <f>IFERROR(INDEX('Original responses translated'!$A$2:$CQ$63,MATCH('Questionnaires CrossTab'!$A50,'Original responses translated'!$A$2:$A$63,0),MATCH(CA$3,'Original responses translated'!$A$2:$CQ$2,0)),"")</f>
        <v>Agree</v>
      </c>
      <c r="CB50" t="str">
        <f>IFERROR(INDEX('Original responses translated'!$A$2:$CQ$63,MATCH('Questionnaires CrossTab'!$A50,'Original responses translated'!$A$2:$A$63,0),MATCH(CB$3,'Original responses translated'!$A$2:$CQ$2,0)),"")</f>
        <v>Disagree</v>
      </c>
      <c r="CD50" t="str">
        <f>IFERROR(INDEX('Original responses translated'!$A$2:$CQ$63,MATCH('Questionnaires CrossTab'!$A50,'Original responses translated'!$A$2:$A$63,0),MATCH(CD$3,'Original responses translated'!$A$2:$CQ$2,0)),"")</f>
        <v>Use rarely</v>
      </c>
      <c r="CE50" t="str">
        <f>IFERROR(INDEX('Original responses translated'!$A$2:$CQ$63,MATCH('Questionnaires CrossTab'!$A50,'Original responses translated'!$A$2:$A$63,0),MATCH(CE$3,'Original responses translated'!$A$2:$CQ$2,0)),"")</f>
        <v>Use rarely</v>
      </c>
      <c r="CF50" t="str">
        <f>IFERROR(INDEX('Original responses translated'!$A$2:$CQ$63,MATCH('Questionnaires CrossTab'!$A50,'Original responses translated'!$A$2:$A$63,0),MATCH(CF$3,'Original responses translated'!$A$2:$CQ$2,0)),"")</f>
        <v>Use rarely</v>
      </c>
      <c r="CG50" t="str">
        <f>IFERROR(INDEX('Original responses translated'!$A$2:$CQ$63,MATCH('Questionnaires CrossTab'!$A50,'Original responses translated'!$A$2:$A$63,0),MATCH(CG$3,'Original responses translated'!$A$2:$CQ$2,0)),"")</f>
        <v>Use regularly</v>
      </c>
      <c r="CI50" t="str">
        <f>IFERROR(INDEX('Original responses translated'!$A$2:$CQ$63,MATCH('Questionnaires CrossTab'!$A50,'Original responses translated'!$A$2:$A$63,0),MATCH(CI$3,'Original responses translated'!$A$2:$CQ$2,0)),"")</f>
        <v>Neither agree nor disagree</v>
      </c>
      <c r="CJ50" t="str">
        <f>IFERROR(INDEX('Original responses translated'!$A$2:$CQ$63,MATCH('Questionnaires CrossTab'!$A50,'Original responses translated'!$A$2:$A$63,0),MATCH(CJ$3,'Original responses translated'!$A$2:$CQ$2,0)),"")</f>
        <v>Agree</v>
      </c>
      <c r="CO50" s="27">
        <f>SUMIFS(Response!$G:$G,Response!$I:$I,'Questionnaires CrossTab'!CO$3,Response!$A:$A,'Questionnaires CrossTab'!$A50)/Question!Q$5</f>
        <v>0.72413793103448276</v>
      </c>
      <c r="CP50" s="27">
        <f>SUMIFS(Response!$G:$G,Response!$I:$I,'Questionnaires CrossTab'!CP$3,Response!$A:$A,'Questionnaires CrossTab'!$A50)/Question!R$5</f>
        <v>0.6166666666666667</v>
      </c>
      <c r="CQ50" s="27">
        <f>SUMIFS(Response!$G:$G,Response!$I:$I,'Questionnaires CrossTab'!CQ$3,Response!$A:$A,'Questionnaires CrossTab'!$A50)/Question!S$5</f>
        <v>0.67741935483870963</v>
      </c>
      <c r="CR50" s="27">
        <f t="shared" si="0"/>
        <v>0.67320912124582866</v>
      </c>
    </row>
    <row r="51" spans="1:96">
      <c r="A51" s="1">
        <v>420</v>
      </c>
      <c r="B51" s="1" t="s">
        <v>409</v>
      </c>
      <c r="C51" t="str">
        <f>INDEX('Original responses translated'!$A$2:$CQ$63,MATCH('Questionnaires CrossTab'!$A51,'Original responses translated'!$A$2:$A$63,0),MATCH(C$3,'Original responses translated'!$A$2:$CQ$2,0))</f>
        <v>Commercial organisation</v>
      </c>
      <c r="D51" t="str">
        <f>INDEX('Original responses translated'!$A$2:$CQ$63,MATCH('Questionnaires CrossTab'!$A51,'Original responses translated'!$A$2:$A$63,0),MATCH(D$3,'Original responses translated'!$A$2:$CQ$2,0))</f>
        <v>Communications</v>
      </c>
      <c r="E51" t="str">
        <f>INDEX('Original responses translated'!$A$2:$CQ$63,MATCH('Questionnaires CrossTab'!$A51,'Original responses translated'!$A$2:$A$63,0),MATCH(E$3,'Original responses translated'!$A$2:$CQ$2,0))</f>
        <v>Education</v>
      </c>
      <c r="F51">
        <f>INDEX('Original responses translated'!$A$2:$CQ$63,MATCH('Questionnaires CrossTab'!$A51,'Original responses translated'!$A$2:$A$63,0),MATCH(F$3,'Original responses translated'!$A$2:$CQ$2,0))</f>
        <v>0</v>
      </c>
      <c r="G51" t="str">
        <f>INDEX('Original responses translated'!$A$2:$CQ$63,MATCH('Questionnaires CrossTab'!$A51,'Original responses translated'!$A$2:$A$63,0),MATCH(G$3,'Original responses translated'!$A$2:$CQ$2,0))</f>
        <v>250-999 employees</v>
      </c>
      <c r="H51" t="str">
        <f>INDEX('Original responses translated'!$A$2:$CQ$63,MATCH('Questionnaires CrossTab'!$A51,'Original responses translated'!$A$2:$A$63,0),MATCH(H$3,'Original responses translated'!$A$2:$CQ$2,0))</f>
        <v>UK</v>
      </c>
      <c r="I51" t="str">
        <f>INDEX('Original responses translated'!$A$2:$CQ$63,MATCH('Questionnaires CrossTab'!$A51,'Original responses translated'!$A$2:$A$63,0),MATCH(I$3,'Original responses translated'!$A$2:$CQ$2,0))</f>
        <v>Not an international organisation</v>
      </c>
      <c r="J51" t="s">
        <v>110</v>
      </c>
      <c r="K51" t="str">
        <f>INDEX('Original responses translated'!$A$2:$CQ$63,MATCH('Questionnaires CrossTab'!$A51,'Original responses translated'!$A$2:$A$63,0),MATCH(K$3,'Original responses translated'!$A$2:$CQ$2,0))</f>
        <v>No</v>
      </c>
      <c r="L51" t="str">
        <f>INDEX('Original responses translated'!$A$2:$CQ$63,MATCH('Questionnaires CrossTab'!$A51,'Original responses translated'!$A$2:$A$63,0),MATCH(L$3,'Original responses translated'!$A$2:$CQ$2,0))</f>
        <v>No</v>
      </c>
      <c r="M51" t="str">
        <f>INDEX('Original responses translated'!$A$2:$CQ$63,MATCH('Questionnaires CrossTab'!$A51,'Original responses translated'!$A$2:$A$63,0),MATCH(M$3,'Original responses translated'!$A$2:$CQ$2,0))</f>
        <v>No</v>
      </c>
      <c r="N51" t="str">
        <f>INDEX('Original responses translated'!$A$2:$CQ$63,MATCH('Questionnaires CrossTab'!$A51,'Original responses translated'!$A$2:$A$63,0),MATCH(N$3,'Original responses translated'!$A$2:$CQ$2,0))</f>
        <v>No</v>
      </c>
      <c r="O51" t="str">
        <f>INDEX('Original responses translated'!$A$2:$CQ$63,MATCH('Questionnaires CrossTab'!$A51,'Original responses translated'!$A$2:$A$63,0),MATCH(O$3,'Original responses translated'!$A$2:$CQ$2,0))</f>
        <v>No</v>
      </c>
      <c r="P51" t="str">
        <f>INDEX('Original responses translated'!$A$2:$CQ$63,MATCH('Questionnaires CrossTab'!$A51,'Original responses translated'!$A$2:$A$63,0),MATCH(P$3,'Original responses translated'!$A$2:$CQ$2,0))</f>
        <v>Yes</v>
      </c>
      <c r="Q51" t="str">
        <f>INDEX('Original responses translated'!$A$2:$CQ$63,MATCH('Questionnaires CrossTab'!$A51,'Original responses translated'!$A$2:$A$63,0),MATCH(Q$3,'Original responses translated'!$A$2:$CQ$2,0))</f>
        <v>No</v>
      </c>
      <c r="R51" t="str">
        <f>INDEX('Original responses translated'!$A$2:$CQ$63,MATCH('Questionnaires CrossTab'!$A51,'Original responses translated'!$A$2:$A$63,0),MATCH(R$3,'Original responses translated'!$A$2:$CQ$2,0))</f>
        <v>No</v>
      </c>
      <c r="S51" t="str">
        <f>INDEX('Original responses translated'!$A$2:$CQ$63,MATCH('Questionnaires CrossTab'!$A51,'Original responses translated'!$A$2:$A$63,0),MATCH(S$3,'Original responses translated'!$A$2:$CQ$2,0))</f>
        <v>No</v>
      </c>
      <c r="T51" t="str">
        <f>INDEX('Original responses translated'!$A$2:$CQ$63,MATCH('Questionnaires CrossTab'!$A51,'Original responses translated'!$A$2:$A$63,0),MATCH(T$3,'Original responses translated'!$A$2:$CQ$2,0))</f>
        <v>No</v>
      </c>
      <c r="U51" t="str">
        <f>INDEX('Original responses translated'!$A$2:$CQ$63,MATCH('Questionnaires CrossTab'!$A51,'Original responses translated'!$A$2:$A$63,0),MATCH(U$3,'Original responses translated'!$A$2:$CQ$2,0))</f>
        <v>No</v>
      </c>
      <c r="V51" t="str">
        <f>INDEX('Original responses translated'!$A$2:$CQ$63,MATCH('Questionnaires CrossTab'!$A51,'Original responses translated'!$A$2:$A$63,0),MATCH(V$3,'Original responses translated'!$A$2:$CQ$2,0))</f>
        <v>No</v>
      </c>
      <c r="X51" t="str">
        <f>IFERROR(INDEX('Original responses translated'!$A$2:$CQ$63,MATCH('Questionnaires CrossTab'!$A51,'Original responses translated'!$A$2:$A$63,0),MATCH(X$3,'Original responses translated'!$A$2:$CQ$2,0)),"")</f>
        <v>Regularly (at least quarterly)</v>
      </c>
      <c r="Y51" t="str">
        <f>IFERROR(INDEX('Original responses translated'!$A$2:$CQ$63,MATCH('Questionnaires CrossTab'!$A51,'Original responses translated'!$A$2:$A$63,0),MATCH(Y$3,'Original responses translated'!$A$2:$CQ$2,0)),"")</f>
        <v/>
      </c>
      <c r="Z51" t="str">
        <f>IFERROR(INDEX('Original responses translated'!$A$2:$CQ$63,MATCH('Questionnaires CrossTab'!$A51,'Original responses translated'!$A$2:$A$63,0),MATCH(Z$3,'Original responses translated'!$A$2:$CQ$2,0)),"")</f>
        <v/>
      </c>
      <c r="AA51" t="str">
        <f>IFERROR(INDEX('Original responses translated'!$A$2:$CQ$63,MATCH('Questionnaires CrossTab'!$A51,'Original responses translated'!$A$2:$A$63,0),MATCH(AA$3,'Original responses translated'!$A$2:$CQ$2,0)),"")</f>
        <v/>
      </c>
      <c r="AB51" t="str">
        <f>IFERROR(INDEX('Original responses translated'!$A$2:$CQ$63,MATCH('Questionnaires CrossTab'!$A51,'Original responses translated'!$A$2:$A$63,0),MATCH(AB$3,'Original responses translated'!$A$2:$CQ$2,0)),"")</f>
        <v/>
      </c>
      <c r="AD51" t="str">
        <f>IFERROR(INDEX('Original responses translated'!$A$2:$CQ$63,MATCH('Questionnaires CrossTab'!$A51,'Original responses translated'!$A$2:$A$63,0),MATCH(AD$3,'Original responses translated'!$A$2:$CQ$2,0)),"")</f>
        <v>Regularly (at least quarterly)</v>
      </c>
      <c r="AE51" t="str">
        <f>IFERROR(INDEX('Original responses translated'!$A$2:$CQ$63,MATCH('Questionnaires CrossTab'!$A51,'Original responses translated'!$A$2:$A$63,0),MATCH(AE$3,'Original responses translated'!$A$2:$CQ$2,0)),"")</f>
        <v>Never</v>
      </c>
      <c r="AF51" t="str">
        <f>IFERROR(INDEX('Original responses translated'!$A$2:$CQ$63,MATCH('Questionnaires CrossTab'!$A51,'Original responses translated'!$A$2:$A$63,0),MATCH(AF$3,'Original responses translated'!$A$2:$CQ$2,0)),"")</f>
        <v>Sometimes / on an ad-hoc basis</v>
      </c>
      <c r="AG51" t="str">
        <f>IFERROR(INDEX('Original responses translated'!$A$2:$CQ$63,MATCH('Questionnaires CrossTab'!$A51,'Original responses translated'!$A$2:$A$63,0),MATCH(AG$3,'Original responses translated'!$A$2:$CQ$2,0)),"")</f>
        <v>Sometimes / on an ad-hoc basis</v>
      </c>
      <c r="AH51" t="str">
        <f>IFERROR(INDEX('Original responses translated'!$A$2:$CQ$63,MATCH('Questionnaires CrossTab'!$A51,'Original responses translated'!$A$2:$A$63,0),MATCH(AH$3,'Original responses translated'!$A$2:$CQ$2,0)),"")</f>
        <v>Frequently (e.g. every time we run some activity or monthly)</v>
      </c>
      <c r="AI51" t="str">
        <f>IFERROR(INDEX('Original responses translated'!$A$2:$CQ$63,MATCH('Questionnaires CrossTab'!$A51,'Original responses translated'!$A$2:$A$63,0),MATCH(AI$3,'Original responses translated'!$A$2:$CQ$2,0)),"")</f>
        <v>Regularly (at least quarterly)</v>
      </c>
      <c r="AJ51" t="str">
        <f>IFERROR(INDEX('Original responses translated'!$A$2:$CQ$63,MATCH('Questionnaires CrossTab'!$A51,'Original responses translated'!$A$2:$A$63,0),MATCH(AJ$3,'Original responses translated'!$A$2:$CQ$2,0)),"")</f>
        <v>Frequently (e.g. every time we run some activity or monthly)</v>
      </c>
      <c r="AK51" t="str">
        <f>IFERROR(INDEX('Original responses translated'!$A$2:$CQ$63,MATCH('Questionnaires CrossTab'!$A51,'Original responses translated'!$A$2:$A$63,0),MATCH(AK$3,'Original responses translated'!$A$2:$CQ$2,0)),"")</f>
        <v>Frequently (e.g. every time we run some activity or monthly)</v>
      </c>
      <c r="AL51" t="str">
        <f>IFERROR(INDEX('Original responses translated'!$A$2:$CQ$63,MATCH('Questionnaires CrossTab'!$A51,'Original responses translated'!$A$2:$A$63,0),MATCH(AL$3,'Original responses translated'!$A$2:$CQ$2,0)),"")</f>
        <v/>
      </c>
      <c r="AM51" t="str">
        <f>IFERROR(INDEX('Original responses translated'!$A$2:$CQ$63,MATCH('Questionnaires CrossTab'!$A51,'Original responses translated'!$A$2:$A$63,0),MATCH(AM$3,'Original responses translated'!$A$2:$CQ$2,0)),"")</f>
        <v/>
      </c>
      <c r="AN51" t="str">
        <f>IFERROR(INDEX('Original responses translated'!$A$2:$CQ$63,MATCH('Questionnaires CrossTab'!$A51,'Original responses translated'!$A$2:$A$63,0),MATCH(AN$3,'Original responses translated'!$A$2:$CQ$2,0)),"")</f>
        <v/>
      </c>
      <c r="AO51" t="str">
        <f>IFERROR(INDEX('Original responses translated'!$A$2:$CQ$63,MATCH('Questionnaires CrossTab'!$A51,'Original responses translated'!$A$2:$A$63,0),MATCH(AO$3,'Original responses translated'!$A$2:$CQ$2,0)),"")</f>
        <v>Frequently (e.g. every time we run some activity or monthly)</v>
      </c>
      <c r="AQ51" t="str">
        <f>IFERROR(INDEX('Original responses translated'!$A$2:$CQ$63,MATCH('Questionnaires CrossTab'!$A51,'Original responses translated'!$A$2:$A$63,0),MATCH(AQ$3,'Original responses translated'!$A$2:$CQ$2,0)),"")</f>
        <v>Never</v>
      </c>
      <c r="AR51" t="str">
        <f>IFERROR(INDEX('Original responses translated'!$A$2:$CQ$63,MATCH('Questionnaires CrossTab'!$A51,'Original responses translated'!$A$2:$A$63,0),MATCH(AR$3,'Original responses translated'!$A$2:$CQ$2,0)),"")</f>
        <v>Never</v>
      </c>
      <c r="AS51" t="str">
        <f>IFERROR(INDEX('Original responses translated'!$A$2:$CQ$63,MATCH('Questionnaires CrossTab'!$A51,'Original responses translated'!$A$2:$A$63,0),MATCH(AS$3,'Original responses translated'!$A$2:$CQ$2,0)),"")</f>
        <v>Never</v>
      </c>
      <c r="AT51" t="str">
        <f>IFERROR(INDEX('Original responses translated'!$A$2:$CQ$63,MATCH('Questionnaires CrossTab'!$A51,'Original responses translated'!$A$2:$A$63,0),MATCH(AT$3,'Original responses translated'!$A$2:$CQ$2,0)),"")</f>
        <v>Never</v>
      </c>
      <c r="AV51" t="str">
        <f>IFERROR(INDEX('Original responses translated'!$A$2:$CQ$63,MATCH('Questionnaires CrossTab'!$A51,'Original responses translated'!$A$2:$A$63,0),MATCH(AV$3,'Original responses translated'!$A$2:$CQ$2,0)),"")</f>
        <v>Agree</v>
      </c>
      <c r="AW51" t="str">
        <f>IFERROR(INDEX('Original responses translated'!$A$2:$CQ$63,MATCH('Questionnaires CrossTab'!$A51,'Original responses translated'!$A$2:$A$63,0),MATCH(AW$3,'Original responses translated'!$A$2:$CQ$2,0)),"")</f>
        <v>Agree</v>
      </c>
      <c r="AX51" t="str">
        <f>IFERROR(INDEX('Original responses translated'!$A$2:$CQ$63,MATCH('Questionnaires CrossTab'!$A51,'Original responses translated'!$A$2:$A$63,0),MATCH(AX$3,'Original responses translated'!$A$2:$CQ$2,0)),"")</f>
        <v>Agree</v>
      </c>
      <c r="AY51" t="str">
        <f>IFERROR(INDEX('Original responses translated'!$A$2:$CQ$63,MATCH('Questionnaires CrossTab'!$A51,'Original responses translated'!$A$2:$A$63,0),MATCH(AY$3,'Original responses translated'!$A$2:$CQ$2,0)),"")</f>
        <v>Agree</v>
      </c>
      <c r="AZ51" t="str">
        <f>IFERROR(INDEX('Original responses translated'!$A$2:$CQ$63,MATCH('Questionnaires CrossTab'!$A51,'Original responses translated'!$A$2:$A$63,0),MATCH(AZ$3,'Original responses translated'!$A$2:$CQ$2,0)),"")</f>
        <v>Agree</v>
      </c>
      <c r="BA51" t="str">
        <f>IFERROR(INDEX('Original responses translated'!$A$2:$CQ$63,MATCH('Questionnaires CrossTab'!$A51,'Original responses translated'!$A$2:$A$63,0),MATCH(BA$3,'Original responses translated'!$A$2:$CQ$2,0)),"")</f>
        <v>Agree</v>
      </c>
      <c r="BB51" t="str">
        <f>IFERROR(INDEX('Original responses translated'!$A$2:$CQ$63,MATCH('Questionnaires CrossTab'!$A51,'Original responses translated'!$A$2:$A$63,0),MATCH(BB$3,'Original responses translated'!$A$2:$CQ$2,0)),"")</f>
        <v>Agree</v>
      </c>
      <c r="BC51" t="str">
        <f>IFERROR(INDEX('Original responses translated'!$A$2:$CQ$63,MATCH('Questionnaires CrossTab'!$A51,'Original responses translated'!$A$2:$A$63,0),MATCH(BC$3,'Original responses translated'!$A$2:$CQ$2,0)),"")</f>
        <v>Agree</v>
      </c>
      <c r="BD51" t="str">
        <f>IFERROR(INDEX('Original responses translated'!$A$2:$CQ$63,MATCH('Questionnaires CrossTab'!$A51,'Original responses translated'!$A$2:$A$63,0),MATCH(BD$3,'Original responses translated'!$A$2:$CQ$2,0)),"")</f>
        <v>Agree</v>
      </c>
      <c r="BF51" t="str">
        <f>IFERROR(INDEX('Original responses translated'!$A$2:$CQ$63,MATCH('Questionnaires CrossTab'!$A51,'Original responses translated'!$A$2:$A$63,0),MATCH(BF$3,'Original responses translated'!$A$2:$CQ$2,0)),"")</f>
        <v>Sometimes / on an ad-hoc basis</v>
      </c>
      <c r="BG51" t="str">
        <f>IFERROR(INDEX('Original responses translated'!$A$2:$CQ$63,MATCH('Questionnaires CrossTab'!$A51,'Original responses translated'!$A$2:$A$63,0),MATCH(BG$3,'Original responses translated'!$A$2:$CQ$2,0)),"")</f>
        <v>Sometimes / on an ad-hoc basis</v>
      </c>
      <c r="BH51" t="str">
        <f>IFERROR(INDEX('Original responses translated'!$A$2:$CQ$63,MATCH('Questionnaires CrossTab'!$A51,'Original responses translated'!$A$2:$A$63,0),MATCH(BH$3,'Original responses translated'!$A$2:$CQ$2,0)),"")</f>
        <v>Regularly (at least quarterly)</v>
      </c>
      <c r="BI51" t="str">
        <f>IFERROR(INDEX('Original responses translated'!$A$2:$CQ$63,MATCH('Questionnaires CrossTab'!$A51,'Original responses translated'!$A$2:$A$63,0),MATCH(BI$3,'Original responses translated'!$A$2:$CQ$2,0)),"")</f>
        <v>Regularly (at least quarterly)</v>
      </c>
      <c r="BJ51" t="str">
        <f>IFERROR(INDEX('Original responses translated'!$A$2:$CQ$63,MATCH('Questionnaires CrossTab'!$A51,'Original responses translated'!$A$2:$A$63,0),MATCH(BJ$3,'Original responses translated'!$A$2:$CQ$2,0)),"")</f>
        <v>Rarely (maybe once per year)</v>
      </c>
      <c r="BL51" t="str">
        <f>IFERROR(INDEX('Original responses translated'!$A$2:$CQ$63,MATCH('Questionnaires CrossTab'!$A51,'Original responses translated'!$A$2:$A$63,0),MATCH(BL$3,'Original responses translated'!$A$2:$CQ$2,0)),"")</f>
        <v>Sometimes / on an ad-hoc basis</v>
      </c>
      <c r="BM51" t="str">
        <f>IFERROR(INDEX('Original responses translated'!$A$2:$CQ$63,MATCH('Questionnaires CrossTab'!$A51,'Original responses translated'!$A$2:$A$63,0),MATCH(BM$3,'Original responses translated'!$A$2:$CQ$2,0)),"")</f>
        <v>Rarely (maybe once per year)</v>
      </c>
      <c r="BN51" t="str">
        <f>IFERROR(INDEX('Original responses translated'!$A$2:$CQ$63,MATCH('Questionnaires CrossTab'!$A51,'Original responses translated'!$A$2:$A$63,0),MATCH(BN$3,'Original responses translated'!$A$2:$CQ$2,0)),"")</f>
        <v>Rarely (maybe once per year)</v>
      </c>
      <c r="BO51" t="str">
        <f>IFERROR(INDEX('Original responses translated'!$A$2:$CQ$63,MATCH('Questionnaires CrossTab'!$A51,'Original responses translated'!$A$2:$A$63,0),MATCH(BO$3,'Original responses translated'!$A$2:$CQ$2,0)),"")</f>
        <v>Rarely (maybe once per year)</v>
      </c>
      <c r="BP51" t="str">
        <f>IFERROR(INDEX('Original responses translated'!$A$2:$CQ$63,MATCH('Questionnaires CrossTab'!$A51,'Original responses translated'!$A$2:$A$63,0),MATCH(BP$3,'Original responses translated'!$A$2:$CQ$2,0)),"")</f>
        <v>Rarely (maybe once per year)</v>
      </c>
      <c r="BR51" t="str">
        <f>IFERROR(INDEX('Original responses translated'!$A$2:$CQ$63,MATCH('Questionnaires CrossTab'!$A51,'Original responses translated'!$A$2:$A$63,0),MATCH(BR$3,'Original responses translated'!$A$2:$CQ$2,0)),"")</f>
        <v>Disagree</v>
      </c>
      <c r="BS51" t="str">
        <f>IFERROR(INDEX('Original responses translated'!$A$2:$CQ$63,MATCH('Questionnaires CrossTab'!$A51,'Original responses translated'!$A$2:$A$63,0),MATCH(BS$3,'Original responses translated'!$A$2:$CQ$2,0)),"")</f>
        <v>Disagree</v>
      </c>
      <c r="BT51" t="str">
        <f>IFERROR(INDEX('Original responses translated'!$A$2:$CQ$63,MATCH('Questionnaires CrossTab'!$A51,'Original responses translated'!$A$2:$A$63,0),MATCH(BT$3,'Original responses translated'!$A$2:$CQ$2,0)),"")</f>
        <v>Disagree</v>
      </c>
      <c r="BU51" t="str">
        <f>IFERROR(INDEX('Original responses translated'!$A$2:$CQ$63,MATCH('Questionnaires CrossTab'!$A51,'Original responses translated'!$A$2:$A$63,0),MATCH(BU$3,'Original responses translated'!$A$2:$CQ$2,0)),"")</f>
        <v>Disagree</v>
      </c>
      <c r="BV51" t="str">
        <f>IFERROR(INDEX('Original responses translated'!$A$2:$CQ$63,MATCH('Questionnaires CrossTab'!$A51,'Original responses translated'!$A$2:$A$63,0),MATCH(BV$3,'Original responses translated'!$A$2:$CQ$2,0)),"")</f>
        <v>Disagree</v>
      </c>
      <c r="BW51" t="str">
        <f>IFERROR(INDEX('Original responses translated'!$A$2:$CQ$63,MATCH('Questionnaires CrossTab'!$A51,'Original responses translated'!$A$2:$A$63,0),MATCH(BW$3,'Original responses translated'!$A$2:$CQ$2,0)),"")</f>
        <v>Agree</v>
      </c>
      <c r="BX51" t="str">
        <f>IFERROR(INDEX('Original responses translated'!$A$2:$CQ$63,MATCH('Questionnaires CrossTab'!$A51,'Original responses translated'!$A$2:$A$63,0),MATCH(BX$3,'Original responses translated'!$A$2:$CQ$2,0)),"")</f>
        <v>Disagree</v>
      </c>
      <c r="BY51" t="str">
        <f>IFERROR(INDEX('Original responses translated'!$A$2:$CQ$63,MATCH('Questionnaires CrossTab'!$A51,'Original responses translated'!$A$2:$A$63,0),MATCH(BY$3,'Original responses translated'!$A$2:$CQ$2,0)),"")</f>
        <v>Disagree</v>
      </c>
      <c r="BZ51" t="str">
        <f>IFERROR(INDEX('Original responses translated'!$A$2:$CQ$63,MATCH('Questionnaires CrossTab'!$A51,'Original responses translated'!$A$2:$A$63,0),MATCH(BZ$3,'Original responses translated'!$A$2:$CQ$2,0)),"")</f>
        <v>Disagree</v>
      </c>
      <c r="CA51" t="str">
        <f>IFERROR(INDEX('Original responses translated'!$A$2:$CQ$63,MATCH('Questionnaires CrossTab'!$A51,'Original responses translated'!$A$2:$A$63,0),MATCH(CA$3,'Original responses translated'!$A$2:$CQ$2,0)),"")</f>
        <v>Disagree</v>
      </c>
      <c r="CB51" t="str">
        <f>IFERROR(INDEX('Original responses translated'!$A$2:$CQ$63,MATCH('Questionnaires CrossTab'!$A51,'Original responses translated'!$A$2:$A$63,0),MATCH(CB$3,'Original responses translated'!$A$2:$CQ$2,0)),"")</f>
        <v>Agree</v>
      </c>
      <c r="CD51" t="str">
        <f>IFERROR(INDEX('Original responses translated'!$A$2:$CQ$63,MATCH('Questionnaires CrossTab'!$A51,'Original responses translated'!$A$2:$A$63,0),MATCH(CD$3,'Original responses translated'!$A$2:$CQ$2,0)),"")</f>
        <v>Use rarely</v>
      </c>
      <c r="CE51" t="str">
        <f>IFERROR(INDEX('Original responses translated'!$A$2:$CQ$63,MATCH('Questionnaires CrossTab'!$A51,'Original responses translated'!$A$2:$A$63,0),MATCH(CE$3,'Original responses translated'!$A$2:$CQ$2,0)),"")</f>
        <v>Use regularly</v>
      </c>
      <c r="CF51" t="str">
        <f>IFERROR(INDEX('Original responses translated'!$A$2:$CQ$63,MATCH('Questionnaires CrossTab'!$A51,'Original responses translated'!$A$2:$A$63,0),MATCH(CF$3,'Original responses translated'!$A$2:$CQ$2,0)),"")</f>
        <v>Use rarely</v>
      </c>
      <c r="CG51" t="str">
        <f>IFERROR(INDEX('Original responses translated'!$A$2:$CQ$63,MATCH('Questionnaires CrossTab'!$A51,'Original responses translated'!$A$2:$A$63,0),MATCH(CG$3,'Original responses translated'!$A$2:$CQ$2,0)),"")</f>
        <v>Use regularly</v>
      </c>
      <c r="CI51" t="str">
        <f>IFERROR(INDEX('Original responses translated'!$A$2:$CQ$63,MATCH('Questionnaires CrossTab'!$A51,'Original responses translated'!$A$2:$A$63,0),MATCH(CI$3,'Original responses translated'!$A$2:$CQ$2,0)),"")</f>
        <v>Agree</v>
      </c>
      <c r="CJ51" t="str">
        <f>IFERROR(INDEX('Original responses translated'!$A$2:$CQ$63,MATCH('Questionnaires CrossTab'!$A51,'Original responses translated'!$A$2:$A$63,0),MATCH(CJ$3,'Original responses translated'!$A$2:$CQ$2,0)),"")</f>
        <v>Agree</v>
      </c>
      <c r="CO51" s="27">
        <f>SUMIFS(Response!$G:$G,Response!$I:$I,'Questionnaires CrossTab'!CO$3,Response!$A:$A,'Questionnaires CrossTab'!$A51)/Question!Q$5</f>
        <v>0.67241379310344829</v>
      </c>
      <c r="CP51" s="27">
        <f>SUMIFS(Response!$G:$G,Response!$I:$I,'Questionnaires CrossTab'!CP$3,Response!$A:$A,'Questionnaires CrossTab'!$A51)/Question!R$5</f>
        <v>0.43333333333333335</v>
      </c>
      <c r="CQ51" s="27">
        <f>SUMIFS(Response!$G:$G,Response!$I:$I,'Questionnaires CrossTab'!CQ$3,Response!$A:$A,'Questionnaires CrossTab'!$A51)/Question!S$5</f>
        <v>0.22580645161290322</v>
      </c>
      <c r="CR51" s="27">
        <f t="shared" si="0"/>
        <v>0.4220467185761958</v>
      </c>
    </row>
    <row r="52" spans="1:96">
      <c r="A52" s="1">
        <v>430</v>
      </c>
      <c r="B52" s="1" t="s">
        <v>415</v>
      </c>
      <c r="C52" t="str">
        <f>INDEX('Original responses translated'!$A$2:$CQ$63,MATCH('Questionnaires CrossTab'!$A52,'Original responses translated'!$A$2:$A$63,0),MATCH(C$3,'Original responses translated'!$A$2:$CQ$2,0))</f>
        <v>Commercial organisation</v>
      </c>
      <c r="D52" t="str">
        <f>INDEX('Original responses translated'!$A$2:$CQ$63,MATCH('Questionnaires CrossTab'!$A52,'Original responses translated'!$A$2:$A$63,0),MATCH(D$3,'Original responses translated'!$A$2:$CQ$2,0))</f>
        <v>Communications</v>
      </c>
      <c r="E52" t="str">
        <f>INDEX('Original responses translated'!$A$2:$CQ$63,MATCH('Questionnaires CrossTab'!$A52,'Original responses translated'!$A$2:$A$63,0),MATCH(E$3,'Original responses translated'!$A$2:$CQ$2,0))</f>
        <v>Aerospace and aviation</v>
      </c>
      <c r="F52">
        <f>INDEX('Original responses translated'!$A$2:$CQ$63,MATCH('Questionnaires CrossTab'!$A52,'Original responses translated'!$A$2:$A$63,0),MATCH(F$3,'Original responses translated'!$A$2:$CQ$2,0))</f>
        <v>0</v>
      </c>
      <c r="G52" t="str">
        <f>INDEX('Original responses translated'!$A$2:$CQ$63,MATCH('Questionnaires CrossTab'!$A52,'Original responses translated'!$A$2:$A$63,0),MATCH(G$3,'Original responses translated'!$A$2:$CQ$2,0))</f>
        <v>More than 5,000 employees</v>
      </c>
      <c r="H52" t="str">
        <f>INDEX('Original responses translated'!$A$2:$CQ$63,MATCH('Questionnaires CrossTab'!$A52,'Original responses translated'!$A$2:$A$63,0),MATCH(H$3,'Original responses translated'!$A$2:$CQ$2,0))</f>
        <v>Uk</v>
      </c>
      <c r="I52" t="str">
        <f>INDEX('Original responses translated'!$A$2:$CQ$63,MATCH('Questionnaires CrossTab'!$A52,'Original responses translated'!$A$2:$A$63,0),MATCH(I$3,'Original responses translated'!$A$2:$CQ$2,0))</f>
        <v>Globally</v>
      </c>
      <c r="J52" t="s">
        <v>110</v>
      </c>
      <c r="K52" t="str">
        <f>INDEX('Original responses translated'!$A$2:$CQ$63,MATCH('Questionnaires CrossTab'!$A52,'Original responses translated'!$A$2:$A$63,0),MATCH(K$3,'Original responses translated'!$A$2:$CQ$2,0))</f>
        <v>Yes</v>
      </c>
      <c r="L52" t="str">
        <f>INDEX('Original responses translated'!$A$2:$CQ$63,MATCH('Questionnaires CrossTab'!$A52,'Original responses translated'!$A$2:$A$63,0),MATCH(L$3,'Original responses translated'!$A$2:$CQ$2,0))</f>
        <v>Yes</v>
      </c>
      <c r="M52" t="str">
        <f>INDEX('Original responses translated'!$A$2:$CQ$63,MATCH('Questionnaires CrossTab'!$A52,'Original responses translated'!$A$2:$A$63,0),MATCH(M$3,'Original responses translated'!$A$2:$CQ$2,0))</f>
        <v>Yes</v>
      </c>
      <c r="N52" t="str">
        <f>INDEX('Original responses translated'!$A$2:$CQ$63,MATCH('Questionnaires CrossTab'!$A52,'Original responses translated'!$A$2:$A$63,0),MATCH(N$3,'Original responses translated'!$A$2:$CQ$2,0))</f>
        <v>Yes</v>
      </c>
      <c r="O52" t="str">
        <f>INDEX('Original responses translated'!$A$2:$CQ$63,MATCH('Questionnaires CrossTab'!$A52,'Original responses translated'!$A$2:$A$63,0),MATCH(O$3,'Original responses translated'!$A$2:$CQ$2,0))</f>
        <v>Yes</v>
      </c>
      <c r="P52" t="str">
        <f>INDEX('Original responses translated'!$A$2:$CQ$63,MATCH('Questionnaires CrossTab'!$A52,'Original responses translated'!$A$2:$A$63,0),MATCH(P$3,'Original responses translated'!$A$2:$CQ$2,0))</f>
        <v>Yes</v>
      </c>
      <c r="Q52" t="str">
        <f>INDEX('Original responses translated'!$A$2:$CQ$63,MATCH('Questionnaires CrossTab'!$A52,'Original responses translated'!$A$2:$A$63,0),MATCH(Q$3,'Original responses translated'!$A$2:$CQ$2,0))</f>
        <v>Yes</v>
      </c>
      <c r="R52" t="str">
        <f>INDEX('Original responses translated'!$A$2:$CQ$63,MATCH('Questionnaires CrossTab'!$A52,'Original responses translated'!$A$2:$A$63,0),MATCH(R$3,'Original responses translated'!$A$2:$CQ$2,0))</f>
        <v>Yes</v>
      </c>
      <c r="S52" t="str">
        <f>INDEX('Original responses translated'!$A$2:$CQ$63,MATCH('Questionnaires CrossTab'!$A52,'Original responses translated'!$A$2:$A$63,0),MATCH(S$3,'Original responses translated'!$A$2:$CQ$2,0))</f>
        <v>Yes</v>
      </c>
      <c r="T52" t="str">
        <f>INDEX('Original responses translated'!$A$2:$CQ$63,MATCH('Questionnaires CrossTab'!$A52,'Original responses translated'!$A$2:$A$63,0),MATCH(T$3,'Original responses translated'!$A$2:$CQ$2,0))</f>
        <v>Yes</v>
      </c>
      <c r="U52" t="str">
        <f>INDEX('Original responses translated'!$A$2:$CQ$63,MATCH('Questionnaires CrossTab'!$A52,'Original responses translated'!$A$2:$A$63,0),MATCH(U$3,'Original responses translated'!$A$2:$CQ$2,0))</f>
        <v>Yes</v>
      </c>
      <c r="V52" t="str">
        <f>INDEX('Original responses translated'!$A$2:$CQ$63,MATCH('Questionnaires CrossTab'!$A52,'Original responses translated'!$A$2:$A$63,0),MATCH(V$3,'Original responses translated'!$A$2:$CQ$2,0))</f>
        <v>Yes</v>
      </c>
      <c r="X52" t="str">
        <f>IFERROR(INDEX('Original responses translated'!$A$2:$CQ$63,MATCH('Questionnaires CrossTab'!$A52,'Original responses translated'!$A$2:$A$63,0),MATCH(X$3,'Original responses translated'!$A$2:$CQ$2,0)),"")</f>
        <v>Frequently (e.g. every time we run some activity or monthly)</v>
      </c>
      <c r="Y52" t="str">
        <f>IFERROR(INDEX('Original responses translated'!$A$2:$CQ$63,MATCH('Questionnaires CrossTab'!$A52,'Original responses translated'!$A$2:$A$63,0),MATCH(Y$3,'Original responses translated'!$A$2:$CQ$2,0)),"")</f>
        <v/>
      </c>
      <c r="Z52" t="str">
        <f>IFERROR(INDEX('Original responses translated'!$A$2:$CQ$63,MATCH('Questionnaires CrossTab'!$A52,'Original responses translated'!$A$2:$A$63,0),MATCH(Z$3,'Original responses translated'!$A$2:$CQ$2,0)),"")</f>
        <v/>
      </c>
      <c r="AA52" t="str">
        <f>IFERROR(INDEX('Original responses translated'!$A$2:$CQ$63,MATCH('Questionnaires CrossTab'!$A52,'Original responses translated'!$A$2:$A$63,0),MATCH(AA$3,'Original responses translated'!$A$2:$CQ$2,0)),"")</f>
        <v/>
      </c>
      <c r="AB52" t="str">
        <f>IFERROR(INDEX('Original responses translated'!$A$2:$CQ$63,MATCH('Questionnaires CrossTab'!$A52,'Original responses translated'!$A$2:$A$63,0),MATCH(AB$3,'Original responses translated'!$A$2:$CQ$2,0)),"")</f>
        <v/>
      </c>
      <c r="AD52" t="str">
        <f>IFERROR(INDEX('Original responses translated'!$A$2:$CQ$63,MATCH('Questionnaires CrossTab'!$A52,'Original responses translated'!$A$2:$A$63,0),MATCH(AD$3,'Original responses translated'!$A$2:$CQ$2,0)),"")</f>
        <v>Frequently (e.g. every time we run some activity or monthly)</v>
      </c>
      <c r="AE52" t="str">
        <f>IFERROR(INDEX('Original responses translated'!$A$2:$CQ$63,MATCH('Questionnaires CrossTab'!$A52,'Original responses translated'!$A$2:$A$63,0),MATCH(AE$3,'Original responses translated'!$A$2:$CQ$2,0)),"")</f>
        <v>Rarely (maybe once per year)</v>
      </c>
      <c r="AF52" t="str">
        <f>IFERROR(INDEX('Original responses translated'!$A$2:$CQ$63,MATCH('Questionnaires CrossTab'!$A52,'Original responses translated'!$A$2:$A$63,0),MATCH(AF$3,'Original responses translated'!$A$2:$CQ$2,0)),"")</f>
        <v>Frequently (e.g. every time we run some activity or monthly)</v>
      </c>
      <c r="AG52" t="str">
        <f>IFERROR(INDEX('Original responses translated'!$A$2:$CQ$63,MATCH('Questionnaires CrossTab'!$A52,'Original responses translated'!$A$2:$A$63,0),MATCH(AG$3,'Original responses translated'!$A$2:$CQ$2,0)),"")</f>
        <v>Regularly (at least quarterly)</v>
      </c>
      <c r="AH52" t="str">
        <f>IFERROR(INDEX('Original responses translated'!$A$2:$CQ$63,MATCH('Questionnaires CrossTab'!$A52,'Original responses translated'!$A$2:$A$63,0),MATCH(AH$3,'Original responses translated'!$A$2:$CQ$2,0)),"")</f>
        <v>Frequently (e.g. every time we run some activity or monthly)</v>
      </c>
      <c r="AI52" t="str">
        <f>IFERROR(INDEX('Original responses translated'!$A$2:$CQ$63,MATCH('Questionnaires CrossTab'!$A52,'Original responses translated'!$A$2:$A$63,0),MATCH(AI$3,'Original responses translated'!$A$2:$CQ$2,0)),"")</f>
        <v>Frequently (e.g. every time we run some activity or monthly)</v>
      </c>
      <c r="AJ52" t="str">
        <f>IFERROR(INDEX('Original responses translated'!$A$2:$CQ$63,MATCH('Questionnaires CrossTab'!$A52,'Original responses translated'!$A$2:$A$63,0),MATCH(AJ$3,'Original responses translated'!$A$2:$CQ$2,0)),"")</f>
        <v>Frequently (e.g. every time we run some activity or monthly)</v>
      </c>
      <c r="AK52" t="str">
        <f>IFERROR(INDEX('Original responses translated'!$A$2:$CQ$63,MATCH('Questionnaires CrossTab'!$A52,'Original responses translated'!$A$2:$A$63,0),MATCH(AK$3,'Original responses translated'!$A$2:$CQ$2,0)),"")</f>
        <v>Frequently (e.g. every time we run some activity or monthly)</v>
      </c>
      <c r="AL52" t="str">
        <f>IFERROR(INDEX('Original responses translated'!$A$2:$CQ$63,MATCH('Questionnaires CrossTab'!$A52,'Original responses translated'!$A$2:$A$63,0),MATCH(AL$3,'Original responses translated'!$A$2:$CQ$2,0)),"")</f>
        <v/>
      </c>
      <c r="AM52" t="str">
        <f>IFERROR(INDEX('Original responses translated'!$A$2:$CQ$63,MATCH('Questionnaires CrossTab'!$A52,'Original responses translated'!$A$2:$A$63,0),MATCH(AM$3,'Original responses translated'!$A$2:$CQ$2,0)),"")</f>
        <v/>
      </c>
      <c r="AN52" t="str">
        <f>IFERROR(INDEX('Original responses translated'!$A$2:$CQ$63,MATCH('Questionnaires CrossTab'!$A52,'Original responses translated'!$A$2:$A$63,0),MATCH(AN$3,'Original responses translated'!$A$2:$CQ$2,0)),"")</f>
        <v/>
      </c>
      <c r="AO52" t="str">
        <f>IFERROR(INDEX('Original responses translated'!$A$2:$CQ$63,MATCH('Questionnaires CrossTab'!$A52,'Original responses translated'!$A$2:$A$63,0),MATCH(AO$3,'Original responses translated'!$A$2:$CQ$2,0)),"")</f>
        <v>Frequently (e.g. every time we run some activity or monthly)</v>
      </c>
      <c r="AQ52" t="str">
        <f>IFERROR(INDEX('Original responses translated'!$A$2:$CQ$63,MATCH('Questionnaires CrossTab'!$A52,'Original responses translated'!$A$2:$A$63,0),MATCH(AQ$3,'Original responses translated'!$A$2:$CQ$2,0)),"")</f>
        <v>Regularly (at least quarterly)</v>
      </c>
      <c r="AR52" t="str">
        <f>IFERROR(INDEX('Original responses translated'!$A$2:$CQ$63,MATCH('Questionnaires CrossTab'!$A52,'Original responses translated'!$A$2:$A$63,0),MATCH(AR$3,'Original responses translated'!$A$2:$CQ$2,0)),"")</f>
        <v>Sometimes / on an ad-hoc basis</v>
      </c>
      <c r="AS52" t="str">
        <f>IFERROR(INDEX('Original responses translated'!$A$2:$CQ$63,MATCH('Questionnaires CrossTab'!$A52,'Original responses translated'!$A$2:$A$63,0),MATCH(AS$3,'Original responses translated'!$A$2:$CQ$2,0)),"")</f>
        <v>Regularly (at least quarterly)</v>
      </c>
      <c r="AT52" t="str">
        <f>IFERROR(INDEX('Original responses translated'!$A$2:$CQ$63,MATCH('Questionnaires CrossTab'!$A52,'Original responses translated'!$A$2:$A$63,0),MATCH(AT$3,'Original responses translated'!$A$2:$CQ$2,0)),"")</f>
        <v>Sometimes / on an ad-hoc basis</v>
      </c>
      <c r="AV52" t="str">
        <f>IFERROR(INDEX('Original responses translated'!$A$2:$CQ$63,MATCH('Questionnaires CrossTab'!$A52,'Original responses translated'!$A$2:$A$63,0),MATCH(AV$3,'Original responses translated'!$A$2:$CQ$2,0)),"")</f>
        <v>Disagree</v>
      </c>
      <c r="AW52" t="str">
        <f>IFERROR(INDEX('Original responses translated'!$A$2:$CQ$63,MATCH('Questionnaires CrossTab'!$A52,'Original responses translated'!$A$2:$A$63,0),MATCH(AW$3,'Original responses translated'!$A$2:$CQ$2,0)),"")</f>
        <v>Agree</v>
      </c>
      <c r="AX52" t="str">
        <f>IFERROR(INDEX('Original responses translated'!$A$2:$CQ$63,MATCH('Questionnaires CrossTab'!$A52,'Original responses translated'!$A$2:$A$63,0),MATCH(AX$3,'Original responses translated'!$A$2:$CQ$2,0)),"")</f>
        <v>Neither agree nor disagree&amp;#9;</v>
      </c>
      <c r="AY52" t="str">
        <f>IFERROR(INDEX('Original responses translated'!$A$2:$CQ$63,MATCH('Questionnaires CrossTab'!$A52,'Original responses translated'!$A$2:$A$63,0),MATCH(AY$3,'Original responses translated'!$A$2:$CQ$2,0)),"")</f>
        <v>Agree</v>
      </c>
      <c r="AZ52" t="str">
        <f>IFERROR(INDEX('Original responses translated'!$A$2:$CQ$63,MATCH('Questionnaires CrossTab'!$A52,'Original responses translated'!$A$2:$A$63,0),MATCH(AZ$3,'Original responses translated'!$A$2:$CQ$2,0)),"")</f>
        <v>Strongly Agree</v>
      </c>
      <c r="BA52" t="str">
        <f>IFERROR(INDEX('Original responses translated'!$A$2:$CQ$63,MATCH('Questionnaires CrossTab'!$A52,'Original responses translated'!$A$2:$A$63,0),MATCH(BA$3,'Original responses translated'!$A$2:$CQ$2,0)),"")</f>
        <v>Agree</v>
      </c>
      <c r="BB52" t="str">
        <f>IFERROR(INDEX('Original responses translated'!$A$2:$CQ$63,MATCH('Questionnaires CrossTab'!$A52,'Original responses translated'!$A$2:$A$63,0),MATCH(BB$3,'Original responses translated'!$A$2:$CQ$2,0)),"")</f>
        <v>Agree</v>
      </c>
      <c r="BC52" t="str">
        <f>IFERROR(INDEX('Original responses translated'!$A$2:$CQ$63,MATCH('Questionnaires CrossTab'!$A52,'Original responses translated'!$A$2:$A$63,0),MATCH(BC$3,'Original responses translated'!$A$2:$CQ$2,0)),"")</f>
        <v>Strongly Agree</v>
      </c>
      <c r="BD52" t="str">
        <f>IFERROR(INDEX('Original responses translated'!$A$2:$CQ$63,MATCH('Questionnaires CrossTab'!$A52,'Original responses translated'!$A$2:$A$63,0),MATCH(BD$3,'Original responses translated'!$A$2:$CQ$2,0)),"")</f>
        <v>Agree</v>
      </c>
      <c r="BF52" t="str">
        <f>IFERROR(INDEX('Original responses translated'!$A$2:$CQ$63,MATCH('Questionnaires CrossTab'!$A52,'Original responses translated'!$A$2:$A$63,0),MATCH(BF$3,'Original responses translated'!$A$2:$CQ$2,0)),"")</f>
        <v>Sometimes / on an ad-hoc basis</v>
      </c>
      <c r="BG52" t="str">
        <f>IFERROR(INDEX('Original responses translated'!$A$2:$CQ$63,MATCH('Questionnaires CrossTab'!$A52,'Original responses translated'!$A$2:$A$63,0),MATCH(BG$3,'Original responses translated'!$A$2:$CQ$2,0)),"")</f>
        <v>Regularly (at least quarterly)</v>
      </c>
      <c r="BH52" t="str">
        <f>IFERROR(INDEX('Original responses translated'!$A$2:$CQ$63,MATCH('Questionnaires CrossTab'!$A52,'Original responses translated'!$A$2:$A$63,0),MATCH(BH$3,'Original responses translated'!$A$2:$CQ$2,0)),"")</f>
        <v>Regularly (at least quarterly)</v>
      </c>
      <c r="BI52" t="str">
        <f>IFERROR(INDEX('Original responses translated'!$A$2:$CQ$63,MATCH('Questionnaires CrossTab'!$A52,'Original responses translated'!$A$2:$A$63,0),MATCH(BI$3,'Original responses translated'!$A$2:$CQ$2,0)),"")</f>
        <v>Regularly (at least quarterly)</v>
      </c>
      <c r="BJ52" t="str">
        <f>IFERROR(INDEX('Original responses translated'!$A$2:$CQ$63,MATCH('Questionnaires CrossTab'!$A52,'Original responses translated'!$A$2:$A$63,0),MATCH(BJ$3,'Original responses translated'!$A$2:$CQ$2,0)),"")</f>
        <v>Regularly (at least quarterly)</v>
      </c>
      <c r="BL52" t="str">
        <f>IFERROR(INDEX('Original responses translated'!$A$2:$CQ$63,MATCH('Questionnaires CrossTab'!$A52,'Original responses translated'!$A$2:$A$63,0),MATCH(BL$3,'Original responses translated'!$A$2:$CQ$2,0)),"")</f>
        <v>Regularly (at least quarterly)</v>
      </c>
      <c r="BM52" t="str">
        <f>IFERROR(INDEX('Original responses translated'!$A$2:$CQ$63,MATCH('Questionnaires CrossTab'!$A52,'Original responses translated'!$A$2:$A$63,0),MATCH(BM$3,'Original responses translated'!$A$2:$CQ$2,0)),"")</f>
        <v>Regularly (at least quarterly)</v>
      </c>
      <c r="BN52" t="str">
        <f>IFERROR(INDEX('Original responses translated'!$A$2:$CQ$63,MATCH('Questionnaires CrossTab'!$A52,'Original responses translated'!$A$2:$A$63,0),MATCH(BN$3,'Original responses translated'!$A$2:$CQ$2,0)),"")</f>
        <v>Sometimes / on an ad-hoc basis</v>
      </c>
      <c r="BO52" t="str">
        <f>IFERROR(INDEX('Original responses translated'!$A$2:$CQ$63,MATCH('Questionnaires CrossTab'!$A52,'Original responses translated'!$A$2:$A$63,0),MATCH(BO$3,'Original responses translated'!$A$2:$CQ$2,0)),"")</f>
        <v>Never</v>
      </c>
      <c r="BP52" t="str">
        <f>IFERROR(INDEX('Original responses translated'!$A$2:$CQ$63,MATCH('Questionnaires CrossTab'!$A52,'Original responses translated'!$A$2:$A$63,0),MATCH(BP$3,'Original responses translated'!$A$2:$CQ$2,0)),"")</f>
        <v>Frequently (e.g. every time we run some activity or monthly)</v>
      </c>
      <c r="BR52" t="str">
        <f>IFERROR(INDEX('Original responses translated'!$A$2:$CQ$63,MATCH('Questionnaires CrossTab'!$A52,'Original responses translated'!$A$2:$A$63,0),MATCH(BR$3,'Original responses translated'!$A$2:$CQ$2,0)),"")</f>
        <v>Agree</v>
      </c>
      <c r="BS52" t="str">
        <f>IFERROR(INDEX('Original responses translated'!$A$2:$CQ$63,MATCH('Questionnaires CrossTab'!$A52,'Original responses translated'!$A$2:$A$63,0),MATCH(BS$3,'Original responses translated'!$A$2:$CQ$2,0)),"")</f>
        <v>Agree</v>
      </c>
      <c r="BT52" t="str">
        <f>IFERROR(INDEX('Original responses translated'!$A$2:$CQ$63,MATCH('Questionnaires CrossTab'!$A52,'Original responses translated'!$A$2:$A$63,0),MATCH(BT$3,'Original responses translated'!$A$2:$CQ$2,0)),"")</f>
        <v>Agree</v>
      </c>
      <c r="BU52" t="str">
        <f>IFERROR(INDEX('Original responses translated'!$A$2:$CQ$63,MATCH('Questionnaires CrossTab'!$A52,'Original responses translated'!$A$2:$A$63,0),MATCH(BU$3,'Original responses translated'!$A$2:$CQ$2,0)),"")</f>
        <v>Neither agree nor disagree</v>
      </c>
      <c r="BV52" t="str">
        <f>IFERROR(INDEX('Original responses translated'!$A$2:$CQ$63,MATCH('Questionnaires CrossTab'!$A52,'Original responses translated'!$A$2:$A$63,0),MATCH(BV$3,'Original responses translated'!$A$2:$CQ$2,0)),"")</f>
        <v>Agree</v>
      </c>
      <c r="BW52" t="str">
        <f>IFERROR(INDEX('Original responses translated'!$A$2:$CQ$63,MATCH('Questionnaires CrossTab'!$A52,'Original responses translated'!$A$2:$A$63,0),MATCH(BW$3,'Original responses translated'!$A$2:$CQ$2,0)),"")</f>
        <v>Neither agree nor disagree</v>
      </c>
      <c r="BX52" t="str">
        <f>IFERROR(INDEX('Original responses translated'!$A$2:$CQ$63,MATCH('Questionnaires CrossTab'!$A52,'Original responses translated'!$A$2:$A$63,0),MATCH(BX$3,'Original responses translated'!$A$2:$CQ$2,0)),"")</f>
        <v>Agree</v>
      </c>
      <c r="BY52" t="str">
        <f>IFERROR(INDEX('Original responses translated'!$A$2:$CQ$63,MATCH('Questionnaires CrossTab'!$A52,'Original responses translated'!$A$2:$A$63,0),MATCH(BY$3,'Original responses translated'!$A$2:$CQ$2,0)),"")</f>
        <v>Agree</v>
      </c>
      <c r="BZ52" t="str">
        <f>IFERROR(INDEX('Original responses translated'!$A$2:$CQ$63,MATCH('Questionnaires CrossTab'!$A52,'Original responses translated'!$A$2:$A$63,0),MATCH(BZ$3,'Original responses translated'!$A$2:$CQ$2,0)),"")</f>
        <v>Neither agree nor disagree</v>
      </c>
      <c r="CA52" t="str">
        <f>IFERROR(INDEX('Original responses translated'!$A$2:$CQ$63,MATCH('Questionnaires CrossTab'!$A52,'Original responses translated'!$A$2:$A$63,0),MATCH(CA$3,'Original responses translated'!$A$2:$CQ$2,0)),"")</f>
        <v>Strongly Agree</v>
      </c>
      <c r="CB52" t="str">
        <f>IFERROR(INDEX('Original responses translated'!$A$2:$CQ$63,MATCH('Questionnaires CrossTab'!$A52,'Original responses translated'!$A$2:$A$63,0),MATCH(CB$3,'Original responses translated'!$A$2:$CQ$2,0)),"")</f>
        <v>Neither agree nor disagree</v>
      </c>
      <c r="CD52" t="str">
        <f>IFERROR(INDEX('Original responses translated'!$A$2:$CQ$63,MATCH('Questionnaires CrossTab'!$A52,'Original responses translated'!$A$2:$A$63,0),MATCH(CD$3,'Original responses translated'!$A$2:$CQ$2,0)),"")</f>
        <v>Use rarely</v>
      </c>
      <c r="CE52" t="str">
        <f>IFERROR(INDEX('Original responses translated'!$A$2:$CQ$63,MATCH('Questionnaires CrossTab'!$A52,'Original responses translated'!$A$2:$A$63,0),MATCH(CE$3,'Original responses translated'!$A$2:$CQ$2,0)),"")</f>
        <v>Use regularly</v>
      </c>
      <c r="CF52" t="str">
        <f>IFERROR(INDEX('Original responses translated'!$A$2:$CQ$63,MATCH('Questionnaires CrossTab'!$A52,'Original responses translated'!$A$2:$A$63,0),MATCH(CF$3,'Original responses translated'!$A$2:$CQ$2,0)),"")</f>
        <v>Not aware of</v>
      </c>
      <c r="CG52" t="str">
        <f>IFERROR(INDEX('Original responses translated'!$A$2:$CQ$63,MATCH('Questionnaires CrossTab'!$A52,'Original responses translated'!$A$2:$A$63,0),MATCH(CG$3,'Original responses translated'!$A$2:$CQ$2,0)),"")</f>
        <v>Use regularly</v>
      </c>
      <c r="CI52" t="str">
        <f>IFERROR(INDEX('Original responses translated'!$A$2:$CQ$63,MATCH('Questionnaires CrossTab'!$A52,'Original responses translated'!$A$2:$A$63,0),MATCH(CI$3,'Original responses translated'!$A$2:$CQ$2,0)),"")</f>
        <v>Agree</v>
      </c>
      <c r="CJ52" t="str">
        <f>IFERROR(INDEX('Original responses translated'!$A$2:$CQ$63,MATCH('Questionnaires CrossTab'!$A52,'Original responses translated'!$A$2:$A$63,0),MATCH(CJ$3,'Original responses translated'!$A$2:$CQ$2,0)),"")</f>
        <v>Disagree</v>
      </c>
      <c r="CO52" s="27">
        <f>SUMIFS(Response!$G:$G,Response!$I:$I,'Questionnaires CrossTab'!CO$3,Response!$A:$A,'Questionnaires CrossTab'!$A52)/Question!Q$5</f>
        <v>0.74137931034482762</v>
      </c>
      <c r="CP52" s="27">
        <f>SUMIFS(Response!$G:$G,Response!$I:$I,'Questionnaires CrossTab'!CP$3,Response!$A:$A,'Questionnaires CrossTab'!$A52)/Question!R$5</f>
        <v>0.65</v>
      </c>
      <c r="CQ52" s="27">
        <f>SUMIFS(Response!$G:$G,Response!$I:$I,'Questionnaires CrossTab'!CQ$3,Response!$A:$A,'Questionnaires CrossTab'!$A52)/Question!S$5</f>
        <v>0.61290322580645162</v>
      </c>
      <c r="CR52" s="27">
        <f t="shared" si="0"/>
        <v>0.66257508342602889</v>
      </c>
    </row>
    <row r="53" spans="1:96">
      <c r="A53" s="1">
        <v>432</v>
      </c>
      <c r="B53" s="1" t="s">
        <v>424</v>
      </c>
      <c r="C53" t="str">
        <f>INDEX('Original responses translated'!$A$2:$CQ$63,MATCH('Questionnaires CrossTab'!$A53,'Original responses translated'!$A$2:$A$63,0),MATCH(C$3,'Original responses translated'!$A$2:$CQ$2,0))</f>
        <v>Not for profit organisation</v>
      </c>
      <c r="D53" t="str">
        <f>INDEX('Original responses translated'!$A$2:$CQ$63,MATCH('Questionnaires CrossTab'!$A53,'Original responses translated'!$A$2:$A$63,0),MATCH(D$3,'Original responses translated'!$A$2:$CQ$2,0))</f>
        <v>Communications</v>
      </c>
      <c r="E53">
        <f>INDEX('Original responses translated'!$A$2:$CQ$63,MATCH('Questionnaires CrossTab'!$A53,'Original responses translated'!$A$2:$A$63,0),MATCH(E$3,'Original responses translated'!$A$2:$CQ$2,0))</f>
        <v>0</v>
      </c>
      <c r="F53">
        <f>INDEX('Original responses translated'!$A$2:$CQ$63,MATCH('Questionnaires CrossTab'!$A53,'Original responses translated'!$A$2:$A$63,0),MATCH(F$3,'Original responses translated'!$A$2:$CQ$2,0))</f>
        <v>0</v>
      </c>
      <c r="G53" t="str">
        <f>INDEX('Original responses translated'!$A$2:$CQ$63,MATCH('Questionnaires CrossTab'!$A53,'Original responses translated'!$A$2:$A$63,0),MATCH(G$3,'Original responses translated'!$A$2:$CQ$2,0))</f>
        <v>100-249 employees</v>
      </c>
      <c r="H53" t="str">
        <f>INDEX('Original responses translated'!$A$2:$CQ$63,MATCH('Questionnaires CrossTab'!$A53,'Original responses translated'!$A$2:$A$63,0),MATCH(H$3,'Original responses translated'!$A$2:$CQ$2,0))</f>
        <v>UK</v>
      </c>
      <c r="I53" t="str">
        <f>INDEX('Original responses translated'!$A$2:$CQ$63,MATCH('Questionnaires CrossTab'!$A53,'Original responses translated'!$A$2:$A$63,0),MATCH(I$3,'Original responses translated'!$A$2:$CQ$2,0))</f>
        <v>Globally</v>
      </c>
      <c r="J53" t="s">
        <v>110</v>
      </c>
      <c r="K53" t="str">
        <f>INDEX('Original responses translated'!$A$2:$CQ$63,MATCH('Questionnaires CrossTab'!$A53,'Original responses translated'!$A$2:$A$63,0),MATCH(K$3,'Original responses translated'!$A$2:$CQ$2,0))</f>
        <v>No</v>
      </c>
      <c r="L53" t="str">
        <f>INDEX('Original responses translated'!$A$2:$CQ$63,MATCH('Questionnaires CrossTab'!$A53,'Original responses translated'!$A$2:$A$63,0),MATCH(L$3,'Original responses translated'!$A$2:$CQ$2,0))</f>
        <v>No</v>
      </c>
      <c r="M53" t="str">
        <f>INDEX('Original responses translated'!$A$2:$CQ$63,MATCH('Questionnaires CrossTab'!$A53,'Original responses translated'!$A$2:$A$63,0),MATCH(M$3,'Original responses translated'!$A$2:$CQ$2,0))</f>
        <v>No</v>
      </c>
      <c r="N53" t="str">
        <f>INDEX('Original responses translated'!$A$2:$CQ$63,MATCH('Questionnaires CrossTab'!$A53,'Original responses translated'!$A$2:$A$63,0),MATCH(N$3,'Original responses translated'!$A$2:$CQ$2,0))</f>
        <v>No</v>
      </c>
      <c r="O53" t="str">
        <f>INDEX('Original responses translated'!$A$2:$CQ$63,MATCH('Questionnaires CrossTab'!$A53,'Original responses translated'!$A$2:$A$63,0),MATCH(O$3,'Original responses translated'!$A$2:$CQ$2,0))</f>
        <v>No</v>
      </c>
      <c r="P53" t="str">
        <f>INDEX('Original responses translated'!$A$2:$CQ$63,MATCH('Questionnaires CrossTab'!$A53,'Original responses translated'!$A$2:$A$63,0),MATCH(P$3,'Original responses translated'!$A$2:$CQ$2,0))</f>
        <v>Yes</v>
      </c>
      <c r="Q53" t="str">
        <f>INDEX('Original responses translated'!$A$2:$CQ$63,MATCH('Questionnaires CrossTab'!$A53,'Original responses translated'!$A$2:$A$63,0),MATCH(Q$3,'Original responses translated'!$A$2:$CQ$2,0))</f>
        <v>No</v>
      </c>
      <c r="R53" t="str">
        <f>INDEX('Original responses translated'!$A$2:$CQ$63,MATCH('Questionnaires CrossTab'!$A53,'Original responses translated'!$A$2:$A$63,0),MATCH(R$3,'Original responses translated'!$A$2:$CQ$2,0))</f>
        <v>No</v>
      </c>
      <c r="S53" t="str">
        <f>INDEX('Original responses translated'!$A$2:$CQ$63,MATCH('Questionnaires CrossTab'!$A53,'Original responses translated'!$A$2:$A$63,0),MATCH(S$3,'Original responses translated'!$A$2:$CQ$2,0))</f>
        <v>No</v>
      </c>
      <c r="T53" t="str">
        <f>INDEX('Original responses translated'!$A$2:$CQ$63,MATCH('Questionnaires CrossTab'!$A53,'Original responses translated'!$A$2:$A$63,0),MATCH(T$3,'Original responses translated'!$A$2:$CQ$2,0))</f>
        <v>Yes</v>
      </c>
      <c r="U53" t="str">
        <f>INDEX('Original responses translated'!$A$2:$CQ$63,MATCH('Questionnaires CrossTab'!$A53,'Original responses translated'!$A$2:$A$63,0),MATCH(U$3,'Original responses translated'!$A$2:$CQ$2,0))</f>
        <v>No</v>
      </c>
      <c r="V53" t="str">
        <f>INDEX('Original responses translated'!$A$2:$CQ$63,MATCH('Questionnaires CrossTab'!$A53,'Original responses translated'!$A$2:$A$63,0),MATCH(V$3,'Original responses translated'!$A$2:$CQ$2,0))</f>
        <v>No</v>
      </c>
      <c r="X53" t="str">
        <f>IFERROR(INDEX('Original responses translated'!$A$2:$CQ$63,MATCH('Questionnaires CrossTab'!$A53,'Original responses translated'!$A$2:$A$63,0),MATCH(X$3,'Original responses translated'!$A$2:$CQ$2,0)),"")</f>
        <v>Regularly (at least quarterly)</v>
      </c>
      <c r="Y53" t="str">
        <f>IFERROR(INDEX('Original responses translated'!$A$2:$CQ$63,MATCH('Questionnaires CrossTab'!$A53,'Original responses translated'!$A$2:$A$63,0),MATCH(Y$3,'Original responses translated'!$A$2:$CQ$2,0)),"")</f>
        <v/>
      </c>
      <c r="Z53" t="str">
        <f>IFERROR(INDEX('Original responses translated'!$A$2:$CQ$63,MATCH('Questionnaires CrossTab'!$A53,'Original responses translated'!$A$2:$A$63,0),MATCH(Z$3,'Original responses translated'!$A$2:$CQ$2,0)),"")</f>
        <v/>
      </c>
      <c r="AA53" t="str">
        <f>IFERROR(INDEX('Original responses translated'!$A$2:$CQ$63,MATCH('Questionnaires CrossTab'!$A53,'Original responses translated'!$A$2:$A$63,0),MATCH(AA$3,'Original responses translated'!$A$2:$CQ$2,0)),"")</f>
        <v/>
      </c>
      <c r="AB53" t="str">
        <f>IFERROR(INDEX('Original responses translated'!$A$2:$CQ$63,MATCH('Questionnaires CrossTab'!$A53,'Original responses translated'!$A$2:$A$63,0),MATCH(AB$3,'Original responses translated'!$A$2:$CQ$2,0)),"")</f>
        <v/>
      </c>
      <c r="AD53" t="str">
        <f>IFERROR(INDEX('Original responses translated'!$A$2:$CQ$63,MATCH('Questionnaires CrossTab'!$A53,'Original responses translated'!$A$2:$A$63,0),MATCH(AD$3,'Original responses translated'!$A$2:$CQ$2,0)),"")</f>
        <v>Frequently (e.g. every time we run some activity or monthly)</v>
      </c>
      <c r="AE53" t="str">
        <f>IFERROR(INDEX('Original responses translated'!$A$2:$CQ$63,MATCH('Questionnaires CrossTab'!$A53,'Original responses translated'!$A$2:$A$63,0),MATCH(AE$3,'Original responses translated'!$A$2:$CQ$2,0)),"")</f>
        <v>Rarely (maybe once per year)</v>
      </c>
      <c r="AF53" t="str">
        <f>IFERROR(INDEX('Original responses translated'!$A$2:$CQ$63,MATCH('Questionnaires CrossTab'!$A53,'Original responses translated'!$A$2:$A$63,0),MATCH(AF$3,'Original responses translated'!$A$2:$CQ$2,0)),"")</f>
        <v>Rarely (maybe once per year)</v>
      </c>
      <c r="AG53" t="str">
        <f>IFERROR(INDEX('Original responses translated'!$A$2:$CQ$63,MATCH('Questionnaires CrossTab'!$A53,'Original responses translated'!$A$2:$A$63,0),MATCH(AG$3,'Original responses translated'!$A$2:$CQ$2,0)),"")</f>
        <v>Never</v>
      </c>
      <c r="AH53">
        <f>IFERROR(INDEX('Original responses translated'!$A$2:$CQ$63,MATCH('Questionnaires CrossTab'!$A53,'Original responses translated'!$A$2:$A$63,0),MATCH(AH$3,'Original responses translated'!$A$2:$CQ$2,0)),"")</f>
        <v>0</v>
      </c>
      <c r="AI53" t="str">
        <f>IFERROR(INDEX('Original responses translated'!$A$2:$CQ$63,MATCH('Questionnaires CrossTab'!$A53,'Original responses translated'!$A$2:$A$63,0),MATCH(AI$3,'Original responses translated'!$A$2:$CQ$2,0)),"")</f>
        <v>Regularly (at least quarterly)</v>
      </c>
      <c r="AJ53">
        <f>IFERROR(INDEX('Original responses translated'!$A$2:$CQ$63,MATCH('Questionnaires CrossTab'!$A53,'Original responses translated'!$A$2:$A$63,0),MATCH(AJ$3,'Original responses translated'!$A$2:$CQ$2,0)),"")</f>
        <v>0</v>
      </c>
      <c r="AK53">
        <f>IFERROR(INDEX('Original responses translated'!$A$2:$CQ$63,MATCH('Questionnaires CrossTab'!$A53,'Original responses translated'!$A$2:$A$63,0),MATCH(AK$3,'Original responses translated'!$A$2:$CQ$2,0)),"")</f>
        <v>0</v>
      </c>
      <c r="AL53" t="str">
        <f>IFERROR(INDEX('Original responses translated'!$A$2:$CQ$63,MATCH('Questionnaires CrossTab'!$A53,'Original responses translated'!$A$2:$A$63,0),MATCH(AL$3,'Original responses translated'!$A$2:$CQ$2,0)),"")</f>
        <v/>
      </c>
      <c r="AM53" t="str">
        <f>IFERROR(INDEX('Original responses translated'!$A$2:$CQ$63,MATCH('Questionnaires CrossTab'!$A53,'Original responses translated'!$A$2:$A$63,0),MATCH(AM$3,'Original responses translated'!$A$2:$CQ$2,0)),"")</f>
        <v/>
      </c>
      <c r="AN53" t="str">
        <f>IFERROR(INDEX('Original responses translated'!$A$2:$CQ$63,MATCH('Questionnaires CrossTab'!$A53,'Original responses translated'!$A$2:$A$63,0),MATCH(AN$3,'Original responses translated'!$A$2:$CQ$2,0)),"")</f>
        <v/>
      </c>
      <c r="AO53">
        <f>IFERROR(INDEX('Original responses translated'!$A$2:$CQ$63,MATCH('Questionnaires CrossTab'!$A53,'Original responses translated'!$A$2:$A$63,0),MATCH(AO$3,'Original responses translated'!$A$2:$CQ$2,0)),"")</f>
        <v>0</v>
      </c>
      <c r="AQ53" t="str">
        <f>IFERROR(INDEX('Original responses translated'!$A$2:$CQ$63,MATCH('Questionnaires CrossTab'!$A53,'Original responses translated'!$A$2:$A$63,0),MATCH(AQ$3,'Original responses translated'!$A$2:$CQ$2,0)),"")</f>
        <v>Never</v>
      </c>
      <c r="AR53" t="str">
        <f>IFERROR(INDEX('Original responses translated'!$A$2:$CQ$63,MATCH('Questionnaires CrossTab'!$A53,'Original responses translated'!$A$2:$A$63,0),MATCH(AR$3,'Original responses translated'!$A$2:$CQ$2,0)),"")</f>
        <v>Rarely (maybe once per year)</v>
      </c>
      <c r="AS53" t="str">
        <f>IFERROR(INDEX('Original responses translated'!$A$2:$CQ$63,MATCH('Questionnaires CrossTab'!$A53,'Original responses translated'!$A$2:$A$63,0),MATCH(AS$3,'Original responses translated'!$A$2:$CQ$2,0)),"")</f>
        <v>Rarely (maybe once per year)</v>
      </c>
      <c r="AT53" t="str">
        <f>IFERROR(INDEX('Original responses translated'!$A$2:$CQ$63,MATCH('Questionnaires CrossTab'!$A53,'Original responses translated'!$A$2:$A$63,0),MATCH(AT$3,'Original responses translated'!$A$2:$CQ$2,0)),"")</f>
        <v>Regularly (at least quarterly)</v>
      </c>
      <c r="AV53" t="str">
        <f>IFERROR(INDEX('Original responses translated'!$A$2:$CQ$63,MATCH('Questionnaires CrossTab'!$A53,'Original responses translated'!$A$2:$A$63,0),MATCH(AV$3,'Original responses translated'!$A$2:$CQ$2,0)),"")</f>
        <v>Agree</v>
      </c>
      <c r="AW53" t="str">
        <f>IFERROR(INDEX('Original responses translated'!$A$2:$CQ$63,MATCH('Questionnaires CrossTab'!$A53,'Original responses translated'!$A$2:$A$63,0),MATCH(AW$3,'Original responses translated'!$A$2:$CQ$2,0)),"")</f>
        <v>Agree</v>
      </c>
      <c r="AX53" t="str">
        <f>IFERROR(INDEX('Original responses translated'!$A$2:$CQ$63,MATCH('Questionnaires CrossTab'!$A53,'Original responses translated'!$A$2:$A$63,0),MATCH(AX$3,'Original responses translated'!$A$2:$CQ$2,0)),"")</f>
        <v>Neither agree nor disagree&amp;#9;</v>
      </c>
      <c r="AY53" t="str">
        <f>IFERROR(INDEX('Original responses translated'!$A$2:$CQ$63,MATCH('Questionnaires CrossTab'!$A53,'Original responses translated'!$A$2:$A$63,0),MATCH(AY$3,'Original responses translated'!$A$2:$CQ$2,0)),"")</f>
        <v>Agree</v>
      </c>
      <c r="AZ53" t="str">
        <f>IFERROR(INDEX('Original responses translated'!$A$2:$CQ$63,MATCH('Questionnaires CrossTab'!$A53,'Original responses translated'!$A$2:$A$63,0),MATCH(AZ$3,'Original responses translated'!$A$2:$CQ$2,0)),"")</f>
        <v>Neither agree nor disagree&amp;#9;</v>
      </c>
      <c r="BA53" t="str">
        <f>IFERROR(INDEX('Original responses translated'!$A$2:$CQ$63,MATCH('Questionnaires CrossTab'!$A53,'Original responses translated'!$A$2:$A$63,0),MATCH(BA$3,'Original responses translated'!$A$2:$CQ$2,0)),"")</f>
        <v>Agree</v>
      </c>
      <c r="BB53">
        <f>IFERROR(INDEX('Original responses translated'!$A$2:$CQ$63,MATCH('Questionnaires CrossTab'!$A53,'Original responses translated'!$A$2:$A$63,0),MATCH(BB$3,'Original responses translated'!$A$2:$CQ$2,0)),"")</f>
        <v>0</v>
      </c>
      <c r="BC53">
        <f>IFERROR(INDEX('Original responses translated'!$A$2:$CQ$63,MATCH('Questionnaires CrossTab'!$A53,'Original responses translated'!$A$2:$A$63,0),MATCH(BC$3,'Original responses translated'!$A$2:$CQ$2,0)),"")</f>
        <v>0</v>
      </c>
      <c r="BD53">
        <f>IFERROR(INDEX('Original responses translated'!$A$2:$CQ$63,MATCH('Questionnaires CrossTab'!$A53,'Original responses translated'!$A$2:$A$63,0),MATCH(BD$3,'Original responses translated'!$A$2:$CQ$2,0)),"")</f>
        <v>0</v>
      </c>
      <c r="BF53" t="str">
        <f>IFERROR(INDEX('Original responses translated'!$A$2:$CQ$63,MATCH('Questionnaires CrossTab'!$A53,'Original responses translated'!$A$2:$A$63,0),MATCH(BF$3,'Original responses translated'!$A$2:$CQ$2,0)),"")</f>
        <v>Rarely (maybe once per year)</v>
      </c>
      <c r="BG53" t="str">
        <f>IFERROR(INDEX('Original responses translated'!$A$2:$CQ$63,MATCH('Questionnaires CrossTab'!$A53,'Original responses translated'!$A$2:$A$63,0),MATCH(BG$3,'Original responses translated'!$A$2:$CQ$2,0)),"")</f>
        <v>Rarely (maybe once per year)</v>
      </c>
      <c r="BH53" t="str">
        <f>IFERROR(INDEX('Original responses translated'!$A$2:$CQ$63,MATCH('Questionnaires CrossTab'!$A53,'Original responses translated'!$A$2:$A$63,0),MATCH(BH$3,'Original responses translated'!$A$2:$CQ$2,0)),"")</f>
        <v>Rarely (maybe once per year)</v>
      </c>
      <c r="BI53" t="str">
        <f>IFERROR(INDEX('Original responses translated'!$A$2:$CQ$63,MATCH('Questionnaires CrossTab'!$A53,'Original responses translated'!$A$2:$A$63,0),MATCH(BI$3,'Original responses translated'!$A$2:$CQ$2,0)),"")</f>
        <v>Rarely (maybe once per year)</v>
      </c>
      <c r="BJ53" t="str">
        <f>IFERROR(INDEX('Original responses translated'!$A$2:$CQ$63,MATCH('Questionnaires CrossTab'!$A53,'Original responses translated'!$A$2:$A$63,0),MATCH(BJ$3,'Original responses translated'!$A$2:$CQ$2,0)),"")</f>
        <v>Rarely (maybe once per year)</v>
      </c>
      <c r="BL53" t="str">
        <f>IFERROR(INDEX('Original responses translated'!$A$2:$CQ$63,MATCH('Questionnaires CrossTab'!$A53,'Original responses translated'!$A$2:$A$63,0),MATCH(BL$3,'Original responses translated'!$A$2:$CQ$2,0)),"")</f>
        <v>Never</v>
      </c>
      <c r="BM53" t="str">
        <f>IFERROR(INDEX('Original responses translated'!$A$2:$CQ$63,MATCH('Questionnaires CrossTab'!$A53,'Original responses translated'!$A$2:$A$63,0),MATCH(BM$3,'Original responses translated'!$A$2:$CQ$2,0)),"")</f>
        <v>Never</v>
      </c>
      <c r="BN53" t="str">
        <f>IFERROR(INDEX('Original responses translated'!$A$2:$CQ$63,MATCH('Questionnaires CrossTab'!$A53,'Original responses translated'!$A$2:$A$63,0),MATCH(BN$3,'Original responses translated'!$A$2:$CQ$2,0)),"")</f>
        <v>Never</v>
      </c>
      <c r="BO53" t="str">
        <f>IFERROR(INDEX('Original responses translated'!$A$2:$CQ$63,MATCH('Questionnaires CrossTab'!$A53,'Original responses translated'!$A$2:$A$63,0),MATCH(BO$3,'Original responses translated'!$A$2:$CQ$2,0)),"")</f>
        <v>Never</v>
      </c>
      <c r="BP53" t="str">
        <f>IFERROR(INDEX('Original responses translated'!$A$2:$CQ$63,MATCH('Questionnaires CrossTab'!$A53,'Original responses translated'!$A$2:$A$63,0),MATCH(BP$3,'Original responses translated'!$A$2:$CQ$2,0)),"")</f>
        <v>Rarely (maybe once per year)</v>
      </c>
      <c r="BR53" t="str">
        <f>IFERROR(INDEX('Original responses translated'!$A$2:$CQ$63,MATCH('Questionnaires CrossTab'!$A53,'Original responses translated'!$A$2:$A$63,0),MATCH(BR$3,'Original responses translated'!$A$2:$CQ$2,0)),"")</f>
        <v>Neither agree nor disagree</v>
      </c>
      <c r="BS53" t="str">
        <f>IFERROR(INDEX('Original responses translated'!$A$2:$CQ$63,MATCH('Questionnaires CrossTab'!$A53,'Original responses translated'!$A$2:$A$63,0),MATCH(BS$3,'Original responses translated'!$A$2:$CQ$2,0)),"")</f>
        <v>Neither agree nor disagree</v>
      </c>
      <c r="BT53" t="str">
        <f>IFERROR(INDEX('Original responses translated'!$A$2:$CQ$63,MATCH('Questionnaires CrossTab'!$A53,'Original responses translated'!$A$2:$A$63,0),MATCH(BT$3,'Original responses translated'!$A$2:$CQ$2,0)),"")</f>
        <v>Neither agree nor disagree</v>
      </c>
      <c r="BU53" t="str">
        <f>IFERROR(INDEX('Original responses translated'!$A$2:$CQ$63,MATCH('Questionnaires CrossTab'!$A53,'Original responses translated'!$A$2:$A$63,0),MATCH(BU$3,'Original responses translated'!$A$2:$CQ$2,0)),"")</f>
        <v>Agree</v>
      </c>
      <c r="BV53" t="str">
        <f>IFERROR(INDEX('Original responses translated'!$A$2:$CQ$63,MATCH('Questionnaires CrossTab'!$A53,'Original responses translated'!$A$2:$A$63,0),MATCH(BV$3,'Original responses translated'!$A$2:$CQ$2,0)),"")</f>
        <v>Neither agree nor disagree</v>
      </c>
      <c r="BW53" t="str">
        <f>IFERROR(INDEX('Original responses translated'!$A$2:$CQ$63,MATCH('Questionnaires CrossTab'!$A53,'Original responses translated'!$A$2:$A$63,0),MATCH(BW$3,'Original responses translated'!$A$2:$CQ$2,0)),"")</f>
        <v>Disagree</v>
      </c>
      <c r="BX53" t="str">
        <f>IFERROR(INDEX('Original responses translated'!$A$2:$CQ$63,MATCH('Questionnaires CrossTab'!$A53,'Original responses translated'!$A$2:$A$63,0),MATCH(BX$3,'Original responses translated'!$A$2:$CQ$2,0)),"")</f>
        <v>Agree</v>
      </c>
      <c r="BY53" t="str">
        <f>IFERROR(INDEX('Original responses translated'!$A$2:$CQ$63,MATCH('Questionnaires CrossTab'!$A53,'Original responses translated'!$A$2:$A$63,0),MATCH(BY$3,'Original responses translated'!$A$2:$CQ$2,0)),"")</f>
        <v>Agree</v>
      </c>
      <c r="BZ53" t="str">
        <f>IFERROR(INDEX('Original responses translated'!$A$2:$CQ$63,MATCH('Questionnaires CrossTab'!$A53,'Original responses translated'!$A$2:$A$63,0),MATCH(BZ$3,'Original responses translated'!$A$2:$CQ$2,0)),"")</f>
        <v>Neither agree nor disagree</v>
      </c>
      <c r="CA53" t="str">
        <f>IFERROR(INDEX('Original responses translated'!$A$2:$CQ$63,MATCH('Questionnaires CrossTab'!$A53,'Original responses translated'!$A$2:$A$63,0),MATCH(CA$3,'Original responses translated'!$A$2:$CQ$2,0)),"")</f>
        <v>Neither agree nor disagree</v>
      </c>
      <c r="CB53" t="str">
        <f>IFERROR(INDEX('Original responses translated'!$A$2:$CQ$63,MATCH('Questionnaires CrossTab'!$A53,'Original responses translated'!$A$2:$A$63,0),MATCH(CB$3,'Original responses translated'!$A$2:$CQ$2,0)),"")</f>
        <v>Disagree</v>
      </c>
      <c r="CD53" t="str">
        <f>IFERROR(INDEX('Original responses translated'!$A$2:$CQ$63,MATCH('Questionnaires CrossTab'!$A53,'Original responses translated'!$A$2:$A$63,0),MATCH(CD$3,'Original responses translated'!$A$2:$CQ$2,0)),"")</f>
        <v>Aware of but do not use</v>
      </c>
      <c r="CE53" t="str">
        <f>IFERROR(INDEX('Original responses translated'!$A$2:$CQ$63,MATCH('Questionnaires CrossTab'!$A53,'Original responses translated'!$A$2:$A$63,0),MATCH(CE$3,'Original responses translated'!$A$2:$CQ$2,0)),"")</f>
        <v>Use rarely</v>
      </c>
      <c r="CF53" t="str">
        <f>IFERROR(INDEX('Original responses translated'!$A$2:$CQ$63,MATCH('Questionnaires CrossTab'!$A53,'Original responses translated'!$A$2:$A$63,0),MATCH(CF$3,'Original responses translated'!$A$2:$CQ$2,0)),"")</f>
        <v>Not aware of</v>
      </c>
      <c r="CG53" t="str">
        <f>IFERROR(INDEX('Original responses translated'!$A$2:$CQ$63,MATCH('Questionnaires CrossTab'!$A53,'Original responses translated'!$A$2:$A$63,0),MATCH(CG$3,'Original responses translated'!$A$2:$CQ$2,0)),"")</f>
        <v>Not aware of</v>
      </c>
      <c r="CI53" t="str">
        <f>IFERROR(INDEX('Original responses translated'!$A$2:$CQ$63,MATCH('Questionnaires CrossTab'!$A53,'Original responses translated'!$A$2:$A$63,0),MATCH(CI$3,'Original responses translated'!$A$2:$CQ$2,0)),"")</f>
        <v>Disagree</v>
      </c>
      <c r="CJ53" t="str">
        <f>IFERROR(INDEX('Original responses translated'!$A$2:$CQ$63,MATCH('Questionnaires CrossTab'!$A53,'Original responses translated'!$A$2:$A$63,0),MATCH(CJ$3,'Original responses translated'!$A$2:$CQ$2,0)),"")</f>
        <v>Disagree</v>
      </c>
      <c r="CO53" s="27">
        <f>SUMIFS(Response!$G:$G,Response!$I:$I,'Questionnaires CrossTab'!CO$3,Response!$A:$A,'Questionnaires CrossTab'!$A53)/Question!Q$5</f>
        <v>0.20689655172413793</v>
      </c>
      <c r="CP53" s="27">
        <f>SUMIFS(Response!$G:$G,Response!$I:$I,'Questionnaires CrossTab'!CP$3,Response!$A:$A,'Questionnaires CrossTab'!$A53)/Question!R$5</f>
        <v>0.23333333333333334</v>
      </c>
      <c r="CQ53" s="27">
        <f>SUMIFS(Response!$G:$G,Response!$I:$I,'Questionnaires CrossTab'!CQ$3,Response!$A:$A,'Questionnaires CrossTab'!$A53)/Question!S$5</f>
        <v>0.27419354838709675</v>
      </c>
      <c r="CR53" s="27">
        <f t="shared" si="0"/>
        <v>0.24174638487208008</v>
      </c>
    </row>
    <row r="54" spans="1:96">
      <c r="A54" s="1">
        <v>435</v>
      </c>
      <c r="B54" s="1" t="s">
        <v>431</v>
      </c>
      <c r="C54" t="str">
        <f>INDEX('Original responses translated'!$A$2:$CQ$63,MATCH('Questionnaires CrossTab'!$A54,'Original responses translated'!$A$2:$A$63,0),MATCH(C$3,'Original responses translated'!$A$2:$CQ$2,0))</f>
        <v>Agency</v>
      </c>
      <c r="D54" t="str">
        <f>INDEX('Original responses translated'!$A$2:$CQ$63,MATCH('Questionnaires CrossTab'!$A54,'Original responses translated'!$A$2:$A$63,0),MATCH(D$3,'Original responses translated'!$A$2:$CQ$2,0))</f>
        <v>Communications</v>
      </c>
      <c r="E54">
        <f>INDEX('Original responses translated'!$A$2:$CQ$63,MATCH('Questionnaires CrossTab'!$A54,'Original responses translated'!$A$2:$A$63,0),MATCH(E$3,'Original responses translated'!$A$2:$CQ$2,0))</f>
        <v>0</v>
      </c>
      <c r="F54" t="str">
        <f>INDEX('Original responses translated'!$A$2:$CQ$63,MATCH('Questionnaires CrossTab'!$A54,'Original responses translated'!$A$2:$A$63,0),MATCH(F$3,'Original responses translated'!$A$2:$CQ$2,0))</f>
        <v>An integrated communications consultancy</v>
      </c>
      <c r="G54" t="str">
        <f>INDEX('Original responses translated'!$A$2:$CQ$63,MATCH('Questionnaires CrossTab'!$A54,'Original responses translated'!$A$2:$A$63,0),MATCH(G$3,'Original responses translated'!$A$2:$CQ$2,0))</f>
        <v>50-99 employees</v>
      </c>
      <c r="H54" t="str">
        <f>INDEX('Original responses translated'!$A$2:$CQ$63,MATCH('Questionnaires CrossTab'!$A54,'Original responses translated'!$A$2:$A$63,0),MATCH(H$3,'Original responses translated'!$A$2:$CQ$2,0))</f>
        <v>UK</v>
      </c>
      <c r="I54" t="str">
        <f>INDEX('Original responses translated'!$A$2:$CQ$63,MATCH('Questionnaires CrossTab'!$A54,'Original responses translated'!$A$2:$A$63,0),MATCH(I$3,'Original responses translated'!$A$2:$CQ$2,0))</f>
        <v>Globally</v>
      </c>
      <c r="J54" t="s">
        <v>110</v>
      </c>
      <c r="K54" t="str">
        <f>INDEX('Original responses translated'!$A$2:$CQ$63,MATCH('Questionnaires CrossTab'!$A54,'Original responses translated'!$A$2:$A$63,0),MATCH(K$3,'Original responses translated'!$A$2:$CQ$2,0))</f>
        <v>Yes</v>
      </c>
      <c r="L54" t="str">
        <f>INDEX('Original responses translated'!$A$2:$CQ$63,MATCH('Questionnaires CrossTab'!$A54,'Original responses translated'!$A$2:$A$63,0),MATCH(L$3,'Original responses translated'!$A$2:$CQ$2,0))</f>
        <v>No</v>
      </c>
      <c r="M54" t="str">
        <f>INDEX('Original responses translated'!$A$2:$CQ$63,MATCH('Questionnaires CrossTab'!$A54,'Original responses translated'!$A$2:$A$63,0),MATCH(M$3,'Original responses translated'!$A$2:$CQ$2,0))</f>
        <v>No</v>
      </c>
      <c r="N54" t="str">
        <f>INDEX('Original responses translated'!$A$2:$CQ$63,MATCH('Questionnaires CrossTab'!$A54,'Original responses translated'!$A$2:$A$63,0),MATCH(N$3,'Original responses translated'!$A$2:$CQ$2,0))</f>
        <v>No</v>
      </c>
      <c r="O54" t="str">
        <f>INDEX('Original responses translated'!$A$2:$CQ$63,MATCH('Questionnaires CrossTab'!$A54,'Original responses translated'!$A$2:$A$63,0),MATCH(O$3,'Original responses translated'!$A$2:$CQ$2,0))</f>
        <v>No</v>
      </c>
      <c r="P54" t="str">
        <f>INDEX('Original responses translated'!$A$2:$CQ$63,MATCH('Questionnaires CrossTab'!$A54,'Original responses translated'!$A$2:$A$63,0),MATCH(P$3,'Original responses translated'!$A$2:$CQ$2,0))</f>
        <v>Yes</v>
      </c>
      <c r="Q54" t="str">
        <f>INDEX('Original responses translated'!$A$2:$CQ$63,MATCH('Questionnaires CrossTab'!$A54,'Original responses translated'!$A$2:$A$63,0),MATCH(Q$3,'Original responses translated'!$A$2:$CQ$2,0))</f>
        <v>No</v>
      </c>
      <c r="R54" t="str">
        <f>INDEX('Original responses translated'!$A$2:$CQ$63,MATCH('Questionnaires CrossTab'!$A54,'Original responses translated'!$A$2:$A$63,0),MATCH(R$3,'Original responses translated'!$A$2:$CQ$2,0))</f>
        <v>No</v>
      </c>
      <c r="S54" t="str">
        <f>INDEX('Original responses translated'!$A$2:$CQ$63,MATCH('Questionnaires CrossTab'!$A54,'Original responses translated'!$A$2:$A$63,0),MATCH(S$3,'Original responses translated'!$A$2:$CQ$2,0))</f>
        <v>No</v>
      </c>
      <c r="T54" t="str">
        <f>INDEX('Original responses translated'!$A$2:$CQ$63,MATCH('Questionnaires CrossTab'!$A54,'Original responses translated'!$A$2:$A$63,0),MATCH(T$3,'Original responses translated'!$A$2:$CQ$2,0))</f>
        <v>No</v>
      </c>
      <c r="U54" t="str">
        <f>INDEX('Original responses translated'!$A$2:$CQ$63,MATCH('Questionnaires CrossTab'!$A54,'Original responses translated'!$A$2:$A$63,0),MATCH(U$3,'Original responses translated'!$A$2:$CQ$2,0))</f>
        <v>No</v>
      </c>
      <c r="V54" t="str">
        <f>INDEX('Original responses translated'!$A$2:$CQ$63,MATCH('Questionnaires CrossTab'!$A54,'Original responses translated'!$A$2:$A$63,0),MATCH(V$3,'Original responses translated'!$A$2:$CQ$2,0))</f>
        <v>No</v>
      </c>
      <c r="X54" t="str">
        <f>IFERROR(INDEX('Original responses translated'!$A$2:$CQ$63,MATCH('Questionnaires CrossTab'!$A54,'Original responses translated'!$A$2:$A$63,0),MATCH(X$3,'Original responses translated'!$A$2:$CQ$2,0)),"")</f>
        <v>Sometimes / on an ad-hoc basis</v>
      </c>
      <c r="Y54" t="str">
        <f>IFERROR(INDEX('Original responses translated'!$A$2:$CQ$63,MATCH('Questionnaires CrossTab'!$A54,'Original responses translated'!$A$2:$A$63,0),MATCH(Y$3,'Original responses translated'!$A$2:$CQ$2,0)),"")</f>
        <v/>
      </c>
      <c r="Z54" t="str">
        <f>IFERROR(INDEX('Original responses translated'!$A$2:$CQ$63,MATCH('Questionnaires CrossTab'!$A54,'Original responses translated'!$A$2:$A$63,0),MATCH(Z$3,'Original responses translated'!$A$2:$CQ$2,0)),"")</f>
        <v/>
      </c>
      <c r="AA54" t="str">
        <f>IFERROR(INDEX('Original responses translated'!$A$2:$CQ$63,MATCH('Questionnaires CrossTab'!$A54,'Original responses translated'!$A$2:$A$63,0),MATCH(AA$3,'Original responses translated'!$A$2:$CQ$2,0)),"")</f>
        <v/>
      </c>
      <c r="AB54" t="str">
        <f>IFERROR(INDEX('Original responses translated'!$A$2:$CQ$63,MATCH('Questionnaires CrossTab'!$A54,'Original responses translated'!$A$2:$A$63,0),MATCH(AB$3,'Original responses translated'!$A$2:$CQ$2,0)),"")</f>
        <v/>
      </c>
      <c r="AD54" t="str">
        <f>IFERROR(INDEX('Original responses translated'!$A$2:$CQ$63,MATCH('Questionnaires CrossTab'!$A54,'Original responses translated'!$A$2:$A$63,0),MATCH(AD$3,'Original responses translated'!$A$2:$CQ$2,0)),"")</f>
        <v>Regularly (at least quarterly)</v>
      </c>
      <c r="AE54" t="str">
        <f>IFERROR(INDEX('Original responses translated'!$A$2:$CQ$63,MATCH('Questionnaires CrossTab'!$A54,'Original responses translated'!$A$2:$A$63,0),MATCH(AE$3,'Original responses translated'!$A$2:$CQ$2,0)),"")</f>
        <v>Rarely (maybe once per year)</v>
      </c>
      <c r="AF54" t="str">
        <f>IFERROR(INDEX('Original responses translated'!$A$2:$CQ$63,MATCH('Questionnaires CrossTab'!$A54,'Original responses translated'!$A$2:$A$63,0),MATCH(AF$3,'Original responses translated'!$A$2:$CQ$2,0)),"")</f>
        <v>Frequently (e.g. every time we run some activity or monthly)</v>
      </c>
      <c r="AG54" t="str">
        <f>IFERROR(INDEX('Original responses translated'!$A$2:$CQ$63,MATCH('Questionnaires CrossTab'!$A54,'Original responses translated'!$A$2:$A$63,0),MATCH(AG$3,'Original responses translated'!$A$2:$CQ$2,0)),"")</f>
        <v>Regularly (at least quarterly)</v>
      </c>
      <c r="AH54">
        <f>IFERROR(INDEX('Original responses translated'!$A$2:$CQ$63,MATCH('Questionnaires CrossTab'!$A54,'Original responses translated'!$A$2:$A$63,0),MATCH(AH$3,'Original responses translated'!$A$2:$CQ$2,0)),"")</f>
        <v>0</v>
      </c>
      <c r="AI54" t="str">
        <f>IFERROR(INDEX('Original responses translated'!$A$2:$CQ$63,MATCH('Questionnaires CrossTab'!$A54,'Original responses translated'!$A$2:$A$63,0),MATCH(AI$3,'Original responses translated'!$A$2:$CQ$2,0)),"")</f>
        <v>Sometimes / on an ad-hoc basis</v>
      </c>
      <c r="AJ54">
        <f>IFERROR(INDEX('Original responses translated'!$A$2:$CQ$63,MATCH('Questionnaires CrossTab'!$A54,'Original responses translated'!$A$2:$A$63,0),MATCH(AJ$3,'Original responses translated'!$A$2:$CQ$2,0)),"")</f>
        <v>0</v>
      </c>
      <c r="AK54">
        <f>IFERROR(INDEX('Original responses translated'!$A$2:$CQ$63,MATCH('Questionnaires CrossTab'!$A54,'Original responses translated'!$A$2:$A$63,0),MATCH(AK$3,'Original responses translated'!$A$2:$CQ$2,0)),"")</f>
        <v>0</v>
      </c>
      <c r="AL54" t="str">
        <f>IFERROR(INDEX('Original responses translated'!$A$2:$CQ$63,MATCH('Questionnaires CrossTab'!$A54,'Original responses translated'!$A$2:$A$63,0),MATCH(AL$3,'Original responses translated'!$A$2:$CQ$2,0)),"")</f>
        <v/>
      </c>
      <c r="AM54" t="str">
        <f>IFERROR(INDEX('Original responses translated'!$A$2:$CQ$63,MATCH('Questionnaires CrossTab'!$A54,'Original responses translated'!$A$2:$A$63,0),MATCH(AM$3,'Original responses translated'!$A$2:$CQ$2,0)),"")</f>
        <v/>
      </c>
      <c r="AN54" t="str">
        <f>IFERROR(INDEX('Original responses translated'!$A$2:$CQ$63,MATCH('Questionnaires CrossTab'!$A54,'Original responses translated'!$A$2:$A$63,0),MATCH(AN$3,'Original responses translated'!$A$2:$CQ$2,0)),"")</f>
        <v/>
      </c>
      <c r="AO54">
        <f>IFERROR(INDEX('Original responses translated'!$A$2:$CQ$63,MATCH('Questionnaires CrossTab'!$A54,'Original responses translated'!$A$2:$A$63,0),MATCH(AO$3,'Original responses translated'!$A$2:$CQ$2,0)),"")</f>
        <v>0</v>
      </c>
      <c r="AQ54" t="str">
        <f>IFERROR(INDEX('Original responses translated'!$A$2:$CQ$63,MATCH('Questionnaires CrossTab'!$A54,'Original responses translated'!$A$2:$A$63,0),MATCH(AQ$3,'Original responses translated'!$A$2:$CQ$2,0)),"")</f>
        <v>Rarely (maybe once per year)</v>
      </c>
      <c r="AR54" t="str">
        <f>IFERROR(INDEX('Original responses translated'!$A$2:$CQ$63,MATCH('Questionnaires CrossTab'!$A54,'Original responses translated'!$A$2:$A$63,0),MATCH(AR$3,'Original responses translated'!$A$2:$CQ$2,0)),"")</f>
        <v>Rarely (maybe once per year)</v>
      </c>
      <c r="AS54" t="str">
        <f>IFERROR(INDEX('Original responses translated'!$A$2:$CQ$63,MATCH('Questionnaires CrossTab'!$A54,'Original responses translated'!$A$2:$A$63,0),MATCH(AS$3,'Original responses translated'!$A$2:$CQ$2,0)),"")</f>
        <v>Sometimes / on an ad-hoc basis</v>
      </c>
      <c r="AT54" t="str">
        <f>IFERROR(INDEX('Original responses translated'!$A$2:$CQ$63,MATCH('Questionnaires CrossTab'!$A54,'Original responses translated'!$A$2:$A$63,0),MATCH(AT$3,'Original responses translated'!$A$2:$CQ$2,0)),"")</f>
        <v>Sometimes / on an ad-hoc basis</v>
      </c>
      <c r="AV54" t="str">
        <f>IFERROR(INDEX('Original responses translated'!$A$2:$CQ$63,MATCH('Questionnaires CrossTab'!$A54,'Original responses translated'!$A$2:$A$63,0),MATCH(AV$3,'Original responses translated'!$A$2:$CQ$2,0)),"")</f>
        <v>Neither agree nor disagree&amp;#9;</v>
      </c>
      <c r="AW54" t="str">
        <f>IFERROR(INDEX('Original responses translated'!$A$2:$CQ$63,MATCH('Questionnaires CrossTab'!$A54,'Original responses translated'!$A$2:$A$63,0),MATCH(AW$3,'Original responses translated'!$A$2:$CQ$2,0)),"")</f>
        <v>Agree</v>
      </c>
      <c r="AX54" t="str">
        <f>IFERROR(INDEX('Original responses translated'!$A$2:$CQ$63,MATCH('Questionnaires CrossTab'!$A54,'Original responses translated'!$A$2:$A$63,0),MATCH(AX$3,'Original responses translated'!$A$2:$CQ$2,0)),"")</f>
        <v>Agree</v>
      </c>
      <c r="AY54" t="str">
        <f>IFERROR(INDEX('Original responses translated'!$A$2:$CQ$63,MATCH('Questionnaires CrossTab'!$A54,'Original responses translated'!$A$2:$A$63,0),MATCH(AY$3,'Original responses translated'!$A$2:$CQ$2,0)),"")</f>
        <v>Neither agree nor disagree&amp;#9;</v>
      </c>
      <c r="AZ54" t="str">
        <f>IFERROR(INDEX('Original responses translated'!$A$2:$CQ$63,MATCH('Questionnaires CrossTab'!$A54,'Original responses translated'!$A$2:$A$63,0),MATCH(AZ$3,'Original responses translated'!$A$2:$CQ$2,0)),"")</f>
        <v>Agree</v>
      </c>
      <c r="BA54" t="str">
        <f>IFERROR(INDEX('Original responses translated'!$A$2:$CQ$63,MATCH('Questionnaires CrossTab'!$A54,'Original responses translated'!$A$2:$A$63,0),MATCH(BA$3,'Original responses translated'!$A$2:$CQ$2,0)),"")</f>
        <v>Strongly Agree</v>
      </c>
      <c r="BB54" t="str">
        <f>IFERROR(INDEX('Original responses translated'!$A$2:$CQ$63,MATCH('Questionnaires CrossTab'!$A54,'Original responses translated'!$A$2:$A$63,0),MATCH(BB$3,'Original responses translated'!$A$2:$CQ$2,0)),"")</f>
        <v>Strongly Agree</v>
      </c>
      <c r="BC54" t="str">
        <f>IFERROR(INDEX('Original responses translated'!$A$2:$CQ$63,MATCH('Questionnaires CrossTab'!$A54,'Original responses translated'!$A$2:$A$63,0),MATCH(BC$3,'Original responses translated'!$A$2:$CQ$2,0)),"")</f>
        <v>Neither agree nor disagree&amp;#9;</v>
      </c>
      <c r="BD54" t="str">
        <f>IFERROR(INDEX('Original responses translated'!$A$2:$CQ$63,MATCH('Questionnaires CrossTab'!$A54,'Original responses translated'!$A$2:$A$63,0),MATCH(BD$3,'Original responses translated'!$A$2:$CQ$2,0)),"")</f>
        <v>Agree</v>
      </c>
      <c r="BF54" t="str">
        <f>IFERROR(INDEX('Original responses translated'!$A$2:$CQ$63,MATCH('Questionnaires CrossTab'!$A54,'Original responses translated'!$A$2:$A$63,0),MATCH(BF$3,'Original responses translated'!$A$2:$CQ$2,0)),"")</f>
        <v>Rarely (maybe once per year)</v>
      </c>
      <c r="BG54" t="str">
        <f>IFERROR(INDEX('Original responses translated'!$A$2:$CQ$63,MATCH('Questionnaires CrossTab'!$A54,'Original responses translated'!$A$2:$A$63,0),MATCH(BG$3,'Original responses translated'!$A$2:$CQ$2,0)),"")</f>
        <v>Sometimes / on an ad-hoc basis</v>
      </c>
      <c r="BH54" t="str">
        <f>IFERROR(INDEX('Original responses translated'!$A$2:$CQ$63,MATCH('Questionnaires CrossTab'!$A54,'Original responses translated'!$A$2:$A$63,0),MATCH(BH$3,'Original responses translated'!$A$2:$CQ$2,0)),"")</f>
        <v>Regularly (at least quarterly)</v>
      </c>
      <c r="BI54" t="str">
        <f>IFERROR(INDEX('Original responses translated'!$A$2:$CQ$63,MATCH('Questionnaires CrossTab'!$A54,'Original responses translated'!$A$2:$A$63,0),MATCH(BI$3,'Original responses translated'!$A$2:$CQ$2,0)),"")</f>
        <v>Regularly (at least quarterly)</v>
      </c>
      <c r="BJ54" t="str">
        <f>IFERROR(INDEX('Original responses translated'!$A$2:$CQ$63,MATCH('Questionnaires CrossTab'!$A54,'Original responses translated'!$A$2:$A$63,0),MATCH(BJ$3,'Original responses translated'!$A$2:$CQ$2,0)),"")</f>
        <v>Sometimes / on an ad-hoc basis</v>
      </c>
      <c r="BL54">
        <f>IFERROR(INDEX('Original responses translated'!$A$2:$CQ$63,MATCH('Questionnaires CrossTab'!$A54,'Original responses translated'!$A$2:$A$63,0),MATCH(BL$3,'Original responses translated'!$A$2:$CQ$2,0)),"")</f>
        <v>0</v>
      </c>
      <c r="BM54">
        <f>IFERROR(INDEX('Original responses translated'!$A$2:$CQ$63,MATCH('Questionnaires CrossTab'!$A54,'Original responses translated'!$A$2:$A$63,0),MATCH(BM$3,'Original responses translated'!$A$2:$CQ$2,0)),"")</f>
        <v>0</v>
      </c>
      <c r="BN54">
        <f>IFERROR(INDEX('Original responses translated'!$A$2:$CQ$63,MATCH('Questionnaires CrossTab'!$A54,'Original responses translated'!$A$2:$A$63,0),MATCH(BN$3,'Original responses translated'!$A$2:$CQ$2,0)),"")</f>
        <v>0</v>
      </c>
      <c r="BO54">
        <f>IFERROR(INDEX('Original responses translated'!$A$2:$CQ$63,MATCH('Questionnaires CrossTab'!$A54,'Original responses translated'!$A$2:$A$63,0),MATCH(BO$3,'Original responses translated'!$A$2:$CQ$2,0)),"")</f>
        <v>0</v>
      </c>
      <c r="BP54">
        <f>IFERROR(INDEX('Original responses translated'!$A$2:$CQ$63,MATCH('Questionnaires CrossTab'!$A54,'Original responses translated'!$A$2:$A$63,0),MATCH(BP$3,'Original responses translated'!$A$2:$CQ$2,0)),"")</f>
        <v>0</v>
      </c>
      <c r="BR54" t="str">
        <f>IFERROR(INDEX('Original responses translated'!$A$2:$CQ$63,MATCH('Questionnaires CrossTab'!$A54,'Original responses translated'!$A$2:$A$63,0),MATCH(BR$3,'Original responses translated'!$A$2:$CQ$2,0)),"")</f>
        <v>Strongly Agree</v>
      </c>
      <c r="BS54" t="str">
        <f>IFERROR(INDEX('Original responses translated'!$A$2:$CQ$63,MATCH('Questionnaires CrossTab'!$A54,'Original responses translated'!$A$2:$A$63,0),MATCH(BS$3,'Original responses translated'!$A$2:$CQ$2,0)),"")</f>
        <v>Agree</v>
      </c>
      <c r="BT54" t="str">
        <f>IFERROR(INDEX('Original responses translated'!$A$2:$CQ$63,MATCH('Questionnaires CrossTab'!$A54,'Original responses translated'!$A$2:$A$63,0),MATCH(BT$3,'Original responses translated'!$A$2:$CQ$2,0)),"")</f>
        <v>Agree</v>
      </c>
      <c r="BU54" t="str">
        <f>IFERROR(INDEX('Original responses translated'!$A$2:$CQ$63,MATCH('Questionnaires CrossTab'!$A54,'Original responses translated'!$A$2:$A$63,0),MATCH(BU$3,'Original responses translated'!$A$2:$CQ$2,0)),"")</f>
        <v>Agree</v>
      </c>
      <c r="BV54" t="str">
        <f>IFERROR(INDEX('Original responses translated'!$A$2:$CQ$63,MATCH('Questionnaires CrossTab'!$A54,'Original responses translated'!$A$2:$A$63,0),MATCH(BV$3,'Original responses translated'!$A$2:$CQ$2,0)),"")</f>
        <v>Agree</v>
      </c>
      <c r="BW54" t="str">
        <f>IFERROR(INDEX('Original responses translated'!$A$2:$CQ$63,MATCH('Questionnaires CrossTab'!$A54,'Original responses translated'!$A$2:$A$63,0),MATCH(BW$3,'Original responses translated'!$A$2:$CQ$2,0)),"")</f>
        <v>Agree</v>
      </c>
      <c r="BX54" t="str">
        <f>IFERROR(INDEX('Original responses translated'!$A$2:$CQ$63,MATCH('Questionnaires CrossTab'!$A54,'Original responses translated'!$A$2:$A$63,0),MATCH(BX$3,'Original responses translated'!$A$2:$CQ$2,0)),"")</f>
        <v>Agree</v>
      </c>
      <c r="BY54" t="str">
        <f>IFERROR(INDEX('Original responses translated'!$A$2:$CQ$63,MATCH('Questionnaires CrossTab'!$A54,'Original responses translated'!$A$2:$A$63,0),MATCH(BY$3,'Original responses translated'!$A$2:$CQ$2,0)),"")</f>
        <v>Neither agree nor disagree</v>
      </c>
      <c r="BZ54" t="str">
        <f>IFERROR(INDEX('Original responses translated'!$A$2:$CQ$63,MATCH('Questionnaires CrossTab'!$A54,'Original responses translated'!$A$2:$A$63,0),MATCH(BZ$3,'Original responses translated'!$A$2:$CQ$2,0)),"")</f>
        <v>Agree</v>
      </c>
      <c r="CA54">
        <f>IFERROR(INDEX('Original responses translated'!$A$2:$CQ$63,MATCH('Questionnaires CrossTab'!$A54,'Original responses translated'!$A$2:$A$63,0),MATCH(CA$3,'Original responses translated'!$A$2:$CQ$2,0)),"")</f>
        <v>0</v>
      </c>
      <c r="CB54">
        <f>IFERROR(INDEX('Original responses translated'!$A$2:$CQ$63,MATCH('Questionnaires CrossTab'!$A54,'Original responses translated'!$A$2:$A$63,0),MATCH(CB$3,'Original responses translated'!$A$2:$CQ$2,0)),"")</f>
        <v>0</v>
      </c>
      <c r="CD54" t="str">
        <f>IFERROR(INDEX('Original responses translated'!$A$2:$CQ$63,MATCH('Questionnaires CrossTab'!$A54,'Original responses translated'!$A$2:$A$63,0),MATCH(CD$3,'Original responses translated'!$A$2:$CQ$2,0)),"")</f>
        <v>Use rarely</v>
      </c>
      <c r="CE54" t="str">
        <f>IFERROR(INDEX('Original responses translated'!$A$2:$CQ$63,MATCH('Questionnaires CrossTab'!$A54,'Original responses translated'!$A$2:$A$63,0),MATCH(CE$3,'Original responses translated'!$A$2:$CQ$2,0)),"")</f>
        <v>Use regularly</v>
      </c>
      <c r="CF54" t="str">
        <f>IFERROR(INDEX('Original responses translated'!$A$2:$CQ$63,MATCH('Questionnaires CrossTab'!$A54,'Original responses translated'!$A$2:$A$63,0),MATCH(CF$3,'Original responses translated'!$A$2:$CQ$2,0)),"")</f>
        <v>Use rarely</v>
      </c>
      <c r="CG54" t="str">
        <f>IFERROR(INDEX('Original responses translated'!$A$2:$CQ$63,MATCH('Questionnaires CrossTab'!$A54,'Original responses translated'!$A$2:$A$63,0),MATCH(CG$3,'Original responses translated'!$A$2:$CQ$2,0)),"")</f>
        <v>Use regularly</v>
      </c>
      <c r="CI54" t="str">
        <f>IFERROR(INDEX('Original responses translated'!$A$2:$CQ$63,MATCH('Questionnaires CrossTab'!$A54,'Original responses translated'!$A$2:$A$63,0),MATCH(CI$3,'Original responses translated'!$A$2:$CQ$2,0)),"")</f>
        <v>Agree</v>
      </c>
      <c r="CJ54" t="str">
        <f>IFERROR(INDEX('Original responses translated'!$A$2:$CQ$63,MATCH('Questionnaires CrossTab'!$A54,'Original responses translated'!$A$2:$A$63,0),MATCH(CJ$3,'Original responses translated'!$A$2:$CQ$2,0)),"")</f>
        <v>Neither agree nor disagree</v>
      </c>
      <c r="CO54" s="27">
        <f>SUMIFS(Response!$G:$G,Response!$I:$I,'Questionnaires CrossTab'!CO$3,Response!$A:$A,'Questionnaires CrossTab'!$A54)/Question!Q$5</f>
        <v>0.5</v>
      </c>
      <c r="CP54" s="27">
        <f>SUMIFS(Response!$G:$G,Response!$I:$I,'Questionnaires CrossTab'!CP$3,Response!$A:$A,'Questionnaires CrossTab'!$A54)/Question!R$5</f>
        <v>0.4</v>
      </c>
      <c r="CQ54" s="27">
        <f>SUMIFS(Response!$G:$G,Response!$I:$I,'Questionnaires CrossTab'!CQ$3,Response!$A:$A,'Questionnaires CrossTab'!$A54)/Question!S$5</f>
        <v>0.532258064516129</v>
      </c>
      <c r="CR54" s="27">
        <f t="shared" si="0"/>
        <v>0.48290322580645162</v>
      </c>
    </row>
    <row r="55" spans="1:96">
      <c r="A55" s="1">
        <v>439</v>
      </c>
      <c r="B55" s="1" t="s">
        <v>434</v>
      </c>
      <c r="C55" t="str">
        <f>INDEX('Original responses translated'!$A$2:$CQ$63,MATCH('Questionnaires CrossTab'!$A55,'Original responses translated'!$A$2:$A$63,0),MATCH(C$3,'Original responses translated'!$A$2:$CQ$2,0))</f>
        <v>Agency</v>
      </c>
      <c r="D55" t="str">
        <f>INDEX('Original responses translated'!$A$2:$CQ$63,MATCH('Questionnaires CrossTab'!$A55,'Original responses translated'!$A$2:$A$63,0),MATCH(D$3,'Original responses translated'!$A$2:$CQ$2,0))</f>
        <v>Marketing</v>
      </c>
      <c r="E55">
        <f>INDEX('Original responses translated'!$A$2:$CQ$63,MATCH('Questionnaires CrossTab'!$A55,'Original responses translated'!$A$2:$A$63,0),MATCH(E$3,'Original responses translated'!$A$2:$CQ$2,0))</f>
        <v>0</v>
      </c>
      <c r="F55" t="str">
        <f>INDEX('Original responses translated'!$A$2:$CQ$63,MATCH('Questionnaires CrossTab'!$A55,'Original responses translated'!$A$2:$A$63,0),MATCH(F$3,'Original responses translated'!$A$2:$CQ$2,0))</f>
        <v>An integrated communications consultancy</v>
      </c>
      <c r="G55" t="str">
        <f>INDEX('Original responses translated'!$A$2:$CQ$63,MATCH('Questionnaires CrossTab'!$A55,'Original responses translated'!$A$2:$A$63,0),MATCH(G$3,'Original responses translated'!$A$2:$CQ$2,0))</f>
        <v>1-49 employees</v>
      </c>
      <c r="H55" t="str">
        <f>INDEX('Original responses translated'!$A$2:$CQ$63,MATCH('Questionnaires CrossTab'!$A55,'Original responses translated'!$A$2:$A$63,0),MATCH(H$3,'Original responses translated'!$A$2:$CQ$2,0))</f>
        <v>UK</v>
      </c>
      <c r="I55" t="str">
        <f>INDEX('Original responses translated'!$A$2:$CQ$63,MATCH('Questionnaires CrossTab'!$A55,'Original responses translated'!$A$2:$A$63,0),MATCH(I$3,'Original responses translated'!$A$2:$CQ$2,0))</f>
        <v>Not an international organisation</v>
      </c>
      <c r="J55" t="s">
        <v>110</v>
      </c>
      <c r="K55" t="str">
        <f>INDEX('Original responses translated'!$A$2:$CQ$63,MATCH('Questionnaires CrossTab'!$A55,'Original responses translated'!$A$2:$A$63,0),MATCH(K$3,'Original responses translated'!$A$2:$CQ$2,0))</f>
        <v>No</v>
      </c>
      <c r="L55" t="str">
        <f>INDEX('Original responses translated'!$A$2:$CQ$63,MATCH('Questionnaires CrossTab'!$A55,'Original responses translated'!$A$2:$A$63,0),MATCH(L$3,'Original responses translated'!$A$2:$CQ$2,0))</f>
        <v>No</v>
      </c>
      <c r="M55" t="str">
        <f>INDEX('Original responses translated'!$A$2:$CQ$63,MATCH('Questionnaires CrossTab'!$A55,'Original responses translated'!$A$2:$A$63,0),MATCH(M$3,'Original responses translated'!$A$2:$CQ$2,0))</f>
        <v>No</v>
      </c>
      <c r="N55" t="str">
        <f>INDEX('Original responses translated'!$A$2:$CQ$63,MATCH('Questionnaires CrossTab'!$A55,'Original responses translated'!$A$2:$A$63,0),MATCH(N$3,'Original responses translated'!$A$2:$CQ$2,0))</f>
        <v>No</v>
      </c>
      <c r="O55" t="str">
        <f>INDEX('Original responses translated'!$A$2:$CQ$63,MATCH('Questionnaires CrossTab'!$A55,'Original responses translated'!$A$2:$A$63,0),MATCH(O$3,'Original responses translated'!$A$2:$CQ$2,0))</f>
        <v>No</v>
      </c>
      <c r="P55" t="str">
        <f>INDEX('Original responses translated'!$A$2:$CQ$63,MATCH('Questionnaires CrossTab'!$A55,'Original responses translated'!$A$2:$A$63,0),MATCH(P$3,'Original responses translated'!$A$2:$CQ$2,0))</f>
        <v>Yes</v>
      </c>
      <c r="Q55" t="str">
        <f>INDEX('Original responses translated'!$A$2:$CQ$63,MATCH('Questionnaires CrossTab'!$A55,'Original responses translated'!$A$2:$A$63,0),MATCH(Q$3,'Original responses translated'!$A$2:$CQ$2,0))</f>
        <v>No</v>
      </c>
      <c r="R55" t="str">
        <f>INDEX('Original responses translated'!$A$2:$CQ$63,MATCH('Questionnaires CrossTab'!$A55,'Original responses translated'!$A$2:$A$63,0),MATCH(R$3,'Original responses translated'!$A$2:$CQ$2,0))</f>
        <v>No</v>
      </c>
      <c r="S55" t="str">
        <f>INDEX('Original responses translated'!$A$2:$CQ$63,MATCH('Questionnaires CrossTab'!$A55,'Original responses translated'!$A$2:$A$63,0),MATCH(S$3,'Original responses translated'!$A$2:$CQ$2,0))</f>
        <v>No</v>
      </c>
      <c r="T55" t="str">
        <f>INDEX('Original responses translated'!$A$2:$CQ$63,MATCH('Questionnaires CrossTab'!$A55,'Original responses translated'!$A$2:$A$63,0),MATCH(T$3,'Original responses translated'!$A$2:$CQ$2,0))</f>
        <v>No</v>
      </c>
      <c r="U55" t="str">
        <f>INDEX('Original responses translated'!$A$2:$CQ$63,MATCH('Questionnaires CrossTab'!$A55,'Original responses translated'!$A$2:$A$63,0),MATCH(U$3,'Original responses translated'!$A$2:$CQ$2,0))</f>
        <v>No</v>
      </c>
      <c r="V55" t="str">
        <f>INDEX('Original responses translated'!$A$2:$CQ$63,MATCH('Questionnaires CrossTab'!$A55,'Original responses translated'!$A$2:$A$63,0),MATCH(V$3,'Original responses translated'!$A$2:$CQ$2,0))</f>
        <v>No</v>
      </c>
      <c r="X55" t="str">
        <f>IFERROR(INDEX('Original responses translated'!$A$2:$CQ$63,MATCH('Questionnaires CrossTab'!$A55,'Original responses translated'!$A$2:$A$63,0),MATCH(X$3,'Original responses translated'!$A$2:$CQ$2,0)),"")</f>
        <v>Frequently (e.g. every time we run some activity or monthly)</v>
      </c>
      <c r="Y55" t="str">
        <f>IFERROR(INDEX('Original responses translated'!$A$2:$CQ$63,MATCH('Questionnaires CrossTab'!$A55,'Original responses translated'!$A$2:$A$63,0),MATCH(Y$3,'Original responses translated'!$A$2:$CQ$2,0)),"")</f>
        <v/>
      </c>
      <c r="Z55" t="str">
        <f>IFERROR(INDEX('Original responses translated'!$A$2:$CQ$63,MATCH('Questionnaires CrossTab'!$A55,'Original responses translated'!$A$2:$A$63,0),MATCH(Z$3,'Original responses translated'!$A$2:$CQ$2,0)),"")</f>
        <v/>
      </c>
      <c r="AA55" t="str">
        <f>IFERROR(INDEX('Original responses translated'!$A$2:$CQ$63,MATCH('Questionnaires CrossTab'!$A55,'Original responses translated'!$A$2:$A$63,0),MATCH(AA$3,'Original responses translated'!$A$2:$CQ$2,0)),"")</f>
        <v/>
      </c>
      <c r="AB55" t="str">
        <f>IFERROR(INDEX('Original responses translated'!$A$2:$CQ$63,MATCH('Questionnaires CrossTab'!$A55,'Original responses translated'!$A$2:$A$63,0),MATCH(AB$3,'Original responses translated'!$A$2:$CQ$2,0)),"")</f>
        <v/>
      </c>
      <c r="AD55" t="str">
        <f>IFERROR(INDEX('Original responses translated'!$A$2:$CQ$63,MATCH('Questionnaires CrossTab'!$A55,'Original responses translated'!$A$2:$A$63,0),MATCH(AD$3,'Original responses translated'!$A$2:$CQ$2,0)),"")</f>
        <v>Regularly (at least quarterly)</v>
      </c>
      <c r="AE55" t="str">
        <f>IFERROR(INDEX('Original responses translated'!$A$2:$CQ$63,MATCH('Questionnaires CrossTab'!$A55,'Original responses translated'!$A$2:$A$63,0),MATCH(AE$3,'Original responses translated'!$A$2:$CQ$2,0)),"")</f>
        <v>Frequently (e.g. every time we run some activity or monthly)</v>
      </c>
      <c r="AF55" t="str">
        <f>IFERROR(INDEX('Original responses translated'!$A$2:$CQ$63,MATCH('Questionnaires CrossTab'!$A55,'Original responses translated'!$A$2:$A$63,0),MATCH(AF$3,'Original responses translated'!$A$2:$CQ$2,0)),"")</f>
        <v>Regularly (at least quarterly)</v>
      </c>
      <c r="AG55" t="str">
        <f>IFERROR(INDEX('Original responses translated'!$A$2:$CQ$63,MATCH('Questionnaires CrossTab'!$A55,'Original responses translated'!$A$2:$A$63,0),MATCH(AG$3,'Original responses translated'!$A$2:$CQ$2,0)),"")</f>
        <v>Regularly (at least quarterly)</v>
      </c>
      <c r="AH55" t="str">
        <f>IFERROR(INDEX('Original responses translated'!$A$2:$CQ$63,MATCH('Questionnaires CrossTab'!$A55,'Original responses translated'!$A$2:$A$63,0),MATCH(AH$3,'Original responses translated'!$A$2:$CQ$2,0)),"")</f>
        <v>Regularly (at least quarterly)</v>
      </c>
      <c r="AI55" t="str">
        <f>IFERROR(INDEX('Original responses translated'!$A$2:$CQ$63,MATCH('Questionnaires CrossTab'!$A55,'Original responses translated'!$A$2:$A$63,0),MATCH(AI$3,'Original responses translated'!$A$2:$CQ$2,0)),"")</f>
        <v>Frequently (e.g. every time we run some activity or monthly)</v>
      </c>
      <c r="AJ55" t="str">
        <f>IFERROR(INDEX('Original responses translated'!$A$2:$CQ$63,MATCH('Questionnaires CrossTab'!$A55,'Original responses translated'!$A$2:$A$63,0),MATCH(AJ$3,'Original responses translated'!$A$2:$CQ$2,0)),"")</f>
        <v>Sometimes / on an ad-hoc basis</v>
      </c>
      <c r="AK55" t="str">
        <f>IFERROR(INDEX('Original responses translated'!$A$2:$CQ$63,MATCH('Questionnaires CrossTab'!$A55,'Original responses translated'!$A$2:$A$63,0),MATCH(AK$3,'Original responses translated'!$A$2:$CQ$2,0)),"")</f>
        <v>Frequently (e.g. every time we run some activity or monthly)</v>
      </c>
      <c r="AL55" t="str">
        <f>IFERROR(INDEX('Original responses translated'!$A$2:$CQ$63,MATCH('Questionnaires CrossTab'!$A55,'Original responses translated'!$A$2:$A$63,0),MATCH(AL$3,'Original responses translated'!$A$2:$CQ$2,0)),"")</f>
        <v/>
      </c>
      <c r="AM55" t="str">
        <f>IFERROR(INDEX('Original responses translated'!$A$2:$CQ$63,MATCH('Questionnaires CrossTab'!$A55,'Original responses translated'!$A$2:$A$63,0),MATCH(AM$3,'Original responses translated'!$A$2:$CQ$2,0)),"")</f>
        <v/>
      </c>
      <c r="AN55" t="str">
        <f>IFERROR(INDEX('Original responses translated'!$A$2:$CQ$63,MATCH('Questionnaires CrossTab'!$A55,'Original responses translated'!$A$2:$A$63,0),MATCH(AN$3,'Original responses translated'!$A$2:$CQ$2,0)),"")</f>
        <v/>
      </c>
      <c r="AO55" t="str">
        <f>IFERROR(INDEX('Original responses translated'!$A$2:$CQ$63,MATCH('Questionnaires CrossTab'!$A55,'Original responses translated'!$A$2:$A$63,0),MATCH(AO$3,'Original responses translated'!$A$2:$CQ$2,0)),"")</f>
        <v>Frequently (e.g. every time we run some activity or monthly)</v>
      </c>
      <c r="AQ55" t="str">
        <f>IFERROR(INDEX('Original responses translated'!$A$2:$CQ$63,MATCH('Questionnaires CrossTab'!$A55,'Original responses translated'!$A$2:$A$63,0),MATCH(AQ$3,'Original responses translated'!$A$2:$CQ$2,0)),"")</f>
        <v>Frequently (e.g. every time we run some activity or monthly)</v>
      </c>
      <c r="AR55" t="str">
        <f>IFERROR(INDEX('Original responses translated'!$A$2:$CQ$63,MATCH('Questionnaires CrossTab'!$A55,'Original responses translated'!$A$2:$A$63,0),MATCH(AR$3,'Original responses translated'!$A$2:$CQ$2,0)),"")</f>
        <v>Regularly (at least quarterly)</v>
      </c>
      <c r="AS55" t="str">
        <f>IFERROR(INDEX('Original responses translated'!$A$2:$CQ$63,MATCH('Questionnaires CrossTab'!$A55,'Original responses translated'!$A$2:$A$63,0),MATCH(AS$3,'Original responses translated'!$A$2:$CQ$2,0)),"")</f>
        <v>Frequently (e.g. every time we run some activity or monthly)</v>
      </c>
      <c r="AT55" t="str">
        <f>IFERROR(INDEX('Original responses translated'!$A$2:$CQ$63,MATCH('Questionnaires CrossTab'!$A55,'Original responses translated'!$A$2:$A$63,0),MATCH(AT$3,'Original responses translated'!$A$2:$CQ$2,0)),"")</f>
        <v>Frequently (e.g. every time we run some activity or monthly)</v>
      </c>
      <c r="AV55" t="str">
        <f>IFERROR(INDEX('Original responses translated'!$A$2:$CQ$63,MATCH('Questionnaires CrossTab'!$A55,'Original responses translated'!$A$2:$A$63,0),MATCH(AV$3,'Original responses translated'!$A$2:$CQ$2,0)),"")</f>
        <v>Disagree</v>
      </c>
      <c r="AW55" t="str">
        <f>IFERROR(INDEX('Original responses translated'!$A$2:$CQ$63,MATCH('Questionnaires CrossTab'!$A55,'Original responses translated'!$A$2:$A$63,0),MATCH(AW$3,'Original responses translated'!$A$2:$CQ$2,0)),"")</f>
        <v>Agree</v>
      </c>
      <c r="AX55" t="str">
        <f>IFERROR(INDEX('Original responses translated'!$A$2:$CQ$63,MATCH('Questionnaires CrossTab'!$A55,'Original responses translated'!$A$2:$A$63,0),MATCH(AX$3,'Original responses translated'!$A$2:$CQ$2,0)),"")</f>
        <v>Agree</v>
      </c>
      <c r="AY55" t="str">
        <f>IFERROR(INDEX('Original responses translated'!$A$2:$CQ$63,MATCH('Questionnaires CrossTab'!$A55,'Original responses translated'!$A$2:$A$63,0),MATCH(AY$3,'Original responses translated'!$A$2:$CQ$2,0)),"")</f>
        <v>Agree</v>
      </c>
      <c r="AZ55" t="str">
        <f>IFERROR(INDEX('Original responses translated'!$A$2:$CQ$63,MATCH('Questionnaires CrossTab'!$A55,'Original responses translated'!$A$2:$A$63,0),MATCH(AZ$3,'Original responses translated'!$A$2:$CQ$2,0)),"")</f>
        <v>Agree</v>
      </c>
      <c r="BA55" t="str">
        <f>IFERROR(INDEX('Original responses translated'!$A$2:$CQ$63,MATCH('Questionnaires CrossTab'!$A55,'Original responses translated'!$A$2:$A$63,0),MATCH(BA$3,'Original responses translated'!$A$2:$CQ$2,0)),"")</f>
        <v>Strongly Agree</v>
      </c>
      <c r="BB55" t="str">
        <f>IFERROR(INDEX('Original responses translated'!$A$2:$CQ$63,MATCH('Questionnaires CrossTab'!$A55,'Original responses translated'!$A$2:$A$63,0),MATCH(BB$3,'Original responses translated'!$A$2:$CQ$2,0)),"")</f>
        <v>Strongly Agree</v>
      </c>
      <c r="BC55" t="str">
        <f>IFERROR(INDEX('Original responses translated'!$A$2:$CQ$63,MATCH('Questionnaires CrossTab'!$A55,'Original responses translated'!$A$2:$A$63,0),MATCH(BC$3,'Original responses translated'!$A$2:$CQ$2,0)),"")</f>
        <v>Agree</v>
      </c>
      <c r="BD55" t="str">
        <f>IFERROR(INDEX('Original responses translated'!$A$2:$CQ$63,MATCH('Questionnaires CrossTab'!$A55,'Original responses translated'!$A$2:$A$63,0),MATCH(BD$3,'Original responses translated'!$A$2:$CQ$2,0)),"")</f>
        <v>Strongly Agree</v>
      </c>
      <c r="BF55" t="str">
        <f>IFERROR(INDEX('Original responses translated'!$A$2:$CQ$63,MATCH('Questionnaires CrossTab'!$A55,'Original responses translated'!$A$2:$A$63,0),MATCH(BF$3,'Original responses translated'!$A$2:$CQ$2,0)),"")</f>
        <v>Sometimes / on an ad-hoc basis</v>
      </c>
      <c r="BG55" t="str">
        <f>IFERROR(INDEX('Original responses translated'!$A$2:$CQ$63,MATCH('Questionnaires CrossTab'!$A55,'Original responses translated'!$A$2:$A$63,0),MATCH(BG$3,'Original responses translated'!$A$2:$CQ$2,0)),"")</f>
        <v>Regularly (at least quarterly)</v>
      </c>
      <c r="BH55" t="str">
        <f>IFERROR(INDEX('Original responses translated'!$A$2:$CQ$63,MATCH('Questionnaires CrossTab'!$A55,'Original responses translated'!$A$2:$A$63,0),MATCH(BH$3,'Original responses translated'!$A$2:$CQ$2,0)),"")</f>
        <v>Sometimes / on an ad-hoc basis</v>
      </c>
      <c r="BI55" t="str">
        <f>IFERROR(INDEX('Original responses translated'!$A$2:$CQ$63,MATCH('Questionnaires CrossTab'!$A55,'Original responses translated'!$A$2:$A$63,0),MATCH(BI$3,'Original responses translated'!$A$2:$CQ$2,0)),"")</f>
        <v>Regularly (at least quarterly)</v>
      </c>
      <c r="BJ55" t="str">
        <f>IFERROR(INDEX('Original responses translated'!$A$2:$CQ$63,MATCH('Questionnaires CrossTab'!$A55,'Original responses translated'!$A$2:$A$63,0),MATCH(BJ$3,'Original responses translated'!$A$2:$CQ$2,0)),"")</f>
        <v>Sometimes / on an ad-hoc basis</v>
      </c>
      <c r="BL55" t="str">
        <f>IFERROR(INDEX('Original responses translated'!$A$2:$CQ$63,MATCH('Questionnaires CrossTab'!$A55,'Original responses translated'!$A$2:$A$63,0),MATCH(BL$3,'Original responses translated'!$A$2:$CQ$2,0)),"")</f>
        <v>Regularly (at least quarterly)</v>
      </c>
      <c r="BM55" t="str">
        <f>IFERROR(INDEX('Original responses translated'!$A$2:$CQ$63,MATCH('Questionnaires CrossTab'!$A55,'Original responses translated'!$A$2:$A$63,0),MATCH(BM$3,'Original responses translated'!$A$2:$CQ$2,0)),"")</f>
        <v>Sometimes / on an ad-hoc basis</v>
      </c>
      <c r="BN55" t="str">
        <f>IFERROR(INDEX('Original responses translated'!$A$2:$CQ$63,MATCH('Questionnaires CrossTab'!$A55,'Original responses translated'!$A$2:$A$63,0),MATCH(BN$3,'Original responses translated'!$A$2:$CQ$2,0)),"")</f>
        <v>Regularly (at least quarterly)</v>
      </c>
      <c r="BO55" t="str">
        <f>IFERROR(INDEX('Original responses translated'!$A$2:$CQ$63,MATCH('Questionnaires CrossTab'!$A55,'Original responses translated'!$A$2:$A$63,0),MATCH(BO$3,'Original responses translated'!$A$2:$CQ$2,0)),"")</f>
        <v>Regularly (at least quarterly)</v>
      </c>
      <c r="BP55" t="str">
        <f>IFERROR(INDEX('Original responses translated'!$A$2:$CQ$63,MATCH('Questionnaires CrossTab'!$A55,'Original responses translated'!$A$2:$A$63,0),MATCH(BP$3,'Original responses translated'!$A$2:$CQ$2,0)),"")</f>
        <v>Regularly (at least quarterly)</v>
      </c>
      <c r="BR55" t="str">
        <f>IFERROR(INDEX('Original responses translated'!$A$2:$CQ$63,MATCH('Questionnaires CrossTab'!$A55,'Original responses translated'!$A$2:$A$63,0),MATCH(BR$3,'Original responses translated'!$A$2:$CQ$2,0)),"")</f>
        <v>Agree</v>
      </c>
      <c r="BS55" t="str">
        <f>IFERROR(INDEX('Original responses translated'!$A$2:$CQ$63,MATCH('Questionnaires CrossTab'!$A55,'Original responses translated'!$A$2:$A$63,0),MATCH(BS$3,'Original responses translated'!$A$2:$CQ$2,0)),"")</f>
        <v>Agree</v>
      </c>
      <c r="BT55" t="str">
        <f>IFERROR(INDEX('Original responses translated'!$A$2:$CQ$63,MATCH('Questionnaires CrossTab'!$A55,'Original responses translated'!$A$2:$A$63,0),MATCH(BT$3,'Original responses translated'!$A$2:$CQ$2,0)),"")</f>
        <v>Strongly Agree</v>
      </c>
      <c r="BU55" t="str">
        <f>IFERROR(INDEX('Original responses translated'!$A$2:$CQ$63,MATCH('Questionnaires CrossTab'!$A55,'Original responses translated'!$A$2:$A$63,0),MATCH(BU$3,'Original responses translated'!$A$2:$CQ$2,0)),"")</f>
        <v>Agree</v>
      </c>
      <c r="BV55" t="str">
        <f>IFERROR(INDEX('Original responses translated'!$A$2:$CQ$63,MATCH('Questionnaires CrossTab'!$A55,'Original responses translated'!$A$2:$A$63,0),MATCH(BV$3,'Original responses translated'!$A$2:$CQ$2,0)),"")</f>
        <v>Agree</v>
      </c>
      <c r="BW55" t="str">
        <f>IFERROR(INDEX('Original responses translated'!$A$2:$CQ$63,MATCH('Questionnaires CrossTab'!$A55,'Original responses translated'!$A$2:$A$63,0),MATCH(BW$3,'Original responses translated'!$A$2:$CQ$2,0)),"")</f>
        <v>Strongly Agree</v>
      </c>
      <c r="BX55" t="str">
        <f>IFERROR(INDEX('Original responses translated'!$A$2:$CQ$63,MATCH('Questionnaires CrossTab'!$A55,'Original responses translated'!$A$2:$A$63,0),MATCH(BX$3,'Original responses translated'!$A$2:$CQ$2,0)),"")</f>
        <v>Disagree</v>
      </c>
      <c r="BY55" t="str">
        <f>IFERROR(INDEX('Original responses translated'!$A$2:$CQ$63,MATCH('Questionnaires CrossTab'!$A55,'Original responses translated'!$A$2:$A$63,0),MATCH(BY$3,'Original responses translated'!$A$2:$CQ$2,0)),"")</f>
        <v>Agree</v>
      </c>
      <c r="BZ55" t="str">
        <f>IFERROR(INDEX('Original responses translated'!$A$2:$CQ$63,MATCH('Questionnaires CrossTab'!$A55,'Original responses translated'!$A$2:$A$63,0),MATCH(BZ$3,'Original responses translated'!$A$2:$CQ$2,0)),"")</f>
        <v>Agree</v>
      </c>
      <c r="CA55" t="str">
        <f>IFERROR(INDEX('Original responses translated'!$A$2:$CQ$63,MATCH('Questionnaires CrossTab'!$A55,'Original responses translated'!$A$2:$A$63,0),MATCH(CA$3,'Original responses translated'!$A$2:$CQ$2,0)),"")</f>
        <v>Strongly Agree</v>
      </c>
      <c r="CB55" t="str">
        <f>IFERROR(INDEX('Original responses translated'!$A$2:$CQ$63,MATCH('Questionnaires CrossTab'!$A55,'Original responses translated'!$A$2:$A$63,0),MATCH(CB$3,'Original responses translated'!$A$2:$CQ$2,0)),"")</f>
        <v>Neither agree nor disagree</v>
      </c>
      <c r="CD55" t="str">
        <f>IFERROR(INDEX('Original responses translated'!$A$2:$CQ$63,MATCH('Questionnaires CrossTab'!$A55,'Original responses translated'!$A$2:$A$63,0),MATCH(CD$3,'Original responses translated'!$A$2:$CQ$2,0)),"")</f>
        <v>Not aware of</v>
      </c>
      <c r="CE55" t="str">
        <f>IFERROR(INDEX('Original responses translated'!$A$2:$CQ$63,MATCH('Questionnaires CrossTab'!$A55,'Original responses translated'!$A$2:$A$63,0),MATCH(CE$3,'Original responses translated'!$A$2:$CQ$2,0)),"")</f>
        <v>Aware of but do not use</v>
      </c>
      <c r="CF55" t="str">
        <f>IFERROR(INDEX('Original responses translated'!$A$2:$CQ$63,MATCH('Questionnaires CrossTab'!$A55,'Original responses translated'!$A$2:$A$63,0),MATCH(CF$3,'Original responses translated'!$A$2:$CQ$2,0)),"")</f>
        <v>Not aware of</v>
      </c>
      <c r="CG55" t="str">
        <f>IFERROR(INDEX('Original responses translated'!$A$2:$CQ$63,MATCH('Questionnaires CrossTab'!$A55,'Original responses translated'!$A$2:$A$63,0),MATCH(CG$3,'Original responses translated'!$A$2:$CQ$2,0)),"")</f>
        <v>Not aware of</v>
      </c>
      <c r="CI55" t="str">
        <f>IFERROR(INDEX('Original responses translated'!$A$2:$CQ$63,MATCH('Questionnaires CrossTab'!$A55,'Original responses translated'!$A$2:$A$63,0),MATCH(CI$3,'Original responses translated'!$A$2:$CQ$2,0)),"")</f>
        <v>Neither agree nor disagree</v>
      </c>
      <c r="CJ55" t="str">
        <f>IFERROR(INDEX('Original responses translated'!$A$2:$CQ$63,MATCH('Questionnaires CrossTab'!$A55,'Original responses translated'!$A$2:$A$63,0),MATCH(CJ$3,'Original responses translated'!$A$2:$CQ$2,0)),"")</f>
        <v>Agree</v>
      </c>
      <c r="CO55" s="27">
        <f>SUMIFS(Response!$G:$G,Response!$I:$I,'Questionnaires CrossTab'!CO$3,Response!$A:$A,'Questionnaires CrossTab'!$A55)/Question!Q$5</f>
        <v>0.51724137931034486</v>
      </c>
      <c r="CP55" s="27">
        <f>SUMIFS(Response!$G:$G,Response!$I:$I,'Questionnaires CrossTab'!CP$3,Response!$A:$A,'Questionnaires CrossTab'!$A55)/Question!R$5</f>
        <v>0.71666666666666667</v>
      </c>
      <c r="CQ55" s="27">
        <f>SUMIFS(Response!$G:$G,Response!$I:$I,'Questionnaires CrossTab'!CQ$3,Response!$A:$A,'Questionnaires CrossTab'!$A55)/Question!S$5</f>
        <v>0.74193548387096775</v>
      </c>
      <c r="CR55" s="27">
        <f t="shared" si="0"/>
        <v>0.66694660734149058</v>
      </c>
    </row>
    <row r="56" spans="1:96">
      <c r="A56" s="1">
        <v>442</v>
      </c>
      <c r="B56" s="1" t="s">
        <v>441</v>
      </c>
      <c r="C56" t="str">
        <f>INDEX('Original responses translated'!$A$2:$CQ$63,MATCH('Questionnaires CrossTab'!$A56,'Original responses translated'!$A$2:$A$63,0),MATCH(C$3,'Original responses translated'!$A$2:$CQ$2,0))</f>
        <v>Commercial organisation</v>
      </c>
      <c r="D56" t="str">
        <f>INDEX('Original responses translated'!$A$2:$CQ$63,MATCH('Questionnaires CrossTab'!$A56,'Original responses translated'!$A$2:$A$63,0),MATCH(D$3,'Original responses translated'!$A$2:$CQ$2,0))</f>
        <v>Communications</v>
      </c>
      <c r="E56" t="str">
        <f>INDEX('Original responses translated'!$A$2:$CQ$63,MATCH('Questionnaires CrossTab'!$A56,'Original responses translated'!$A$2:$A$63,0),MATCH(E$3,'Original responses translated'!$A$2:$CQ$2,0))</f>
        <v>Other</v>
      </c>
      <c r="F56">
        <f>INDEX('Original responses translated'!$A$2:$CQ$63,MATCH('Questionnaires CrossTab'!$A56,'Original responses translated'!$A$2:$A$63,0),MATCH(F$3,'Original responses translated'!$A$2:$CQ$2,0))</f>
        <v>0</v>
      </c>
      <c r="G56" t="str">
        <f>INDEX('Original responses translated'!$A$2:$CQ$63,MATCH('Questionnaires CrossTab'!$A56,'Original responses translated'!$A$2:$A$63,0),MATCH(G$3,'Original responses translated'!$A$2:$CQ$2,0))</f>
        <v>More than 5,000 employees</v>
      </c>
      <c r="H56" t="str">
        <f>INDEX('Original responses translated'!$A$2:$CQ$63,MATCH('Questionnaires CrossTab'!$A56,'Original responses translated'!$A$2:$A$63,0),MATCH(H$3,'Original responses translated'!$A$2:$CQ$2,0))</f>
        <v>Sweden</v>
      </c>
      <c r="I56" t="str">
        <f>INDEX('Original responses translated'!$A$2:$CQ$63,MATCH('Questionnaires CrossTab'!$A56,'Original responses translated'!$A$2:$A$63,0),MATCH(I$3,'Original responses translated'!$A$2:$CQ$2,0))</f>
        <v>Globally</v>
      </c>
      <c r="J56" t="s">
        <v>110</v>
      </c>
      <c r="K56" t="str">
        <f>INDEX('Original responses translated'!$A$2:$CQ$63,MATCH('Questionnaires CrossTab'!$A56,'Original responses translated'!$A$2:$A$63,0),MATCH(K$3,'Original responses translated'!$A$2:$CQ$2,0))</f>
        <v>Yes</v>
      </c>
      <c r="L56" t="str">
        <f>INDEX('Original responses translated'!$A$2:$CQ$63,MATCH('Questionnaires CrossTab'!$A56,'Original responses translated'!$A$2:$A$63,0),MATCH(L$3,'Original responses translated'!$A$2:$CQ$2,0))</f>
        <v>Yes</v>
      </c>
      <c r="M56" t="str">
        <f>INDEX('Original responses translated'!$A$2:$CQ$63,MATCH('Questionnaires CrossTab'!$A56,'Original responses translated'!$A$2:$A$63,0),MATCH(M$3,'Original responses translated'!$A$2:$CQ$2,0))</f>
        <v>Yes</v>
      </c>
      <c r="N56" t="str">
        <f>INDEX('Original responses translated'!$A$2:$CQ$63,MATCH('Questionnaires CrossTab'!$A56,'Original responses translated'!$A$2:$A$63,0),MATCH(N$3,'Original responses translated'!$A$2:$CQ$2,0))</f>
        <v>No</v>
      </c>
      <c r="O56" t="str">
        <f>INDEX('Original responses translated'!$A$2:$CQ$63,MATCH('Questionnaires CrossTab'!$A56,'Original responses translated'!$A$2:$A$63,0),MATCH(O$3,'Original responses translated'!$A$2:$CQ$2,0))</f>
        <v>Yes</v>
      </c>
      <c r="P56" t="str">
        <f>INDEX('Original responses translated'!$A$2:$CQ$63,MATCH('Questionnaires CrossTab'!$A56,'Original responses translated'!$A$2:$A$63,0),MATCH(P$3,'Original responses translated'!$A$2:$CQ$2,0))</f>
        <v>Yes</v>
      </c>
      <c r="Q56" t="str">
        <f>INDEX('Original responses translated'!$A$2:$CQ$63,MATCH('Questionnaires CrossTab'!$A56,'Original responses translated'!$A$2:$A$63,0),MATCH(Q$3,'Original responses translated'!$A$2:$CQ$2,0))</f>
        <v>Yes</v>
      </c>
      <c r="R56" t="str">
        <f>INDEX('Original responses translated'!$A$2:$CQ$63,MATCH('Questionnaires CrossTab'!$A56,'Original responses translated'!$A$2:$A$63,0),MATCH(R$3,'Original responses translated'!$A$2:$CQ$2,0))</f>
        <v>Yes</v>
      </c>
      <c r="S56" t="str">
        <f>INDEX('Original responses translated'!$A$2:$CQ$63,MATCH('Questionnaires CrossTab'!$A56,'Original responses translated'!$A$2:$A$63,0),MATCH(S$3,'Original responses translated'!$A$2:$CQ$2,0))</f>
        <v>Yes</v>
      </c>
      <c r="T56" t="str">
        <f>INDEX('Original responses translated'!$A$2:$CQ$63,MATCH('Questionnaires CrossTab'!$A56,'Original responses translated'!$A$2:$A$63,0),MATCH(T$3,'Original responses translated'!$A$2:$CQ$2,0))</f>
        <v>Yes</v>
      </c>
      <c r="U56" t="str">
        <f>INDEX('Original responses translated'!$A$2:$CQ$63,MATCH('Questionnaires CrossTab'!$A56,'Original responses translated'!$A$2:$A$63,0),MATCH(U$3,'Original responses translated'!$A$2:$CQ$2,0))</f>
        <v>Yes</v>
      </c>
      <c r="V56" t="str">
        <f>INDEX('Original responses translated'!$A$2:$CQ$63,MATCH('Questionnaires CrossTab'!$A56,'Original responses translated'!$A$2:$A$63,0),MATCH(V$3,'Original responses translated'!$A$2:$CQ$2,0))</f>
        <v>Yes</v>
      </c>
      <c r="X56" t="str">
        <f>IFERROR(INDEX('Original responses translated'!$A$2:$CQ$63,MATCH('Questionnaires CrossTab'!$A56,'Original responses translated'!$A$2:$A$63,0),MATCH(X$3,'Original responses translated'!$A$2:$CQ$2,0)),"")</f>
        <v>Frequently (e.g. every time we run some activity or monthly)</v>
      </c>
      <c r="Y56" t="str">
        <f>IFERROR(INDEX('Original responses translated'!$A$2:$CQ$63,MATCH('Questionnaires CrossTab'!$A56,'Original responses translated'!$A$2:$A$63,0),MATCH(Y$3,'Original responses translated'!$A$2:$CQ$2,0)),"")</f>
        <v/>
      </c>
      <c r="Z56" t="str">
        <f>IFERROR(INDEX('Original responses translated'!$A$2:$CQ$63,MATCH('Questionnaires CrossTab'!$A56,'Original responses translated'!$A$2:$A$63,0),MATCH(Z$3,'Original responses translated'!$A$2:$CQ$2,0)),"")</f>
        <v/>
      </c>
      <c r="AA56" t="str">
        <f>IFERROR(INDEX('Original responses translated'!$A$2:$CQ$63,MATCH('Questionnaires CrossTab'!$A56,'Original responses translated'!$A$2:$A$63,0),MATCH(AA$3,'Original responses translated'!$A$2:$CQ$2,0)),"")</f>
        <v/>
      </c>
      <c r="AB56" t="str">
        <f>IFERROR(INDEX('Original responses translated'!$A$2:$CQ$63,MATCH('Questionnaires CrossTab'!$A56,'Original responses translated'!$A$2:$A$63,0),MATCH(AB$3,'Original responses translated'!$A$2:$CQ$2,0)),"")</f>
        <v/>
      </c>
      <c r="AD56" t="str">
        <f>IFERROR(INDEX('Original responses translated'!$A$2:$CQ$63,MATCH('Questionnaires CrossTab'!$A56,'Original responses translated'!$A$2:$A$63,0),MATCH(AD$3,'Original responses translated'!$A$2:$CQ$2,0)),"")</f>
        <v>Frequently (e.g. every time we run some activity or monthly)</v>
      </c>
      <c r="AE56" t="str">
        <f>IFERROR(INDEX('Original responses translated'!$A$2:$CQ$63,MATCH('Questionnaires CrossTab'!$A56,'Original responses translated'!$A$2:$A$63,0),MATCH(AE$3,'Original responses translated'!$A$2:$CQ$2,0)),"")</f>
        <v>Never</v>
      </c>
      <c r="AF56" t="str">
        <f>IFERROR(INDEX('Original responses translated'!$A$2:$CQ$63,MATCH('Questionnaires CrossTab'!$A56,'Original responses translated'!$A$2:$A$63,0),MATCH(AF$3,'Original responses translated'!$A$2:$CQ$2,0)),"")</f>
        <v>Frequently (e.g. every time we run some activity or monthly)</v>
      </c>
      <c r="AG56" t="str">
        <f>IFERROR(INDEX('Original responses translated'!$A$2:$CQ$63,MATCH('Questionnaires CrossTab'!$A56,'Original responses translated'!$A$2:$A$63,0),MATCH(AG$3,'Original responses translated'!$A$2:$CQ$2,0)),"")</f>
        <v>Frequently (e.g. every time we run some activity or monthly)</v>
      </c>
      <c r="AH56">
        <f>IFERROR(INDEX('Original responses translated'!$A$2:$CQ$63,MATCH('Questionnaires CrossTab'!$A56,'Original responses translated'!$A$2:$A$63,0),MATCH(AH$3,'Original responses translated'!$A$2:$CQ$2,0)),"")</f>
        <v>0</v>
      </c>
      <c r="AI56" t="str">
        <f>IFERROR(INDEX('Original responses translated'!$A$2:$CQ$63,MATCH('Questionnaires CrossTab'!$A56,'Original responses translated'!$A$2:$A$63,0),MATCH(AI$3,'Original responses translated'!$A$2:$CQ$2,0)),"")</f>
        <v>Frequently (e.g. every time we run some activity or monthly)</v>
      </c>
      <c r="AJ56">
        <f>IFERROR(INDEX('Original responses translated'!$A$2:$CQ$63,MATCH('Questionnaires CrossTab'!$A56,'Original responses translated'!$A$2:$A$63,0),MATCH(AJ$3,'Original responses translated'!$A$2:$CQ$2,0)),"")</f>
        <v>0</v>
      </c>
      <c r="AK56">
        <f>IFERROR(INDEX('Original responses translated'!$A$2:$CQ$63,MATCH('Questionnaires CrossTab'!$A56,'Original responses translated'!$A$2:$A$63,0),MATCH(AK$3,'Original responses translated'!$A$2:$CQ$2,0)),"")</f>
        <v>0</v>
      </c>
      <c r="AL56" t="str">
        <f>IFERROR(INDEX('Original responses translated'!$A$2:$CQ$63,MATCH('Questionnaires CrossTab'!$A56,'Original responses translated'!$A$2:$A$63,0),MATCH(AL$3,'Original responses translated'!$A$2:$CQ$2,0)),"")</f>
        <v/>
      </c>
      <c r="AM56" t="str">
        <f>IFERROR(INDEX('Original responses translated'!$A$2:$CQ$63,MATCH('Questionnaires CrossTab'!$A56,'Original responses translated'!$A$2:$A$63,0),MATCH(AM$3,'Original responses translated'!$A$2:$CQ$2,0)),"")</f>
        <v/>
      </c>
      <c r="AN56" t="str">
        <f>IFERROR(INDEX('Original responses translated'!$A$2:$CQ$63,MATCH('Questionnaires CrossTab'!$A56,'Original responses translated'!$A$2:$A$63,0),MATCH(AN$3,'Original responses translated'!$A$2:$CQ$2,0)),"")</f>
        <v/>
      </c>
      <c r="AO56">
        <f>IFERROR(INDEX('Original responses translated'!$A$2:$CQ$63,MATCH('Questionnaires CrossTab'!$A56,'Original responses translated'!$A$2:$A$63,0),MATCH(AO$3,'Original responses translated'!$A$2:$CQ$2,0)),"")</f>
        <v>0</v>
      </c>
      <c r="AQ56" t="str">
        <f>IFERROR(INDEX('Original responses translated'!$A$2:$CQ$63,MATCH('Questionnaires CrossTab'!$A56,'Original responses translated'!$A$2:$A$63,0),MATCH(AQ$3,'Original responses translated'!$A$2:$CQ$2,0)),"")</f>
        <v>Frequently (e.g. every time we run some activity or monthly)</v>
      </c>
      <c r="AR56" t="str">
        <f>IFERROR(INDEX('Original responses translated'!$A$2:$CQ$63,MATCH('Questionnaires CrossTab'!$A56,'Original responses translated'!$A$2:$A$63,0),MATCH(AR$3,'Original responses translated'!$A$2:$CQ$2,0)),"")</f>
        <v>Frequently (e.g. every time we run some activity or monthly)</v>
      </c>
      <c r="AS56" t="str">
        <f>IFERROR(INDEX('Original responses translated'!$A$2:$CQ$63,MATCH('Questionnaires CrossTab'!$A56,'Original responses translated'!$A$2:$A$63,0),MATCH(AS$3,'Original responses translated'!$A$2:$CQ$2,0)),"")</f>
        <v>Frequently (e.g. every time we run some activity or monthly)</v>
      </c>
      <c r="AT56" t="str">
        <f>IFERROR(INDEX('Original responses translated'!$A$2:$CQ$63,MATCH('Questionnaires CrossTab'!$A56,'Original responses translated'!$A$2:$A$63,0),MATCH(AT$3,'Original responses translated'!$A$2:$CQ$2,0)),"")</f>
        <v>Frequently (e.g. every time we run some activity or monthly)</v>
      </c>
      <c r="AV56" t="str">
        <f>IFERROR(INDEX('Original responses translated'!$A$2:$CQ$63,MATCH('Questionnaires CrossTab'!$A56,'Original responses translated'!$A$2:$A$63,0),MATCH(AV$3,'Original responses translated'!$A$2:$CQ$2,0)),"")</f>
        <v>Disagree</v>
      </c>
      <c r="AW56" t="str">
        <f>IFERROR(INDEX('Original responses translated'!$A$2:$CQ$63,MATCH('Questionnaires CrossTab'!$A56,'Original responses translated'!$A$2:$A$63,0),MATCH(AW$3,'Original responses translated'!$A$2:$CQ$2,0)),"")</f>
        <v>Strongly Agree</v>
      </c>
      <c r="AX56" t="str">
        <f>IFERROR(INDEX('Original responses translated'!$A$2:$CQ$63,MATCH('Questionnaires CrossTab'!$A56,'Original responses translated'!$A$2:$A$63,0),MATCH(AX$3,'Original responses translated'!$A$2:$CQ$2,0)),"")</f>
        <v>Strongly Agree</v>
      </c>
      <c r="AY56" t="str">
        <f>IFERROR(INDEX('Original responses translated'!$A$2:$CQ$63,MATCH('Questionnaires CrossTab'!$A56,'Original responses translated'!$A$2:$A$63,0),MATCH(AY$3,'Original responses translated'!$A$2:$CQ$2,0)),"")</f>
        <v>Strongly Agree</v>
      </c>
      <c r="AZ56" t="str">
        <f>IFERROR(INDEX('Original responses translated'!$A$2:$CQ$63,MATCH('Questionnaires CrossTab'!$A56,'Original responses translated'!$A$2:$A$63,0),MATCH(AZ$3,'Original responses translated'!$A$2:$CQ$2,0)),"")</f>
        <v>Strongly Agree</v>
      </c>
      <c r="BA56" t="str">
        <f>IFERROR(INDEX('Original responses translated'!$A$2:$CQ$63,MATCH('Questionnaires CrossTab'!$A56,'Original responses translated'!$A$2:$A$63,0),MATCH(BA$3,'Original responses translated'!$A$2:$CQ$2,0)),"")</f>
        <v>Strongly Agree</v>
      </c>
      <c r="BB56" t="str">
        <f>IFERROR(INDEX('Original responses translated'!$A$2:$CQ$63,MATCH('Questionnaires CrossTab'!$A56,'Original responses translated'!$A$2:$A$63,0),MATCH(BB$3,'Original responses translated'!$A$2:$CQ$2,0)),"")</f>
        <v>Strongly Agree</v>
      </c>
      <c r="BC56" t="str">
        <f>IFERROR(INDEX('Original responses translated'!$A$2:$CQ$63,MATCH('Questionnaires CrossTab'!$A56,'Original responses translated'!$A$2:$A$63,0),MATCH(BC$3,'Original responses translated'!$A$2:$CQ$2,0)),"")</f>
        <v>Strongly Agree</v>
      </c>
      <c r="BD56" t="str">
        <f>IFERROR(INDEX('Original responses translated'!$A$2:$CQ$63,MATCH('Questionnaires CrossTab'!$A56,'Original responses translated'!$A$2:$A$63,0),MATCH(BD$3,'Original responses translated'!$A$2:$CQ$2,0)),"")</f>
        <v>Strongly Agree</v>
      </c>
      <c r="BF56" t="str">
        <f>IFERROR(INDEX('Original responses translated'!$A$2:$CQ$63,MATCH('Questionnaires CrossTab'!$A56,'Original responses translated'!$A$2:$A$63,0),MATCH(BF$3,'Original responses translated'!$A$2:$CQ$2,0)),"")</f>
        <v>Regularly (at least quarterly)</v>
      </c>
      <c r="BG56" t="str">
        <f>IFERROR(INDEX('Original responses translated'!$A$2:$CQ$63,MATCH('Questionnaires CrossTab'!$A56,'Original responses translated'!$A$2:$A$63,0),MATCH(BG$3,'Original responses translated'!$A$2:$CQ$2,0)),"")</f>
        <v>Frequently (e.g. every time we run some activity or monthly)</v>
      </c>
      <c r="BH56" t="str">
        <f>IFERROR(INDEX('Original responses translated'!$A$2:$CQ$63,MATCH('Questionnaires CrossTab'!$A56,'Original responses translated'!$A$2:$A$63,0),MATCH(BH$3,'Original responses translated'!$A$2:$CQ$2,0)),"")</f>
        <v>Frequently (e.g. every time we run some activity or monthly)</v>
      </c>
      <c r="BI56" t="str">
        <f>IFERROR(INDEX('Original responses translated'!$A$2:$CQ$63,MATCH('Questionnaires CrossTab'!$A56,'Original responses translated'!$A$2:$A$63,0),MATCH(BI$3,'Original responses translated'!$A$2:$CQ$2,0)),"")</f>
        <v>Frequently (e.g. every time we run some activity or monthly)</v>
      </c>
      <c r="BJ56" t="str">
        <f>IFERROR(INDEX('Original responses translated'!$A$2:$CQ$63,MATCH('Questionnaires CrossTab'!$A56,'Original responses translated'!$A$2:$A$63,0),MATCH(BJ$3,'Original responses translated'!$A$2:$CQ$2,0)),"")</f>
        <v>Frequently (e.g. every time we run some activity or monthly)</v>
      </c>
      <c r="BL56" t="str">
        <f>IFERROR(INDEX('Original responses translated'!$A$2:$CQ$63,MATCH('Questionnaires CrossTab'!$A56,'Original responses translated'!$A$2:$A$63,0),MATCH(BL$3,'Original responses translated'!$A$2:$CQ$2,0)),"")</f>
        <v>Regularly (at least quarterly)</v>
      </c>
      <c r="BM56" t="str">
        <f>IFERROR(INDEX('Original responses translated'!$A$2:$CQ$63,MATCH('Questionnaires CrossTab'!$A56,'Original responses translated'!$A$2:$A$63,0),MATCH(BM$3,'Original responses translated'!$A$2:$CQ$2,0)),"")</f>
        <v>Frequently (e.g. every time we run some activity or monthly)</v>
      </c>
      <c r="BN56" t="str">
        <f>IFERROR(INDEX('Original responses translated'!$A$2:$CQ$63,MATCH('Questionnaires CrossTab'!$A56,'Original responses translated'!$A$2:$A$63,0),MATCH(BN$3,'Original responses translated'!$A$2:$CQ$2,0)),"")</f>
        <v>Regularly (at least quarterly)</v>
      </c>
      <c r="BO56" t="str">
        <f>IFERROR(INDEX('Original responses translated'!$A$2:$CQ$63,MATCH('Questionnaires CrossTab'!$A56,'Original responses translated'!$A$2:$A$63,0),MATCH(BO$3,'Original responses translated'!$A$2:$CQ$2,0)),"")</f>
        <v>Frequently (e.g. every time we run some activity or monthly)</v>
      </c>
      <c r="BP56" t="str">
        <f>IFERROR(INDEX('Original responses translated'!$A$2:$CQ$63,MATCH('Questionnaires CrossTab'!$A56,'Original responses translated'!$A$2:$A$63,0),MATCH(BP$3,'Original responses translated'!$A$2:$CQ$2,0)),"")</f>
        <v>Frequently (e.g. every time we run some activity or monthly)</v>
      </c>
      <c r="BR56" t="str">
        <f>IFERROR(INDEX('Original responses translated'!$A$2:$CQ$63,MATCH('Questionnaires CrossTab'!$A56,'Original responses translated'!$A$2:$A$63,0),MATCH(BR$3,'Original responses translated'!$A$2:$CQ$2,0)),"")</f>
        <v>Strongly Agree</v>
      </c>
      <c r="BS56" t="str">
        <f>IFERROR(INDEX('Original responses translated'!$A$2:$CQ$63,MATCH('Questionnaires CrossTab'!$A56,'Original responses translated'!$A$2:$A$63,0),MATCH(BS$3,'Original responses translated'!$A$2:$CQ$2,0)),"")</f>
        <v>Strongly Agree</v>
      </c>
      <c r="BT56" t="str">
        <f>IFERROR(INDEX('Original responses translated'!$A$2:$CQ$63,MATCH('Questionnaires CrossTab'!$A56,'Original responses translated'!$A$2:$A$63,0),MATCH(BT$3,'Original responses translated'!$A$2:$CQ$2,0)),"")</f>
        <v>Strongly Agree</v>
      </c>
      <c r="BU56" t="str">
        <f>IFERROR(INDEX('Original responses translated'!$A$2:$CQ$63,MATCH('Questionnaires CrossTab'!$A56,'Original responses translated'!$A$2:$A$63,0),MATCH(BU$3,'Original responses translated'!$A$2:$CQ$2,0)),"")</f>
        <v>Disagree</v>
      </c>
      <c r="BV56" t="str">
        <f>IFERROR(INDEX('Original responses translated'!$A$2:$CQ$63,MATCH('Questionnaires CrossTab'!$A56,'Original responses translated'!$A$2:$A$63,0),MATCH(BV$3,'Original responses translated'!$A$2:$CQ$2,0)),"")</f>
        <v>Agree</v>
      </c>
      <c r="BW56" t="str">
        <f>IFERROR(INDEX('Original responses translated'!$A$2:$CQ$63,MATCH('Questionnaires CrossTab'!$A56,'Original responses translated'!$A$2:$A$63,0),MATCH(BW$3,'Original responses translated'!$A$2:$CQ$2,0)),"")</f>
        <v>Agree</v>
      </c>
      <c r="BX56" t="str">
        <f>IFERROR(INDEX('Original responses translated'!$A$2:$CQ$63,MATCH('Questionnaires CrossTab'!$A56,'Original responses translated'!$A$2:$A$63,0),MATCH(BX$3,'Original responses translated'!$A$2:$CQ$2,0)),"")</f>
        <v>Agree</v>
      </c>
      <c r="BY56" t="str">
        <f>IFERROR(INDEX('Original responses translated'!$A$2:$CQ$63,MATCH('Questionnaires CrossTab'!$A56,'Original responses translated'!$A$2:$A$63,0),MATCH(BY$3,'Original responses translated'!$A$2:$CQ$2,0)),"")</f>
        <v>Agree</v>
      </c>
      <c r="BZ56" t="str">
        <f>IFERROR(INDEX('Original responses translated'!$A$2:$CQ$63,MATCH('Questionnaires CrossTab'!$A56,'Original responses translated'!$A$2:$A$63,0),MATCH(BZ$3,'Original responses translated'!$A$2:$CQ$2,0)),"")</f>
        <v>Agree</v>
      </c>
      <c r="CA56" t="str">
        <f>IFERROR(INDEX('Original responses translated'!$A$2:$CQ$63,MATCH('Questionnaires CrossTab'!$A56,'Original responses translated'!$A$2:$A$63,0),MATCH(CA$3,'Original responses translated'!$A$2:$CQ$2,0)),"")</f>
        <v>Agree</v>
      </c>
      <c r="CB56" t="str">
        <f>IFERROR(INDEX('Original responses translated'!$A$2:$CQ$63,MATCH('Questionnaires CrossTab'!$A56,'Original responses translated'!$A$2:$A$63,0),MATCH(CB$3,'Original responses translated'!$A$2:$CQ$2,0)),"")</f>
        <v>Disagree</v>
      </c>
      <c r="CD56" t="str">
        <f>IFERROR(INDEX('Original responses translated'!$A$2:$CQ$63,MATCH('Questionnaires CrossTab'!$A56,'Original responses translated'!$A$2:$A$63,0),MATCH(CD$3,'Original responses translated'!$A$2:$CQ$2,0)),"")</f>
        <v>Use regularly</v>
      </c>
      <c r="CE56" t="str">
        <f>IFERROR(INDEX('Original responses translated'!$A$2:$CQ$63,MATCH('Questionnaires CrossTab'!$A56,'Original responses translated'!$A$2:$A$63,0),MATCH(CE$3,'Original responses translated'!$A$2:$CQ$2,0)),"")</f>
        <v>Use regularly</v>
      </c>
      <c r="CF56" t="str">
        <f>IFERROR(INDEX('Original responses translated'!$A$2:$CQ$63,MATCH('Questionnaires CrossTab'!$A56,'Original responses translated'!$A$2:$A$63,0),MATCH(CF$3,'Original responses translated'!$A$2:$CQ$2,0)),"")</f>
        <v>Use rarely</v>
      </c>
      <c r="CG56" t="str">
        <f>IFERROR(INDEX('Original responses translated'!$A$2:$CQ$63,MATCH('Questionnaires CrossTab'!$A56,'Original responses translated'!$A$2:$A$63,0),MATCH(CG$3,'Original responses translated'!$A$2:$CQ$2,0)),"")</f>
        <v>Use regularly</v>
      </c>
      <c r="CI56" t="str">
        <f>IFERROR(INDEX('Original responses translated'!$A$2:$CQ$63,MATCH('Questionnaires CrossTab'!$A56,'Original responses translated'!$A$2:$A$63,0),MATCH(CI$3,'Original responses translated'!$A$2:$CQ$2,0)),"")</f>
        <v>Agree</v>
      </c>
      <c r="CJ56" t="str">
        <f>IFERROR(INDEX('Original responses translated'!$A$2:$CQ$63,MATCH('Questionnaires CrossTab'!$A56,'Original responses translated'!$A$2:$A$63,0),MATCH(CJ$3,'Original responses translated'!$A$2:$CQ$2,0)),"")</f>
        <v>Agree</v>
      </c>
      <c r="CO56" s="27">
        <f>SUMIFS(Response!$G:$G,Response!$I:$I,'Questionnaires CrossTab'!CO$3,Response!$A:$A,'Questionnaires CrossTab'!$A56)/Question!Q$5</f>
        <v>0.68965517241379315</v>
      </c>
      <c r="CP56" s="27">
        <f>SUMIFS(Response!$G:$G,Response!$I:$I,'Questionnaires CrossTab'!CP$3,Response!$A:$A,'Questionnaires CrossTab'!$A56)/Question!R$5</f>
        <v>0.93333333333333335</v>
      </c>
      <c r="CQ56" s="27">
        <f>SUMIFS(Response!$G:$G,Response!$I:$I,'Questionnaires CrossTab'!CQ$3,Response!$A:$A,'Questionnaires CrossTab'!$A56)/Question!S$5</f>
        <v>0.82258064516129037</v>
      </c>
      <c r="CR56" s="27">
        <f t="shared" si="0"/>
        <v>0.81592880978865412</v>
      </c>
    </row>
    <row r="57" spans="1:96">
      <c r="A57" s="1">
        <v>445</v>
      </c>
      <c r="B57" s="1" t="s">
        <v>449</v>
      </c>
      <c r="C57" t="str">
        <f>INDEX('Original responses translated'!$A$2:$CQ$63,MATCH('Questionnaires CrossTab'!$A57,'Original responses translated'!$A$2:$A$63,0),MATCH(C$3,'Original responses translated'!$A$2:$CQ$2,0))</f>
        <v>Agency</v>
      </c>
      <c r="D57" t="str">
        <f>INDEX('Original responses translated'!$A$2:$CQ$63,MATCH('Questionnaires CrossTab'!$A57,'Original responses translated'!$A$2:$A$63,0),MATCH(D$3,'Original responses translated'!$A$2:$CQ$2,0))</f>
        <v>Communications</v>
      </c>
      <c r="E57">
        <f>INDEX('Original responses translated'!$A$2:$CQ$63,MATCH('Questionnaires CrossTab'!$A57,'Original responses translated'!$A$2:$A$63,0),MATCH(E$3,'Original responses translated'!$A$2:$CQ$2,0))</f>
        <v>0</v>
      </c>
      <c r="F57" t="str">
        <f>INDEX('Original responses translated'!$A$2:$CQ$63,MATCH('Questionnaires CrossTab'!$A57,'Original responses translated'!$A$2:$A$63,0),MATCH(F$3,'Original responses translated'!$A$2:$CQ$2,0))</f>
        <v>A PR consultancy</v>
      </c>
      <c r="G57" t="str">
        <f>INDEX('Original responses translated'!$A$2:$CQ$63,MATCH('Questionnaires CrossTab'!$A57,'Original responses translated'!$A$2:$A$63,0),MATCH(G$3,'Original responses translated'!$A$2:$CQ$2,0))</f>
        <v>1-49 employees</v>
      </c>
      <c r="H57" t="str">
        <f>INDEX('Original responses translated'!$A$2:$CQ$63,MATCH('Questionnaires CrossTab'!$A57,'Original responses translated'!$A$2:$A$63,0),MATCH(H$3,'Original responses translated'!$A$2:$CQ$2,0))</f>
        <v>United Kingdom</v>
      </c>
      <c r="I57" t="str">
        <f>INDEX('Original responses translated'!$A$2:$CQ$63,MATCH('Questionnaires CrossTab'!$A57,'Original responses translated'!$A$2:$A$63,0),MATCH(I$3,'Original responses translated'!$A$2:$CQ$2,0))</f>
        <v>Not an international organisation</v>
      </c>
      <c r="J57" t="s">
        <v>110</v>
      </c>
      <c r="K57" t="str">
        <f>INDEX('Original responses translated'!$A$2:$CQ$63,MATCH('Questionnaires CrossTab'!$A57,'Original responses translated'!$A$2:$A$63,0),MATCH(K$3,'Original responses translated'!$A$2:$CQ$2,0))</f>
        <v>No</v>
      </c>
      <c r="L57" t="str">
        <f>INDEX('Original responses translated'!$A$2:$CQ$63,MATCH('Questionnaires CrossTab'!$A57,'Original responses translated'!$A$2:$A$63,0),MATCH(L$3,'Original responses translated'!$A$2:$CQ$2,0))</f>
        <v>No</v>
      </c>
      <c r="M57" t="str">
        <f>INDEX('Original responses translated'!$A$2:$CQ$63,MATCH('Questionnaires CrossTab'!$A57,'Original responses translated'!$A$2:$A$63,0),MATCH(M$3,'Original responses translated'!$A$2:$CQ$2,0))</f>
        <v>No</v>
      </c>
      <c r="N57" t="str">
        <f>INDEX('Original responses translated'!$A$2:$CQ$63,MATCH('Questionnaires CrossTab'!$A57,'Original responses translated'!$A$2:$A$63,0),MATCH(N$3,'Original responses translated'!$A$2:$CQ$2,0))</f>
        <v>No</v>
      </c>
      <c r="O57" t="str">
        <f>INDEX('Original responses translated'!$A$2:$CQ$63,MATCH('Questionnaires CrossTab'!$A57,'Original responses translated'!$A$2:$A$63,0),MATCH(O$3,'Original responses translated'!$A$2:$CQ$2,0))</f>
        <v>No</v>
      </c>
      <c r="P57" t="str">
        <f>INDEX('Original responses translated'!$A$2:$CQ$63,MATCH('Questionnaires CrossTab'!$A57,'Original responses translated'!$A$2:$A$63,0),MATCH(P$3,'Original responses translated'!$A$2:$CQ$2,0))</f>
        <v>Yes</v>
      </c>
      <c r="Q57" t="str">
        <f>INDEX('Original responses translated'!$A$2:$CQ$63,MATCH('Questionnaires CrossTab'!$A57,'Original responses translated'!$A$2:$A$63,0),MATCH(Q$3,'Original responses translated'!$A$2:$CQ$2,0))</f>
        <v>No</v>
      </c>
      <c r="R57" t="str">
        <f>INDEX('Original responses translated'!$A$2:$CQ$63,MATCH('Questionnaires CrossTab'!$A57,'Original responses translated'!$A$2:$A$63,0),MATCH(R$3,'Original responses translated'!$A$2:$CQ$2,0))</f>
        <v>No</v>
      </c>
      <c r="S57" t="str">
        <f>INDEX('Original responses translated'!$A$2:$CQ$63,MATCH('Questionnaires CrossTab'!$A57,'Original responses translated'!$A$2:$A$63,0),MATCH(S$3,'Original responses translated'!$A$2:$CQ$2,0))</f>
        <v>No</v>
      </c>
      <c r="T57" t="str">
        <f>INDEX('Original responses translated'!$A$2:$CQ$63,MATCH('Questionnaires CrossTab'!$A57,'Original responses translated'!$A$2:$A$63,0),MATCH(T$3,'Original responses translated'!$A$2:$CQ$2,0))</f>
        <v>No</v>
      </c>
      <c r="U57" t="str">
        <f>INDEX('Original responses translated'!$A$2:$CQ$63,MATCH('Questionnaires CrossTab'!$A57,'Original responses translated'!$A$2:$A$63,0),MATCH(U$3,'Original responses translated'!$A$2:$CQ$2,0))</f>
        <v>No</v>
      </c>
      <c r="V57" t="str">
        <f>INDEX('Original responses translated'!$A$2:$CQ$63,MATCH('Questionnaires CrossTab'!$A57,'Original responses translated'!$A$2:$A$63,0),MATCH(V$3,'Original responses translated'!$A$2:$CQ$2,0))</f>
        <v>No</v>
      </c>
      <c r="X57" t="str">
        <f>IFERROR(INDEX('Original responses translated'!$A$2:$CQ$63,MATCH('Questionnaires CrossTab'!$A57,'Original responses translated'!$A$2:$A$63,0),MATCH(X$3,'Original responses translated'!$A$2:$CQ$2,0)),"")</f>
        <v>Frequently (e.g. every time we run some activity or monthly)</v>
      </c>
      <c r="Y57" t="str">
        <f>IFERROR(INDEX('Original responses translated'!$A$2:$CQ$63,MATCH('Questionnaires CrossTab'!$A57,'Original responses translated'!$A$2:$A$63,0),MATCH(Y$3,'Original responses translated'!$A$2:$CQ$2,0)),"")</f>
        <v/>
      </c>
      <c r="Z57" t="str">
        <f>IFERROR(INDEX('Original responses translated'!$A$2:$CQ$63,MATCH('Questionnaires CrossTab'!$A57,'Original responses translated'!$A$2:$A$63,0),MATCH(Z$3,'Original responses translated'!$A$2:$CQ$2,0)),"")</f>
        <v/>
      </c>
      <c r="AA57" t="str">
        <f>IFERROR(INDEX('Original responses translated'!$A$2:$CQ$63,MATCH('Questionnaires CrossTab'!$A57,'Original responses translated'!$A$2:$A$63,0),MATCH(AA$3,'Original responses translated'!$A$2:$CQ$2,0)),"")</f>
        <v/>
      </c>
      <c r="AB57" t="str">
        <f>IFERROR(INDEX('Original responses translated'!$A$2:$CQ$63,MATCH('Questionnaires CrossTab'!$A57,'Original responses translated'!$A$2:$A$63,0),MATCH(AB$3,'Original responses translated'!$A$2:$CQ$2,0)),"")</f>
        <v/>
      </c>
      <c r="AD57" t="str">
        <f>IFERROR(INDEX('Original responses translated'!$A$2:$CQ$63,MATCH('Questionnaires CrossTab'!$A57,'Original responses translated'!$A$2:$A$63,0),MATCH(AD$3,'Original responses translated'!$A$2:$CQ$2,0)),"")</f>
        <v>Frequently (e.g. every time we run some activity or monthly)</v>
      </c>
      <c r="AE57" t="str">
        <f>IFERROR(INDEX('Original responses translated'!$A$2:$CQ$63,MATCH('Questionnaires CrossTab'!$A57,'Original responses translated'!$A$2:$A$63,0),MATCH(AE$3,'Original responses translated'!$A$2:$CQ$2,0)),"")</f>
        <v>Sometimes / on an ad-hoc basis</v>
      </c>
      <c r="AF57" t="str">
        <f>IFERROR(INDEX('Original responses translated'!$A$2:$CQ$63,MATCH('Questionnaires CrossTab'!$A57,'Original responses translated'!$A$2:$A$63,0),MATCH(AF$3,'Original responses translated'!$A$2:$CQ$2,0)),"")</f>
        <v>Regularly (at least quarterly)</v>
      </c>
      <c r="AG57" t="str">
        <f>IFERROR(INDEX('Original responses translated'!$A$2:$CQ$63,MATCH('Questionnaires CrossTab'!$A57,'Original responses translated'!$A$2:$A$63,0),MATCH(AG$3,'Original responses translated'!$A$2:$CQ$2,0)),"")</f>
        <v>Frequently (e.g. every time we run some activity or monthly)</v>
      </c>
      <c r="AH57" t="str">
        <f>IFERROR(INDEX('Original responses translated'!$A$2:$CQ$63,MATCH('Questionnaires CrossTab'!$A57,'Original responses translated'!$A$2:$A$63,0),MATCH(AH$3,'Original responses translated'!$A$2:$CQ$2,0)),"")</f>
        <v>Frequently (e.g. every time we run some activity or monthly)</v>
      </c>
      <c r="AI57" t="str">
        <f>IFERROR(INDEX('Original responses translated'!$A$2:$CQ$63,MATCH('Questionnaires CrossTab'!$A57,'Original responses translated'!$A$2:$A$63,0),MATCH(AI$3,'Original responses translated'!$A$2:$CQ$2,0)),"")</f>
        <v>Frequently (e.g. every time we run some activity or monthly)</v>
      </c>
      <c r="AJ57" t="str">
        <f>IFERROR(INDEX('Original responses translated'!$A$2:$CQ$63,MATCH('Questionnaires CrossTab'!$A57,'Original responses translated'!$A$2:$A$63,0),MATCH(AJ$3,'Original responses translated'!$A$2:$CQ$2,0)),"")</f>
        <v>Frequently (e.g. every time we run some activity or monthly)</v>
      </c>
      <c r="AK57" t="str">
        <f>IFERROR(INDEX('Original responses translated'!$A$2:$CQ$63,MATCH('Questionnaires CrossTab'!$A57,'Original responses translated'!$A$2:$A$63,0),MATCH(AK$3,'Original responses translated'!$A$2:$CQ$2,0)),"")</f>
        <v>Frequently (e.g. every time we run some activity or monthly)</v>
      </c>
      <c r="AL57" t="str">
        <f>IFERROR(INDEX('Original responses translated'!$A$2:$CQ$63,MATCH('Questionnaires CrossTab'!$A57,'Original responses translated'!$A$2:$A$63,0),MATCH(AL$3,'Original responses translated'!$A$2:$CQ$2,0)),"")</f>
        <v/>
      </c>
      <c r="AM57" t="str">
        <f>IFERROR(INDEX('Original responses translated'!$A$2:$CQ$63,MATCH('Questionnaires CrossTab'!$A57,'Original responses translated'!$A$2:$A$63,0),MATCH(AM$3,'Original responses translated'!$A$2:$CQ$2,0)),"")</f>
        <v/>
      </c>
      <c r="AN57" t="str">
        <f>IFERROR(INDEX('Original responses translated'!$A$2:$CQ$63,MATCH('Questionnaires CrossTab'!$A57,'Original responses translated'!$A$2:$A$63,0),MATCH(AN$3,'Original responses translated'!$A$2:$CQ$2,0)),"")</f>
        <v/>
      </c>
      <c r="AO57" t="str">
        <f>IFERROR(INDEX('Original responses translated'!$A$2:$CQ$63,MATCH('Questionnaires CrossTab'!$A57,'Original responses translated'!$A$2:$A$63,0),MATCH(AO$3,'Original responses translated'!$A$2:$CQ$2,0)),"")</f>
        <v>Frequently (e.g. every time we run some activity or monthly)</v>
      </c>
      <c r="AQ57" t="str">
        <f>IFERROR(INDEX('Original responses translated'!$A$2:$CQ$63,MATCH('Questionnaires CrossTab'!$A57,'Original responses translated'!$A$2:$A$63,0),MATCH(AQ$3,'Original responses translated'!$A$2:$CQ$2,0)),"")</f>
        <v>Regularly (at least quarterly)</v>
      </c>
      <c r="AR57" t="str">
        <f>IFERROR(INDEX('Original responses translated'!$A$2:$CQ$63,MATCH('Questionnaires CrossTab'!$A57,'Original responses translated'!$A$2:$A$63,0),MATCH(AR$3,'Original responses translated'!$A$2:$CQ$2,0)),"")</f>
        <v>Regularly (at least quarterly)</v>
      </c>
      <c r="AS57" t="str">
        <f>IFERROR(INDEX('Original responses translated'!$A$2:$CQ$63,MATCH('Questionnaires CrossTab'!$A57,'Original responses translated'!$A$2:$A$63,0),MATCH(AS$3,'Original responses translated'!$A$2:$CQ$2,0)),"")</f>
        <v>Regularly (at least quarterly)</v>
      </c>
      <c r="AT57" t="str">
        <f>IFERROR(INDEX('Original responses translated'!$A$2:$CQ$63,MATCH('Questionnaires CrossTab'!$A57,'Original responses translated'!$A$2:$A$63,0),MATCH(AT$3,'Original responses translated'!$A$2:$CQ$2,0)),"")</f>
        <v>Regularly (at least quarterly)</v>
      </c>
      <c r="AV57" t="str">
        <f>IFERROR(INDEX('Original responses translated'!$A$2:$CQ$63,MATCH('Questionnaires CrossTab'!$A57,'Original responses translated'!$A$2:$A$63,0),MATCH(AV$3,'Original responses translated'!$A$2:$CQ$2,0)),"")</f>
        <v>Agree</v>
      </c>
      <c r="AW57" t="str">
        <f>IFERROR(INDEX('Original responses translated'!$A$2:$CQ$63,MATCH('Questionnaires CrossTab'!$A57,'Original responses translated'!$A$2:$A$63,0),MATCH(AW$3,'Original responses translated'!$A$2:$CQ$2,0)),"")</f>
        <v>Strongly Agree</v>
      </c>
      <c r="AX57" t="str">
        <f>IFERROR(INDEX('Original responses translated'!$A$2:$CQ$63,MATCH('Questionnaires CrossTab'!$A57,'Original responses translated'!$A$2:$A$63,0),MATCH(AX$3,'Original responses translated'!$A$2:$CQ$2,0)),"")</f>
        <v>Strongly Agree</v>
      </c>
      <c r="AY57" t="str">
        <f>IFERROR(INDEX('Original responses translated'!$A$2:$CQ$63,MATCH('Questionnaires CrossTab'!$A57,'Original responses translated'!$A$2:$A$63,0),MATCH(AY$3,'Original responses translated'!$A$2:$CQ$2,0)),"")</f>
        <v>Strongly Agree</v>
      </c>
      <c r="AZ57" t="str">
        <f>IFERROR(INDEX('Original responses translated'!$A$2:$CQ$63,MATCH('Questionnaires CrossTab'!$A57,'Original responses translated'!$A$2:$A$63,0),MATCH(AZ$3,'Original responses translated'!$A$2:$CQ$2,0)),"")</f>
        <v>Strongly Agree</v>
      </c>
      <c r="BA57" t="str">
        <f>IFERROR(INDEX('Original responses translated'!$A$2:$CQ$63,MATCH('Questionnaires CrossTab'!$A57,'Original responses translated'!$A$2:$A$63,0),MATCH(BA$3,'Original responses translated'!$A$2:$CQ$2,0)),"")</f>
        <v>Agree</v>
      </c>
      <c r="BB57" t="str">
        <f>IFERROR(INDEX('Original responses translated'!$A$2:$CQ$63,MATCH('Questionnaires CrossTab'!$A57,'Original responses translated'!$A$2:$A$63,0),MATCH(BB$3,'Original responses translated'!$A$2:$CQ$2,0)),"")</f>
        <v>Agree</v>
      </c>
      <c r="BC57" t="str">
        <f>IFERROR(INDEX('Original responses translated'!$A$2:$CQ$63,MATCH('Questionnaires CrossTab'!$A57,'Original responses translated'!$A$2:$A$63,0),MATCH(BC$3,'Original responses translated'!$A$2:$CQ$2,0)),"")</f>
        <v>Strongly Agree</v>
      </c>
      <c r="BD57" t="str">
        <f>IFERROR(INDEX('Original responses translated'!$A$2:$CQ$63,MATCH('Questionnaires CrossTab'!$A57,'Original responses translated'!$A$2:$A$63,0),MATCH(BD$3,'Original responses translated'!$A$2:$CQ$2,0)),"")</f>
        <v>Agree</v>
      </c>
      <c r="BF57" t="str">
        <f>IFERROR(INDEX('Original responses translated'!$A$2:$CQ$63,MATCH('Questionnaires CrossTab'!$A57,'Original responses translated'!$A$2:$A$63,0),MATCH(BF$3,'Original responses translated'!$A$2:$CQ$2,0)),"")</f>
        <v>Sometimes / on an ad-hoc basis</v>
      </c>
      <c r="BG57" t="str">
        <f>IFERROR(INDEX('Original responses translated'!$A$2:$CQ$63,MATCH('Questionnaires CrossTab'!$A57,'Original responses translated'!$A$2:$A$63,0),MATCH(BG$3,'Original responses translated'!$A$2:$CQ$2,0)),"")</f>
        <v>Frequently (e.g. every time we run some activity or monthly)</v>
      </c>
      <c r="BH57" t="str">
        <f>IFERROR(INDEX('Original responses translated'!$A$2:$CQ$63,MATCH('Questionnaires CrossTab'!$A57,'Original responses translated'!$A$2:$A$63,0),MATCH(BH$3,'Original responses translated'!$A$2:$CQ$2,0)),"")</f>
        <v>Regularly (at least quarterly)</v>
      </c>
      <c r="BI57" t="str">
        <f>IFERROR(INDEX('Original responses translated'!$A$2:$CQ$63,MATCH('Questionnaires CrossTab'!$A57,'Original responses translated'!$A$2:$A$63,0),MATCH(BI$3,'Original responses translated'!$A$2:$CQ$2,0)),"")</f>
        <v>Frequently (e.g. every time we run some activity or monthly)</v>
      </c>
      <c r="BJ57" t="str">
        <f>IFERROR(INDEX('Original responses translated'!$A$2:$CQ$63,MATCH('Questionnaires CrossTab'!$A57,'Original responses translated'!$A$2:$A$63,0),MATCH(BJ$3,'Original responses translated'!$A$2:$CQ$2,0)),"")</f>
        <v>Frequently (e.g. every time we run some activity or monthly)</v>
      </c>
      <c r="BL57" t="str">
        <f>IFERROR(INDEX('Original responses translated'!$A$2:$CQ$63,MATCH('Questionnaires CrossTab'!$A57,'Original responses translated'!$A$2:$A$63,0),MATCH(BL$3,'Original responses translated'!$A$2:$CQ$2,0)),"")</f>
        <v>Regularly (at least quarterly)</v>
      </c>
      <c r="BM57" t="str">
        <f>IFERROR(INDEX('Original responses translated'!$A$2:$CQ$63,MATCH('Questionnaires CrossTab'!$A57,'Original responses translated'!$A$2:$A$63,0),MATCH(BM$3,'Original responses translated'!$A$2:$CQ$2,0)),"")</f>
        <v>Frequently (e.g. every time we run some activity or monthly)</v>
      </c>
      <c r="BN57" t="str">
        <f>IFERROR(INDEX('Original responses translated'!$A$2:$CQ$63,MATCH('Questionnaires CrossTab'!$A57,'Original responses translated'!$A$2:$A$63,0),MATCH(BN$3,'Original responses translated'!$A$2:$CQ$2,0)),"")</f>
        <v>Frequently (e.g. every time we run some activity or monthly)</v>
      </c>
      <c r="BO57" t="str">
        <f>IFERROR(INDEX('Original responses translated'!$A$2:$CQ$63,MATCH('Questionnaires CrossTab'!$A57,'Original responses translated'!$A$2:$A$63,0),MATCH(BO$3,'Original responses translated'!$A$2:$CQ$2,0)),"")</f>
        <v>Frequently (e.g. every time we run some activity or monthly)</v>
      </c>
      <c r="BP57" t="str">
        <f>IFERROR(INDEX('Original responses translated'!$A$2:$CQ$63,MATCH('Questionnaires CrossTab'!$A57,'Original responses translated'!$A$2:$A$63,0),MATCH(BP$3,'Original responses translated'!$A$2:$CQ$2,0)),"")</f>
        <v>Frequently (e.g. every time we run some activity or monthly)</v>
      </c>
      <c r="BR57" t="str">
        <f>IFERROR(INDEX('Original responses translated'!$A$2:$CQ$63,MATCH('Questionnaires CrossTab'!$A57,'Original responses translated'!$A$2:$A$63,0),MATCH(BR$3,'Original responses translated'!$A$2:$CQ$2,0)),"")</f>
        <v>Disagree</v>
      </c>
      <c r="BS57" t="str">
        <f>IFERROR(INDEX('Original responses translated'!$A$2:$CQ$63,MATCH('Questionnaires CrossTab'!$A57,'Original responses translated'!$A$2:$A$63,0),MATCH(BS$3,'Original responses translated'!$A$2:$CQ$2,0)),"")</f>
        <v>Disagree</v>
      </c>
      <c r="BT57" t="str">
        <f>IFERROR(INDEX('Original responses translated'!$A$2:$CQ$63,MATCH('Questionnaires CrossTab'!$A57,'Original responses translated'!$A$2:$A$63,0),MATCH(BT$3,'Original responses translated'!$A$2:$CQ$2,0)),"")</f>
        <v>Agree</v>
      </c>
      <c r="BU57" t="str">
        <f>IFERROR(INDEX('Original responses translated'!$A$2:$CQ$63,MATCH('Questionnaires CrossTab'!$A57,'Original responses translated'!$A$2:$A$63,0),MATCH(BU$3,'Original responses translated'!$A$2:$CQ$2,0)),"")</f>
        <v>Neither agree nor disagree</v>
      </c>
      <c r="BV57" t="str">
        <f>IFERROR(INDEX('Original responses translated'!$A$2:$CQ$63,MATCH('Questionnaires CrossTab'!$A57,'Original responses translated'!$A$2:$A$63,0),MATCH(BV$3,'Original responses translated'!$A$2:$CQ$2,0)),"")</f>
        <v>Disagree</v>
      </c>
      <c r="BW57">
        <f>IFERROR(INDEX('Original responses translated'!$A$2:$CQ$63,MATCH('Questionnaires CrossTab'!$A57,'Original responses translated'!$A$2:$A$63,0),MATCH(BW$3,'Original responses translated'!$A$2:$CQ$2,0)),"")</f>
        <v>0</v>
      </c>
      <c r="BX57" t="str">
        <f>IFERROR(INDEX('Original responses translated'!$A$2:$CQ$63,MATCH('Questionnaires CrossTab'!$A57,'Original responses translated'!$A$2:$A$63,0),MATCH(BX$3,'Original responses translated'!$A$2:$CQ$2,0)),"")</f>
        <v>Neither agree nor disagree</v>
      </c>
      <c r="BY57" t="str">
        <f>IFERROR(INDEX('Original responses translated'!$A$2:$CQ$63,MATCH('Questionnaires CrossTab'!$A57,'Original responses translated'!$A$2:$A$63,0),MATCH(BY$3,'Original responses translated'!$A$2:$CQ$2,0)),"")</f>
        <v>Neither agree nor disagree</v>
      </c>
      <c r="BZ57" t="str">
        <f>IFERROR(INDEX('Original responses translated'!$A$2:$CQ$63,MATCH('Questionnaires CrossTab'!$A57,'Original responses translated'!$A$2:$A$63,0),MATCH(BZ$3,'Original responses translated'!$A$2:$CQ$2,0)),"")</f>
        <v>Agree</v>
      </c>
      <c r="CA57" t="str">
        <f>IFERROR(INDEX('Original responses translated'!$A$2:$CQ$63,MATCH('Questionnaires CrossTab'!$A57,'Original responses translated'!$A$2:$A$63,0),MATCH(CA$3,'Original responses translated'!$A$2:$CQ$2,0)),"")</f>
        <v>Strongly Agree</v>
      </c>
      <c r="CB57" t="str">
        <f>IFERROR(INDEX('Original responses translated'!$A$2:$CQ$63,MATCH('Questionnaires CrossTab'!$A57,'Original responses translated'!$A$2:$A$63,0),MATCH(CB$3,'Original responses translated'!$A$2:$CQ$2,0)),"")</f>
        <v>Neither agree nor disagree</v>
      </c>
      <c r="CD57" t="str">
        <f>IFERROR(INDEX('Original responses translated'!$A$2:$CQ$63,MATCH('Questionnaires CrossTab'!$A57,'Original responses translated'!$A$2:$A$63,0),MATCH(CD$3,'Original responses translated'!$A$2:$CQ$2,0)),"")</f>
        <v>Aware of but do not use</v>
      </c>
      <c r="CE57" t="str">
        <f>IFERROR(INDEX('Original responses translated'!$A$2:$CQ$63,MATCH('Questionnaires CrossTab'!$A57,'Original responses translated'!$A$2:$A$63,0),MATCH(CE$3,'Original responses translated'!$A$2:$CQ$2,0)),"")</f>
        <v>Use rarely</v>
      </c>
      <c r="CF57" t="str">
        <f>IFERROR(INDEX('Original responses translated'!$A$2:$CQ$63,MATCH('Questionnaires CrossTab'!$A57,'Original responses translated'!$A$2:$A$63,0),MATCH(CF$3,'Original responses translated'!$A$2:$CQ$2,0)),"")</f>
        <v>Aware of but do not use</v>
      </c>
      <c r="CG57" t="str">
        <f>IFERROR(INDEX('Original responses translated'!$A$2:$CQ$63,MATCH('Questionnaires CrossTab'!$A57,'Original responses translated'!$A$2:$A$63,0),MATCH(CG$3,'Original responses translated'!$A$2:$CQ$2,0)),"")</f>
        <v>Use regularly</v>
      </c>
      <c r="CI57" t="str">
        <f>IFERROR(INDEX('Original responses translated'!$A$2:$CQ$63,MATCH('Questionnaires CrossTab'!$A57,'Original responses translated'!$A$2:$A$63,0),MATCH(CI$3,'Original responses translated'!$A$2:$CQ$2,0)),"")</f>
        <v>Strongly Agree</v>
      </c>
      <c r="CJ57" t="str">
        <f>IFERROR(INDEX('Original responses translated'!$A$2:$CQ$63,MATCH('Questionnaires CrossTab'!$A57,'Original responses translated'!$A$2:$A$63,0),MATCH(CJ$3,'Original responses translated'!$A$2:$CQ$2,0)),"")</f>
        <v>Strongly Agree</v>
      </c>
      <c r="CO57" s="27">
        <f>SUMIFS(Response!$G:$G,Response!$I:$I,'Questionnaires CrossTab'!CO$3,Response!$A:$A,'Questionnaires CrossTab'!$A57)/Question!Q$5</f>
        <v>0.7931034482758621</v>
      </c>
      <c r="CP57" s="27">
        <f>SUMIFS(Response!$G:$G,Response!$I:$I,'Questionnaires CrossTab'!CP$3,Response!$A:$A,'Questionnaires CrossTab'!$A57)/Question!R$5</f>
        <v>0.81666666666666665</v>
      </c>
      <c r="CQ57" s="27">
        <f>SUMIFS(Response!$G:$G,Response!$I:$I,'Questionnaires CrossTab'!CQ$3,Response!$A:$A,'Questionnaires CrossTab'!$A57)/Question!S$5</f>
        <v>0.5</v>
      </c>
      <c r="CR57" s="27">
        <f t="shared" si="0"/>
        <v>0.6829310344827586</v>
      </c>
    </row>
    <row r="58" spans="1:96">
      <c r="A58" s="1">
        <v>459</v>
      </c>
      <c r="B58" s="1" t="s">
        <v>452</v>
      </c>
      <c r="C58" t="str">
        <f>INDEX('Original responses translated'!$A$2:$CQ$63,MATCH('Questionnaires CrossTab'!$A58,'Original responses translated'!$A$2:$A$63,0),MATCH(C$3,'Original responses translated'!$A$2:$CQ$2,0))</f>
        <v>Agency</v>
      </c>
      <c r="D58" t="str">
        <f>INDEX('Original responses translated'!$A$2:$CQ$63,MATCH('Questionnaires CrossTab'!$A58,'Original responses translated'!$A$2:$A$63,0),MATCH(D$3,'Original responses translated'!$A$2:$CQ$2,0))</f>
        <v>Communications</v>
      </c>
      <c r="E58">
        <f>INDEX('Original responses translated'!$A$2:$CQ$63,MATCH('Questionnaires CrossTab'!$A58,'Original responses translated'!$A$2:$A$63,0),MATCH(E$3,'Original responses translated'!$A$2:$CQ$2,0))</f>
        <v>0</v>
      </c>
      <c r="F58" t="str">
        <f>INDEX('Original responses translated'!$A$2:$CQ$63,MATCH('Questionnaires CrossTab'!$A58,'Original responses translated'!$A$2:$A$63,0),MATCH(F$3,'Original responses translated'!$A$2:$CQ$2,0))</f>
        <v>An integrated communications consultancy</v>
      </c>
      <c r="G58" t="str">
        <f>INDEX('Original responses translated'!$A$2:$CQ$63,MATCH('Questionnaires CrossTab'!$A58,'Original responses translated'!$A$2:$A$63,0),MATCH(G$3,'Original responses translated'!$A$2:$CQ$2,0))</f>
        <v>50-99 employees</v>
      </c>
      <c r="H58" t="str">
        <f>INDEX('Original responses translated'!$A$2:$CQ$63,MATCH('Questionnaires CrossTab'!$A58,'Original responses translated'!$A$2:$A$63,0),MATCH(H$3,'Original responses translated'!$A$2:$CQ$2,0))</f>
        <v>UK</v>
      </c>
      <c r="I58" t="str">
        <f>INDEX('Original responses translated'!$A$2:$CQ$63,MATCH('Questionnaires CrossTab'!$A58,'Original responses translated'!$A$2:$A$63,0),MATCH(I$3,'Original responses translated'!$A$2:$CQ$2,0))</f>
        <v>For the country I’m based in</v>
      </c>
      <c r="J58" t="s">
        <v>110</v>
      </c>
      <c r="K58" t="str">
        <f>INDEX('Original responses translated'!$A$2:$CQ$63,MATCH('Questionnaires CrossTab'!$A58,'Original responses translated'!$A$2:$A$63,0),MATCH(K$3,'Original responses translated'!$A$2:$CQ$2,0))</f>
        <v>No</v>
      </c>
      <c r="L58" t="str">
        <f>INDEX('Original responses translated'!$A$2:$CQ$63,MATCH('Questionnaires CrossTab'!$A58,'Original responses translated'!$A$2:$A$63,0),MATCH(L$3,'Original responses translated'!$A$2:$CQ$2,0))</f>
        <v>No</v>
      </c>
      <c r="M58" t="str">
        <f>INDEX('Original responses translated'!$A$2:$CQ$63,MATCH('Questionnaires CrossTab'!$A58,'Original responses translated'!$A$2:$A$63,0),MATCH(M$3,'Original responses translated'!$A$2:$CQ$2,0))</f>
        <v>No</v>
      </c>
      <c r="N58" t="str">
        <f>INDEX('Original responses translated'!$A$2:$CQ$63,MATCH('Questionnaires CrossTab'!$A58,'Original responses translated'!$A$2:$A$63,0),MATCH(N$3,'Original responses translated'!$A$2:$CQ$2,0))</f>
        <v>No</v>
      </c>
      <c r="O58" t="str">
        <f>INDEX('Original responses translated'!$A$2:$CQ$63,MATCH('Questionnaires CrossTab'!$A58,'Original responses translated'!$A$2:$A$63,0),MATCH(O$3,'Original responses translated'!$A$2:$CQ$2,0))</f>
        <v>No</v>
      </c>
      <c r="P58" t="str">
        <f>INDEX('Original responses translated'!$A$2:$CQ$63,MATCH('Questionnaires CrossTab'!$A58,'Original responses translated'!$A$2:$A$63,0),MATCH(P$3,'Original responses translated'!$A$2:$CQ$2,0))</f>
        <v>Yes</v>
      </c>
      <c r="Q58" t="str">
        <f>INDEX('Original responses translated'!$A$2:$CQ$63,MATCH('Questionnaires CrossTab'!$A58,'Original responses translated'!$A$2:$A$63,0),MATCH(Q$3,'Original responses translated'!$A$2:$CQ$2,0))</f>
        <v>No</v>
      </c>
      <c r="R58" t="str">
        <f>INDEX('Original responses translated'!$A$2:$CQ$63,MATCH('Questionnaires CrossTab'!$A58,'Original responses translated'!$A$2:$A$63,0),MATCH(R$3,'Original responses translated'!$A$2:$CQ$2,0))</f>
        <v>No</v>
      </c>
      <c r="S58" t="str">
        <f>INDEX('Original responses translated'!$A$2:$CQ$63,MATCH('Questionnaires CrossTab'!$A58,'Original responses translated'!$A$2:$A$63,0),MATCH(S$3,'Original responses translated'!$A$2:$CQ$2,0))</f>
        <v>No</v>
      </c>
      <c r="T58" t="str">
        <f>INDEX('Original responses translated'!$A$2:$CQ$63,MATCH('Questionnaires CrossTab'!$A58,'Original responses translated'!$A$2:$A$63,0),MATCH(T$3,'Original responses translated'!$A$2:$CQ$2,0))</f>
        <v>No</v>
      </c>
      <c r="U58" t="str">
        <f>INDEX('Original responses translated'!$A$2:$CQ$63,MATCH('Questionnaires CrossTab'!$A58,'Original responses translated'!$A$2:$A$63,0),MATCH(U$3,'Original responses translated'!$A$2:$CQ$2,0))</f>
        <v>No</v>
      </c>
      <c r="V58" t="str">
        <f>INDEX('Original responses translated'!$A$2:$CQ$63,MATCH('Questionnaires CrossTab'!$A58,'Original responses translated'!$A$2:$A$63,0),MATCH(V$3,'Original responses translated'!$A$2:$CQ$2,0))</f>
        <v>No</v>
      </c>
      <c r="X58" t="str">
        <f>IFERROR(INDEX('Original responses translated'!$A$2:$CQ$63,MATCH('Questionnaires CrossTab'!$A58,'Original responses translated'!$A$2:$A$63,0),MATCH(X$3,'Original responses translated'!$A$2:$CQ$2,0)),"")</f>
        <v>Regularly (at least quarterly)</v>
      </c>
      <c r="Y58" t="str">
        <f>IFERROR(INDEX('Original responses translated'!$A$2:$CQ$63,MATCH('Questionnaires CrossTab'!$A58,'Original responses translated'!$A$2:$A$63,0),MATCH(Y$3,'Original responses translated'!$A$2:$CQ$2,0)),"")</f>
        <v/>
      </c>
      <c r="Z58" t="str">
        <f>IFERROR(INDEX('Original responses translated'!$A$2:$CQ$63,MATCH('Questionnaires CrossTab'!$A58,'Original responses translated'!$A$2:$A$63,0),MATCH(Z$3,'Original responses translated'!$A$2:$CQ$2,0)),"")</f>
        <v/>
      </c>
      <c r="AA58" t="str">
        <f>IFERROR(INDEX('Original responses translated'!$A$2:$CQ$63,MATCH('Questionnaires CrossTab'!$A58,'Original responses translated'!$A$2:$A$63,0),MATCH(AA$3,'Original responses translated'!$A$2:$CQ$2,0)),"")</f>
        <v/>
      </c>
      <c r="AB58" t="str">
        <f>IFERROR(INDEX('Original responses translated'!$A$2:$CQ$63,MATCH('Questionnaires CrossTab'!$A58,'Original responses translated'!$A$2:$A$63,0),MATCH(AB$3,'Original responses translated'!$A$2:$CQ$2,0)),"")</f>
        <v/>
      </c>
      <c r="AD58" t="str">
        <f>IFERROR(INDEX('Original responses translated'!$A$2:$CQ$63,MATCH('Questionnaires CrossTab'!$A58,'Original responses translated'!$A$2:$A$63,0),MATCH(AD$3,'Original responses translated'!$A$2:$CQ$2,0)),"")</f>
        <v>Frequently (e.g. every time we run some activity or monthly)</v>
      </c>
      <c r="AE58" t="str">
        <f>IFERROR(INDEX('Original responses translated'!$A$2:$CQ$63,MATCH('Questionnaires CrossTab'!$A58,'Original responses translated'!$A$2:$A$63,0),MATCH(AE$3,'Original responses translated'!$A$2:$CQ$2,0)),"")</f>
        <v>Frequently (e.g. every time we run some activity or monthly)</v>
      </c>
      <c r="AF58" t="str">
        <f>IFERROR(INDEX('Original responses translated'!$A$2:$CQ$63,MATCH('Questionnaires CrossTab'!$A58,'Original responses translated'!$A$2:$A$63,0),MATCH(AF$3,'Original responses translated'!$A$2:$CQ$2,0)),"")</f>
        <v>Frequently (e.g. every time we run some activity or monthly)</v>
      </c>
      <c r="AG58" t="str">
        <f>IFERROR(INDEX('Original responses translated'!$A$2:$CQ$63,MATCH('Questionnaires CrossTab'!$A58,'Original responses translated'!$A$2:$A$63,0),MATCH(AG$3,'Original responses translated'!$A$2:$CQ$2,0)),"")</f>
        <v>Never</v>
      </c>
      <c r="AH58" t="str">
        <f>IFERROR(INDEX('Original responses translated'!$A$2:$CQ$63,MATCH('Questionnaires CrossTab'!$A58,'Original responses translated'!$A$2:$A$63,0),MATCH(AH$3,'Original responses translated'!$A$2:$CQ$2,0)),"")</f>
        <v>Frequently (e.g. every time we run some activity or monthly)</v>
      </c>
      <c r="AI58" t="str">
        <f>IFERROR(INDEX('Original responses translated'!$A$2:$CQ$63,MATCH('Questionnaires CrossTab'!$A58,'Original responses translated'!$A$2:$A$63,0),MATCH(AI$3,'Original responses translated'!$A$2:$CQ$2,0)),"")</f>
        <v>Frequently (e.g. every time we run some activity or monthly)</v>
      </c>
      <c r="AJ58" t="str">
        <f>IFERROR(INDEX('Original responses translated'!$A$2:$CQ$63,MATCH('Questionnaires CrossTab'!$A58,'Original responses translated'!$A$2:$A$63,0),MATCH(AJ$3,'Original responses translated'!$A$2:$CQ$2,0)),"")</f>
        <v>Sometimes / on an ad-hoc basis</v>
      </c>
      <c r="AK58" t="str">
        <f>IFERROR(INDEX('Original responses translated'!$A$2:$CQ$63,MATCH('Questionnaires CrossTab'!$A58,'Original responses translated'!$A$2:$A$63,0),MATCH(AK$3,'Original responses translated'!$A$2:$CQ$2,0)),"")</f>
        <v>Frequently (e.g. every time we run some activity or monthly)</v>
      </c>
      <c r="AL58" t="str">
        <f>IFERROR(INDEX('Original responses translated'!$A$2:$CQ$63,MATCH('Questionnaires CrossTab'!$A58,'Original responses translated'!$A$2:$A$63,0),MATCH(AL$3,'Original responses translated'!$A$2:$CQ$2,0)),"")</f>
        <v/>
      </c>
      <c r="AM58" t="str">
        <f>IFERROR(INDEX('Original responses translated'!$A$2:$CQ$63,MATCH('Questionnaires CrossTab'!$A58,'Original responses translated'!$A$2:$A$63,0),MATCH(AM$3,'Original responses translated'!$A$2:$CQ$2,0)),"")</f>
        <v/>
      </c>
      <c r="AN58" t="str">
        <f>IFERROR(INDEX('Original responses translated'!$A$2:$CQ$63,MATCH('Questionnaires CrossTab'!$A58,'Original responses translated'!$A$2:$A$63,0),MATCH(AN$3,'Original responses translated'!$A$2:$CQ$2,0)),"")</f>
        <v/>
      </c>
      <c r="AO58" t="str">
        <f>IFERROR(INDEX('Original responses translated'!$A$2:$CQ$63,MATCH('Questionnaires CrossTab'!$A58,'Original responses translated'!$A$2:$A$63,0),MATCH(AO$3,'Original responses translated'!$A$2:$CQ$2,0)),"")</f>
        <v>Rarely (maybe once per year)</v>
      </c>
      <c r="AQ58" t="str">
        <f>IFERROR(INDEX('Original responses translated'!$A$2:$CQ$63,MATCH('Questionnaires CrossTab'!$A58,'Original responses translated'!$A$2:$A$63,0),MATCH(AQ$3,'Original responses translated'!$A$2:$CQ$2,0)),"")</f>
        <v>Sometimes / on an ad-hoc basis</v>
      </c>
      <c r="AR58" t="str">
        <f>IFERROR(INDEX('Original responses translated'!$A$2:$CQ$63,MATCH('Questionnaires CrossTab'!$A58,'Original responses translated'!$A$2:$A$63,0),MATCH(AR$3,'Original responses translated'!$A$2:$CQ$2,0)),"")</f>
        <v>Sometimes / on an ad-hoc basis</v>
      </c>
      <c r="AS58" t="str">
        <f>IFERROR(INDEX('Original responses translated'!$A$2:$CQ$63,MATCH('Questionnaires CrossTab'!$A58,'Original responses translated'!$A$2:$A$63,0),MATCH(AS$3,'Original responses translated'!$A$2:$CQ$2,0)),"")</f>
        <v>Sometimes / on an ad-hoc basis</v>
      </c>
      <c r="AT58" t="str">
        <f>IFERROR(INDEX('Original responses translated'!$A$2:$CQ$63,MATCH('Questionnaires CrossTab'!$A58,'Original responses translated'!$A$2:$A$63,0),MATCH(AT$3,'Original responses translated'!$A$2:$CQ$2,0)),"")</f>
        <v>Rarely (maybe once per year)</v>
      </c>
      <c r="AV58" t="str">
        <f>IFERROR(INDEX('Original responses translated'!$A$2:$CQ$63,MATCH('Questionnaires CrossTab'!$A58,'Original responses translated'!$A$2:$A$63,0),MATCH(AV$3,'Original responses translated'!$A$2:$CQ$2,0)),"")</f>
        <v>Agree</v>
      </c>
      <c r="AW58" t="str">
        <f>IFERROR(INDEX('Original responses translated'!$A$2:$CQ$63,MATCH('Questionnaires CrossTab'!$A58,'Original responses translated'!$A$2:$A$63,0),MATCH(AW$3,'Original responses translated'!$A$2:$CQ$2,0)),"")</f>
        <v>Disagree</v>
      </c>
      <c r="AX58" t="str">
        <f>IFERROR(INDEX('Original responses translated'!$A$2:$CQ$63,MATCH('Questionnaires CrossTab'!$A58,'Original responses translated'!$A$2:$A$63,0),MATCH(AX$3,'Original responses translated'!$A$2:$CQ$2,0)),"")</f>
        <v>Disagree</v>
      </c>
      <c r="AY58" t="str">
        <f>IFERROR(INDEX('Original responses translated'!$A$2:$CQ$63,MATCH('Questionnaires CrossTab'!$A58,'Original responses translated'!$A$2:$A$63,0),MATCH(AY$3,'Original responses translated'!$A$2:$CQ$2,0)),"")</f>
        <v>Agree</v>
      </c>
      <c r="AZ58" t="str">
        <f>IFERROR(INDEX('Original responses translated'!$A$2:$CQ$63,MATCH('Questionnaires CrossTab'!$A58,'Original responses translated'!$A$2:$A$63,0),MATCH(AZ$3,'Original responses translated'!$A$2:$CQ$2,0)),"")</f>
        <v>Disagree</v>
      </c>
      <c r="BA58" t="str">
        <f>IFERROR(INDEX('Original responses translated'!$A$2:$CQ$63,MATCH('Questionnaires CrossTab'!$A58,'Original responses translated'!$A$2:$A$63,0),MATCH(BA$3,'Original responses translated'!$A$2:$CQ$2,0)),"")</f>
        <v>Agree</v>
      </c>
      <c r="BB58" t="str">
        <f>IFERROR(INDEX('Original responses translated'!$A$2:$CQ$63,MATCH('Questionnaires CrossTab'!$A58,'Original responses translated'!$A$2:$A$63,0),MATCH(BB$3,'Original responses translated'!$A$2:$CQ$2,0)),"")</f>
        <v>Disagree</v>
      </c>
      <c r="BC58" t="str">
        <f>IFERROR(INDEX('Original responses translated'!$A$2:$CQ$63,MATCH('Questionnaires CrossTab'!$A58,'Original responses translated'!$A$2:$A$63,0),MATCH(BC$3,'Original responses translated'!$A$2:$CQ$2,0)),"")</f>
        <v>Disagree</v>
      </c>
      <c r="BD58" t="str">
        <f>IFERROR(INDEX('Original responses translated'!$A$2:$CQ$63,MATCH('Questionnaires CrossTab'!$A58,'Original responses translated'!$A$2:$A$63,0),MATCH(BD$3,'Original responses translated'!$A$2:$CQ$2,0)),"")</f>
        <v>Disagree</v>
      </c>
      <c r="BF58" t="str">
        <f>IFERROR(INDEX('Original responses translated'!$A$2:$CQ$63,MATCH('Questionnaires CrossTab'!$A58,'Original responses translated'!$A$2:$A$63,0),MATCH(BF$3,'Original responses translated'!$A$2:$CQ$2,0)),"")</f>
        <v>Never</v>
      </c>
      <c r="BG58" t="str">
        <f>IFERROR(INDEX('Original responses translated'!$A$2:$CQ$63,MATCH('Questionnaires CrossTab'!$A58,'Original responses translated'!$A$2:$A$63,0),MATCH(BG$3,'Original responses translated'!$A$2:$CQ$2,0)),"")</f>
        <v>Never</v>
      </c>
      <c r="BH58" t="str">
        <f>IFERROR(INDEX('Original responses translated'!$A$2:$CQ$63,MATCH('Questionnaires CrossTab'!$A58,'Original responses translated'!$A$2:$A$63,0),MATCH(BH$3,'Original responses translated'!$A$2:$CQ$2,0)),"")</f>
        <v>Sometimes / on an ad-hoc basis</v>
      </c>
      <c r="BI58" t="str">
        <f>IFERROR(INDEX('Original responses translated'!$A$2:$CQ$63,MATCH('Questionnaires CrossTab'!$A58,'Original responses translated'!$A$2:$A$63,0),MATCH(BI$3,'Original responses translated'!$A$2:$CQ$2,0)),"")</f>
        <v>Sometimes / on an ad-hoc basis</v>
      </c>
      <c r="BJ58" t="str">
        <f>IFERROR(INDEX('Original responses translated'!$A$2:$CQ$63,MATCH('Questionnaires CrossTab'!$A58,'Original responses translated'!$A$2:$A$63,0),MATCH(BJ$3,'Original responses translated'!$A$2:$CQ$2,0)),"")</f>
        <v>Never</v>
      </c>
      <c r="BL58" t="str">
        <f>IFERROR(INDEX('Original responses translated'!$A$2:$CQ$63,MATCH('Questionnaires CrossTab'!$A58,'Original responses translated'!$A$2:$A$63,0),MATCH(BL$3,'Original responses translated'!$A$2:$CQ$2,0)),"")</f>
        <v>Sometimes / on an ad-hoc basis</v>
      </c>
      <c r="BM58" t="str">
        <f>IFERROR(INDEX('Original responses translated'!$A$2:$CQ$63,MATCH('Questionnaires CrossTab'!$A58,'Original responses translated'!$A$2:$A$63,0),MATCH(BM$3,'Original responses translated'!$A$2:$CQ$2,0)),"")</f>
        <v>Sometimes / on an ad-hoc basis</v>
      </c>
      <c r="BN58" t="str">
        <f>IFERROR(INDEX('Original responses translated'!$A$2:$CQ$63,MATCH('Questionnaires CrossTab'!$A58,'Original responses translated'!$A$2:$A$63,0),MATCH(BN$3,'Original responses translated'!$A$2:$CQ$2,0)),"")</f>
        <v>Rarely (maybe once per year)</v>
      </c>
      <c r="BO58" t="str">
        <f>IFERROR(INDEX('Original responses translated'!$A$2:$CQ$63,MATCH('Questionnaires CrossTab'!$A58,'Original responses translated'!$A$2:$A$63,0),MATCH(BO$3,'Original responses translated'!$A$2:$CQ$2,0)),"")</f>
        <v>Rarely (maybe once per year)</v>
      </c>
      <c r="BP58" t="str">
        <f>IFERROR(INDEX('Original responses translated'!$A$2:$CQ$63,MATCH('Questionnaires CrossTab'!$A58,'Original responses translated'!$A$2:$A$63,0),MATCH(BP$3,'Original responses translated'!$A$2:$CQ$2,0)),"")</f>
        <v>Sometimes / on an ad-hoc basis</v>
      </c>
      <c r="BR58" t="str">
        <f>IFERROR(INDEX('Original responses translated'!$A$2:$CQ$63,MATCH('Questionnaires CrossTab'!$A58,'Original responses translated'!$A$2:$A$63,0),MATCH(BR$3,'Original responses translated'!$A$2:$CQ$2,0)),"")</f>
        <v>Disagree</v>
      </c>
      <c r="BS58" t="str">
        <f>IFERROR(INDEX('Original responses translated'!$A$2:$CQ$63,MATCH('Questionnaires CrossTab'!$A58,'Original responses translated'!$A$2:$A$63,0),MATCH(BS$3,'Original responses translated'!$A$2:$CQ$2,0)),"")</f>
        <v>Neither agree nor disagree</v>
      </c>
      <c r="BT58" t="str">
        <f>IFERROR(INDEX('Original responses translated'!$A$2:$CQ$63,MATCH('Questionnaires CrossTab'!$A58,'Original responses translated'!$A$2:$A$63,0),MATCH(BT$3,'Original responses translated'!$A$2:$CQ$2,0)),"")</f>
        <v>Agree</v>
      </c>
      <c r="BU58" t="str">
        <f>IFERROR(INDEX('Original responses translated'!$A$2:$CQ$63,MATCH('Questionnaires CrossTab'!$A58,'Original responses translated'!$A$2:$A$63,0),MATCH(BU$3,'Original responses translated'!$A$2:$CQ$2,0)),"")</f>
        <v>Agree</v>
      </c>
      <c r="BV58" t="str">
        <f>IFERROR(INDEX('Original responses translated'!$A$2:$CQ$63,MATCH('Questionnaires CrossTab'!$A58,'Original responses translated'!$A$2:$A$63,0),MATCH(BV$3,'Original responses translated'!$A$2:$CQ$2,0)),"")</f>
        <v>Agree</v>
      </c>
      <c r="BW58" t="str">
        <f>IFERROR(INDEX('Original responses translated'!$A$2:$CQ$63,MATCH('Questionnaires CrossTab'!$A58,'Original responses translated'!$A$2:$A$63,0),MATCH(BW$3,'Original responses translated'!$A$2:$CQ$2,0)),"")</f>
        <v>Disagree</v>
      </c>
      <c r="BX58" t="str">
        <f>IFERROR(INDEX('Original responses translated'!$A$2:$CQ$63,MATCH('Questionnaires CrossTab'!$A58,'Original responses translated'!$A$2:$A$63,0),MATCH(BX$3,'Original responses translated'!$A$2:$CQ$2,0)),"")</f>
        <v>Disagree</v>
      </c>
      <c r="BY58" t="str">
        <f>IFERROR(INDEX('Original responses translated'!$A$2:$CQ$63,MATCH('Questionnaires CrossTab'!$A58,'Original responses translated'!$A$2:$A$63,0),MATCH(BY$3,'Original responses translated'!$A$2:$CQ$2,0)),"")</f>
        <v>Strongly disagree</v>
      </c>
      <c r="BZ58" t="str">
        <f>IFERROR(INDEX('Original responses translated'!$A$2:$CQ$63,MATCH('Questionnaires CrossTab'!$A58,'Original responses translated'!$A$2:$A$63,0),MATCH(BZ$3,'Original responses translated'!$A$2:$CQ$2,0)),"")</f>
        <v>Strongly disagree</v>
      </c>
      <c r="CA58" t="str">
        <f>IFERROR(INDEX('Original responses translated'!$A$2:$CQ$63,MATCH('Questionnaires CrossTab'!$A58,'Original responses translated'!$A$2:$A$63,0),MATCH(CA$3,'Original responses translated'!$A$2:$CQ$2,0)),"")</f>
        <v>Disagree</v>
      </c>
      <c r="CB58" t="str">
        <f>IFERROR(INDEX('Original responses translated'!$A$2:$CQ$63,MATCH('Questionnaires CrossTab'!$A58,'Original responses translated'!$A$2:$A$63,0),MATCH(CB$3,'Original responses translated'!$A$2:$CQ$2,0)),"")</f>
        <v>Neither agree nor disagree</v>
      </c>
      <c r="CD58" t="str">
        <f>IFERROR(INDEX('Original responses translated'!$A$2:$CQ$63,MATCH('Questionnaires CrossTab'!$A58,'Original responses translated'!$A$2:$A$63,0),MATCH(CD$3,'Original responses translated'!$A$2:$CQ$2,0)),"")</f>
        <v>Not aware of</v>
      </c>
      <c r="CE58" t="str">
        <f>IFERROR(INDEX('Original responses translated'!$A$2:$CQ$63,MATCH('Questionnaires CrossTab'!$A58,'Original responses translated'!$A$2:$A$63,0),MATCH(CE$3,'Original responses translated'!$A$2:$CQ$2,0)),"")</f>
        <v>Not aware of</v>
      </c>
      <c r="CF58" t="str">
        <f>IFERROR(INDEX('Original responses translated'!$A$2:$CQ$63,MATCH('Questionnaires CrossTab'!$A58,'Original responses translated'!$A$2:$A$63,0),MATCH(CF$3,'Original responses translated'!$A$2:$CQ$2,0)),"")</f>
        <v>Not aware of</v>
      </c>
      <c r="CG58" t="str">
        <f>IFERROR(INDEX('Original responses translated'!$A$2:$CQ$63,MATCH('Questionnaires CrossTab'!$A58,'Original responses translated'!$A$2:$A$63,0),MATCH(CG$3,'Original responses translated'!$A$2:$CQ$2,0)),"")</f>
        <v>Not aware of</v>
      </c>
      <c r="CI58" t="str">
        <f>IFERROR(INDEX('Original responses translated'!$A$2:$CQ$63,MATCH('Questionnaires CrossTab'!$A58,'Original responses translated'!$A$2:$A$63,0),MATCH(CI$3,'Original responses translated'!$A$2:$CQ$2,0)),"")</f>
        <v>Strongly disagree</v>
      </c>
      <c r="CJ58" t="str">
        <f>IFERROR(INDEX('Original responses translated'!$A$2:$CQ$63,MATCH('Questionnaires CrossTab'!$A58,'Original responses translated'!$A$2:$A$63,0),MATCH(CJ$3,'Original responses translated'!$A$2:$CQ$2,0)),"")</f>
        <v>Strongly disagree</v>
      </c>
      <c r="CO58" s="27">
        <f>SUMIFS(Response!$G:$G,Response!$I:$I,'Questionnaires CrossTab'!CO$3,Response!$A:$A,'Questionnaires CrossTab'!$A58)/Question!Q$5</f>
        <v>0.27586206896551724</v>
      </c>
      <c r="CP58" s="27">
        <f>SUMIFS(Response!$G:$G,Response!$I:$I,'Questionnaires CrossTab'!CP$3,Response!$A:$A,'Questionnaires CrossTab'!$A58)/Question!R$5</f>
        <v>0.26666666666666666</v>
      </c>
      <c r="CQ58" s="27">
        <f>SUMIFS(Response!$G:$G,Response!$I:$I,'Questionnaires CrossTab'!CQ$3,Response!$A:$A,'Questionnaires CrossTab'!$A58)/Question!S$5</f>
        <v>0.19354838709677419</v>
      </c>
      <c r="CR58" s="27">
        <f t="shared" si="0"/>
        <v>0.24017797552836487</v>
      </c>
    </row>
    <row r="59" spans="1:96">
      <c r="A59" s="1">
        <v>472</v>
      </c>
      <c r="B59" s="1" t="s">
        <v>459</v>
      </c>
      <c r="C59" t="str">
        <f>INDEX('Original responses translated'!$A$2:$CQ$63,MATCH('Questionnaires CrossTab'!$A59,'Original responses translated'!$A$2:$A$63,0),MATCH(C$3,'Original responses translated'!$A$2:$CQ$2,0))</f>
        <v>Commercial organisation</v>
      </c>
      <c r="D59" t="str">
        <f>INDEX('Original responses translated'!$A$2:$CQ$63,MATCH('Questionnaires CrossTab'!$A59,'Original responses translated'!$A$2:$A$63,0),MATCH(D$3,'Original responses translated'!$A$2:$CQ$2,0))</f>
        <v>Communications</v>
      </c>
      <c r="E59" t="str">
        <f>INDEX('Original responses translated'!$A$2:$CQ$63,MATCH('Questionnaires CrossTab'!$A59,'Original responses translated'!$A$2:$A$63,0),MATCH(E$3,'Original responses translated'!$A$2:$CQ$2,0))</f>
        <v>Entertainment</v>
      </c>
      <c r="F59">
        <f>INDEX('Original responses translated'!$A$2:$CQ$63,MATCH('Questionnaires CrossTab'!$A59,'Original responses translated'!$A$2:$A$63,0),MATCH(F$3,'Original responses translated'!$A$2:$CQ$2,0))</f>
        <v>0</v>
      </c>
      <c r="G59" t="str">
        <f>INDEX('Original responses translated'!$A$2:$CQ$63,MATCH('Questionnaires CrossTab'!$A59,'Original responses translated'!$A$2:$A$63,0),MATCH(G$3,'Original responses translated'!$A$2:$CQ$2,0))</f>
        <v>1000-4999 employees</v>
      </c>
      <c r="H59" t="str">
        <f>INDEX('Original responses translated'!$A$2:$CQ$63,MATCH('Questionnaires CrossTab'!$A59,'Original responses translated'!$A$2:$A$63,0),MATCH(H$3,'Original responses translated'!$A$2:$CQ$2,0))</f>
        <v>United Kingdom</v>
      </c>
      <c r="I59" t="str">
        <f>INDEX('Original responses translated'!$A$2:$CQ$63,MATCH('Questionnaires CrossTab'!$A59,'Original responses translated'!$A$2:$A$63,0),MATCH(I$3,'Original responses translated'!$A$2:$CQ$2,0))</f>
        <v>For the country I’m based in</v>
      </c>
      <c r="J59" t="s">
        <v>110</v>
      </c>
      <c r="K59" t="str">
        <f>INDEX('Original responses translated'!$A$2:$CQ$63,MATCH('Questionnaires CrossTab'!$A59,'Original responses translated'!$A$2:$A$63,0),MATCH(K$3,'Original responses translated'!$A$2:$CQ$2,0))</f>
        <v>Yes</v>
      </c>
      <c r="L59" t="str">
        <f>INDEX('Original responses translated'!$A$2:$CQ$63,MATCH('Questionnaires CrossTab'!$A59,'Original responses translated'!$A$2:$A$63,0),MATCH(L$3,'Original responses translated'!$A$2:$CQ$2,0))</f>
        <v>Yes</v>
      </c>
      <c r="M59" t="str">
        <f>INDEX('Original responses translated'!$A$2:$CQ$63,MATCH('Questionnaires CrossTab'!$A59,'Original responses translated'!$A$2:$A$63,0),MATCH(M$3,'Original responses translated'!$A$2:$CQ$2,0))</f>
        <v>Yes</v>
      </c>
      <c r="N59" t="str">
        <f>INDEX('Original responses translated'!$A$2:$CQ$63,MATCH('Questionnaires CrossTab'!$A59,'Original responses translated'!$A$2:$A$63,0),MATCH(N$3,'Original responses translated'!$A$2:$CQ$2,0))</f>
        <v>Yes</v>
      </c>
      <c r="O59" t="str">
        <f>INDEX('Original responses translated'!$A$2:$CQ$63,MATCH('Questionnaires CrossTab'!$A59,'Original responses translated'!$A$2:$A$63,0),MATCH(O$3,'Original responses translated'!$A$2:$CQ$2,0))</f>
        <v>Yes</v>
      </c>
      <c r="P59" t="str">
        <f>INDEX('Original responses translated'!$A$2:$CQ$63,MATCH('Questionnaires CrossTab'!$A59,'Original responses translated'!$A$2:$A$63,0),MATCH(P$3,'Original responses translated'!$A$2:$CQ$2,0))</f>
        <v>Yes</v>
      </c>
      <c r="Q59" t="str">
        <f>INDEX('Original responses translated'!$A$2:$CQ$63,MATCH('Questionnaires CrossTab'!$A59,'Original responses translated'!$A$2:$A$63,0),MATCH(Q$3,'Original responses translated'!$A$2:$CQ$2,0))</f>
        <v>Yes</v>
      </c>
      <c r="R59" t="str">
        <f>INDEX('Original responses translated'!$A$2:$CQ$63,MATCH('Questionnaires CrossTab'!$A59,'Original responses translated'!$A$2:$A$63,0),MATCH(R$3,'Original responses translated'!$A$2:$CQ$2,0))</f>
        <v>Yes</v>
      </c>
      <c r="S59" t="str">
        <f>INDEX('Original responses translated'!$A$2:$CQ$63,MATCH('Questionnaires CrossTab'!$A59,'Original responses translated'!$A$2:$A$63,0),MATCH(S$3,'Original responses translated'!$A$2:$CQ$2,0))</f>
        <v>Yes</v>
      </c>
      <c r="T59" t="str">
        <f>INDEX('Original responses translated'!$A$2:$CQ$63,MATCH('Questionnaires CrossTab'!$A59,'Original responses translated'!$A$2:$A$63,0),MATCH(T$3,'Original responses translated'!$A$2:$CQ$2,0))</f>
        <v>Yes</v>
      </c>
      <c r="U59" t="str">
        <f>INDEX('Original responses translated'!$A$2:$CQ$63,MATCH('Questionnaires CrossTab'!$A59,'Original responses translated'!$A$2:$A$63,0),MATCH(U$3,'Original responses translated'!$A$2:$CQ$2,0))</f>
        <v>Yes</v>
      </c>
      <c r="V59" t="str">
        <f>INDEX('Original responses translated'!$A$2:$CQ$63,MATCH('Questionnaires CrossTab'!$A59,'Original responses translated'!$A$2:$A$63,0),MATCH(V$3,'Original responses translated'!$A$2:$CQ$2,0))</f>
        <v>Yes</v>
      </c>
      <c r="X59" t="str">
        <f>IFERROR(INDEX('Original responses translated'!$A$2:$CQ$63,MATCH('Questionnaires CrossTab'!$A59,'Original responses translated'!$A$2:$A$63,0),MATCH(X$3,'Original responses translated'!$A$2:$CQ$2,0)),"")</f>
        <v>Frequently (e.g. every time we run some activity or monthly)</v>
      </c>
      <c r="Y59" t="str">
        <f>IFERROR(INDEX('Original responses translated'!$A$2:$CQ$63,MATCH('Questionnaires CrossTab'!$A59,'Original responses translated'!$A$2:$A$63,0),MATCH(Y$3,'Original responses translated'!$A$2:$CQ$2,0)),"")</f>
        <v/>
      </c>
      <c r="Z59" t="str">
        <f>IFERROR(INDEX('Original responses translated'!$A$2:$CQ$63,MATCH('Questionnaires CrossTab'!$A59,'Original responses translated'!$A$2:$A$63,0),MATCH(Z$3,'Original responses translated'!$A$2:$CQ$2,0)),"")</f>
        <v/>
      </c>
      <c r="AA59" t="str">
        <f>IFERROR(INDEX('Original responses translated'!$A$2:$CQ$63,MATCH('Questionnaires CrossTab'!$A59,'Original responses translated'!$A$2:$A$63,0),MATCH(AA$3,'Original responses translated'!$A$2:$CQ$2,0)),"")</f>
        <v/>
      </c>
      <c r="AB59" t="str">
        <f>IFERROR(INDEX('Original responses translated'!$A$2:$CQ$63,MATCH('Questionnaires CrossTab'!$A59,'Original responses translated'!$A$2:$A$63,0),MATCH(AB$3,'Original responses translated'!$A$2:$CQ$2,0)),"")</f>
        <v/>
      </c>
      <c r="AD59" t="str">
        <f>IFERROR(INDEX('Original responses translated'!$A$2:$CQ$63,MATCH('Questionnaires CrossTab'!$A59,'Original responses translated'!$A$2:$A$63,0),MATCH(AD$3,'Original responses translated'!$A$2:$CQ$2,0)),"")</f>
        <v>Frequently (e.g. every time we run some activity or monthly)</v>
      </c>
      <c r="AE59" t="str">
        <f>IFERROR(INDEX('Original responses translated'!$A$2:$CQ$63,MATCH('Questionnaires CrossTab'!$A59,'Original responses translated'!$A$2:$A$63,0),MATCH(AE$3,'Original responses translated'!$A$2:$CQ$2,0)),"")</f>
        <v>Frequently (e.g. every time we run some activity or monthly)</v>
      </c>
      <c r="AF59" t="str">
        <f>IFERROR(INDEX('Original responses translated'!$A$2:$CQ$63,MATCH('Questionnaires CrossTab'!$A59,'Original responses translated'!$A$2:$A$63,0),MATCH(AF$3,'Original responses translated'!$A$2:$CQ$2,0)),"")</f>
        <v>Frequently (e.g. every time we run some activity or monthly)</v>
      </c>
      <c r="AG59" t="str">
        <f>IFERROR(INDEX('Original responses translated'!$A$2:$CQ$63,MATCH('Questionnaires CrossTab'!$A59,'Original responses translated'!$A$2:$A$63,0),MATCH(AG$3,'Original responses translated'!$A$2:$CQ$2,0)),"")</f>
        <v>Sometimes / on an ad-hoc basis</v>
      </c>
      <c r="AH59" t="str">
        <f>IFERROR(INDEX('Original responses translated'!$A$2:$CQ$63,MATCH('Questionnaires CrossTab'!$A59,'Original responses translated'!$A$2:$A$63,0),MATCH(AH$3,'Original responses translated'!$A$2:$CQ$2,0)),"")</f>
        <v>Frequently (e.g. every time we run some activity or monthly)</v>
      </c>
      <c r="AI59" t="str">
        <f>IFERROR(INDEX('Original responses translated'!$A$2:$CQ$63,MATCH('Questionnaires CrossTab'!$A59,'Original responses translated'!$A$2:$A$63,0),MATCH(AI$3,'Original responses translated'!$A$2:$CQ$2,0)),"")</f>
        <v>Frequently (e.g. every time we run some activity or monthly)</v>
      </c>
      <c r="AJ59" t="str">
        <f>IFERROR(INDEX('Original responses translated'!$A$2:$CQ$63,MATCH('Questionnaires CrossTab'!$A59,'Original responses translated'!$A$2:$A$63,0),MATCH(AJ$3,'Original responses translated'!$A$2:$CQ$2,0)),"")</f>
        <v>Frequently (e.g. every time we run some activity or monthly)</v>
      </c>
      <c r="AK59" t="str">
        <f>IFERROR(INDEX('Original responses translated'!$A$2:$CQ$63,MATCH('Questionnaires CrossTab'!$A59,'Original responses translated'!$A$2:$A$63,0),MATCH(AK$3,'Original responses translated'!$A$2:$CQ$2,0)),"")</f>
        <v>Frequently (e.g. every time we run some activity or monthly)</v>
      </c>
      <c r="AL59" t="str">
        <f>IFERROR(INDEX('Original responses translated'!$A$2:$CQ$63,MATCH('Questionnaires CrossTab'!$A59,'Original responses translated'!$A$2:$A$63,0),MATCH(AL$3,'Original responses translated'!$A$2:$CQ$2,0)),"")</f>
        <v/>
      </c>
      <c r="AM59" t="str">
        <f>IFERROR(INDEX('Original responses translated'!$A$2:$CQ$63,MATCH('Questionnaires CrossTab'!$A59,'Original responses translated'!$A$2:$A$63,0),MATCH(AM$3,'Original responses translated'!$A$2:$CQ$2,0)),"")</f>
        <v/>
      </c>
      <c r="AN59" t="str">
        <f>IFERROR(INDEX('Original responses translated'!$A$2:$CQ$63,MATCH('Questionnaires CrossTab'!$A59,'Original responses translated'!$A$2:$A$63,0),MATCH(AN$3,'Original responses translated'!$A$2:$CQ$2,0)),"")</f>
        <v/>
      </c>
      <c r="AO59" t="str">
        <f>IFERROR(INDEX('Original responses translated'!$A$2:$CQ$63,MATCH('Questionnaires CrossTab'!$A59,'Original responses translated'!$A$2:$A$63,0),MATCH(AO$3,'Original responses translated'!$A$2:$CQ$2,0)),"")</f>
        <v>Frequently (e.g. every time we run some activity or monthly)</v>
      </c>
      <c r="AQ59" t="str">
        <f>IFERROR(INDEX('Original responses translated'!$A$2:$CQ$63,MATCH('Questionnaires CrossTab'!$A59,'Original responses translated'!$A$2:$A$63,0),MATCH(AQ$3,'Original responses translated'!$A$2:$CQ$2,0)),"")</f>
        <v>Frequently (e.g. every time we run some activity or monthly)</v>
      </c>
      <c r="AR59" t="str">
        <f>IFERROR(INDEX('Original responses translated'!$A$2:$CQ$63,MATCH('Questionnaires CrossTab'!$A59,'Original responses translated'!$A$2:$A$63,0),MATCH(AR$3,'Original responses translated'!$A$2:$CQ$2,0)),"")</f>
        <v>Regularly (at least quarterly)</v>
      </c>
      <c r="AS59" t="str">
        <f>IFERROR(INDEX('Original responses translated'!$A$2:$CQ$63,MATCH('Questionnaires CrossTab'!$A59,'Original responses translated'!$A$2:$A$63,0),MATCH(AS$3,'Original responses translated'!$A$2:$CQ$2,0)),"")</f>
        <v>Sometimes / on an ad-hoc basis</v>
      </c>
      <c r="AT59" t="str">
        <f>IFERROR(INDEX('Original responses translated'!$A$2:$CQ$63,MATCH('Questionnaires CrossTab'!$A59,'Original responses translated'!$A$2:$A$63,0),MATCH(AT$3,'Original responses translated'!$A$2:$CQ$2,0)),"")</f>
        <v>Sometimes / on an ad-hoc basis</v>
      </c>
      <c r="AV59" t="str">
        <f>IFERROR(INDEX('Original responses translated'!$A$2:$CQ$63,MATCH('Questionnaires CrossTab'!$A59,'Original responses translated'!$A$2:$A$63,0),MATCH(AV$3,'Original responses translated'!$A$2:$CQ$2,0)),"")</f>
        <v>Strongly Agree</v>
      </c>
      <c r="AW59" t="str">
        <f>IFERROR(INDEX('Original responses translated'!$A$2:$CQ$63,MATCH('Questionnaires CrossTab'!$A59,'Original responses translated'!$A$2:$A$63,0),MATCH(AW$3,'Original responses translated'!$A$2:$CQ$2,0)),"")</f>
        <v>Disagree</v>
      </c>
      <c r="AX59" t="str">
        <f>IFERROR(INDEX('Original responses translated'!$A$2:$CQ$63,MATCH('Questionnaires CrossTab'!$A59,'Original responses translated'!$A$2:$A$63,0),MATCH(AX$3,'Original responses translated'!$A$2:$CQ$2,0)),"")</f>
        <v>Agree</v>
      </c>
      <c r="AY59" t="str">
        <f>IFERROR(INDEX('Original responses translated'!$A$2:$CQ$63,MATCH('Questionnaires CrossTab'!$A59,'Original responses translated'!$A$2:$A$63,0),MATCH(AY$3,'Original responses translated'!$A$2:$CQ$2,0)),"")</f>
        <v>Neither agree nor disagree&amp;#9;</v>
      </c>
      <c r="AZ59" t="str">
        <f>IFERROR(INDEX('Original responses translated'!$A$2:$CQ$63,MATCH('Questionnaires CrossTab'!$A59,'Original responses translated'!$A$2:$A$63,0),MATCH(AZ$3,'Original responses translated'!$A$2:$CQ$2,0)),"")</f>
        <v>Disagree</v>
      </c>
      <c r="BA59" t="str">
        <f>IFERROR(INDEX('Original responses translated'!$A$2:$CQ$63,MATCH('Questionnaires CrossTab'!$A59,'Original responses translated'!$A$2:$A$63,0),MATCH(BA$3,'Original responses translated'!$A$2:$CQ$2,0)),"")</f>
        <v>Disagree</v>
      </c>
      <c r="BB59" t="str">
        <f>IFERROR(INDEX('Original responses translated'!$A$2:$CQ$63,MATCH('Questionnaires CrossTab'!$A59,'Original responses translated'!$A$2:$A$63,0),MATCH(BB$3,'Original responses translated'!$A$2:$CQ$2,0)),"")</f>
        <v>Disagree</v>
      </c>
      <c r="BC59" t="str">
        <f>IFERROR(INDEX('Original responses translated'!$A$2:$CQ$63,MATCH('Questionnaires CrossTab'!$A59,'Original responses translated'!$A$2:$A$63,0),MATCH(BC$3,'Original responses translated'!$A$2:$CQ$2,0)),"")</f>
        <v>Neither agree nor disagree&amp;#9;</v>
      </c>
      <c r="BD59" t="str">
        <f>IFERROR(INDEX('Original responses translated'!$A$2:$CQ$63,MATCH('Questionnaires CrossTab'!$A59,'Original responses translated'!$A$2:$A$63,0),MATCH(BD$3,'Original responses translated'!$A$2:$CQ$2,0)),"")</f>
        <v>Agree</v>
      </c>
      <c r="BF59" t="str">
        <f>IFERROR(INDEX('Original responses translated'!$A$2:$CQ$63,MATCH('Questionnaires CrossTab'!$A59,'Original responses translated'!$A$2:$A$63,0),MATCH(BF$3,'Original responses translated'!$A$2:$CQ$2,0)),"")</f>
        <v>Regularly (at least quarterly)</v>
      </c>
      <c r="BG59" t="str">
        <f>IFERROR(INDEX('Original responses translated'!$A$2:$CQ$63,MATCH('Questionnaires CrossTab'!$A59,'Original responses translated'!$A$2:$A$63,0),MATCH(BG$3,'Original responses translated'!$A$2:$CQ$2,0)),"")</f>
        <v>Regularly (at least quarterly)</v>
      </c>
      <c r="BH59" t="str">
        <f>IFERROR(INDEX('Original responses translated'!$A$2:$CQ$63,MATCH('Questionnaires CrossTab'!$A59,'Original responses translated'!$A$2:$A$63,0),MATCH(BH$3,'Original responses translated'!$A$2:$CQ$2,0)),"")</f>
        <v>Frequently (e.g. every time we run some activity or monthly)</v>
      </c>
      <c r="BI59" t="str">
        <f>IFERROR(INDEX('Original responses translated'!$A$2:$CQ$63,MATCH('Questionnaires CrossTab'!$A59,'Original responses translated'!$A$2:$A$63,0),MATCH(BI$3,'Original responses translated'!$A$2:$CQ$2,0)),"")</f>
        <v>Frequently (e.g. every time we run some activity or monthly)</v>
      </c>
      <c r="BJ59" t="str">
        <f>IFERROR(INDEX('Original responses translated'!$A$2:$CQ$63,MATCH('Questionnaires CrossTab'!$A59,'Original responses translated'!$A$2:$A$63,0),MATCH(BJ$3,'Original responses translated'!$A$2:$CQ$2,0)),"")</f>
        <v>Regularly (at least quarterly)</v>
      </c>
      <c r="BL59" t="str">
        <f>IFERROR(INDEX('Original responses translated'!$A$2:$CQ$63,MATCH('Questionnaires CrossTab'!$A59,'Original responses translated'!$A$2:$A$63,0),MATCH(BL$3,'Original responses translated'!$A$2:$CQ$2,0)),"")</f>
        <v>Sometimes / on an ad-hoc basis</v>
      </c>
      <c r="BM59" t="str">
        <f>IFERROR(INDEX('Original responses translated'!$A$2:$CQ$63,MATCH('Questionnaires CrossTab'!$A59,'Original responses translated'!$A$2:$A$63,0),MATCH(BM$3,'Original responses translated'!$A$2:$CQ$2,0)),"")</f>
        <v>Sometimes / on an ad-hoc basis</v>
      </c>
      <c r="BN59" t="str">
        <f>IFERROR(INDEX('Original responses translated'!$A$2:$CQ$63,MATCH('Questionnaires CrossTab'!$A59,'Original responses translated'!$A$2:$A$63,0),MATCH(BN$3,'Original responses translated'!$A$2:$CQ$2,0)),"")</f>
        <v>Frequently (e.g. every time we run some activity or monthly)</v>
      </c>
      <c r="BO59" t="str">
        <f>IFERROR(INDEX('Original responses translated'!$A$2:$CQ$63,MATCH('Questionnaires CrossTab'!$A59,'Original responses translated'!$A$2:$A$63,0),MATCH(BO$3,'Original responses translated'!$A$2:$CQ$2,0)),"")</f>
        <v>Frequently (e.g. every time we run some activity or monthly)</v>
      </c>
      <c r="BP59" t="str">
        <f>IFERROR(INDEX('Original responses translated'!$A$2:$CQ$63,MATCH('Questionnaires CrossTab'!$A59,'Original responses translated'!$A$2:$A$63,0),MATCH(BP$3,'Original responses translated'!$A$2:$CQ$2,0)),"")</f>
        <v>Sometimes / on an ad-hoc basis</v>
      </c>
      <c r="BR59" t="str">
        <f>IFERROR(INDEX('Original responses translated'!$A$2:$CQ$63,MATCH('Questionnaires CrossTab'!$A59,'Original responses translated'!$A$2:$A$63,0),MATCH(BR$3,'Original responses translated'!$A$2:$CQ$2,0)),"")</f>
        <v>Agree</v>
      </c>
      <c r="BS59" t="str">
        <f>IFERROR(INDEX('Original responses translated'!$A$2:$CQ$63,MATCH('Questionnaires CrossTab'!$A59,'Original responses translated'!$A$2:$A$63,0),MATCH(BS$3,'Original responses translated'!$A$2:$CQ$2,0)),"")</f>
        <v>Agree</v>
      </c>
      <c r="BT59" t="str">
        <f>IFERROR(INDEX('Original responses translated'!$A$2:$CQ$63,MATCH('Questionnaires CrossTab'!$A59,'Original responses translated'!$A$2:$A$63,0),MATCH(BT$3,'Original responses translated'!$A$2:$CQ$2,0)),"")</f>
        <v>Agree</v>
      </c>
      <c r="BU59" t="str">
        <f>IFERROR(INDEX('Original responses translated'!$A$2:$CQ$63,MATCH('Questionnaires CrossTab'!$A59,'Original responses translated'!$A$2:$A$63,0),MATCH(BU$3,'Original responses translated'!$A$2:$CQ$2,0)),"")</f>
        <v>Neither agree nor disagree</v>
      </c>
      <c r="BV59" t="str">
        <f>IFERROR(INDEX('Original responses translated'!$A$2:$CQ$63,MATCH('Questionnaires CrossTab'!$A59,'Original responses translated'!$A$2:$A$63,0),MATCH(BV$3,'Original responses translated'!$A$2:$CQ$2,0)),"")</f>
        <v>Agree</v>
      </c>
      <c r="BW59" t="str">
        <f>IFERROR(INDEX('Original responses translated'!$A$2:$CQ$63,MATCH('Questionnaires CrossTab'!$A59,'Original responses translated'!$A$2:$A$63,0),MATCH(BW$3,'Original responses translated'!$A$2:$CQ$2,0)),"")</f>
        <v>Agree</v>
      </c>
      <c r="BX59" t="str">
        <f>IFERROR(INDEX('Original responses translated'!$A$2:$CQ$63,MATCH('Questionnaires CrossTab'!$A59,'Original responses translated'!$A$2:$A$63,0),MATCH(BX$3,'Original responses translated'!$A$2:$CQ$2,0)),"")</f>
        <v>Neither agree nor disagree</v>
      </c>
      <c r="BY59" t="str">
        <f>IFERROR(INDEX('Original responses translated'!$A$2:$CQ$63,MATCH('Questionnaires CrossTab'!$A59,'Original responses translated'!$A$2:$A$63,0),MATCH(BY$3,'Original responses translated'!$A$2:$CQ$2,0)),"")</f>
        <v>Neither agree nor disagree</v>
      </c>
      <c r="BZ59" t="str">
        <f>IFERROR(INDEX('Original responses translated'!$A$2:$CQ$63,MATCH('Questionnaires CrossTab'!$A59,'Original responses translated'!$A$2:$A$63,0),MATCH(BZ$3,'Original responses translated'!$A$2:$CQ$2,0)),"")</f>
        <v>Disagree</v>
      </c>
      <c r="CA59" t="str">
        <f>IFERROR(INDEX('Original responses translated'!$A$2:$CQ$63,MATCH('Questionnaires CrossTab'!$A59,'Original responses translated'!$A$2:$A$63,0),MATCH(CA$3,'Original responses translated'!$A$2:$CQ$2,0)),"")</f>
        <v>Agree</v>
      </c>
      <c r="CB59" t="str">
        <f>IFERROR(INDEX('Original responses translated'!$A$2:$CQ$63,MATCH('Questionnaires CrossTab'!$A59,'Original responses translated'!$A$2:$A$63,0),MATCH(CB$3,'Original responses translated'!$A$2:$CQ$2,0)),"")</f>
        <v>Disagree</v>
      </c>
      <c r="CD59" t="str">
        <f>IFERROR(INDEX('Original responses translated'!$A$2:$CQ$63,MATCH('Questionnaires CrossTab'!$A59,'Original responses translated'!$A$2:$A$63,0),MATCH(CD$3,'Original responses translated'!$A$2:$CQ$2,0)),"")</f>
        <v>Don’t know/Not sure</v>
      </c>
      <c r="CE59" t="str">
        <f>IFERROR(INDEX('Original responses translated'!$A$2:$CQ$63,MATCH('Questionnaires CrossTab'!$A59,'Original responses translated'!$A$2:$A$63,0),MATCH(CE$3,'Original responses translated'!$A$2:$CQ$2,0)),"")</f>
        <v>Use regularly</v>
      </c>
      <c r="CF59" t="str">
        <f>IFERROR(INDEX('Original responses translated'!$A$2:$CQ$63,MATCH('Questionnaires CrossTab'!$A59,'Original responses translated'!$A$2:$A$63,0),MATCH(CF$3,'Original responses translated'!$A$2:$CQ$2,0)),"")</f>
        <v>Don’t know/Not sure</v>
      </c>
      <c r="CG59" t="str">
        <f>IFERROR(INDEX('Original responses translated'!$A$2:$CQ$63,MATCH('Questionnaires CrossTab'!$A59,'Original responses translated'!$A$2:$A$63,0),MATCH(CG$3,'Original responses translated'!$A$2:$CQ$2,0)),"")</f>
        <v>Use regularly</v>
      </c>
      <c r="CI59" t="str">
        <f>IFERROR(INDEX('Original responses translated'!$A$2:$CQ$63,MATCH('Questionnaires CrossTab'!$A59,'Original responses translated'!$A$2:$A$63,0),MATCH(CI$3,'Original responses translated'!$A$2:$CQ$2,0)),"")</f>
        <v>Disagree</v>
      </c>
      <c r="CJ59" t="str">
        <f>IFERROR(INDEX('Original responses translated'!$A$2:$CQ$63,MATCH('Questionnaires CrossTab'!$A59,'Original responses translated'!$A$2:$A$63,0),MATCH(CJ$3,'Original responses translated'!$A$2:$CQ$2,0)),"")</f>
        <v>Disagree</v>
      </c>
      <c r="CO59" s="27">
        <f>SUMIFS(Response!$G:$G,Response!$I:$I,'Questionnaires CrossTab'!CO$3,Response!$A:$A,'Questionnaires CrossTab'!$A59)/Question!Q$5</f>
        <v>0.63793103448275867</v>
      </c>
      <c r="CP59" s="27">
        <f>SUMIFS(Response!$G:$G,Response!$I:$I,'Questionnaires CrossTab'!CP$3,Response!$A:$A,'Questionnaires CrossTab'!$A59)/Question!R$5</f>
        <v>0.5</v>
      </c>
      <c r="CQ59" s="27">
        <f>SUMIFS(Response!$G:$G,Response!$I:$I,'Questionnaires CrossTab'!CQ$3,Response!$A:$A,'Questionnaires CrossTab'!$A59)/Question!S$5</f>
        <v>0.4838709677419355</v>
      </c>
      <c r="CR59" s="27">
        <f t="shared" si="0"/>
        <v>0.53492769744160185</v>
      </c>
    </row>
    <row r="60" spans="1:96">
      <c r="A60" s="1">
        <v>475</v>
      </c>
      <c r="B60" s="1" t="s">
        <v>465</v>
      </c>
      <c r="C60" t="str">
        <f>INDEX('Original responses translated'!$A$2:$CQ$63,MATCH('Questionnaires CrossTab'!$A60,'Original responses translated'!$A$2:$A$63,0),MATCH(C$3,'Original responses translated'!$A$2:$CQ$2,0))</f>
        <v>Agency</v>
      </c>
      <c r="D60" t="str">
        <f>INDEX('Original responses translated'!$A$2:$CQ$63,MATCH('Questionnaires CrossTab'!$A60,'Original responses translated'!$A$2:$A$63,0),MATCH(D$3,'Original responses translated'!$A$2:$CQ$2,0))</f>
        <v>Communications</v>
      </c>
      <c r="E60">
        <f>INDEX('Original responses translated'!$A$2:$CQ$63,MATCH('Questionnaires CrossTab'!$A60,'Original responses translated'!$A$2:$A$63,0),MATCH(E$3,'Original responses translated'!$A$2:$CQ$2,0))</f>
        <v>0</v>
      </c>
      <c r="F60" t="str">
        <f>INDEX('Original responses translated'!$A$2:$CQ$63,MATCH('Questionnaires CrossTab'!$A60,'Original responses translated'!$A$2:$A$63,0),MATCH(F$3,'Original responses translated'!$A$2:$CQ$2,0))</f>
        <v>A PR consultancy</v>
      </c>
      <c r="G60" t="str">
        <f>INDEX('Original responses translated'!$A$2:$CQ$63,MATCH('Questionnaires CrossTab'!$A60,'Original responses translated'!$A$2:$A$63,0),MATCH(G$3,'Original responses translated'!$A$2:$CQ$2,0))</f>
        <v>1-49 employees</v>
      </c>
      <c r="H60" t="str">
        <f>INDEX('Original responses translated'!$A$2:$CQ$63,MATCH('Questionnaires CrossTab'!$A60,'Original responses translated'!$A$2:$A$63,0),MATCH(H$3,'Original responses translated'!$A$2:$CQ$2,0))</f>
        <v>UK</v>
      </c>
      <c r="I60" t="str">
        <f>INDEX('Original responses translated'!$A$2:$CQ$63,MATCH('Questionnaires CrossTab'!$A60,'Original responses translated'!$A$2:$A$63,0),MATCH(I$3,'Original responses translated'!$A$2:$CQ$2,0))</f>
        <v>Not an international organisation</v>
      </c>
      <c r="J60" t="s">
        <v>110</v>
      </c>
      <c r="K60" t="str">
        <f>INDEX('Original responses translated'!$A$2:$CQ$63,MATCH('Questionnaires CrossTab'!$A60,'Original responses translated'!$A$2:$A$63,0),MATCH(K$3,'Original responses translated'!$A$2:$CQ$2,0))</f>
        <v>No</v>
      </c>
      <c r="L60" t="str">
        <f>INDEX('Original responses translated'!$A$2:$CQ$63,MATCH('Questionnaires CrossTab'!$A60,'Original responses translated'!$A$2:$A$63,0),MATCH(L$3,'Original responses translated'!$A$2:$CQ$2,0))</f>
        <v>No</v>
      </c>
      <c r="M60" t="str">
        <f>INDEX('Original responses translated'!$A$2:$CQ$63,MATCH('Questionnaires CrossTab'!$A60,'Original responses translated'!$A$2:$A$63,0),MATCH(M$3,'Original responses translated'!$A$2:$CQ$2,0))</f>
        <v>No</v>
      </c>
      <c r="N60" t="str">
        <f>INDEX('Original responses translated'!$A$2:$CQ$63,MATCH('Questionnaires CrossTab'!$A60,'Original responses translated'!$A$2:$A$63,0),MATCH(N$3,'Original responses translated'!$A$2:$CQ$2,0))</f>
        <v>No</v>
      </c>
      <c r="O60" t="str">
        <f>INDEX('Original responses translated'!$A$2:$CQ$63,MATCH('Questionnaires CrossTab'!$A60,'Original responses translated'!$A$2:$A$63,0),MATCH(O$3,'Original responses translated'!$A$2:$CQ$2,0))</f>
        <v>No</v>
      </c>
      <c r="P60" t="str">
        <f>INDEX('Original responses translated'!$A$2:$CQ$63,MATCH('Questionnaires CrossTab'!$A60,'Original responses translated'!$A$2:$A$63,0),MATCH(P$3,'Original responses translated'!$A$2:$CQ$2,0))</f>
        <v>Yes</v>
      </c>
      <c r="Q60" t="str">
        <f>INDEX('Original responses translated'!$A$2:$CQ$63,MATCH('Questionnaires CrossTab'!$A60,'Original responses translated'!$A$2:$A$63,0),MATCH(Q$3,'Original responses translated'!$A$2:$CQ$2,0))</f>
        <v>No</v>
      </c>
      <c r="R60" t="str">
        <f>INDEX('Original responses translated'!$A$2:$CQ$63,MATCH('Questionnaires CrossTab'!$A60,'Original responses translated'!$A$2:$A$63,0),MATCH(R$3,'Original responses translated'!$A$2:$CQ$2,0))</f>
        <v>No</v>
      </c>
      <c r="S60" t="str">
        <f>INDEX('Original responses translated'!$A$2:$CQ$63,MATCH('Questionnaires CrossTab'!$A60,'Original responses translated'!$A$2:$A$63,0),MATCH(S$3,'Original responses translated'!$A$2:$CQ$2,0))</f>
        <v>No</v>
      </c>
      <c r="T60" t="str">
        <f>INDEX('Original responses translated'!$A$2:$CQ$63,MATCH('Questionnaires CrossTab'!$A60,'Original responses translated'!$A$2:$A$63,0),MATCH(T$3,'Original responses translated'!$A$2:$CQ$2,0))</f>
        <v>No</v>
      </c>
      <c r="U60" t="str">
        <f>INDEX('Original responses translated'!$A$2:$CQ$63,MATCH('Questionnaires CrossTab'!$A60,'Original responses translated'!$A$2:$A$63,0),MATCH(U$3,'Original responses translated'!$A$2:$CQ$2,0))</f>
        <v>No</v>
      </c>
      <c r="V60" t="str">
        <f>INDEX('Original responses translated'!$A$2:$CQ$63,MATCH('Questionnaires CrossTab'!$A60,'Original responses translated'!$A$2:$A$63,0),MATCH(V$3,'Original responses translated'!$A$2:$CQ$2,0))</f>
        <v>No</v>
      </c>
      <c r="X60" t="str">
        <f>IFERROR(INDEX('Original responses translated'!$A$2:$CQ$63,MATCH('Questionnaires CrossTab'!$A60,'Original responses translated'!$A$2:$A$63,0),MATCH(X$3,'Original responses translated'!$A$2:$CQ$2,0)),"")</f>
        <v>Frequently (e.g. every time we run some activity or monthly)</v>
      </c>
      <c r="Y60" t="str">
        <f>IFERROR(INDEX('Original responses translated'!$A$2:$CQ$63,MATCH('Questionnaires CrossTab'!$A60,'Original responses translated'!$A$2:$A$63,0),MATCH(Y$3,'Original responses translated'!$A$2:$CQ$2,0)),"")</f>
        <v/>
      </c>
      <c r="Z60" t="str">
        <f>IFERROR(INDEX('Original responses translated'!$A$2:$CQ$63,MATCH('Questionnaires CrossTab'!$A60,'Original responses translated'!$A$2:$A$63,0),MATCH(Z$3,'Original responses translated'!$A$2:$CQ$2,0)),"")</f>
        <v/>
      </c>
      <c r="AA60" t="str">
        <f>IFERROR(INDEX('Original responses translated'!$A$2:$CQ$63,MATCH('Questionnaires CrossTab'!$A60,'Original responses translated'!$A$2:$A$63,0),MATCH(AA$3,'Original responses translated'!$A$2:$CQ$2,0)),"")</f>
        <v/>
      </c>
      <c r="AB60" t="str">
        <f>IFERROR(INDEX('Original responses translated'!$A$2:$CQ$63,MATCH('Questionnaires CrossTab'!$A60,'Original responses translated'!$A$2:$A$63,0),MATCH(AB$3,'Original responses translated'!$A$2:$CQ$2,0)),"")</f>
        <v/>
      </c>
      <c r="AD60" t="str">
        <f>IFERROR(INDEX('Original responses translated'!$A$2:$CQ$63,MATCH('Questionnaires CrossTab'!$A60,'Original responses translated'!$A$2:$A$63,0),MATCH(AD$3,'Original responses translated'!$A$2:$CQ$2,0)),"")</f>
        <v>Frequently (e.g. every time we run some activity or monthly)</v>
      </c>
      <c r="AE60" t="str">
        <f>IFERROR(INDEX('Original responses translated'!$A$2:$CQ$63,MATCH('Questionnaires CrossTab'!$A60,'Original responses translated'!$A$2:$A$63,0),MATCH(AE$3,'Original responses translated'!$A$2:$CQ$2,0)),"")</f>
        <v>Never</v>
      </c>
      <c r="AF60" t="str">
        <f>IFERROR(INDEX('Original responses translated'!$A$2:$CQ$63,MATCH('Questionnaires CrossTab'!$A60,'Original responses translated'!$A$2:$A$63,0),MATCH(AF$3,'Original responses translated'!$A$2:$CQ$2,0)),"")</f>
        <v>Frequently (e.g. every time we run some activity or monthly)</v>
      </c>
      <c r="AG60" t="str">
        <f>IFERROR(INDEX('Original responses translated'!$A$2:$CQ$63,MATCH('Questionnaires CrossTab'!$A60,'Original responses translated'!$A$2:$A$63,0),MATCH(AG$3,'Original responses translated'!$A$2:$CQ$2,0)),"")</f>
        <v>Frequently (e.g. every time we run some activity or monthly)</v>
      </c>
      <c r="AH60" t="str">
        <f>IFERROR(INDEX('Original responses translated'!$A$2:$CQ$63,MATCH('Questionnaires CrossTab'!$A60,'Original responses translated'!$A$2:$A$63,0),MATCH(AH$3,'Original responses translated'!$A$2:$CQ$2,0)),"")</f>
        <v>Frequently (e.g. every time we run some activity or monthly)</v>
      </c>
      <c r="AI60" t="str">
        <f>IFERROR(INDEX('Original responses translated'!$A$2:$CQ$63,MATCH('Questionnaires CrossTab'!$A60,'Original responses translated'!$A$2:$A$63,0),MATCH(AI$3,'Original responses translated'!$A$2:$CQ$2,0)),"")</f>
        <v>Frequently (e.g. every time we run some activity or monthly)</v>
      </c>
      <c r="AJ60" t="str">
        <f>IFERROR(INDEX('Original responses translated'!$A$2:$CQ$63,MATCH('Questionnaires CrossTab'!$A60,'Original responses translated'!$A$2:$A$63,0),MATCH(AJ$3,'Original responses translated'!$A$2:$CQ$2,0)),"")</f>
        <v>Regularly (at least quarterly)</v>
      </c>
      <c r="AK60" t="str">
        <f>IFERROR(INDEX('Original responses translated'!$A$2:$CQ$63,MATCH('Questionnaires CrossTab'!$A60,'Original responses translated'!$A$2:$A$63,0),MATCH(AK$3,'Original responses translated'!$A$2:$CQ$2,0)),"")</f>
        <v>Frequently (e.g. every time we run some activity or monthly)</v>
      </c>
      <c r="AL60" t="str">
        <f>IFERROR(INDEX('Original responses translated'!$A$2:$CQ$63,MATCH('Questionnaires CrossTab'!$A60,'Original responses translated'!$A$2:$A$63,0),MATCH(AL$3,'Original responses translated'!$A$2:$CQ$2,0)),"")</f>
        <v/>
      </c>
      <c r="AM60" t="str">
        <f>IFERROR(INDEX('Original responses translated'!$A$2:$CQ$63,MATCH('Questionnaires CrossTab'!$A60,'Original responses translated'!$A$2:$A$63,0),MATCH(AM$3,'Original responses translated'!$A$2:$CQ$2,0)),"")</f>
        <v/>
      </c>
      <c r="AN60" t="str">
        <f>IFERROR(INDEX('Original responses translated'!$A$2:$CQ$63,MATCH('Questionnaires CrossTab'!$A60,'Original responses translated'!$A$2:$A$63,0),MATCH(AN$3,'Original responses translated'!$A$2:$CQ$2,0)),"")</f>
        <v/>
      </c>
      <c r="AO60" t="str">
        <f>IFERROR(INDEX('Original responses translated'!$A$2:$CQ$63,MATCH('Questionnaires CrossTab'!$A60,'Original responses translated'!$A$2:$A$63,0),MATCH(AO$3,'Original responses translated'!$A$2:$CQ$2,0)),"")</f>
        <v>Frequently (e.g. every time we run some activity or monthly)</v>
      </c>
      <c r="AQ60" t="str">
        <f>IFERROR(INDEX('Original responses translated'!$A$2:$CQ$63,MATCH('Questionnaires CrossTab'!$A60,'Original responses translated'!$A$2:$A$63,0),MATCH(AQ$3,'Original responses translated'!$A$2:$CQ$2,0)),"")</f>
        <v>Frequently (e.g. every time we run some activity or monthly)</v>
      </c>
      <c r="AR60" t="str">
        <f>IFERROR(INDEX('Original responses translated'!$A$2:$CQ$63,MATCH('Questionnaires CrossTab'!$A60,'Original responses translated'!$A$2:$A$63,0),MATCH(AR$3,'Original responses translated'!$A$2:$CQ$2,0)),"")</f>
        <v>Frequently (e.g. every time we run some activity or monthly)</v>
      </c>
      <c r="AS60" t="str">
        <f>IFERROR(INDEX('Original responses translated'!$A$2:$CQ$63,MATCH('Questionnaires CrossTab'!$A60,'Original responses translated'!$A$2:$A$63,0),MATCH(AS$3,'Original responses translated'!$A$2:$CQ$2,0)),"")</f>
        <v>Regularly (at least quarterly)</v>
      </c>
      <c r="AT60" t="str">
        <f>IFERROR(INDEX('Original responses translated'!$A$2:$CQ$63,MATCH('Questionnaires CrossTab'!$A60,'Original responses translated'!$A$2:$A$63,0),MATCH(AT$3,'Original responses translated'!$A$2:$CQ$2,0)),"")</f>
        <v>Frequently (e.g. every time we run some activity or monthly)</v>
      </c>
      <c r="AV60" t="str">
        <f>IFERROR(INDEX('Original responses translated'!$A$2:$CQ$63,MATCH('Questionnaires CrossTab'!$A60,'Original responses translated'!$A$2:$A$63,0),MATCH(AV$3,'Original responses translated'!$A$2:$CQ$2,0)),"")</f>
        <v>Disagree</v>
      </c>
      <c r="AW60" t="str">
        <f>IFERROR(INDEX('Original responses translated'!$A$2:$CQ$63,MATCH('Questionnaires CrossTab'!$A60,'Original responses translated'!$A$2:$A$63,0),MATCH(AW$3,'Original responses translated'!$A$2:$CQ$2,0)),"")</f>
        <v>Agree</v>
      </c>
      <c r="AX60" t="str">
        <f>IFERROR(INDEX('Original responses translated'!$A$2:$CQ$63,MATCH('Questionnaires CrossTab'!$A60,'Original responses translated'!$A$2:$A$63,0),MATCH(AX$3,'Original responses translated'!$A$2:$CQ$2,0)),"")</f>
        <v>Neither agree nor disagree&amp;#9;</v>
      </c>
      <c r="AY60" t="str">
        <f>IFERROR(INDEX('Original responses translated'!$A$2:$CQ$63,MATCH('Questionnaires CrossTab'!$A60,'Original responses translated'!$A$2:$A$63,0),MATCH(AY$3,'Original responses translated'!$A$2:$CQ$2,0)),"")</f>
        <v>Agree</v>
      </c>
      <c r="AZ60" t="str">
        <f>IFERROR(INDEX('Original responses translated'!$A$2:$CQ$63,MATCH('Questionnaires CrossTab'!$A60,'Original responses translated'!$A$2:$A$63,0),MATCH(AZ$3,'Original responses translated'!$A$2:$CQ$2,0)),"")</f>
        <v>Neither agree nor disagree&amp;#9;</v>
      </c>
      <c r="BA60" t="str">
        <f>IFERROR(INDEX('Original responses translated'!$A$2:$CQ$63,MATCH('Questionnaires CrossTab'!$A60,'Original responses translated'!$A$2:$A$63,0),MATCH(BA$3,'Original responses translated'!$A$2:$CQ$2,0)),"")</f>
        <v>Strongly Agree</v>
      </c>
      <c r="BB60" t="str">
        <f>IFERROR(INDEX('Original responses translated'!$A$2:$CQ$63,MATCH('Questionnaires CrossTab'!$A60,'Original responses translated'!$A$2:$A$63,0),MATCH(BB$3,'Original responses translated'!$A$2:$CQ$2,0)),"")</f>
        <v>Strongly Agree</v>
      </c>
      <c r="BC60" t="str">
        <f>IFERROR(INDEX('Original responses translated'!$A$2:$CQ$63,MATCH('Questionnaires CrossTab'!$A60,'Original responses translated'!$A$2:$A$63,0),MATCH(BC$3,'Original responses translated'!$A$2:$CQ$2,0)),"")</f>
        <v>Strongly Agree</v>
      </c>
      <c r="BD60" t="str">
        <f>IFERROR(INDEX('Original responses translated'!$A$2:$CQ$63,MATCH('Questionnaires CrossTab'!$A60,'Original responses translated'!$A$2:$A$63,0),MATCH(BD$3,'Original responses translated'!$A$2:$CQ$2,0)),"")</f>
        <v>Strongly Agree</v>
      </c>
      <c r="BF60" t="str">
        <f>IFERROR(INDEX('Original responses translated'!$A$2:$CQ$63,MATCH('Questionnaires CrossTab'!$A60,'Original responses translated'!$A$2:$A$63,0),MATCH(BF$3,'Original responses translated'!$A$2:$CQ$2,0)),"")</f>
        <v>Sometimes / on an ad-hoc basis</v>
      </c>
      <c r="BG60" t="str">
        <f>IFERROR(INDEX('Original responses translated'!$A$2:$CQ$63,MATCH('Questionnaires CrossTab'!$A60,'Original responses translated'!$A$2:$A$63,0),MATCH(BG$3,'Original responses translated'!$A$2:$CQ$2,0)),"")</f>
        <v>Frequently (e.g. every time we run some activity or monthly)</v>
      </c>
      <c r="BH60" t="str">
        <f>IFERROR(INDEX('Original responses translated'!$A$2:$CQ$63,MATCH('Questionnaires CrossTab'!$A60,'Original responses translated'!$A$2:$A$63,0),MATCH(BH$3,'Original responses translated'!$A$2:$CQ$2,0)),"")</f>
        <v>Regularly (at least quarterly)</v>
      </c>
      <c r="BI60" t="str">
        <f>IFERROR(INDEX('Original responses translated'!$A$2:$CQ$63,MATCH('Questionnaires CrossTab'!$A60,'Original responses translated'!$A$2:$A$63,0),MATCH(BI$3,'Original responses translated'!$A$2:$CQ$2,0)),"")</f>
        <v>Regularly (at least quarterly)</v>
      </c>
      <c r="BJ60" t="str">
        <f>IFERROR(INDEX('Original responses translated'!$A$2:$CQ$63,MATCH('Questionnaires CrossTab'!$A60,'Original responses translated'!$A$2:$A$63,0),MATCH(BJ$3,'Original responses translated'!$A$2:$CQ$2,0)),"")</f>
        <v>Sometimes / on an ad-hoc basis</v>
      </c>
      <c r="BL60" t="str">
        <f>IFERROR(INDEX('Original responses translated'!$A$2:$CQ$63,MATCH('Questionnaires CrossTab'!$A60,'Original responses translated'!$A$2:$A$63,0),MATCH(BL$3,'Original responses translated'!$A$2:$CQ$2,0)),"")</f>
        <v>Regularly (at least quarterly)</v>
      </c>
      <c r="BM60" t="str">
        <f>IFERROR(INDEX('Original responses translated'!$A$2:$CQ$63,MATCH('Questionnaires CrossTab'!$A60,'Original responses translated'!$A$2:$A$63,0),MATCH(BM$3,'Original responses translated'!$A$2:$CQ$2,0)),"")</f>
        <v>Frequently (e.g. every time we run some activity or monthly)</v>
      </c>
      <c r="BN60" t="str">
        <f>IFERROR(INDEX('Original responses translated'!$A$2:$CQ$63,MATCH('Questionnaires CrossTab'!$A60,'Original responses translated'!$A$2:$A$63,0),MATCH(BN$3,'Original responses translated'!$A$2:$CQ$2,0)),"")</f>
        <v>Regularly (at least quarterly)</v>
      </c>
      <c r="BO60" t="str">
        <f>IFERROR(INDEX('Original responses translated'!$A$2:$CQ$63,MATCH('Questionnaires CrossTab'!$A60,'Original responses translated'!$A$2:$A$63,0),MATCH(BO$3,'Original responses translated'!$A$2:$CQ$2,0)),"")</f>
        <v>Frequently (e.g. every time we run some activity or monthly)</v>
      </c>
      <c r="BP60" t="str">
        <f>IFERROR(INDEX('Original responses translated'!$A$2:$CQ$63,MATCH('Questionnaires CrossTab'!$A60,'Original responses translated'!$A$2:$A$63,0),MATCH(BP$3,'Original responses translated'!$A$2:$CQ$2,0)),"")</f>
        <v>Frequently (e.g. every time we run some activity or monthly)</v>
      </c>
      <c r="BR60" t="str">
        <f>IFERROR(INDEX('Original responses translated'!$A$2:$CQ$63,MATCH('Questionnaires CrossTab'!$A60,'Original responses translated'!$A$2:$A$63,0),MATCH(BR$3,'Original responses translated'!$A$2:$CQ$2,0)),"")</f>
        <v>Strongly Agree</v>
      </c>
      <c r="BS60" t="str">
        <f>IFERROR(INDEX('Original responses translated'!$A$2:$CQ$63,MATCH('Questionnaires CrossTab'!$A60,'Original responses translated'!$A$2:$A$63,0),MATCH(BS$3,'Original responses translated'!$A$2:$CQ$2,0)),"")</f>
        <v>Strongly Agree</v>
      </c>
      <c r="BT60" t="str">
        <f>IFERROR(INDEX('Original responses translated'!$A$2:$CQ$63,MATCH('Questionnaires CrossTab'!$A60,'Original responses translated'!$A$2:$A$63,0),MATCH(BT$3,'Original responses translated'!$A$2:$CQ$2,0)),"")</f>
        <v>Strongly Agree</v>
      </c>
      <c r="BU60" t="str">
        <f>IFERROR(INDEX('Original responses translated'!$A$2:$CQ$63,MATCH('Questionnaires CrossTab'!$A60,'Original responses translated'!$A$2:$A$63,0),MATCH(BU$3,'Original responses translated'!$A$2:$CQ$2,0)),"")</f>
        <v>Disagree</v>
      </c>
      <c r="BV60" t="str">
        <f>IFERROR(INDEX('Original responses translated'!$A$2:$CQ$63,MATCH('Questionnaires CrossTab'!$A60,'Original responses translated'!$A$2:$A$63,0),MATCH(BV$3,'Original responses translated'!$A$2:$CQ$2,0)),"")</f>
        <v>Agree</v>
      </c>
      <c r="BW60" t="str">
        <f>IFERROR(INDEX('Original responses translated'!$A$2:$CQ$63,MATCH('Questionnaires CrossTab'!$A60,'Original responses translated'!$A$2:$A$63,0),MATCH(BW$3,'Original responses translated'!$A$2:$CQ$2,0)),"")</f>
        <v>Strongly Agree</v>
      </c>
      <c r="BX60" t="str">
        <f>IFERROR(INDEX('Original responses translated'!$A$2:$CQ$63,MATCH('Questionnaires CrossTab'!$A60,'Original responses translated'!$A$2:$A$63,0),MATCH(BX$3,'Original responses translated'!$A$2:$CQ$2,0)),"")</f>
        <v>Neither agree nor disagree</v>
      </c>
      <c r="BY60" t="str">
        <f>IFERROR(INDEX('Original responses translated'!$A$2:$CQ$63,MATCH('Questionnaires CrossTab'!$A60,'Original responses translated'!$A$2:$A$63,0),MATCH(BY$3,'Original responses translated'!$A$2:$CQ$2,0)),"")</f>
        <v>Strongly Agree</v>
      </c>
      <c r="BZ60" t="str">
        <f>IFERROR(INDEX('Original responses translated'!$A$2:$CQ$63,MATCH('Questionnaires CrossTab'!$A60,'Original responses translated'!$A$2:$A$63,0),MATCH(BZ$3,'Original responses translated'!$A$2:$CQ$2,0)),"")</f>
        <v>Strongly Agree</v>
      </c>
      <c r="CA60" t="str">
        <f>IFERROR(INDEX('Original responses translated'!$A$2:$CQ$63,MATCH('Questionnaires CrossTab'!$A60,'Original responses translated'!$A$2:$A$63,0),MATCH(CA$3,'Original responses translated'!$A$2:$CQ$2,0)),"")</f>
        <v>Agree</v>
      </c>
      <c r="CB60" t="str">
        <f>IFERROR(INDEX('Original responses translated'!$A$2:$CQ$63,MATCH('Questionnaires CrossTab'!$A60,'Original responses translated'!$A$2:$A$63,0),MATCH(CB$3,'Original responses translated'!$A$2:$CQ$2,0)),"")</f>
        <v>Disagree</v>
      </c>
      <c r="CD60" t="str">
        <f>IFERROR(INDEX('Original responses translated'!$A$2:$CQ$63,MATCH('Questionnaires CrossTab'!$A60,'Original responses translated'!$A$2:$A$63,0),MATCH(CD$3,'Original responses translated'!$A$2:$CQ$2,0)),"")</f>
        <v>Don’t know/Not sure</v>
      </c>
      <c r="CE60" t="str">
        <f>IFERROR(INDEX('Original responses translated'!$A$2:$CQ$63,MATCH('Questionnaires CrossTab'!$A60,'Original responses translated'!$A$2:$A$63,0),MATCH(CE$3,'Original responses translated'!$A$2:$CQ$2,0)),"")</f>
        <v>Use regularly</v>
      </c>
      <c r="CF60" t="str">
        <f>IFERROR(INDEX('Original responses translated'!$A$2:$CQ$63,MATCH('Questionnaires CrossTab'!$A60,'Original responses translated'!$A$2:$A$63,0),MATCH(CF$3,'Original responses translated'!$A$2:$CQ$2,0)),"")</f>
        <v>Aware of but do not use</v>
      </c>
      <c r="CG60" t="str">
        <f>IFERROR(INDEX('Original responses translated'!$A$2:$CQ$63,MATCH('Questionnaires CrossTab'!$A60,'Original responses translated'!$A$2:$A$63,0),MATCH(CG$3,'Original responses translated'!$A$2:$CQ$2,0)),"")</f>
        <v>Use regularly</v>
      </c>
      <c r="CI60" t="str">
        <f>IFERROR(INDEX('Original responses translated'!$A$2:$CQ$63,MATCH('Questionnaires CrossTab'!$A60,'Original responses translated'!$A$2:$A$63,0),MATCH(CI$3,'Original responses translated'!$A$2:$CQ$2,0)),"")</f>
        <v>Strongly Agree</v>
      </c>
      <c r="CJ60" t="str">
        <f>IFERROR(INDEX('Original responses translated'!$A$2:$CQ$63,MATCH('Questionnaires CrossTab'!$A60,'Original responses translated'!$A$2:$A$63,0),MATCH(CJ$3,'Original responses translated'!$A$2:$CQ$2,0)),"")</f>
        <v>Strongly Agree</v>
      </c>
      <c r="CO60" s="27">
        <f>SUMIFS(Response!$G:$G,Response!$I:$I,'Questionnaires CrossTab'!CO$3,Response!$A:$A,'Questionnaires CrossTab'!$A60)/Question!Q$5</f>
        <v>0.77586206896551724</v>
      </c>
      <c r="CP60" s="27">
        <f>SUMIFS(Response!$G:$G,Response!$I:$I,'Questionnaires CrossTab'!CP$3,Response!$A:$A,'Questionnaires CrossTab'!$A60)/Question!R$5</f>
        <v>0.76666666666666672</v>
      </c>
      <c r="CQ60" s="27">
        <f>SUMIFS(Response!$G:$G,Response!$I:$I,'Questionnaires CrossTab'!CQ$3,Response!$A:$A,'Questionnaires CrossTab'!$A60)/Question!S$5</f>
        <v>0.87096774193548387</v>
      </c>
      <c r="CR60" s="27">
        <f t="shared" si="0"/>
        <v>0.81114571746384878</v>
      </c>
    </row>
    <row r="61" spans="1:96">
      <c r="A61" s="1">
        <v>476</v>
      </c>
      <c r="B61" s="1" t="s">
        <v>471</v>
      </c>
      <c r="C61" t="str">
        <f>INDEX('Original responses translated'!$A$2:$CQ$63,MATCH('Questionnaires CrossTab'!$A61,'Original responses translated'!$A$2:$A$63,0),MATCH(C$3,'Original responses translated'!$A$2:$CQ$2,0))</f>
        <v>Commercial organisation</v>
      </c>
      <c r="D61" t="str">
        <f>INDEX('Original responses translated'!$A$2:$CQ$63,MATCH('Questionnaires CrossTab'!$A61,'Original responses translated'!$A$2:$A$63,0),MATCH(D$3,'Original responses translated'!$A$2:$CQ$2,0))</f>
        <v>Communications</v>
      </c>
      <c r="E61" t="str">
        <f>INDEX('Original responses translated'!$A$2:$CQ$63,MATCH('Questionnaires CrossTab'!$A61,'Original responses translated'!$A$2:$A$63,0),MATCH(E$3,'Original responses translated'!$A$2:$CQ$2,0))</f>
        <v>Entertainment</v>
      </c>
      <c r="F61">
        <f>INDEX('Original responses translated'!$A$2:$CQ$63,MATCH('Questionnaires CrossTab'!$A61,'Original responses translated'!$A$2:$A$63,0),MATCH(F$3,'Original responses translated'!$A$2:$CQ$2,0))</f>
        <v>0</v>
      </c>
      <c r="G61" t="str">
        <f>INDEX('Original responses translated'!$A$2:$CQ$63,MATCH('Questionnaires CrossTab'!$A61,'Original responses translated'!$A$2:$A$63,0),MATCH(G$3,'Original responses translated'!$A$2:$CQ$2,0))</f>
        <v>1000-4999 employees</v>
      </c>
      <c r="H61" t="str">
        <f>INDEX('Original responses translated'!$A$2:$CQ$63,MATCH('Questionnaires CrossTab'!$A61,'Original responses translated'!$A$2:$A$63,0),MATCH(H$3,'Original responses translated'!$A$2:$CQ$2,0))</f>
        <v>United Kingdom</v>
      </c>
      <c r="I61" t="str">
        <f>INDEX('Original responses translated'!$A$2:$CQ$63,MATCH('Questionnaires CrossTab'!$A61,'Original responses translated'!$A$2:$A$63,0),MATCH(I$3,'Original responses translated'!$A$2:$CQ$2,0))</f>
        <v>For the country I’m based in</v>
      </c>
      <c r="J61" t="s">
        <v>110</v>
      </c>
      <c r="K61" t="str">
        <f>INDEX('Original responses translated'!$A$2:$CQ$63,MATCH('Questionnaires CrossTab'!$A61,'Original responses translated'!$A$2:$A$63,0),MATCH(K$3,'Original responses translated'!$A$2:$CQ$2,0))</f>
        <v>No</v>
      </c>
      <c r="L61" t="str">
        <f>INDEX('Original responses translated'!$A$2:$CQ$63,MATCH('Questionnaires CrossTab'!$A61,'Original responses translated'!$A$2:$A$63,0),MATCH(L$3,'Original responses translated'!$A$2:$CQ$2,0))</f>
        <v>No</v>
      </c>
      <c r="M61" t="str">
        <f>INDEX('Original responses translated'!$A$2:$CQ$63,MATCH('Questionnaires CrossTab'!$A61,'Original responses translated'!$A$2:$A$63,0),MATCH(M$3,'Original responses translated'!$A$2:$CQ$2,0))</f>
        <v>No</v>
      </c>
      <c r="N61" t="str">
        <f>INDEX('Original responses translated'!$A$2:$CQ$63,MATCH('Questionnaires CrossTab'!$A61,'Original responses translated'!$A$2:$A$63,0),MATCH(N$3,'Original responses translated'!$A$2:$CQ$2,0))</f>
        <v>No</v>
      </c>
      <c r="O61" t="str">
        <f>INDEX('Original responses translated'!$A$2:$CQ$63,MATCH('Questionnaires CrossTab'!$A61,'Original responses translated'!$A$2:$A$63,0),MATCH(O$3,'Original responses translated'!$A$2:$CQ$2,0))</f>
        <v>No</v>
      </c>
      <c r="P61" t="str">
        <f>INDEX('Original responses translated'!$A$2:$CQ$63,MATCH('Questionnaires CrossTab'!$A61,'Original responses translated'!$A$2:$A$63,0),MATCH(P$3,'Original responses translated'!$A$2:$CQ$2,0))</f>
        <v>Yes</v>
      </c>
      <c r="Q61" t="str">
        <f>INDEX('Original responses translated'!$A$2:$CQ$63,MATCH('Questionnaires CrossTab'!$A61,'Original responses translated'!$A$2:$A$63,0),MATCH(Q$3,'Original responses translated'!$A$2:$CQ$2,0))</f>
        <v>No</v>
      </c>
      <c r="R61" t="str">
        <f>INDEX('Original responses translated'!$A$2:$CQ$63,MATCH('Questionnaires CrossTab'!$A61,'Original responses translated'!$A$2:$A$63,0),MATCH(R$3,'Original responses translated'!$A$2:$CQ$2,0))</f>
        <v>No</v>
      </c>
      <c r="S61" t="str">
        <f>INDEX('Original responses translated'!$A$2:$CQ$63,MATCH('Questionnaires CrossTab'!$A61,'Original responses translated'!$A$2:$A$63,0),MATCH(S$3,'Original responses translated'!$A$2:$CQ$2,0))</f>
        <v>No</v>
      </c>
      <c r="T61" t="str">
        <f>INDEX('Original responses translated'!$A$2:$CQ$63,MATCH('Questionnaires CrossTab'!$A61,'Original responses translated'!$A$2:$A$63,0),MATCH(T$3,'Original responses translated'!$A$2:$CQ$2,0))</f>
        <v>No</v>
      </c>
      <c r="U61" t="str">
        <f>INDEX('Original responses translated'!$A$2:$CQ$63,MATCH('Questionnaires CrossTab'!$A61,'Original responses translated'!$A$2:$A$63,0),MATCH(U$3,'Original responses translated'!$A$2:$CQ$2,0))</f>
        <v>No</v>
      </c>
      <c r="V61" t="str">
        <f>INDEX('Original responses translated'!$A$2:$CQ$63,MATCH('Questionnaires CrossTab'!$A61,'Original responses translated'!$A$2:$A$63,0),MATCH(V$3,'Original responses translated'!$A$2:$CQ$2,0))</f>
        <v>No</v>
      </c>
      <c r="X61" t="str">
        <f>IFERROR(INDEX('Original responses translated'!$A$2:$CQ$63,MATCH('Questionnaires CrossTab'!$A61,'Original responses translated'!$A$2:$A$63,0),MATCH(X$3,'Original responses translated'!$A$2:$CQ$2,0)),"")</f>
        <v>Frequently (e.g. every time we run some activity or monthly)</v>
      </c>
      <c r="Y61" t="str">
        <f>IFERROR(INDEX('Original responses translated'!$A$2:$CQ$63,MATCH('Questionnaires CrossTab'!$A61,'Original responses translated'!$A$2:$A$63,0),MATCH(Y$3,'Original responses translated'!$A$2:$CQ$2,0)),"")</f>
        <v/>
      </c>
      <c r="Z61" t="str">
        <f>IFERROR(INDEX('Original responses translated'!$A$2:$CQ$63,MATCH('Questionnaires CrossTab'!$A61,'Original responses translated'!$A$2:$A$63,0),MATCH(Z$3,'Original responses translated'!$A$2:$CQ$2,0)),"")</f>
        <v/>
      </c>
      <c r="AA61" t="str">
        <f>IFERROR(INDEX('Original responses translated'!$A$2:$CQ$63,MATCH('Questionnaires CrossTab'!$A61,'Original responses translated'!$A$2:$A$63,0),MATCH(AA$3,'Original responses translated'!$A$2:$CQ$2,0)),"")</f>
        <v/>
      </c>
      <c r="AB61" t="str">
        <f>IFERROR(INDEX('Original responses translated'!$A$2:$CQ$63,MATCH('Questionnaires CrossTab'!$A61,'Original responses translated'!$A$2:$A$63,0),MATCH(AB$3,'Original responses translated'!$A$2:$CQ$2,0)),"")</f>
        <v/>
      </c>
      <c r="AD61" t="str">
        <f>IFERROR(INDEX('Original responses translated'!$A$2:$CQ$63,MATCH('Questionnaires CrossTab'!$A61,'Original responses translated'!$A$2:$A$63,0),MATCH(AD$3,'Original responses translated'!$A$2:$CQ$2,0)),"")</f>
        <v>Frequently (e.g. every time we run some activity or monthly)</v>
      </c>
      <c r="AE61" t="str">
        <f>IFERROR(INDEX('Original responses translated'!$A$2:$CQ$63,MATCH('Questionnaires CrossTab'!$A61,'Original responses translated'!$A$2:$A$63,0),MATCH(AE$3,'Original responses translated'!$A$2:$CQ$2,0)),"")</f>
        <v>Sometimes / on an ad-hoc basis</v>
      </c>
      <c r="AF61" t="str">
        <f>IFERROR(INDEX('Original responses translated'!$A$2:$CQ$63,MATCH('Questionnaires CrossTab'!$A61,'Original responses translated'!$A$2:$A$63,0),MATCH(AF$3,'Original responses translated'!$A$2:$CQ$2,0)),"")</f>
        <v>Frequently (e.g. every time we run some activity or monthly)</v>
      </c>
      <c r="AG61" t="str">
        <f>IFERROR(INDEX('Original responses translated'!$A$2:$CQ$63,MATCH('Questionnaires CrossTab'!$A61,'Original responses translated'!$A$2:$A$63,0),MATCH(AG$3,'Original responses translated'!$A$2:$CQ$2,0)),"")</f>
        <v>Regularly (at least quarterly)</v>
      </c>
      <c r="AH61" t="str">
        <f>IFERROR(INDEX('Original responses translated'!$A$2:$CQ$63,MATCH('Questionnaires CrossTab'!$A61,'Original responses translated'!$A$2:$A$63,0),MATCH(AH$3,'Original responses translated'!$A$2:$CQ$2,0)),"")</f>
        <v>Regularly (at least quarterly)</v>
      </c>
      <c r="AI61" t="str">
        <f>IFERROR(INDEX('Original responses translated'!$A$2:$CQ$63,MATCH('Questionnaires CrossTab'!$A61,'Original responses translated'!$A$2:$A$63,0),MATCH(AI$3,'Original responses translated'!$A$2:$CQ$2,0)),"")</f>
        <v>Frequently (e.g. every time we run some activity or monthly)</v>
      </c>
      <c r="AJ61" t="str">
        <f>IFERROR(INDEX('Original responses translated'!$A$2:$CQ$63,MATCH('Questionnaires CrossTab'!$A61,'Original responses translated'!$A$2:$A$63,0),MATCH(AJ$3,'Original responses translated'!$A$2:$CQ$2,0)),"")</f>
        <v>Sometimes / on an ad-hoc basis</v>
      </c>
      <c r="AK61" t="str">
        <f>IFERROR(INDEX('Original responses translated'!$A$2:$CQ$63,MATCH('Questionnaires CrossTab'!$A61,'Original responses translated'!$A$2:$A$63,0),MATCH(AK$3,'Original responses translated'!$A$2:$CQ$2,0)),"")</f>
        <v>Frequently (e.g. every time we run some activity or monthly)</v>
      </c>
      <c r="AL61" t="str">
        <f>IFERROR(INDEX('Original responses translated'!$A$2:$CQ$63,MATCH('Questionnaires CrossTab'!$A61,'Original responses translated'!$A$2:$A$63,0),MATCH(AL$3,'Original responses translated'!$A$2:$CQ$2,0)),"")</f>
        <v/>
      </c>
      <c r="AM61" t="str">
        <f>IFERROR(INDEX('Original responses translated'!$A$2:$CQ$63,MATCH('Questionnaires CrossTab'!$A61,'Original responses translated'!$A$2:$A$63,0),MATCH(AM$3,'Original responses translated'!$A$2:$CQ$2,0)),"")</f>
        <v/>
      </c>
      <c r="AN61" t="str">
        <f>IFERROR(INDEX('Original responses translated'!$A$2:$CQ$63,MATCH('Questionnaires CrossTab'!$A61,'Original responses translated'!$A$2:$A$63,0),MATCH(AN$3,'Original responses translated'!$A$2:$CQ$2,0)),"")</f>
        <v/>
      </c>
      <c r="AO61" t="str">
        <f>IFERROR(INDEX('Original responses translated'!$A$2:$CQ$63,MATCH('Questionnaires CrossTab'!$A61,'Original responses translated'!$A$2:$A$63,0),MATCH(AO$3,'Original responses translated'!$A$2:$CQ$2,0)),"")</f>
        <v>Rarely (maybe once per year)</v>
      </c>
      <c r="AQ61" t="str">
        <f>IFERROR(INDEX('Original responses translated'!$A$2:$CQ$63,MATCH('Questionnaires CrossTab'!$A61,'Original responses translated'!$A$2:$A$63,0),MATCH(AQ$3,'Original responses translated'!$A$2:$CQ$2,0)),"")</f>
        <v>Rarely (maybe once per year)</v>
      </c>
      <c r="AR61" t="str">
        <f>IFERROR(INDEX('Original responses translated'!$A$2:$CQ$63,MATCH('Questionnaires CrossTab'!$A61,'Original responses translated'!$A$2:$A$63,0),MATCH(AR$3,'Original responses translated'!$A$2:$CQ$2,0)),"")</f>
        <v>Regularly (at least quarterly)</v>
      </c>
      <c r="AS61" t="str">
        <f>IFERROR(INDEX('Original responses translated'!$A$2:$CQ$63,MATCH('Questionnaires CrossTab'!$A61,'Original responses translated'!$A$2:$A$63,0),MATCH(AS$3,'Original responses translated'!$A$2:$CQ$2,0)),"")</f>
        <v>Rarely (maybe once per year)</v>
      </c>
      <c r="AT61" t="str">
        <f>IFERROR(INDEX('Original responses translated'!$A$2:$CQ$63,MATCH('Questionnaires CrossTab'!$A61,'Original responses translated'!$A$2:$A$63,0),MATCH(AT$3,'Original responses translated'!$A$2:$CQ$2,0)),"")</f>
        <v>Frequently (e.g. every time we run some activity or monthly)</v>
      </c>
      <c r="AV61" t="str">
        <f>IFERROR(INDEX('Original responses translated'!$A$2:$CQ$63,MATCH('Questionnaires CrossTab'!$A61,'Original responses translated'!$A$2:$A$63,0),MATCH(AV$3,'Original responses translated'!$A$2:$CQ$2,0)),"")</f>
        <v>Agree</v>
      </c>
      <c r="AW61" t="str">
        <f>IFERROR(INDEX('Original responses translated'!$A$2:$CQ$63,MATCH('Questionnaires CrossTab'!$A61,'Original responses translated'!$A$2:$A$63,0),MATCH(AW$3,'Original responses translated'!$A$2:$CQ$2,0)),"")</f>
        <v>Agree</v>
      </c>
      <c r="AX61" t="str">
        <f>IFERROR(INDEX('Original responses translated'!$A$2:$CQ$63,MATCH('Questionnaires CrossTab'!$A61,'Original responses translated'!$A$2:$A$63,0),MATCH(AX$3,'Original responses translated'!$A$2:$CQ$2,0)),"")</f>
        <v>Disagree</v>
      </c>
      <c r="AY61" t="str">
        <f>IFERROR(INDEX('Original responses translated'!$A$2:$CQ$63,MATCH('Questionnaires CrossTab'!$A61,'Original responses translated'!$A$2:$A$63,0),MATCH(AY$3,'Original responses translated'!$A$2:$CQ$2,0)),"")</f>
        <v>Disagree</v>
      </c>
      <c r="AZ61" t="str">
        <f>IFERROR(INDEX('Original responses translated'!$A$2:$CQ$63,MATCH('Questionnaires CrossTab'!$A61,'Original responses translated'!$A$2:$A$63,0),MATCH(AZ$3,'Original responses translated'!$A$2:$CQ$2,0)),"")</f>
        <v>Agree</v>
      </c>
      <c r="BA61" t="str">
        <f>IFERROR(INDEX('Original responses translated'!$A$2:$CQ$63,MATCH('Questionnaires CrossTab'!$A61,'Original responses translated'!$A$2:$A$63,0),MATCH(BA$3,'Original responses translated'!$A$2:$CQ$2,0)),"")</f>
        <v>Disagree</v>
      </c>
      <c r="BB61" t="str">
        <f>IFERROR(INDEX('Original responses translated'!$A$2:$CQ$63,MATCH('Questionnaires CrossTab'!$A61,'Original responses translated'!$A$2:$A$63,0),MATCH(BB$3,'Original responses translated'!$A$2:$CQ$2,0)),"")</f>
        <v>Disagree</v>
      </c>
      <c r="BC61" t="str">
        <f>IFERROR(INDEX('Original responses translated'!$A$2:$CQ$63,MATCH('Questionnaires CrossTab'!$A61,'Original responses translated'!$A$2:$A$63,0),MATCH(BC$3,'Original responses translated'!$A$2:$CQ$2,0)),"")</f>
        <v>Disagree</v>
      </c>
      <c r="BD61" t="str">
        <f>IFERROR(INDEX('Original responses translated'!$A$2:$CQ$63,MATCH('Questionnaires CrossTab'!$A61,'Original responses translated'!$A$2:$A$63,0),MATCH(BD$3,'Original responses translated'!$A$2:$CQ$2,0)),"")</f>
        <v>Agree</v>
      </c>
      <c r="BF61" t="str">
        <f>IFERROR(INDEX('Original responses translated'!$A$2:$CQ$63,MATCH('Questionnaires CrossTab'!$A61,'Original responses translated'!$A$2:$A$63,0),MATCH(BF$3,'Original responses translated'!$A$2:$CQ$2,0)),"")</f>
        <v>Sometimes / on an ad-hoc basis</v>
      </c>
      <c r="BG61" t="str">
        <f>IFERROR(INDEX('Original responses translated'!$A$2:$CQ$63,MATCH('Questionnaires CrossTab'!$A61,'Original responses translated'!$A$2:$A$63,0),MATCH(BG$3,'Original responses translated'!$A$2:$CQ$2,0)),"")</f>
        <v>Sometimes / on an ad-hoc basis</v>
      </c>
      <c r="BH61" t="str">
        <f>IFERROR(INDEX('Original responses translated'!$A$2:$CQ$63,MATCH('Questionnaires CrossTab'!$A61,'Original responses translated'!$A$2:$A$63,0),MATCH(BH$3,'Original responses translated'!$A$2:$CQ$2,0)),"")</f>
        <v>Frequently (e.g. every time we run some activity or monthly)</v>
      </c>
      <c r="BI61" t="str">
        <f>IFERROR(INDEX('Original responses translated'!$A$2:$CQ$63,MATCH('Questionnaires CrossTab'!$A61,'Original responses translated'!$A$2:$A$63,0),MATCH(BI$3,'Original responses translated'!$A$2:$CQ$2,0)),"")</f>
        <v>Frequently (e.g. every time we run some activity or monthly)</v>
      </c>
      <c r="BJ61" t="str">
        <f>IFERROR(INDEX('Original responses translated'!$A$2:$CQ$63,MATCH('Questionnaires CrossTab'!$A61,'Original responses translated'!$A$2:$A$63,0),MATCH(BJ$3,'Original responses translated'!$A$2:$CQ$2,0)),"")</f>
        <v>Sometimes / on an ad-hoc basis</v>
      </c>
      <c r="BL61" t="str">
        <f>IFERROR(INDEX('Original responses translated'!$A$2:$CQ$63,MATCH('Questionnaires CrossTab'!$A61,'Original responses translated'!$A$2:$A$63,0),MATCH(BL$3,'Original responses translated'!$A$2:$CQ$2,0)),"")</f>
        <v>Regularly (at least quarterly)</v>
      </c>
      <c r="BM61" t="str">
        <f>IFERROR(INDEX('Original responses translated'!$A$2:$CQ$63,MATCH('Questionnaires CrossTab'!$A61,'Original responses translated'!$A$2:$A$63,0),MATCH(BM$3,'Original responses translated'!$A$2:$CQ$2,0)),"")</f>
        <v>Regularly (at least quarterly)</v>
      </c>
      <c r="BN61" t="str">
        <f>IFERROR(INDEX('Original responses translated'!$A$2:$CQ$63,MATCH('Questionnaires CrossTab'!$A61,'Original responses translated'!$A$2:$A$63,0),MATCH(BN$3,'Original responses translated'!$A$2:$CQ$2,0)),"")</f>
        <v>Regularly (at least quarterly)</v>
      </c>
      <c r="BO61" t="str">
        <f>IFERROR(INDEX('Original responses translated'!$A$2:$CQ$63,MATCH('Questionnaires CrossTab'!$A61,'Original responses translated'!$A$2:$A$63,0),MATCH(BO$3,'Original responses translated'!$A$2:$CQ$2,0)),"")</f>
        <v>Rarely (maybe once per year)</v>
      </c>
      <c r="BP61" t="str">
        <f>IFERROR(INDEX('Original responses translated'!$A$2:$CQ$63,MATCH('Questionnaires CrossTab'!$A61,'Original responses translated'!$A$2:$A$63,0),MATCH(BP$3,'Original responses translated'!$A$2:$CQ$2,0)),"")</f>
        <v>Sometimes / on an ad-hoc basis</v>
      </c>
      <c r="BR61" t="str">
        <f>IFERROR(INDEX('Original responses translated'!$A$2:$CQ$63,MATCH('Questionnaires CrossTab'!$A61,'Original responses translated'!$A$2:$A$63,0),MATCH(BR$3,'Original responses translated'!$A$2:$CQ$2,0)),"")</f>
        <v>Agree</v>
      </c>
      <c r="BS61" t="str">
        <f>IFERROR(INDEX('Original responses translated'!$A$2:$CQ$63,MATCH('Questionnaires CrossTab'!$A61,'Original responses translated'!$A$2:$A$63,0),MATCH(BS$3,'Original responses translated'!$A$2:$CQ$2,0)),"")</f>
        <v>Strongly Agree</v>
      </c>
      <c r="BT61" t="str">
        <f>IFERROR(INDEX('Original responses translated'!$A$2:$CQ$63,MATCH('Questionnaires CrossTab'!$A61,'Original responses translated'!$A$2:$A$63,0),MATCH(BT$3,'Original responses translated'!$A$2:$CQ$2,0)),"")</f>
        <v>Agree</v>
      </c>
      <c r="BU61" t="str">
        <f>IFERROR(INDEX('Original responses translated'!$A$2:$CQ$63,MATCH('Questionnaires CrossTab'!$A61,'Original responses translated'!$A$2:$A$63,0),MATCH(BU$3,'Original responses translated'!$A$2:$CQ$2,0)),"")</f>
        <v>Disagree</v>
      </c>
      <c r="BV61" t="str">
        <f>IFERROR(INDEX('Original responses translated'!$A$2:$CQ$63,MATCH('Questionnaires CrossTab'!$A61,'Original responses translated'!$A$2:$A$63,0),MATCH(BV$3,'Original responses translated'!$A$2:$CQ$2,0)),"")</f>
        <v>Strongly Agree</v>
      </c>
      <c r="BW61" t="str">
        <f>IFERROR(INDEX('Original responses translated'!$A$2:$CQ$63,MATCH('Questionnaires CrossTab'!$A61,'Original responses translated'!$A$2:$A$63,0),MATCH(BW$3,'Original responses translated'!$A$2:$CQ$2,0)),"")</f>
        <v>Strongly Agree</v>
      </c>
      <c r="BX61" t="str">
        <f>IFERROR(INDEX('Original responses translated'!$A$2:$CQ$63,MATCH('Questionnaires CrossTab'!$A61,'Original responses translated'!$A$2:$A$63,0),MATCH(BX$3,'Original responses translated'!$A$2:$CQ$2,0)),"")</f>
        <v>Disagree</v>
      </c>
      <c r="BY61" t="str">
        <f>IFERROR(INDEX('Original responses translated'!$A$2:$CQ$63,MATCH('Questionnaires CrossTab'!$A61,'Original responses translated'!$A$2:$A$63,0),MATCH(BY$3,'Original responses translated'!$A$2:$CQ$2,0)),"")</f>
        <v>Agree</v>
      </c>
      <c r="BZ61" t="str">
        <f>IFERROR(INDEX('Original responses translated'!$A$2:$CQ$63,MATCH('Questionnaires CrossTab'!$A61,'Original responses translated'!$A$2:$A$63,0),MATCH(BZ$3,'Original responses translated'!$A$2:$CQ$2,0)),"")</f>
        <v>Agree</v>
      </c>
      <c r="CA61" t="str">
        <f>IFERROR(INDEX('Original responses translated'!$A$2:$CQ$63,MATCH('Questionnaires CrossTab'!$A61,'Original responses translated'!$A$2:$A$63,0),MATCH(CA$3,'Original responses translated'!$A$2:$CQ$2,0)),"")</f>
        <v>Agree</v>
      </c>
      <c r="CB61" t="str">
        <f>IFERROR(INDEX('Original responses translated'!$A$2:$CQ$63,MATCH('Questionnaires CrossTab'!$A61,'Original responses translated'!$A$2:$A$63,0),MATCH(CB$3,'Original responses translated'!$A$2:$CQ$2,0)),"")</f>
        <v>Disagree</v>
      </c>
      <c r="CD61" t="str">
        <f>IFERROR(INDEX('Original responses translated'!$A$2:$CQ$63,MATCH('Questionnaires CrossTab'!$A61,'Original responses translated'!$A$2:$A$63,0),MATCH(CD$3,'Original responses translated'!$A$2:$CQ$2,0)),"")</f>
        <v>Aware of but do not use</v>
      </c>
      <c r="CE61" t="str">
        <f>IFERROR(INDEX('Original responses translated'!$A$2:$CQ$63,MATCH('Questionnaires CrossTab'!$A61,'Original responses translated'!$A$2:$A$63,0),MATCH(CE$3,'Original responses translated'!$A$2:$CQ$2,0)),"")</f>
        <v>Use rarely</v>
      </c>
      <c r="CF61" t="str">
        <f>IFERROR(INDEX('Original responses translated'!$A$2:$CQ$63,MATCH('Questionnaires CrossTab'!$A61,'Original responses translated'!$A$2:$A$63,0),MATCH(CF$3,'Original responses translated'!$A$2:$CQ$2,0)),"")</f>
        <v>Aware of but do not use</v>
      </c>
      <c r="CG61" t="str">
        <f>IFERROR(INDEX('Original responses translated'!$A$2:$CQ$63,MATCH('Questionnaires CrossTab'!$A61,'Original responses translated'!$A$2:$A$63,0),MATCH(CG$3,'Original responses translated'!$A$2:$CQ$2,0)),"")</f>
        <v>Use rarely</v>
      </c>
      <c r="CI61" t="str">
        <f>IFERROR(INDEX('Original responses translated'!$A$2:$CQ$63,MATCH('Questionnaires CrossTab'!$A61,'Original responses translated'!$A$2:$A$63,0),MATCH(CI$3,'Original responses translated'!$A$2:$CQ$2,0)),"")</f>
        <v>Disagree</v>
      </c>
      <c r="CJ61" t="str">
        <f>IFERROR(INDEX('Original responses translated'!$A$2:$CQ$63,MATCH('Questionnaires CrossTab'!$A61,'Original responses translated'!$A$2:$A$63,0),MATCH(CJ$3,'Original responses translated'!$A$2:$CQ$2,0)),"")</f>
        <v>Neither agree nor disagree</v>
      </c>
      <c r="CO61" s="27">
        <f>SUMIFS(Response!$G:$G,Response!$I:$I,'Questionnaires CrossTab'!CO$3,Response!$A:$A,'Questionnaires CrossTab'!$A61)/Question!Q$5</f>
        <v>0.58620689655172409</v>
      </c>
      <c r="CP61" s="27">
        <f>SUMIFS(Response!$G:$G,Response!$I:$I,'Questionnaires CrossTab'!CP$3,Response!$A:$A,'Questionnaires CrossTab'!$A61)/Question!R$5</f>
        <v>0.36666666666666664</v>
      </c>
      <c r="CQ61" s="27">
        <f>SUMIFS(Response!$G:$G,Response!$I:$I,'Questionnaires CrossTab'!CQ$3,Response!$A:$A,'Questionnaires CrossTab'!$A61)/Question!S$5</f>
        <v>0.64516129032258063</v>
      </c>
      <c r="CR61" s="27">
        <f t="shared" si="0"/>
        <v>0.5439265850945495</v>
      </c>
    </row>
    <row r="62" spans="1:96">
      <c r="A62" s="1">
        <v>477</v>
      </c>
      <c r="B62" s="1" t="s">
        <v>478</v>
      </c>
      <c r="C62" t="str">
        <f>INDEX('Original responses translated'!$A$2:$CQ$63,MATCH('Questionnaires CrossTab'!$A62,'Original responses translated'!$A$2:$A$63,0),MATCH(C$3,'Original responses translated'!$A$2:$CQ$2,0))</f>
        <v>Agency</v>
      </c>
      <c r="D62" t="str">
        <f>INDEX('Original responses translated'!$A$2:$CQ$63,MATCH('Questionnaires CrossTab'!$A62,'Original responses translated'!$A$2:$A$63,0),MATCH(D$3,'Original responses translated'!$A$2:$CQ$2,0))</f>
        <v>Communications</v>
      </c>
      <c r="E62">
        <f>INDEX('Original responses translated'!$A$2:$CQ$63,MATCH('Questionnaires CrossTab'!$A62,'Original responses translated'!$A$2:$A$63,0),MATCH(E$3,'Original responses translated'!$A$2:$CQ$2,0))</f>
        <v>0</v>
      </c>
      <c r="F62" t="str">
        <f>INDEX('Original responses translated'!$A$2:$CQ$63,MATCH('Questionnaires CrossTab'!$A62,'Original responses translated'!$A$2:$A$63,0),MATCH(F$3,'Original responses translated'!$A$2:$CQ$2,0))</f>
        <v>An integrated communications consultancy</v>
      </c>
      <c r="G62" t="str">
        <f>INDEX('Original responses translated'!$A$2:$CQ$63,MATCH('Questionnaires CrossTab'!$A62,'Original responses translated'!$A$2:$A$63,0),MATCH(G$3,'Original responses translated'!$A$2:$CQ$2,0))</f>
        <v>1-49 employees</v>
      </c>
      <c r="H62" t="str">
        <f>INDEX('Original responses translated'!$A$2:$CQ$63,MATCH('Questionnaires CrossTab'!$A62,'Original responses translated'!$A$2:$A$63,0),MATCH(H$3,'Original responses translated'!$A$2:$CQ$2,0))</f>
        <v>UK</v>
      </c>
      <c r="I62" t="str">
        <f>INDEX('Original responses translated'!$A$2:$CQ$63,MATCH('Questionnaires CrossTab'!$A62,'Original responses translated'!$A$2:$A$63,0),MATCH(I$3,'Original responses translated'!$A$2:$CQ$2,0))</f>
        <v>Not an international organisation</v>
      </c>
      <c r="J62" t="s">
        <v>110</v>
      </c>
      <c r="K62" t="str">
        <f>INDEX('Original responses translated'!$A$2:$CQ$63,MATCH('Questionnaires CrossTab'!$A62,'Original responses translated'!$A$2:$A$63,0),MATCH(K$3,'Original responses translated'!$A$2:$CQ$2,0))</f>
        <v>No</v>
      </c>
      <c r="L62" t="str">
        <f>INDEX('Original responses translated'!$A$2:$CQ$63,MATCH('Questionnaires CrossTab'!$A62,'Original responses translated'!$A$2:$A$63,0),MATCH(L$3,'Original responses translated'!$A$2:$CQ$2,0))</f>
        <v>No</v>
      </c>
      <c r="M62" t="str">
        <f>INDEX('Original responses translated'!$A$2:$CQ$63,MATCH('Questionnaires CrossTab'!$A62,'Original responses translated'!$A$2:$A$63,0),MATCH(M$3,'Original responses translated'!$A$2:$CQ$2,0))</f>
        <v>No</v>
      </c>
      <c r="N62" t="str">
        <f>INDEX('Original responses translated'!$A$2:$CQ$63,MATCH('Questionnaires CrossTab'!$A62,'Original responses translated'!$A$2:$A$63,0),MATCH(N$3,'Original responses translated'!$A$2:$CQ$2,0))</f>
        <v>No</v>
      </c>
      <c r="O62" t="str">
        <f>INDEX('Original responses translated'!$A$2:$CQ$63,MATCH('Questionnaires CrossTab'!$A62,'Original responses translated'!$A$2:$A$63,0),MATCH(O$3,'Original responses translated'!$A$2:$CQ$2,0))</f>
        <v>No</v>
      </c>
      <c r="P62" t="str">
        <f>INDEX('Original responses translated'!$A$2:$CQ$63,MATCH('Questionnaires CrossTab'!$A62,'Original responses translated'!$A$2:$A$63,0),MATCH(P$3,'Original responses translated'!$A$2:$CQ$2,0))</f>
        <v>Yes</v>
      </c>
      <c r="Q62" t="str">
        <f>INDEX('Original responses translated'!$A$2:$CQ$63,MATCH('Questionnaires CrossTab'!$A62,'Original responses translated'!$A$2:$A$63,0),MATCH(Q$3,'Original responses translated'!$A$2:$CQ$2,0))</f>
        <v>No</v>
      </c>
      <c r="R62" t="str">
        <f>INDEX('Original responses translated'!$A$2:$CQ$63,MATCH('Questionnaires CrossTab'!$A62,'Original responses translated'!$A$2:$A$63,0),MATCH(R$3,'Original responses translated'!$A$2:$CQ$2,0))</f>
        <v>No</v>
      </c>
      <c r="S62" t="str">
        <f>INDEX('Original responses translated'!$A$2:$CQ$63,MATCH('Questionnaires CrossTab'!$A62,'Original responses translated'!$A$2:$A$63,0),MATCH(S$3,'Original responses translated'!$A$2:$CQ$2,0))</f>
        <v>No</v>
      </c>
      <c r="T62" t="str">
        <f>INDEX('Original responses translated'!$A$2:$CQ$63,MATCH('Questionnaires CrossTab'!$A62,'Original responses translated'!$A$2:$A$63,0),MATCH(T$3,'Original responses translated'!$A$2:$CQ$2,0))</f>
        <v>No</v>
      </c>
      <c r="U62" t="str">
        <f>INDEX('Original responses translated'!$A$2:$CQ$63,MATCH('Questionnaires CrossTab'!$A62,'Original responses translated'!$A$2:$A$63,0),MATCH(U$3,'Original responses translated'!$A$2:$CQ$2,0))</f>
        <v>No</v>
      </c>
      <c r="V62" t="str">
        <f>INDEX('Original responses translated'!$A$2:$CQ$63,MATCH('Questionnaires CrossTab'!$A62,'Original responses translated'!$A$2:$A$63,0),MATCH(V$3,'Original responses translated'!$A$2:$CQ$2,0))</f>
        <v>No</v>
      </c>
      <c r="X62" t="str">
        <f>IFERROR(INDEX('Original responses translated'!$A$2:$CQ$63,MATCH('Questionnaires CrossTab'!$A62,'Original responses translated'!$A$2:$A$63,0),MATCH(X$3,'Original responses translated'!$A$2:$CQ$2,0)),"")</f>
        <v>Frequently (e.g. every time we run some activity or monthly)</v>
      </c>
      <c r="Y62" t="str">
        <f>IFERROR(INDEX('Original responses translated'!$A$2:$CQ$63,MATCH('Questionnaires CrossTab'!$A62,'Original responses translated'!$A$2:$A$63,0),MATCH(Y$3,'Original responses translated'!$A$2:$CQ$2,0)),"")</f>
        <v/>
      </c>
      <c r="Z62" t="str">
        <f>IFERROR(INDEX('Original responses translated'!$A$2:$CQ$63,MATCH('Questionnaires CrossTab'!$A62,'Original responses translated'!$A$2:$A$63,0),MATCH(Z$3,'Original responses translated'!$A$2:$CQ$2,0)),"")</f>
        <v/>
      </c>
      <c r="AA62" t="str">
        <f>IFERROR(INDEX('Original responses translated'!$A$2:$CQ$63,MATCH('Questionnaires CrossTab'!$A62,'Original responses translated'!$A$2:$A$63,0),MATCH(AA$3,'Original responses translated'!$A$2:$CQ$2,0)),"")</f>
        <v/>
      </c>
      <c r="AB62" t="str">
        <f>IFERROR(INDEX('Original responses translated'!$A$2:$CQ$63,MATCH('Questionnaires CrossTab'!$A62,'Original responses translated'!$A$2:$A$63,0),MATCH(AB$3,'Original responses translated'!$A$2:$CQ$2,0)),"")</f>
        <v/>
      </c>
      <c r="AD62" t="str">
        <f>IFERROR(INDEX('Original responses translated'!$A$2:$CQ$63,MATCH('Questionnaires CrossTab'!$A62,'Original responses translated'!$A$2:$A$63,0),MATCH(AD$3,'Original responses translated'!$A$2:$CQ$2,0)),"")</f>
        <v>Frequently (e.g. every time we run some activity or monthly)</v>
      </c>
      <c r="AE62" t="str">
        <f>IFERROR(INDEX('Original responses translated'!$A$2:$CQ$63,MATCH('Questionnaires CrossTab'!$A62,'Original responses translated'!$A$2:$A$63,0),MATCH(AE$3,'Original responses translated'!$A$2:$CQ$2,0)),"")</f>
        <v>Never</v>
      </c>
      <c r="AF62" t="str">
        <f>IFERROR(INDEX('Original responses translated'!$A$2:$CQ$63,MATCH('Questionnaires CrossTab'!$A62,'Original responses translated'!$A$2:$A$63,0),MATCH(AF$3,'Original responses translated'!$A$2:$CQ$2,0)),"")</f>
        <v>Sometimes / on an ad-hoc basis</v>
      </c>
      <c r="AG62" t="str">
        <f>IFERROR(INDEX('Original responses translated'!$A$2:$CQ$63,MATCH('Questionnaires CrossTab'!$A62,'Original responses translated'!$A$2:$A$63,0),MATCH(AG$3,'Original responses translated'!$A$2:$CQ$2,0)),"")</f>
        <v>Never</v>
      </c>
      <c r="AH62" t="str">
        <f>IFERROR(INDEX('Original responses translated'!$A$2:$CQ$63,MATCH('Questionnaires CrossTab'!$A62,'Original responses translated'!$A$2:$A$63,0),MATCH(AH$3,'Original responses translated'!$A$2:$CQ$2,0)),"")</f>
        <v>Frequently (e.g. every time we run some activity or monthly)</v>
      </c>
      <c r="AI62" t="str">
        <f>IFERROR(INDEX('Original responses translated'!$A$2:$CQ$63,MATCH('Questionnaires CrossTab'!$A62,'Original responses translated'!$A$2:$A$63,0),MATCH(AI$3,'Original responses translated'!$A$2:$CQ$2,0)),"")</f>
        <v>Frequently (e.g. every time we run some activity or monthly)</v>
      </c>
      <c r="AJ62" t="str">
        <f>IFERROR(INDEX('Original responses translated'!$A$2:$CQ$63,MATCH('Questionnaires CrossTab'!$A62,'Original responses translated'!$A$2:$A$63,0),MATCH(AJ$3,'Original responses translated'!$A$2:$CQ$2,0)),"")</f>
        <v>Sometimes / on an ad-hoc basis</v>
      </c>
      <c r="AK62" t="str">
        <f>IFERROR(INDEX('Original responses translated'!$A$2:$CQ$63,MATCH('Questionnaires CrossTab'!$A62,'Original responses translated'!$A$2:$A$63,0),MATCH(AK$3,'Original responses translated'!$A$2:$CQ$2,0)),"")</f>
        <v>Frequently (e.g. every time we run some activity or monthly)</v>
      </c>
      <c r="AL62" t="str">
        <f>IFERROR(INDEX('Original responses translated'!$A$2:$CQ$63,MATCH('Questionnaires CrossTab'!$A62,'Original responses translated'!$A$2:$A$63,0),MATCH(AL$3,'Original responses translated'!$A$2:$CQ$2,0)),"")</f>
        <v/>
      </c>
      <c r="AM62" t="str">
        <f>IFERROR(INDEX('Original responses translated'!$A$2:$CQ$63,MATCH('Questionnaires CrossTab'!$A62,'Original responses translated'!$A$2:$A$63,0),MATCH(AM$3,'Original responses translated'!$A$2:$CQ$2,0)),"")</f>
        <v/>
      </c>
      <c r="AN62" t="str">
        <f>IFERROR(INDEX('Original responses translated'!$A$2:$CQ$63,MATCH('Questionnaires CrossTab'!$A62,'Original responses translated'!$A$2:$A$63,0),MATCH(AN$3,'Original responses translated'!$A$2:$CQ$2,0)),"")</f>
        <v/>
      </c>
      <c r="AO62" t="str">
        <f>IFERROR(INDEX('Original responses translated'!$A$2:$CQ$63,MATCH('Questionnaires CrossTab'!$A62,'Original responses translated'!$A$2:$A$63,0),MATCH(AO$3,'Original responses translated'!$A$2:$CQ$2,0)),"")</f>
        <v>Sometimes / on an ad-hoc basis</v>
      </c>
      <c r="AQ62" t="str">
        <f>IFERROR(INDEX('Original responses translated'!$A$2:$CQ$63,MATCH('Questionnaires CrossTab'!$A62,'Original responses translated'!$A$2:$A$63,0),MATCH(AQ$3,'Original responses translated'!$A$2:$CQ$2,0)),"")</f>
        <v>Regularly (at least quarterly)</v>
      </c>
      <c r="AR62" t="str">
        <f>IFERROR(INDEX('Original responses translated'!$A$2:$CQ$63,MATCH('Questionnaires CrossTab'!$A62,'Original responses translated'!$A$2:$A$63,0),MATCH(AR$3,'Original responses translated'!$A$2:$CQ$2,0)),"")</f>
        <v>Regularly (at least quarterly)</v>
      </c>
      <c r="AS62" t="str">
        <f>IFERROR(INDEX('Original responses translated'!$A$2:$CQ$63,MATCH('Questionnaires CrossTab'!$A62,'Original responses translated'!$A$2:$A$63,0),MATCH(AS$3,'Original responses translated'!$A$2:$CQ$2,0)),"")</f>
        <v>Regularly (at least quarterly)</v>
      </c>
      <c r="AT62" t="str">
        <f>IFERROR(INDEX('Original responses translated'!$A$2:$CQ$63,MATCH('Questionnaires CrossTab'!$A62,'Original responses translated'!$A$2:$A$63,0),MATCH(AT$3,'Original responses translated'!$A$2:$CQ$2,0)),"")</f>
        <v>Sometimes / on an ad-hoc basis</v>
      </c>
      <c r="AV62" t="str">
        <f>IFERROR(INDEX('Original responses translated'!$A$2:$CQ$63,MATCH('Questionnaires CrossTab'!$A62,'Original responses translated'!$A$2:$A$63,0),MATCH(AV$3,'Original responses translated'!$A$2:$CQ$2,0)),"")</f>
        <v>Disagree</v>
      </c>
      <c r="AW62" t="str">
        <f>IFERROR(INDEX('Original responses translated'!$A$2:$CQ$63,MATCH('Questionnaires CrossTab'!$A62,'Original responses translated'!$A$2:$A$63,0),MATCH(AW$3,'Original responses translated'!$A$2:$CQ$2,0)),"")</f>
        <v>Neither agree nor disagree&amp;#9;</v>
      </c>
      <c r="AX62" t="str">
        <f>IFERROR(INDEX('Original responses translated'!$A$2:$CQ$63,MATCH('Questionnaires CrossTab'!$A62,'Original responses translated'!$A$2:$A$63,0),MATCH(AX$3,'Original responses translated'!$A$2:$CQ$2,0)),"")</f>
        <v>Neither agree nor disagree&amp;#9;</v>
      </c>
      <c r="AY62" t="str">
        <f>IFERROR(INDEX('Original responses translated'!$A$2:$CQ$63,MATCH('Questionnaires CrossTab'!$A62,'Original responses translated'!$A$2:$A$63,0),MATCH(AY$3,'Original responses translated'!$A$2:$CQ$2,0)),"")</f>
        <v>Neither agree nor disagree&amp;#9;</v>
      </c>
      <c r="AZ62" t="str">
        <f>IFERROR(INDEX('Original responses translated'!$A$2:$CQ$63,MATCH('Questionnaires CrossTab'!$A62,'Original responses translated'!$A$2:$A$63,0),MATCH(AZ$3,'Original responses translated'!$A$2:$CQ$2,0)),"")</f>
        <v>Neither agree nor disagree&amp;#9;</v>
      </c>
      <c r="BA62" t="str">
        <f>IFERROR(INDEX('Original responses translated'!$A$2:$CQ$63,MATCH('Questionnaires CrossTab'!$A62,'Original responses translated'!$A$2:$A$63,0),MATCH(BA$3,'Original responses translated'!$A$2:$CQ$2,0)),"")</f>
        <v>Agree</v>
      </c>
      <c r="BB62" t="str">
        <f>IFERROR(INDEX('Original responses translated'!$A$2:$CQ$63,MATCH('Questionnaires CrossTab'!$A62,'Original responses translated'!$A$2:$A$63,0),MATCH(BB$3,'Original responses translated'!$A$2:$CQ$2,0)),"")</f>
        <v>Agree</v>
      </c>
      <c r="BC62" t="str">
        <f>IFERROR(INDEX('Original responses translated'!$A$2:$CQ$63,MATCH('Questionnaires CrossTab'!$A62,'Original responses translated'!$A$2:$A$63,0),MATCH(BC$3,'Original responses translated'!$A$2:$CQ$2,0)),"")</f>
        <v>Neither agree nor disagree&amp;#9;</v>
      </c>
      <c r="BD62" t="str">
        <f>IFERROR(INDEX('Original responses translated'!$A$2:$CQ$63,MATCH('Questionnaires CrossTab'!$A62,'Original responses translated'!$A$2:$A$63,0),MATCH(BD$3,'Original responses translated'!$A$2:$CQ$2,0)),"")</f>
        <v>Strongly Agree</v>
      </c>
      <c r="BF62" t="str">
        <f>IFERROR(INDEX('Original responses translated'!$A$2:$CQ$63,MATCH('Questionnaires CrossTab'!$A62,'Original responses translated'!$A$2:$A$63,0),MATCH(BF$3,'Original responses translated'!$A$2:$CQ$2,0)),"")</f>
        <v>Never</v>
      </c>
      <c r="BG62" t="str">
        <f>IFERROR(INDEX('Original responses translated'!$A$2:$CQ$63,MATCH('Questionnaires CrossTab'!$A62,'Original responses translated'!$A$2:$A$63,0),MATCH(BG$3,'Original responses translated'!$A$2:$CQ$2,0)),"")</f>
        <v>Never</v>
      </c>
      <c r="BH62" t="str">
        <f>IFERROR(INDEX('Original responses translated'!$A$2:$CQ$63,MATCH('Questionnaires CrossTab'!$A62,'Original responses translated'!$A$2:$A$63,0),MATCH(BH$3,'Original responses translated'!$A$2:$CQ$2,0)),"")</f>
        <v>Sometimes / on an ad-hoc basis</v>
      </c>
      <c r="BI62" t="str">
        <f>IFERROR(INDEX('Original responses translated'!$A$2:$CQ$63,MATCH('Questionnaires CrossTab'!$A62,'Original responses translated'!$A$2:$A$63,0),MATCH(BI$3,'Original responses translated'!$A$2:$CQ$2,0)),"")</f>
        <v>Frequently (e.g. every time we run some activity or monthly)</v>
      </c>
      <c r="BJ62" t="str">
        <f>IFERROR(INDEX('Original responses translated'!$A$2:$CQ$63,MATCH('Questionnaires CrossTab'!$A62,'Original responses translated'!$A$2:$A$63,0),MATCH(BJ$3,'Original responses translated'!$A$2:$CQ$2,0)),"")</f>
        <v>Never</v>
      </c>
      <c r="BL62" t="str">
        <f>IFERROR(INDEX('Original responses translated'!$A$2:$CQ$63,MATCH('Questionnaires CrossTab'!$A62,'Original responses translated'!$A$2:$A$63,0),MATCH(BL$3,'Original responses translated'!$A$2:$CQ$2,0)),"")</f>
        <v>Frequently (e.g. every time we run some activity or monthly)</v>
      </c>
      <c r="BM62" t="str">
        <f>IFERROR(INDEX('Original responses translated'!$A$2:$CQ$63,MATCH('Questionnaires CrossTab'!$A62,'Original responses translated'!$A$2:$A$63,0),MATCH(BM$3,'Original responses translated'!$A$2:$CQ$2,0)),"")</f>
        <v>Frequently (e.g. every time we run some activity or monthly)</v>
      </c>
      <c r="BN62" t="str">
        <f>IFERROR(INDEX('Original responses translated'!$A$2:$CQ$63,MATCH('Questionnaires CrossTab'!$A62,'Original responses translated'!$A$2:$A$63,0),MATCH(BN$3,'Original responses translated'!$A$2:$CQ$2,0)),"")</f>
        <v>Frequently (e.g. every time we run some activity or monthly)</v>
      </c>
      <c r="BO62" t="str">
        <f>IFERROR(INDEX('Original responses translated'!$A$2:$CQ$63,MATCH('Questionnaires CrossTab'!$A62,'Original responses translated'!$A$2:$A$63,0),MATCH(BO$3,'Original responses translated'!$A$2:$CQ$2,0)),"")</f>
        <v>Never</v>
      </c>
      <c r="BP62" t="str">
        <f>IFERROR(INDEX('Original responses translated'!$A$2:$CQ$63,MATCH('Questionnaires CrossTab'!$A62,'Original responses translated'!$A$2:$A$63,0),MATCH(BP$3,'Original responses translated'!$A$2:$CQ$2,0)),"")</f>
        <v>Sometimes / on an ad-hoc basis</v>
      </c>
      <c r="BR62" t="str">
        <f>IFERROR(INDEX('Original responses translated'!$A$2:$CQ$63,MATCH('Questionnaires CrossTab'!$A62,'Original responses translated'!$A$2:$A$63,0),MATCH(BR$3,'Original responses translated'!$A$2:$CQ$2,0)),"")</f>
        <v>Strongly Agree</v>
      </c>
      <c r="BS62" t="str">
        <f>IFERROR(INDEX('Original responses translated'!$A$2:$CQ$63,MATCH('Questionnaires CrossTab'!$A62,'Original responses translated'!$A$2:$A$63,0),MATCH(BS$3,'Original responses translated'!$A$2:$CQ$2,0)),"")</f>
        <v>Strongly Agree</v>
      </c>
      <c r="BT62" t="str">
        <f>IFERROR(INDEX('Original responses translated'!$A$2:$CQ$63,MATCH('Questionnaires CrossTab'!$A62,'Original responses translated'!$A$2:$A$63,0),MATCH(BT$3,'Original responses translated'!$A$2:$CQ$2,0)),"")</f>
        <v>Disagree</v>
      </c>
      <c r="BU62" t="str">
        <f>IFERROR(INDEX('Original responses translated'!$A$2:$CQ$63,MATCH('Questionnaires CrossTab'!$A62,'Original responses translated'!$A$2:$A$63,0),MATCH(BU$3,'Original responses translated'!$A$2:$CQ$2,0)),"")</f>
        <v>Neither agree nor disagree</v>
      </c>
      <c r="BV62" t="str">
        <f>IFERROR(INDEX('Original responses translated'!$A$2:$CQ$63,MATCH('Questionnaires CrossTab'!$A62,'Original responses translated'!$A$2:$A$63,0),MATCH(BV$3,'Original responses translated'!$A$2:$CQ$2,0)),"")</f>
        <v>Neither agree nor disagree</v>
      </c>
      <c r="BW62" t="str">
        <f>IFERROR(INDEX('Original responses translated'!$A$2:$CQ$63,MATCH('Questionnaires CrossTab'!$A62,'Original responses translated'!$A$2:$A$63,0),MATCH(BW$3,'Original responses translated'!$A$2:$CQ$2,0)),"")</f>
        <v>Agree</v>
      </c>
      <c r="BX62" t="str">
        <f>IFERROR(INDEX('Original responses translated'!$A$2:$CQ$63,MATCH('Questionnaires CrossTab'!$A62,'Original responses translated'!$A$2:$A$63,0),MATCH(BX$3,'Original responses translated'!$A$2:$CQ$2,0)),"")</f>
        <v>Neither agree nor disagree</v>
      </c>
      <c r="BY62" t="str">
        <f>IFERROR(INDEX('Original responses translated'!$A$2:$CQ$63,MATCH('Questionnaires CrossTab'!$A62,'Original responses translated'!$A$2:$A$63,0),MATCH(BY$3,'Original responses translated'!$A$2:$CQ$2,0)),"")</f>
        <v>Agree</v>
      </c>
      <c r="BZ62" t="str">
        <f>IFERROR(INDEX('Original responses translated'!$A$2:$CQ$63,MATCH('Questionnaires CrossTab'!$A62,'Original responses translated'!$A$2:$A$63,0),MATCH(BZ$3,'Original responses translated'!$A$2:$CQ$2,0)),"")</f>
        <v>Agree</v>
      </c>
      <c r="CA62" t="str">
        <f>IFERROR(INDEX('Original responses translated'!$A$2:$CQ$63,MATCH('Questionnaires CrossTab'!$A62,'Original responses translated'!$A$2:$A$63,0),MATCH(CA$3,'Original responses translated'!$A$2:$CQ$2,0)),"")</f>
        <v>Agree</v>
      </c>
      <c r="CB62" t="str">
        <f>IFERROR(INDEX('Original responses translated'!$A$2:$CQ$63,MATCH('Questionnaires CrossTab'!$A62,'Original responses translated'!$A$2:$A$63,0),MATCH(CB$3,'Original responses translated'!$A$2:$CQ$2,0)),"")</f>
        <v>Neither agree nor disagree</v>
      </c>
      <c r="CD62" t="str">
        <f>IFERROR(INDEX('Original responses translated'!$A$2:$CQ$63,MATCH('Questionnaires CrossTab'!$A62,'Original responses translated'!$A$2:$A$63,0),MATCH(CD$3,'Original responses translated'!$A$2:$CQ$2,0)),"")</f>
        <v>Not aware of</v>
      </c>
      <c r="CE62" t="str">
        <f>IFERROR(INDEX('Original responses translated'!$A$2:$CQ$63,MATCH('Questionnaires CrossTab'!$A62,'Original responses translated'!$A$2:$A$63,0),MATCH(CE$3,'Original responses translated'!$A$2:$CQ$2,0)),"")</f>
        <v>Not aware of</v>
      </c>
      <c r="CF62" t="str">
        <f>IFERROR(INDEX('Original responses translated'!$A$2:$CQ$63,MATCH('Questionnaires CrossTab'!$A62,'Original responses translated'!$A$2:$A$63,0),MATCH(CF$3,'Original responses translated'!$A$2:$CQ$2,0)),"")</f>
        <v>Not aware of</v>
      </c>
      <c r="CG62" t="str">
        <f>IFERROR(INDEX('Original responses translated'!$A$2:$CQ$63,MATCH('Questionnaires CrossTab'!$A62,'Original responses translated'!$A$2:$A$63,0),MATCH(CG$3,'Original responses translated'!$A$2:$CQ$2,0)),"")</f>
        <v>Use rarely</v>
      </c>
      <c r="CI62" t="str">
        <f>IFERROR(INDEX('Original responses translated'!$A$2:$CQ$63,MATCH('Questionnaires CrossTab'!$A62,'Original responses translated'!$A$2:$A$63,0),MATCH(CI$3,'Original responses translated'!$A$2:$CQ$2,0)),"")</f>
        <v>Neither agree nor disagree</v>
      </c>
      <c r="CJ62" t="str">
        <f>IFERROR(INDEX('Original responses translated'!$A$2:$CQ$63,MATCH('Questionnaires CrossTab'!$A62,'Original responses translated'!$A$2:$A$63,0),MATCH(CJ$3,'Original responses translated'!$A$2:$CQ$2,0)),"")</f>
        <v>Agree</v>
      </c>
      <c r="CO62" s="27">
        <f>SUMIFS(Response!$G:$G,Response!$I:$I,'Questionnaires CrossTab'!CO$3,Response!$A:$A,'Questionnaires CrossTab'!$A62)/Question!Q$5</f>
        <v>0.39655172413793105</v>
      </c>
      <c r="CP62" s="27">
        <f>SUMIFS(Response!$G:$G,Response!$I:$I,'Questionnaires CrossTab'!CP$3,Response!$A:$A,'Questionnaires CrossTab'!$A62)/Question!R$5</f>
        <v>0.5</v>
      </c>
      <c r="CQ62" s="27">
        <f>SUMIFS(Response!$G:$G,Response!$I:$I,'Questionnaires CrossTab'!CQ$3,Response!$A:$A,'Questionnaires CrossTab'!$A62)/Question!S$5</f>
        <v>0.59677419354838712</v>
      </c>
      <c r="CR62" s="27">
        <f t="shared" si="0"/>
        <v>0.50767519466073419</v>
      </c>
    </row>
    <row r="63" spans="1:96">
      <c r="A63" s="1">
        <v>479</v>
      </c>
      <c r="B63" s="1" t="s">
        <v>485</v>
      </c>
      <c r="C63" t="str">
        <f>INDEX('Original responses translated'!$A$2:$CQ$63,MATCH('Questionnaires CrossTab'!$A63,'Original responses translated'!$A$2:$A$63,0),MATCH(C$3,'Original responses translated'!$A$2:$CQ$2,0))</f>
        <v>Not for profit organisation</v>
      </c>
      <c r="D63" t="str">
        <f>INDEX('Original responses translated'!$A$2:$CQ$63,MATCH('Questionnaires CrossTab'!$A63,'Original responses translated'!$A$2:$A$63,0),MATCH(D$3,'Original responses translated'!$A$2:$CQ$2,0))</f>
        <v>Communications</v>
      </c>
      <c r="E63">
        <f>INDEX('Original responses translated'!$A$2:$CQ$63,MATCH('Questionnaires CrossTab'!$A63,'Original responses translated'!$A$2:$A$63,0),MATCH(E$3,'Original responses translated'!$A$2:$CQ$2,0))</f>
        <v>0</v>
      </c>
      <c r="F63">
        <f>INDEX('Original responses translated'!$A$2:$CQ$63,MATCH('Questionnaires CrossTab'!$A63,'Original responses translated'!$A$2:$A$63,0),MATCH(F$3,'Original responses translated'!$A$2:$CQ$2,0))</f>
        <v>0</v>
      </c>
      <c r="G63" t="str">
        <f>INDEX('Original responses translated'!$A$2:$CQ$63,MATCH('Questionnaires CrossTab'!$A63,'Original responses translated'!$A$2:$A$63,0),MATCH(G$3,'Original responses translated'!$A$2:$CQ$2,0))</f>
        <v>1-49 employees</v>
      </c>
      <c r="H63" t="str">
        <f>INDEX('Original responses translated'!$A$2:$CQ$63,MATCH('Questionnaires CrossTab'!$A63,'Original responses translated'!$A$2:$A$63,0),MATCH(H$3,'Original responses translated'!$A$2:$CQ$2,0))</f>
        <v>United Kingdom</v>
      </c>
      <c r="I63" t="str">
        <f>INDEX('Original responses translated'!$A$2:$CQ$63,MATCH('Questionnaires CrossTab'!$A63,'Original responses translated'!$A$2:$A$63,0),MATCH(I$3,'Original responses translated'!$A$2:$CQ$2,0))</f>
        <v>Not an international organisation</v>
      </c>
      <c r="J63" t="s">
        <v>110</v>
      </c>
      <c r="K63" t="str">
        <f>INDEX('Original responses translated'!$A$2:$CQ$63,MATCH('Questionnaires CrossTab'!$A63,'Original responses translated'!$A$2:$A$63,0),MATCH(K$3,'Original responses translated'!$A$2:$CQ$2,0))</f>
        <v>No</v>
      </c>
      <c r="L63" t="str">
        <f>INDEX('Original responses translated'!$A$2:$CQ$63,MATCH('Questionnaires CrossTab'!$A63,'Original responses translated'!$A$2:$A$63,0),MATCH(L$3,'Original responses translated'!$A$2:$CQ$2,0))</f>
        <v>No</v>
      </c>
      <c r="M63" t="str">
        <f>INDEX('Original responses translated'!$A$2:$CQ$63,MATCH('Questionnaires CrossTab'!$A63,'Original responses translated'!$A$2:$A$63,0),MATCH(M$3,'Original responses translated'!$A$2:$CQ$2,0))</f>
        <v>No</v>
      </c>
      <c r="N63" t="str">
        <f>INDEX('Original responses translated'!$A$2:$CQ$63,MATCH('Questionnaires CrossTab'!$A63,'Original responses translated'!$A$2:$A$63,0),MATCH(N$3,'Original responses translated'!$A$2:$CQ$2,0))</f>
        <v>No</v>
      </c>
      <c r="O63" t="str">
        <f>INDEX('Original responses translated'!$A$2:$CQ$63,MATCH('Questionnaires CrossTab'!$A63,'Original responses translated'!$A$2:$A$63,0),MATCH(O$3,'Original responses translated'!$A$2:$CQ$2,0))</f>
        <v>No</v>
      </c>
      <c r="P63" t="str">
        <f>INDEX('Original responses translated'!$A$2:$CQ$63,MATCH('Questionnaires CrossTab'!$A63,'Original responses translated'!$A$2:$A$63,0),MATCH(P$3,'Original responses translated'!$A$2:$CQ$2,0))</f>
        <v>Yes</v>
      </c>
      <c r="Q63" t="str">
        <f>INDEX('Original responses translated'!$A$2:$CQ$63,MATCH('Questionnaires CrossTab'!$A63,'Original responses translated'!$A$2:$A$63,0),MATCH(Q$3,'Original responses translated'!$A$2:$CQ$2,0))</f>
        <v>No</v>
      </c>
      <c r="R63" t="str">
        <f>INDEX('Original responses translated'!$A$2:$CQ$63,MATCH('Questionnaires CrossTab'!$A63,'Original responses translated'!$A$2:$A$63,0),MATCH(R$3,'Original responses translated'!$A$2:$CQ$2,0))</f>
        <v>No</v>
      </c>
      <c r="S63" t="str">
        <f>INDEX('Original responses translated'!$A$2:$CQ$63,MATCH('Questionnaires CrossTab'!$A63,'Original responses translated'!$A$2:$A$63,0),MATCH(S$3,'Original responses translated'!$A$2:$CQ$2,0))</f>
        <v>No</v>
      </c>
      <c r="T63" t="str">
        <f>INDEX('Original responses translated'!$A$2:$CQ$63,MATCH('Questionnaires CrossTab'!$A63,'Original responses translated'!$A$2:$A$63,0),MATCH(T$3,'Original responses translated'!$A$2:$CQ$2,0))</f>
        <v>No</v>
      </c>
      <c r="U63" t="str">
        <f>INDEX('Original responses translated'!$A$2:$CQ$63,MATCH('Questionnaires CrossTab'!$A63,'Original responses translated'!$A$2:$A$63,0),MATCH(U$3,'Original responses translated'!$A$2:$CQ$2,0))</f>
        <v>No</v>
      </c>
      <c r="V63" t="str">
        <f>INDEX('Original responses translated'!$A$2:$CQ$63,MATCH('Questionnaires CrossTab'!$A63,'Original responses translated'!$A$2:$A$63,0),MATCH(V$3,'Original responses translated'!$A$2:$CQ$2,0))</f>
        <v>No</v>
      </c>
      <c r="X63" t="str">
        <f>IFERROR(INDEX('Original responses translated'!$A$2:$CQ$63,MATCH('Questionnaires CrossTab'!$A63,'Original responses translated'!$A$2:$A$63,0),MATCH(X$3,'Original responses translated'!$A$2:$CQ$2,0)),"")</f>
        <v>Frequently (e.g. every time we run some activity or monthly)</v>
      </c>
      <c r="Y63" t="str">
        <f>IFERROR(INDEX('Original responses translated'!$A$2:$CQ$63,MATCH('Questionnaires CrossTab'!$A63,'Original responses translated'!$A$2:$A$63,0),MATCH(Y$3,'Original responses translated'!$A$2:$CQ$2,0)),"")</f>
        <v/>
      </c>
      <c r="Z63" t="str">
        <f>IFERROR(INDEX('Original responses translated'!$A$2:$CQ$63,MATCH('Questionnaires CrossTab'!$A63,'Original responses translated'!$A$2:$A$63,0),MATCH(Z$3,'Original responses translated'!$A$2:$CQ$2,0)),"")</f>
        <v/>
      </c>
      <c r="AA63" t="str">
        <f>IFERROR(INDEX('Original responses translated'!$A$2:$CQ$63,MATCH('Questionnaires CrossTab'!$A63,'Original responses translated'!$A$2:$A$63,0),MATCH(AA$3,'Original responses translated'!$A$2:$CQ$2,0)),"")</f>
        <v/>
      </c>
      <c r="AB63" t="str">
        <f>IFERROR(INDEX('Original responses translated'!$A$2:$CQ$63,MATCH('Questionnaires CrossTab'!$A63,'Original responses translated'!$A$2:$A$63,0),MATCH(AB$3,'Original responses translated'!$A$2:$CQ$2,0)),"")</f>
        <v/>
      </c>
      <c r="AD63" t="str">
        <f>IFERROR(INDEX('Original responses translated'!$A$2:$CQ$63,MATCH('Questionnaires CrossTab'!$A63,'Original responses translated'!$A$2:$A$63,0),MATCH(AD$3,'Original responses translated'!$A$2:$CQ$2,0)),"")</f>
        <v>Frequently (e.g. every time we run some activity or monthly)</v>
      </c>
      <c r="AE63" t="str">
        <f>IFERROR(INDEX('Original responses translated'!$A$2:$CQ$63,MATCH('Questionnaires CrossTab'!$A63,'Original responses translated'!$A$2:$A$63,0),MATCH(AE$3,'Original responses translated'!$A$2:$CQ$2,0)),"")</f>
        <v>Never</v>
      </c>
      <c r="AF63" t="str">
        <f>IFERROR(INDEX('Original responses translated'!$A$2:$CQ$63,MATCH('Questionnaires CrossTab'!$A63,'Original responses translated'!$A$2:$A$63,0),MATCH(AF$3,'Original responses translated'!$A$2:$CQ$2,0)),"")</f>
        <v>Frequently (e.g. every time we run some activity or monthly)</v>
      </c>
      <c r="AG63" t="str">
        <f>IFERROR(INDEX('Original responses translated'!$A$2:$CQ$63,MATCH('Questionnaires CrossTab'!$A63,'Original responses translated'!$A$2:$A$63,0),MATCH(AG$3,'Original responses translated'!$A$2:$CQ$2,0)),"")</f>
        <v>Frequently (e.g. every time we run some activity or monthly)</v>
      </c>
      <c r="AH63" t="str">
        <f>IFERROR(INDEX('Original responses translated'!$A$2:$CQ$63,MATCH('Questionnaires CrossTab'!$A63,'Original responses translated'!$A$2:$A$63,0),MATCH(AH$3,'Original responses translated'!$A$2:$CQ$2,0)),"")</f>
        <v>Frequently (e.g. every time we run some activity or monthly)</v>
      </c>
      <c r="AI63" t="str">
        <f>IFERROR(INDEX('Original responses translated'!$A$2:$CQ$63,MATCH('Questionnaires CrossTab'!$A63,'Original responses translated'!$A$2:$A$63,0),MATCH(AI$3,'Original responses translated'!$A$2:$CQ$2,0)),"")</f>
        <v>Frequently (e.g. every time we run some activity or monthly)</v>
      </c>
      <c r="AJ63" t="str">
        <f>IFERROR(INDEX('Original responses translated'!$A$2:$CQ$63,MATCH('Questionnaires CrossTab'!$A63,'Original responses translated'!$A$2:$A$63,0),MATCH(AJ$3,'Original responses translated'!$A$2:$CQ$2,0)),"")</f>
        <v>Regularly (at least quarterly)</v>
      </c>
      <c r="AK63" t="str">
        <f>IFERROR(INDEX('Original responses translated'!$A$2:$CQ$63,MATCH('Questionnaires CrossTab'!$A63,'Original responses translated'!$A$2:$A$63,0),MATCH(AK$3,'Original responses translated'!$A$2:$CQ$2,0)),"")</f>
        <v>Sometimes / on an ad-hoc basis</v>
      </c>
      <c r="AL63" t="str">
        <f>IFERROR(INDEX('Original responses translated'!$A$2:$CQ$63,MATCH('Questionnaires CrossTab'!$A63,'Original responses translated'!$A$2:$A$63,0),MATCH(AL$3,'Original responses translated'!$A$2:$CQ$2,0)),"")</f>
        <v/>
      </c>
      <c r="AM63" t="str">
        <f>IFERROR(INDEX('Original responses translated'!$A$2:$CQ$63,MATCH('Questionnaires CrossTab'!$A63,'Original responses translated'!$A$2:$A$63,0),MATCH(AM$3,'Original responses translated'!$A$2:$CQ$2,0)),"")</f>
        <v/>
      </c>
      <c r="AN63" t="str">
        <f>IFERROR(INDEX('Original responses translated'!$A$2:$CQ$63,MATCH('Questionnaires CrossTab'!$A63,'Original responses translated'!$A$2:$A$63,0),MATCH(AN$3,'Original responses translated'!$A$2:$CQ$2,0)),"")</f>
        <v/>
      </c>
      <c r="AO63" t="str">
        <f>IFERROR(INDEX('Original responses translated'!$A$2:$CQ$63,MATCH('Questionnaires CrossTab'!$A63,'Original responses translated'!$A$2:$A$63,0),MATCH(AO$3,'Original responses translated'!$A$2:$CQ$2,0)),"")</f>
        <v>Regularly (at least quarterly)</v>
      </c>
      <c r="AQ63" t="str">
        <f>IFERROR(INDEX('Original responses translated'!$A$2:$CQ$63,MATCH('Questionnaires CrossTab'!$A63,'Original responses translated'!$A$2:$A$63,0),MATCH(AQ$3,'Original responses translated'!$A$2:$CQ$2,0)),"")</f>
        <v>Frequently (e.g. every time we run some activity or monthly)</v>
      </c>
      <c r="AR63" t="str">
        <f>IFERROR(INDEX('Original responses translated'!$A$2:$CQ$63,MATCH('Questionnaires CrossTab'!$A63,'Original responses translated'!$A$2:$A$63,0),MATCH(AR$3,'Original responses translated'!$A$2:$CQ$2,0)),"")</f>
        <v>Sometimes / on an ad-hoc basis</v>
      </c>
      <c r="AS63" t="str">
        <f>IFERROR(INDEX('Original responses translated'!$A$2:$CQ$63,MATCH('Questionnaires CrossTab'!$A63,'Original responses translated'!$A$2:$A$63,0),MATCH(AS$3,'Original responses translated'!$A$2:$CQ$2,0)),"")</f>
        <v>Sometimes / on an ad-hoc basis</v>
      </c>
      <c r="AT63" t="str">
        <f>IFERROR(INDEX('Original responses translated'!$A$2:$CQ$63,MATCH('Questionnaires CrossTab'!$A63,'Original responses translated'!$A$2:$A$63,0),MATCH(AT$3,'Original responses translated'!$A$2:$CQ$2,0)),"")</f>
        <v>Frequently (e.g. every time we run some activity or monthly)</v>
      </c>
      <c r="AV63" t="str">
        <f>IFERROR(INDEX('Original responses translated'!$A$2:$CQ$63,MATCH('Questionnaires CrossTab'!$A63,'Original responses translated'!$A$2:$A$63,0),MATCH(AV$3,'Original responses translated'!$A$2:$CQ$2,0)),"")</f>
        <v>Strongly Agree</v>
      </c>
      <c r="AW63" t="str">
        <f>IFERROR(INDEX('Original responses translated'!$A$2:$CQ$63,MATCH('Questionnaires CrossTab'!$A63,'Original responses translated'!$A$2:$A$63,0),MATCH(AW$3,'Original responses translated'!$A$2:$CQ$2,0)),"")</f>
        <v>Agree</v>
      </c>
      <c r="AX63" t="str">
        <f>IFERROR(INDEX('Original responses translated'!$A$2:$CQ$63,MATCH('Questionnaires CrossTab'!$A63,'Original responses translated'!$A$2:$A$63,0),MATCH(AX$3,'Original responses translated'!$A$2:$CQ$2,0)),"")</f>
        <v>Disagree</v>
      </c>
      <c r="AY63" t="str">
        <f>IFERROR(INDEX('Original responses translated'!$A$2:$CQ$63,MATCH('Questionnaires CrossTab'!$A63,'Original responses translated'!$A$2:$A$63,0),MATCH(AY$3,'Original responses translated'!$A$2:$CQ$2,0)),"")</f>
        <v>Neither agree nor disagree&amp;#9;</v>
      </c>
      <c r="AZ63" t="str">
        <f>IFERROR(INDEX('Original responses translated'!$A$2:$CQ$63,MATCH('Questionnaires CrossTab'!$A63,'Original responses translated'!$A$2:$A$63,0),MATCH(AZ$3,'Original responses translated'!$A$2:$CQ$2,0)),"")</f>
        <v>Agree</v>
      </c>
      <c r="BA63" t="str">
        <f>IFERROR(INDEX('Original responses translated'!$A$2:$CQ$63,MATCH('Questionnaires CrossTab'!$A63,'Original responses translated'!$A$2:$A$63,0),MATCH(BA$3,'Original responses translated'!$A$2:$CQ$2,0)),"")</f>
        <v>Strongly Agree</v>
      </c>
      <c r="BB63" t="str">
        <f>IFERROR(INDEX('Original responses translated'!$A$2:$CQ$63,MATCH('Questionnaires CrossTab'!$A63,'Original responses translated'!$A$2:$A$63,0),MATCH(BB$3,'Original responses translated'!$A$2:$CQ$2,0)),"")</f>
        <v>Neither agree nor disagree&amp;#9;</v>
      </c>
      <c r="BC63" t="str">
        <f>IFERROR(INDEX('Original responses translated'!$A$2:$CQ$63,MATCH('Questionnaires CrossTab'!$A63,'Original responses translated'!$A$2:$A$63,0),MATCH(BC$3,'Original responses translated'!$A$2:$CQ$2,0)),"")</f>
        <v>Agree</v>
      </c>
      <c r="BD63" t="str">
        <f>IFERROR(INDEX('Original responses translated'!$A$2:$CQ$63,MATCH('Questionnaires CrossTab'!$A63,'Original responses translated'!$A$2:$A$63,0),MATCH(BD$3,'Original responses translated'!$A$2:$CQ$2,0)),"")</f>
        <v>Strongly Agree</v>
      </c>
      <c r="BF63" t="str">
        <f>IFERROR(INDEX('Original responses translated'!$A$2:$CQ$63,MATCH('Questionnaires CrossTab'!$A63,'Original responses translated'!$A$2:$A$63,0),MATCH(BF$3,'Original responses translated'!$A$2:$CQ$2,0)),"")</f>
        <v>Regularly (at least quarterly)</v>
      </c>
      <c r="BG63" t="str">
        <f>IFERROR(INDEX('Original responses translated'!$A$2:$CQ$63,MATCH('Questionnaires CrossTab'!$A63,'Original responses translated'!$A$2:$A$63,0),MATCH(BG$3,'Original responses translated'!$A$2:$CQ$2,0)),"")</f>
        <v>Sometimes / on an ad-hoc basis</v>
      </c>
      <c r="BH63" t="str">
        <f>IFERROR(INDEX('Original responses translated'!$A$2:$CQ$63,MATCH('Questionnaires CrossTab'!$A63,'Original responses translated'!$A$2:$A$63,0),MATCH(BH$3,'Original responses translated'!$A$2:$CQ$2,0)),"")</f>
        <v>Sometimes / on an ad-hoc basis</v>
      </c>
      <c r="BI63" t="str">
        <f>IFERROR(INDEX('Original responses translated'!$A$2:$CQ$63,MATCH('Questionnaires CrossTab'!$A63,'Original responses translated'!$A$2:$A$63,0),MATCH(BI$3,'Original responses translated'!$A$2:$CQ$2,0)),"")</f>
        <v>Regularly (at least quarterly)</v>
      </c>
      <c r="BJ63" t="str">
        <f>IFERROR(INDEX('Original responses translated'!$A$2:$CQ$63,MATCH('Questionnaires CrossTab'!$A63,'Original responses translated'!$A$2:$A$63,0),MATCH(BJ$3,'Original responses translated'!$A$2:$CQ$2,0)),"")</f>
        <v>Rarely (maybe once per year)</v>
      </c>
      <c r="BL63" t="str">
        <f>IFERROR(INDEX('Original responses translated'!$A$2:$CQ$63,MATCH('Questionnaires CrossTab'!$A63,'Original responses translated'!$A$2:$A$63,0),MATCH(BL$3,'Original responses translated'!$A$2:$CQ$2,0)),"")</f>
        <v>Sometimes / on an ad-hoc basis</v>
      </c>
      <c r="BM63" t="str">
        <f>IFERROR(INDEX('Original responses translated'!$A$2:$CQ$63,MATCH('Questionnaires CrossTab'!$A63,'Original responses translated'!$A$2:$A$63,0),MATCH(BM$3,'Original responses translated'!$A$2:$CQ$2,0)),"")</f>
        <v>Regularly (at least quarterly)</v>
      </c>
      <c r="BN63" t="str">
        <f>IFERROR(INDEX('Original responses translated'!$A$2:$CQ$63,MATCH('Questionnaires CrossTab'!$A63,'Original responses translated'!$A$2:$A$63,0),MATCH(BN$3,'Original responses translated'!$A$2:$CQ$2,0)),"")</f>
        <v>Sometimes / on an ad-hoc basis</v>
      </c>
      <c r="BO63" t="str">
        <f>IFERROR(INDEX('Original responses translated'!$A$2:$CQ$63,MATCH('Questionnaires CrossTab'!$A63,'Original responses translated'!$A$2:$A$63,0),MATCH(BO$3,'Original responses translated'!$A$2:$CQ$2,0)),"")</f>
        <v>Never</v>
      </c>
      <c r="BP63" t="str">
        <f>IFERROR(INDEX('Original responses translated'!$A$2:$CQ$63,MATCH('Questionnaires CrossTab'!$A63,'Original responses translated'!$A$2:$A$63,0),MATCH(BP$3,'Original responses translated'!$A$2:$CQ$2,0)),"")</f>
        <v>Regularly (at least quarterly)</v>
      </c>
      <c r="BR63" t="str">
        <f>IFERROR(INDEX('Original responses translated'!$A$2:$CQ$63,MATCH('Questionnaires CrossTab'!$A63,'Original responses translated'!$A$2:$A$63,0),MATCH(BR$3,'Original responses translated'!$A$2:$CQ$2,0)),"")</f>
        <v>Strongly Agree</v>
      </c>
      <c r="BS63" t="str">
        <f>IFERROR(INDEX('Original responses translated'!$A$2:$CQ$63,MATCH('Questionnaires CrossTab'!$A63,'Original responses translated'!$A$2:$A$63,0),MATCH(BS$3,'Original responses translated'!$A$2:$CQ$2,0)),"")</f>
        <v>Neither agree nor disagree</v>
      </c>
      <c r="BT63" t="str">
        <f>IFERROR(INDEX('Original responses translated'!$A$2:$CQ$63,MATCH('Questionnaires CrossTab'!$A63,'Original responses translated'!$A$2:$A$63,0),MATCH(BT$3,'Original responses translated'!$A$2:$CQ$2,0)),"")</f>
        <v>Neither agree nor disagree</v>
      </c>
      <c r="BU63" t="str">
        <f>IFERROR(INDEX('Original responses translated'!$A$2:$CQ$63,MATCH('Questionnaires CrossTab'!$A63,'Original responses translated'!$A$2:$A$63,0),MATCH(BU$3,'Original responses translated'!$A$2:$CQ$2,0)),"")</f>
        <v>Agree</v>
      </c>
      <c r="BV63" t="str">
        <f>IFERROR(INDEX('Original responses translated'!$A$2:$CQ$63,MATCH('Questionnaires CrossTab'!$A63,'Original responses translated'!$A$2:$A$63,0),MATCH(BV$3,'Original responses translated'!$A$2:$CQ$2,0)),"")</f>
        <v>Agree</v>
      </c>
      <c r="BW63" t="str">
        <f>IFERROR(INDEX('Original responses translated'!$A$2:$CQ$63,MATCH('Questionnaires CrossTab'!$A63,'Original responses translated'!$A$2:$A$63,0),MATCH(BW$3,'Original responses translated'!$A$2:$CQ$2,0)),"")</f>
        <v>Agree</v>
      </c>
      <c r="BX63" t="str">
        <f>IFERROR(INDEX('Original responses translated'!$A$2:$CQ$63,MATCH('Questionnaires CrossTab'!$A63,'Original responses translated'!$A$2:$A$63,0),MATCH(BX$3,'Original responses translated'!$A$2:$CQ$2,0)),"")</f>
        <v>Disagree</v>
      </c>
      <c r="BY63" t="str">
        <f>IFERROR(INDEX('Original responses translated'!$A$2:$CQ$63,MATCH('Questionnaires CrossTab'!$A63,'Original responses translated'!$A$2:$A$63,0),MATCH(BY$3,'Original responses translated'!$A$2:$CQ$2,0)),"")</f>
        <v>Agree</v>
      </c>
      <c r="BZ63" t="str">
        <f>IFERROR(INDEX('Original responses translated'!$A$2:$CQ$63,MATCH('Questionnaires CrossTab'!$A63,'Original responses translated'!$A$2:$A$63,0),MATCH(BZ$3,'Original responses translated'!$A$2:$CQ$2,0)),"")</f>
        <v>Don’t know/Not sure</v>
      </c>
      <c r="CA63" t="str">
        <f>IFERROR(INDEX('Original responses translated'!$A$2:$CQ$63,MATCH('Questionnaires CrossTab'!$A63,'Original responses translated'!$A$2:$A$63,0),MATCH(CA$3,'Original responses translated'!$A$2:$CQ$2,0)),"")</f>
        <v>Don’t know/Not sure</v>
      </c>
      <c r="CB63" t="str">
        <f>IFERROR(INDEX('Original responses translated'!$A$2:$CQ$63,MATCH('Questionnaires CrossTab'!$A63,'Original responses translated'!$A$2:$A$63,0),MATCH(CB$3,'Original responses translated'!$A$2:$CQ$2,0)),"")</f>
        <v>Disagree</v>
      </c>
      <c r="CD63" t="str">
        <f>IFERROR(INDEX('Original responses translated'!$A$2:$CQ$63,MATCH('Questionnaires CrossTab'!$A63,'Original responses translated'!$A$2:$A$63,0),MATCH(CD$3,'Original responses translated'!$A$2:$CQ$2,0)),"")</f>
        <v>Use rarely</v>
      </c>
      <c r="CE63" t="str">
        <f>IFERROR(INDEX('Original responses translated'!$A$2:$CQ$63,MATCH('Questionnaires CrossTab'!$A63,'Original responses translated'!$A$2:$A$63,0),MATCH(CE$3,'Original responses translated'!$A$2:$CQ$2,0)),"")</f>
        <v>Use rarely</v>
      </c>
      <c r="CF63" t="str">
        <f>IFERROR(INDEX('Original responses translated'!$A$2:$CQ$63,MATCH('Questionnaires CrossTab'!$A63,'Original responses translated'!$A$2:$A$63,0),MATCH(CF$3,'Original responses translated'!$A$2:$CQ$2,0)),"")</f>
        <v>Aware of but do not use</v>
      </c>
      <c r="CG63" t="str">
        <f>IFERROR(INDEX('Original responses translated'!$A$2:$CQ$63,MATCH('Questionnaires CrossTab'!$A63,'Original responses translated'!$A$2:$A$63,0),MATCH(CG$3,'Original responses translated'!$A$2:$CQ$2,0)),"")</f>
        <v>Use rarely</v>
      </c>
      <c r="CI63" t="str">
        <f>IFERROR(INDEX('Original responses translated'!$A$2:$CQ$63,MATCH('Questionnaires CrossTab'!$A63,'Original responses translated'!$A$2:$A$63,0),MATCH(CI$3,'Original responses translated'!$A$2:$CQ$2,0)),"")</f>
        <v>Disagree</v>
      </c>
      <c r="CJ63" t="str">
        <f>IFERROR(INDEX('Original responses translated'!$A$2:$CQ$63,MATCH('Questionnaires CrossTab'!$A63,'Original responses translated'!$A$2:$A$63,0),MATCH(CJ$3,'Original responses translated'!$A$2:$CQ$2,0)),"")</f>
        <v>Disagree</v>
      </c>
      <c r="CO63" s="27">
        <f>SUMIFS(Response!$G:$G,Response!$I:$I,'Questionnaires CrossTab'!CO$3,Response!$A:$A,'Questionnaires CrossTab'!$A63)/Question!Q$5</f>
        <v>0.60344827586206895</v>
      </c>
      <c r="CP63" s="27">
        <f>SUMIFS(Response!$G:$G,Response!$I:$I,'Questionnaires CrossTab'!CP$3,Response!$A:$A,'Questionnaires CrossTab'!$A63)/Question!R$5</f>
        <v>0.53333333333333333</v>
      </c>
      <c r="CQ63" s="27">
        <f>SUMIFS(Response!$G:$G,Response!$I:$I,'Questionnaires CrossTab'!CQ$3,Response!$A:$A,'Questionnaires CrossTab'!$A63)/Question!S$5</f>
        <v>0.4838709677419355</v>
      </c>
      <c r="CR63" s="27">
        <f t="shared" si="0"/>
        <v>0.53458286985539494</v>
      </c>
    </row>
    <row r="64" spans="1:96">
      <c r="A64" s="1">
        <v>482</v>
      </c>
      <c r="B64" s="1" t="s">
        <v>492</v>
      </c>
      <c r="C64" t="str">
        <f>INDEX('Original responses translated'!$A$2:$CQ$63,MATCH('Questionnaires CrossTab'!$A64,'Original responses translated'!$A$2:$A$63,0),MATCH(C$3,'Original responses translated'!$A$2:$CQ$2,0))</f>
        <v>Agency</v>
      </c>
      <c r="D64" t="str">
        <f>INDEX('Original responses translated'!$A$2:$CQ$63,MATCH('Questionnaires CrossTab'!$A64,'Original responses translated'!$A$2:$A$63,0),MATCH(D$3,'Original responses translated'!$A$2:$CQ$2,0))</f>
        <v>Communications</v>
      </c>
      <c r="E64">
        <f>INDEX('Original responses translated'!$A$2:$CQ$63,MATCH('Questionnaires CrossTab'!$A64,'Original responses translated'!$A$2:$A$63,0),MATCH(E$3,'Original responses translated'!$A$2:$CQ$2,0))</f>
        <v>0</v>
      </c>
      <c r="F64" t="str">
        <f>INDEX('Original responses translated'!$A$2:$CQ$63,MATCH('Questionnaires CrossTab'!$A64,'Original responses translated'!$A$2:$A$63,0),MATCH(F$3,'Original responses translated'!$A$2:$CQ$2,0))</f>
        <v>A PR consultancy</v>
      </c>
      <c r="G64" t="str">
        <f>INDEX('Original responses translated'!$A$2:$CQ$63,MATCH('Questionnaires CrossTab'!$A64,'Original responses translated'!$A$2:$A$63,0),MATCH(G$3,'Original responses translated'!$A$2:$CQ$2,0))</f>
        <v>1-49 employees</v>
      </c>
      <c r="H64" t="str">
        <f>INDEX('Original responses translated'!$A$2:$CQ$63,MATCH('Questionnaires CrossTab'!$A64,'Original responses translated'!$A$2:$A$63,0),MATCH(H$3,'Original responses translated'!$A$2:$CQ$2,0))</f>
        <v>UK</v>
      </c>
      <c r="I64" t="str">
        <f>INDEX('Original responses translated'!$A$2:$CQ$63,MATCH('Questionnaires CrossTab'!$A64,'Original responses translated'!$A$2:$A$63,0),MATCH(I$3,'Original responses translated'!$A$2:$CQ$2,0))</f>
        <v>For the country I’m based in</v>
      </c>
      <c r="J64" t="s">
        <v>110</v>
      </c>
      <c r="K64" t="str">
        <f>INDEX('Original responses translated'!$A$2:$CQ$63,MATCH('Questionnaires CrossTab'!$A64,'Original responses translated'!$A$2:$A$63,0),MATCH(K$3,'Original responses translated'!$A$2:$CQ$2,0))</f>
        <v>No</v>
      </c>
      <c r="L64" t="str">
        <f>INDEX('Original responses translated'!$A$2:$CQ$63,MATCH('Questionnaires CrossTab'!$A64,'Original responses translated'!$A$2:$A$63,0),MATCH(L$3,'Original responses translated'!$A$2:$CQ$2,0))</f>
        <v>No</v>
      </c>
      <c r="M64" t="str">
        <f>INDEX('Original responses translated'!$A$2:$CQ$63,MATCH('Questionnaires CrossTab'!$A64,'Original responses translated'!$A$2:$A$63,0),MATCH(M$3,'Original responses translated'!$A$2:$CQ$2,0))</f>
        <v>No</v>
      </c>
      <c r="N64" t="str">
        <f>INDEX('Original responses translated'!$A$2:$CQ$63,MATCH('Questionnaires CrossTab'!$A64,'Original responses translated'!$A$2:$A$63,0),MATCH(N$3,'Original responses translated'!$A$2:$CQ$2,0))</f>
        <v>No</v>
      </c>
      <c r="O64" t="str">
        <f>INDEX('Original responses translated'!$A$2:$CQ$63,MATCH('Questionnaires CrossTab'!$A64,'Original responses translated'!$A$2:$A$63,0),MATCH(O$3,'Original responses translated'!$A$2:$CQ$2,0))</f>
        <v>No</v>
      </c>
      <c r="P64" t="str">
        <f>INDEX('Original responses translated'!$A$2:$CQ$63,MATCH('Questionnaires CrossTab'!$A64,'Original responses translated'!$A$2:$A$63,0),MATCH(P$3,'Original responses translated'!$A$2:$CQ$2,0))</f>
        <v>Yes</v>
      </c>
      <c r="Q64" t="str">
        <f>INDEX('Original responses translated'!$A$2:$CQ$63,MATCH('Questionnaires CrossTab'!$A64,'Original responses translated'!$A$2:$A$63,0),MATCH(Q$3,'Original responses translated'!$A$2:$CQ$2,0))</f>
        <v>Yes</v>
      </c>
      <c r="R64" t="str">
        <f>INDEX('Original responses translated'!$A$2:$CQ$63,MATCH('Questionnaires CrossTab'!$A64,'Original responses translated'!$A$2:$A$63,0),MATCH(R$3,'Original responses translated'!$A$2:$CQ$2,0))</f>
        <v>No</v>
      </c>
      <c r="S64" t="str">
        <f>INDEX('Original responses translated'!$A$2:$CQ$63,MATCH('Questionnaires CrossTab'!$A64,'Original responses translated'!$A$2:$A$63,0),MATCH(S$3,'Original responses translated'!$A$2:$CQ$2,0))</f>
        <v>No</v>
      </c>
      <c r="T64" t="str">
        <f>INDEX('Original responses translated'!$A$2:$CQ$63,MATCH('Questionnaires CrossTab'!$A64,'Original responses translated'!$A$2:$A$63,0),MATCH(T$3,'Original responses translated'!$A$2:$CQ$2,0))</f>
        <v>No</v>
      </c>
      <c r="U64" t="str">
        <f>INDEX('Original responses translated'!$A$2:$CQ$63,MATCH('Questionnaires CrossTab'!$A64,'Original responses translated'!$A$2:$A$63,0),MATCH(U$3,'Original responses translated'!$A$2:$CQ$2,0))</f>
        <v>No</v>
      </c>
      <c r="V64" t="str">
        <f>INDEX('Original responses translated'!$A$2:$CQ$63,MATCH('Questionnaires CrossTab'!$A64,'Original responses translated'!$A$2:$A$63,0),MATCH(V$3,'Original responses translated'!$A$2:$CQ$2,0))</f>
        <v>No</v>
      </c>
      <c r="X64" t="str">
        <f>IFERROR(INDEX('Original responses translated'!$A$2:$CQ$63,MATCH('Questionnaires CrossTab'!$A64,'Original responses translated'!$A$2:$A$63,0),MATCH(X$3,'Original responses translated'!$A$2:$CQ$2,0)),"")</f>
        <v>Frequently (e.g. every time we run some activity or monthly)</v>
      </c>
      <c r="Y64" t="str">
        <f>IFERROR(INDEX('Original responses translated'!$A$2:$CQ$63,MATCH('Questionnaires CrossTab'!$A64,'Original responses translated'!$A$2:$A$63,0),MATCH(Y$3,'Original responses translated'!$A$2:$CQ$2,0)),"")</f>
        <v/>
      </c>
      <c r="Z64" t="str">
        <f>IFERROR(INDEX('Original responses translated'!$A$2:$CQ$63,MATCH('Questionnaires CrossTab'!$A64,'Original responses translated'!$A$2:$A$63,0),MATCH(Z$3,'Original responses translated'!$A$2:$CQ$2,0)),"")</f>
        <v/>
      </c>
      <c r="AA64" t="str">
        <f>IFERROR(INDEX('Original responses translated'!$A$2:$CQ$63,MATCH('Questionnaires CrossTab'!$A64,'Original responses translated'!$A$2:$A$63,0),MATCH(AA$3,'Original responses translated'!$A$2:$CQ$2,0)),"")</f>
        <v/>
      </c>
      <c r="AB64" t="str">
        <f>IFERROR(INDEX('Original responses translated'!$A$2:$CQ$63,MATCH('Questionnaires CrossTab'!$A64,'Original responses translated'!$A$2:$A$63,0),MATCH(AB$3,'Original responses translated'!$A$2:$CQ$2,0)),"")</f>
        <v/>
      </c>
      <c r="AD64" t="str">
        <f>IFERROR(INDEX('Original responses translated'!$A$2:$CQ$63,MATCH('Questionnaires CrossTab'!$A64,'Original responses translated'!$A$2:$A$63,0),MATCH(AD$3,'Original responses translated'!$A$2:$CQ$2,0)),"")</f>
        <v>Regularly (at least quarterly)</v>
      </c>
      <c r="AE64" t="str">
        <f>IFERROR(INDEX('Original responses translated'!$A$2:$CQ$63,MATCH('Questionnaires CrossTab'!$A64,'Original responses translated'!$A$2:$A$63,0),MATCH(AE$3,'Original responses translated'!$A$2:$CQ$2,0)),"")</f>
        <v>Frequently (e.g. every time we run some activity or monthly)</v>
      </c>
      <c r="AF64" t="str">
        <f>IFERROR(INDEX('Original responses translated'!$A$2:$CQ$63,MATCH('Questionnaires CrossTab'!$A64,'Original responses translated'!$A$2:$A$63,0),MATCH(AF$3,'Original responses translated'!$A$2:$CQ$2,0)),"")</f>
        <v>Rarely (maybe once per year)</v>
      </c>
      <c r="AG64" t="str">
        <f>IFERROR(INDEX('Original responses translated'!$A$2:$CQ$63,MATCH('Questionnaires CrossTab'!$A64,'Original responses translated'!$A$2:$A$63,0),MATCH(AG$3,'Original responses translated'!$A$2:$CQ$2,0)),"")</f>
        <v>Never</v>
      </c>
      <c r="AH64" t="str">
        <f>IFERROR(INDEX('Original responses translated'!$A$2:$CQ$63,MATCH('Questionnaires CrossTab'!$A64,'Original responses translated'!$A$2:$A$63,0),MATCH(AH$3,'Original responses translated'!$A$2:$CQ$2,0)),"")</f>
        <v>Sometimes / on an ad-hoc basis</v>
      </c>
      <c r="AI64" t="str">
        <f>IFERROR(INDEX('Original responses translated'!$A$2:$CQ$63,MATCH('Questionnaires CrossTab'!$A64,'Original responses translated'!$A$2:$A$63,0),MATCH(AI$3,'Original responses translated'!$A$2:$CQ$2,0)),"")</f>
        <v>Frequently (e.g. every time we run some activity or monthly)</v>
      </c>
      <c r="AJ64" t="str">
        <f>IFERROR(INDEX('Original responses translated'!$A$2:$CQ$63,MATCH('Questionnaires CrossTab'!$A64,'Original responses translated'!$A$2:$A$63,0),MATCH(AJ$3,'Original responses translated'!$A$2:$CQ$2,0)),"")</f>
        <v>Sometimes / on an ad-hoc basis</v>
      </c>
      <c r="AK64" t="str">
        <f>IFERROR(INDEX('Original responses translated'!$A$2:$CQ$63,MATCH('Questionnaires CrossTab'!$A64,'Original responses translated'!$A$2:$A$63,0),MATCH(AK$3,'Original responses translated'!$A$2:$CQ$2,0)),"")</f>
        <v>Sometimes / on an ad-hoc basis</v>
      </c>
      <c r="AL64" t="str">
        <f>IFERROR(INDEX('Original responses translated'!$A$2:$CQ$63,MATCH('Questionnaires CrossTab'!$A64,'Original responses translated'!$A$2:$A$63,0),MATCH(AL$3,'Original responses translated'!$A$2:$CQ$2,0)),"")</f>
        <v/>
      </c>
      <c r="AM64" t="str">
        <f>IFERROR(INDEX('Original responses translated'!$A$2:$CQ$63,MATCH('Questionnaires CrossTab'!$A64,'Original responses translated'!$A$2:$A$63,0),MATCH(AM$3,'Original responses translated'!$A$2:$CQ$2,0)),"")</f>
        <v/>
      </c>
      <c r="AN64" t="str">
        <f>IFERROR(INDEX('Original responses translated'!$A$2:$CQ$63,MATCH('Questionnaires CrossTab'!$A64,'Original responses translated'!$A$2:$A$63,0),MATCH(AN$3,'Original responses translated'!$A$2:$CQ$2,0)),"")</f>
        <v/>
      </c>
      <c r="AO64" t="str">
        <f>IFERROR(INDEX('Original responses translated'!$A$2:$CQ$63,MATCH('Questionnaires CrossTab'!$A64,'Original responses translated'!$A$2:$A$63,0),MATCH(AO$3,'Original responses translated'!$A$2:$CQ$2,0)),"")</f>
        <v>Sometimes / on an ad-hoc basis</v>
      </c>
      <c r="AQ64" t="str">
        <f>IFERROR(INDEX('Original responses translated'!$A$2:$CQ$63,MATCH('Questionnaires CrossTab'!$A64,'Original responses translated'!$A$2:$A$63,0),MATCH(AQ$3,'Original responses translated'!$A$2:$CQ$2,0)),"")</f>
        <v>Frequently (e.g. every time we run some activity or monthly)</v>
      </c>
      <c r="AR64" t="str">
        <f>IFERROR(INDEX('Original responses translated'!$A$2:$CQ$63,MATCH('Questionnaires CrossTab'!$A64,'Original responses translated'!$A$2:$A$63,0),MATCH(AR$3,'Original responses translated'!$A$2:$CQ$2,0)),"")</f>
        <v>Frequently (e.g. every time we run some activity or monthly)</v>
      </c>
      <c r="AS64" t="str">
        <f>IFERROR(INDEX('Original responses translated'!$A$2:$CQ$63,MATCH('Questionnaires CrossTab'!$A64,'Original responses translated'!$A$2:$A$63,0),MATCH(AS$3,'Original responses translated'!$A$2:$CQ$2,0)),"")</f>
        <v>Frequently (e.g. every time we run some activity or monthly)</v>
      </c>
      <c r="AT64" t="str">
        <f>IFERROR(INDEX('Original responses translated'!$A$2:$CQ$63,MATCH('Questionnaires CrossTab'!$A64,'Original responses translated'!$A$2:$A$63,0),MATCH(AT$3,'Original responses translated'!$A$2:$CQ$2,0)),"")</f>
        <v>Frequently (e.g. every time we run some activity or monthly)</v>
      </c>
      <c r="AV64" t="str">
        <f>IFERROR(INDEX('Original responses translated'!$A$2:$CQ$63,MATCH('Questionnaires CrossTab'!$A64,'Original responses translated'!$A$2:$A$63,0),MATCH(AV$3,'Original responses translated'!$A$2:$CQ$2,0)),"")</f>
        <v>Disagree</v>
      </c>
      <c r="AW64" t="str">
        <f>IFERROR(INDEX('Original responses translated'!$A$2:$CQ$63,MATCH('Questionnaires CrossTab'!$A64,'Original responses translated'!$A$2:$A$63,0),MATCH(AW$3,'Original responses translated'!$A$2:$CQ$2,0)),"")</f>
        <v>Strongly Agree</v>
      </c>
      <c r="AX64" t="str">
        <f>IFERROR(INDEX('Original responses translated'!$A$2:$CQ$63,MATCH('Questionnaires CrossTab'!$A64,'Original responses translated'!$A$2:$A$63,0),MATCH(AX$3,'Original responses translated'!$A$2:$CQ$2,0)),"")</f>
        <v>Strongly Agree</v>
      </c>
      <c r="AY64" t="str">
        <f>IFERROR(INDEX('Original responses translated'!$A$2:$CQ$63,MATCH('Questionnaires CrossTab'!$A64,'Original responses translated'!$A$2:$A$63,0),MATCH(AY$3,'Original responses translated'!$A$2:$CQ$2,0)),"")</f>
        <v>Strongly Agree</v>
      </c>
      <c r="AZ64" t="str">
        <f>IFERROR(INDEX('Original responses translated'!$A$2:$CQ$63,MATCH('Questionnaires CrossTab'!$A64,'Original responses translated'!$A$2:$A$63,0),MATCH(AZ$3,'Original responses translated'!$A$2:$CQ$2,0)),"")</f>
        <v>Strongly Agree</v>
      </c>
      <c r="BA64" t="str">
        <f>IFERROR(INDEX('Original responses translated'!$A$2:$CQ$63,MATCH('Questionnaires CrossTab'!$A64,'Original responses translated'!$A$2:$A$63,0),MATCH(BA$3,'Original responses translated'!$A$2:$CQ$2,0)),"")</f>
        <v>Strongly Agree</v>
      </c>
      <c r="BB64" t="str">
        <f>IFERROR(INDEX('Original responses translated'!$A$2:$CQ$63,MATCH('Questionnaires CrossTab'!$A64,'Original responses translated'!$A$2:$A$63,0),MATCH(BB$3,'Original responses translated'!$A$2:$CQ$2,0)),"")</f>
        <v>Strongly Agree</v>
      </c>
      <c r="BC64" t="str">
        <f>IFERROR(INDEX('Original responses translated'!$A$2:$CQ$63,MATCH('Questionnaires CrossTab'!$A64,'Original responses translated'!$A$2:$A$63,0),MATCH(BC$3,'Original responses translated'!$A$2:$CQ$2,0)),"")</f>
        <v>Strongly Agree</v>
      </c>
      <c r="BD64" t="str">
        <f>IFERROR(INDEX('Original responses translated'!$A$2:$CQ$63,MATCH('Questionnaires CrossTab'!$A64,'Original responses translated'!$A$2:$A$63,0),MATCH(BD$3,'Original responses translated'!$A$2:$CQ$2,0)),"")</f>
        <v>Strongly Agree</v>
      </c>
      <c r="BF64" t="str">
        <f>IFERROR(INDEX('Original responses translated'!$A$2:$CQ$63,MATCH('Questionnaires CrossTab'!$A64,'Original responses translated'!$A$2:$A$63,0),MATCH(BF$3,'Original responses translated'!$A$2:$CQ$2,0)),"")</f>
        <v>Never</v>
      </c>
      <c r="BG64" t="str">
        <f>IFERROR(INDEX('Original responses translated'!$A$2:$CQ$63,MATCH('Questionnaires CrossTab'!$A64,'Original responses translated'!$A$2:$A$63,0),MATCH(BG$3,'Original responses translated'!$A$2:$CQ$2,0)),"")</f>
        <v>Never</v>
      </c>
      <c r="BH64" t="str">
        <f>IFERROR(INDEX('Original responses translated'!$A$2:$CQ$63,MATCH('Questionnaires CrossTab'!$A64,'Original responses translated'!$A$2:$A$63,0),MATCH(BH$3,'Original responses translated'!$A$2:$CQ$2,0)),"")</f>
        <v>Never</v>
      </c>
      <c r="BI64" t="str">
        <f>IFERROR(INDEX('Original responses translated'!$A$2:$CQ$63,MATCH('Questionnaires CrossTab'!$A64,'Original responses translated'!$A$2:$A$63,0),MATCH(BI$3,'Original responses translated'!$A$2:$CQ$2,0)),"")</f>
        <v>Never</v>
      </c>
      <c r="BJ64" t="str">
        <f>IFERROR(INDEX('Original responses translated'!$A$2:$CQ$63,MATCH('Questionnaires CrossTab'!$A64,'Original responses translated'!$A$2:$A$63,0),MATCH(BJ$3,'Original responses translated'!$A$2:$CQ$2,0)),"")</f>
        <v>Never</v>
      </c>
      <c r="BL64" t="str">
        <f>IFERROR(INDEX('Original responses translated'!$A$2:$CQ$63,MATCH('Questionnaires CrossTab'!$A64,'Original responses translated'!$A$2:$A$63,0),MATCH(BL$3,'Original responses translated'!$A$2:$CQ$2,0)),"")</f>
        <v>Frequently (e.g. every time we run some activity or monthly)</v>
      </c>
      <c r="BM64" t="str">
        <f>IFERROR(INDEX('Original responses translated'!$A$2:$CQ$63,MATCH('Questionnaires CrossTab'!$A64,'Original responses translated'!$A$2:$A$63,0),MATCH(BM$3,'Original responses translated'!$A$2:$CQ$2,0)),"")</f>
        <v>Frequently (e.g. every time we run some activity or monthly)</v>
      </c>
      <c r="BN64" t="str">
        <f>IFERROR(INDEX('Original responses translated'!$A$2:$CQ$63,MATCH('Questionnaires CrossTab'!$A64,'Original responses translated'!$A$2:$A$63,0),MATCH(BN$3,'Original responses translated'!$A$2:$CQ$2,0)),"")</f>
        <v>Regularly (at least quarterly)</v>
      </c>
      <c r="BO64" t="str">
        <f>IFERROR(INDEX('Original responses translated'!$A$2:$CQ$63,MATCH('Questionnaires CrossTab'!$A64,'Original responses translated'!$A$2:$A$63,0),MATCH(BO$3,'Original responses translated'!$A$2:$CQ$2,0)),"")</f>
        <v>Regularly (at least quarterly)</v>
      </c>
      <c r="BP64" t="str">
        <f>IFERROR(INDEX('Original responses translated'!$A$2:$CQ$63,MATCH('Questionnaires CrossTab'!$A64,'Original responses translated'!$A$2:$A$63,0),MATCH(BP$3,'Original responses translated'!$A$2:$CQ$2,0)),"")</f>
        <v>Frequently (e.g. every time we run some activity or monthly)</v>
      </c>
      <c r="BR64" t="str">
        <f>IFERROR(INDEX('Original responses translated'!$A$2:$CQ$63,MATCH('Questionnaires CrossTab'!$A64,'Original responses translated'!$A$2:$A$63,0),MATCH(BR$3,'Original responses translated'!$A$2:$CQ$2,0)),"")</f>
        <v>Agree</v>
      </c>
      <c r="BS64" t="str">
        <f>IFERROR(INDEX('Original responses translated'!$A$2:$CQ$63,MATCH('Questionnaires CrossTab'!$A64,'Original responses translated'!$A$2:$A$63,0),MATCH(BS$3,'Original responses translated'!$A$2:$CQ$2,0)),"")</f>
        <v>Agree</v>
      </c>
      <c r="BT64" t="str">
        <f>IFERROR(INDEX('Original responses translated'!$A$2:$CQ$63,MATCH('Questionnaires CrossTab'!$A64,'Original responses translated'!$A$2:$A$63,0),MATCH(BT$3,'Original responses translated'!$A$2:$CQ$2,0)),"")</f>
        <v>Agree</v>
      </c>
      <c r="BU64" t="str">
        <f>IFERROR(INDEX('Original responses translated'!$A$2:$CQ$63,MATCH('Questionnaires CrossTab'!$A64,'Original responses translated'!$A$2:$A$63,0),MATCH(BU$3,'Original responses translated'!$A$2:$CQ$2,0)),"")</f>
        <v>Agree</v>
      </c>
      <c r="BV64" t="str">
        <f>IFERROR(INDEX('Original responses translated'!$A$2:$CQ$63,MATCH('Questionnaires CrossTab'!$A64,'Original responses translated'!$A$2:$A$63,0),MATCH(BV$3,'Original responses translated'!$A$2:$CQ$2,0)),"")</f>
        <v>Agree</v>
      </c>
      <c r="BW64" t="str">
        <f>IFERROR(INDEX('Original responses translated'!$A$2:$CQ$63,MATCH('Questionnaires CrossTab'!$A64,'Original responses translated'!$A$2:$A$63,0),MATCH(BW$3,'Original responses translated'!$A$2:$CQ$2,0)),"")</f>
        <v>Agree</v>
      </c>
      <c r="BX64" t="str">
        <f>IFERROR(INDEX('Original responses translated'!$A$2:$CQ$63,MATCH('Questionnaires CrossTab'!$A64,'Original responses translated'!$A$2:$A$63,0),MATCH(BX$3,'Original responses translated'!$A$2:$CQ$2,0)),"")</f>
        <v>Strongly disagree</v>
      </c>
      <c r="BY64" t="str">
        <f>IFERROR(INDEX('Original responses translated'!$A$2:$CQ$63,MATCH('Questionnaires CrossTab'!$A64,'Original responses translated'!$A$2:$A$63,0),MATCH(BY$3,'Original responses translated'!$A$2:$CQ$2,0)),"")</f>
        <v>Agree</v>
      </c>
      <c r="BZ64" t="str">
        <f>IFERROR(INDEX('Original responses translated'!$A$2:$CQ$63,MATCH('Questionnaires CrossTab'!$A64,'Original responses translated'!$A$2:$A$63,0),MATCH(BZ$3,'Original responses translated'!$A$2:$CQ$2,0)),"")</f>
        <v>Agree</v>
      </c>
      <c r="CA64" t="str">
        <f>IFERROR(INDEX('Original responses translated'!$A$2:$CQ$63,MATCH('Questionnaires CrossTab'!$A64,'Original responses translated'!$A$2:$A$63,0),MATCH(CA$3,'Original responses translated'!$A$2:$CQ$2,0)),"")</f>
        <v>Agree</v>
      </c>
      <c r="CB64" t="str">
        <f>IFERROR(INDEX('Original responses translated'!$A$2:$CQ$63,MATCH('Questionnaires CrossTab'!$A64,'Original responses translated'!$A$2:$A$63,0),MATCH(CB$3,'Original responses translated'!$A$2:$CQ$2,0)),"")</f>
        <v>Agree</v>
      </c>
      <c r="CD64" t="str">
        <f>IFERROR(INDEX('Original responses translated'!$A$2:$CQ$63,MATCH('Questionnaires CrossTab'!$A64,'Original responses translated'!$A$2:$A$63,0),MATCH(CD$3,'Original responses translated'!$A$2:$CQ$2,0)),"")</f>
        <v>Aware of but do not use</v>
      </c>
      <c r="CE64" t="str">
        <f>IFERROR(INDEX('Original responses translated'!$A$2:$CQ$63,MATCH('Questionnaires CrossTab'!$A64,'Original responses translated'!$A$2:$A$63,0),MATCH(CE$3,'Original responses translated'!$A$2:$CQ$2,0)),"")</f>
        <v>Aware of but do not use</v>
      </c>
      <c r="CF64" t="str">
        <f>IFERROR(INDEX('Original responses translated'!$A$2:$CQ$63,MATCH('Questionnaires CrossTab'!$A64,'Original responses translated'!$A$2:$A$63,0),MATCH(CF$3,'Original responses translated'!$A$2:$CQ$2,0)),"")</f>
        <v>Aware of but do not use</v>
      </c>
      <c r="CG64" t="str">
        <f>IFERROR(INDEX('Original responses translated'!$A$2:$CQ$63,MATCH('Questionnaires CrossTab'!$A64,'Original responses translated'!$A$2:$A$63,0),MATCH(CG$3,'Original responses translated'!$A$2:$CQ$2,0)),"")</f>
        <v>Aware of but do not use</v>
      </c>
      <c r="CI64">
        <f>IFERROR(INDEX('Original responses translated'!$A$2:$CQ$63,MATCH('Questionnaires CrossTab'!$A64,'Original responses translated'!$A$2:$A$63,0),MATCH(CI$3,'Original responses translated'!$A$2:$CQ$2,0)),"")</f>
        <v>0</v>
      </c>
      <c r="CJ64" t="str">
        <f>IFERROR(INDEX('Original responses translated'!$A$2:$CQ$63,MATCH('Questionnaires CrossTab'!$A64,'Original responses translated'!$A$2:$A$63,0),MATCH(CJ$3,'Original responses translated'!$A$2:$CQ$2,0)),"")</f>
        <v>Neither agree nor disagree</v>
      </c>
      <c r="CO64" s="27">
        <f>SUMIFS(Response!$G:$G,Response!$I:$I,'Questionnaires CrossTab'!CO$3,Response!$A:$A,'Questionnaires CrossTab'!$A64)/Question!Q$5</f>
        <v>0.20689655172413793</v>
      </c>
      <c r="CP64" s="27">
        <f>SUMIFS(Response!$G:$G,Response!$I:$I,'Questionnaires CrossTab'!CP$3,Response!$A:$A,'Questionnaires CrossTab'!$A64)/Question!R$5</f>
        <v>0.83333333333333337</v>
      </c>
      <c r="CQ64" s="27">
        <f>SUMIFS(Response!$G:$G,Response!$I:$I,'Questionnaires CrossTab'!CQ$3,Response!$A:$A,'Questionnaires CrossTab'!$A64)/Question!S$5</f>
        <v>0.69354838709677424</v>
      </c>
      <c r="CR64" s="27">
        <f t="shared" si="0"/>
        <v>0.58948832035595111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1:CX62"/>
  <sheetViews>
    <sheetView workbookViewId="0">
      <selection activeCell="J27" sqref="J27"/>
    </sheetView>
  </sheetViews>
  <sheetFormatPr baseColWidth="10" defaultColWidth="8.83203125" defaultRowHeight="14" x14ac:dyDescent="0"/>
  <cols>
    <col min="1" max="1" width="11.83203125" bestFit="1" customWidth="1"/>
    <col min="2" max="2" width="18.33203125" bestFit="1" customWidth="1"/>
    <col min="5" max="5" width="21.1640625" customWidth="1"/>
    <col min="6" max="6" width="21.83203125" customWidth="1"/>
    <col min="7" max="7" width="19.6640625" customWidth="1"/>
    <col min="8" max="8" width="37.5" bestFit="1" customWidth="1"/>
  </cols>
  <sheetData>
    <row r="1" spans="1:1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row>
    <row r="2" spans="1:102">
      <c r="A2" s="1">
        <v>34</v>
      </c>
      <c r="B2" s="1" t="s">
        <v>102</v>
      </c>
      <c r="C2" s="1">
        <v>8</v>
      </c>
      <c r="D2" s="1" t="s">
        <v>103</v>
      </c>
      <c r="E2" s="1">
        <v>1313974608</v>
      </c>
      <c r="F2" s="1" t="s">
        <v>104</v>
      </c>
      <c r="G2" s="1" t="s">
        <v>102</v>
      </c>
      <c r="H2" s="1" t="s">
        <v>105</v>
      </c>
      <c r="I2" s="1"/>
      <c r="J2" s="1" t="s">
        <v>106</v>
      </c>
      <c r="K2" s="1" t="s">
        <v>107</v>
      </c>
      <c r="L2" s="1" t="s">
        <v>108</v>
      </c>
      <c r="M2" s="1"/>
      <c r="N2" s="1" t="s">
        <v>109</v>
      </c>
      <c r="O2" s="1"/>
      <c r="P2" s="1" t="s">
        <v>110</v>
      </c>
      <c r="Q2" s="1" t="s">
        <v>111</v>
      </c>
      <c r="R2" s="1" t="s">
        <v>110</v>
      </c>
      <c r="S2" s="1" t="s">
        <v>110</v>
      </c>
      <c r="T2" s="1" t="s">
        <v>111</v>
      </c>
      <c r="U2" s="1" t="s">
        <v>110</v>
      </c>
      <c r="V2" s="1" t="s">
        <v>110</v>
      </c>
      <c r="W2" s="1" t="s">
        <v>110</v>
      </c>
      <c r="X2" s="1" t="s">
        <v>110</v>
      </c>
      <c r="Y2" s="1" t="s">
        <v>111</v>
      </c>
      <c r="Z2" s="1" t="s">
        <v>111</v>
      </c>
      <c r="AA2" s="1" t="s">
        <v>111</v>
      </c>
      <c r="AB2" s="1" t="s">
        <v>112</v>
      </c>
      <c r="AC2" s="1" t="s">
        <v>113</v>
      </c>
      <c r="AD2" s="1" t="s">
        <v>114</v>
      </c>
      <c r="AE2" s="1" t="s">
        <v>115</v>
      </c>
      <c r="AF2" s="1" t="s">
        <v>115</v>
      </c>
      <c r="AG2" s="1" t="s">
        <v>115</v>
      </c>
      <c r="AH2" s="1" t="s">
        <v>116</v>
      </c>
      <c r="AI2" s="1" t="s">
        <v>115</v>
      </c>
      <c r="AJ2" s="1" t="s">
        <v>116</v>
      </c>
      <c r="AK2" s="1" t="s">
        <v>115</v>
      </c>
      <c r="AL2" s="1" t="s">
        <v>115</v>
      </c>
      <c r="AM2" s="1" t="s">
        <v>116</v>
      </c>
      <c r="AN2" s="1" t="s">
        <v>116</v>
      </c>
      <c r="AO2" s="1" t="s">
        <v>117</v>
      </c>
      <c r="AP2" s="1" t="s">
        <v>118</v>
      </c>
      <c r="AQ2" s="1" t="s">
        <v>119</v>
      </c>
      <c r="AR2" s="1" t="s">
        <v>118</v>
      </c>
      <c r="AS2" s="1" t="s">
        <v>118</v>
      </c>
      <c r="AT2" s="1" t="s">
        <v>118</v>
      </c>
      <c r="AU2" s="1" t="s">
        <v>119</v>
      </c>
      <c r="AV2" s="1" t="s">
        <v>119</v>
      </c>
      <c r="AW2" s="1" t="s">
        <v>119</v>
      </c>
      <c r="AX2" s="1" t="s">
        <v>114</v>
      </c>
      <c r="AY2" s="1" t="s">
        <v>120</v>
      </c>
      <c r="AZ2" s="1" t="s">
        <v>114</v>
      </c>
      <c r="BA2" s="1" t="s">
        <v>121</v>
      </c>
      <c r="BB2" s="1" t="s">
        <v>116</v>
      </c>
      <c r="BC2" s="1" t="s">
        <v>114</v>
      </c>
      <c r="BD2" s="1" t="s">
        <v>114</v>
      </c>
      <c r="BE2" s="1" t="s">
        <v>120</v>
      </c>
      <c r="BF2" s="1" t="s">
        <v>114</v>
      </c>
      <c r="BG2" s="1" t="s">
        <v>115</v>
      </c>
      <c r="BH2" s="1" t="s">
        <v>115</v>
      </c>
      <c r="BI2" s="1" t="s">
        <v>116</v>
      </c>
      <c r="BJ2" s="1" t="s">
        <v>116</v>
      </c>
      <c r="BK2" s="1" t="s">
        <v>116</v>
      </c>
      <c r="BL2" s="1" t="s">
        <v>116</v>
      </c>
      <c r="BM2" s="1" t="s">
        <v>116</v>
      </c>
      <c r="BN2" s="1" t="s">
        <v>114</v>
      </c>
      <c r="BO2" s="1" t="s">
        <v>114</v>
      </c>
      <c r="BP2" s="1" t="s">
        <v>116</v>
      </c>
      <c r="BQ2" s="1" t="s">
        <v>116</v>
      </c>
      <c r="BR2" s="1" t="s">
        <v>116</v>
      </c>
      <c r="BS2" s="1" t="s">
        <v>114</v>
      </c>
      <c r="BT2" s="1" t="s">
        <v>116</v>
      </c>
      <c r="BU2" s="1" t="s">
        <v>116</v>
      </c>
      <c r="BV2" s="1" t="s">
        <v>119</v>
      </c>
      <c r="BW2" s="1" t="s">
        <v>118</v>
      </c>
      <c r="BX2" s="1" t="s">
        <v>122</v>
      </c>
      <c r="BY2" s="1" t="s">
        <v>117</v>
      </c>
      <c r="BZ2" s="1" t="s">
        <v>122</v>
      </c>
      <c r="CA2" s="1" t="s">
        <v>122</v>
      </c>
      <c r="CB2" s="1" t="s">
        <v>123</v>
      </c>
      <c r="CC2" s="1" t="s">
        <v>118</v>
      </c>
      <c r="CD2" s="1" t="s">
        <v>119</v>
      </c>
      <c r="CE2" s="1" t="s">
        <v>119</v>
      </c>
      <c r="CF2" s="1" t="s">
        <v>123</v>
      </c>
      <c r="CG2" s="1" t="s">
        <v>124</v>
      </c>
      <c r="CH2" s="1" t="s">
        <v>125</v>
      </c>
      <c r="CI2" s="1" t="s">
        <v>124</v>
      </c>
      <c r="CJ2" s="1" t="s">
        <v>125</v>
      </c>
      <c r="CK2" s="1" t="s">
        <v>125</v>
      </c>
      <c r="CL2" s="1" t="s">
        <v>124</v>
      </c>
      <c r="CM2" s="1" t="s">
        <v>124</v>
      </c>
      <c r="CN2" s="1" t="s">
        <v>124</v>
      </c>
      <c r="CO2" s="1" t="s">
        <v>119</v>
      </c>
      <c r="CP2" s="1" t="s">
        <v>119</v>
      </c>
      <c r="CQ2" s="1" t="s">
        <v>119</v>
      </c>
      <c r="CR2" s="1"/>
      <c r="CS2" s="1"/>
      <c r="CT2" s="1" t="s">
        <v>126</v>
      </c>
      <c r="CU2" s="1"/>
      <c r="CV2" s="1" t="s">
        <v>127</v>
      </c>
      <c r="CW2" s="1" t="s">
        <v>128</v>
      </c>
      <c r="CX2" s="1"/>
    </row>
    <row r="3" spans="1:102">
      <c r="A3" s="1">
        <v>53</v>
      </c>
      <c r="B3" s="1" t="s">
        <v>129</v>
      </c>
      <c r="C3" s="1">
        <v>8</v>
      </c>
      <c r="D3" s="1" t="s">
        <v>103</v>
      </c>
      <c r="E3" s="1">
        <v>223509594</v>
      </c>
      <c r="F3" s="1" t="s">
        <v>130</v>
      </c>
      <c r="G3" s="1" t="s">
        <v>129</v>
      </c>
      <c r="H3" s="1" t="s">
        <v>131</v>
      </c>
      <c r="I3" s="1"/>
      <c r="J3" s="1" t="s">
        <v>106</v>
      </c>
      <c r="K3" s="1" t="s">
        <v>107</v>
      </c>
      <c r="L3" s="1" t="s">
        <v>132</v>
      </c>
      <c r="M3" s="1"/>
      <c r="N3" s="1" t="s">
        <v>133</v>
      </c>
      <c r="O3" s="1"/>
      <c r="P3" s="1" t="s">
        <v>111</v>
      </c>
      <c r="Q3" s="1" t="s">
        <v>111</v>
      </c>
      <c r="R3" s="1" t="s">
        <v>111</v>
      </c>
      <c r="S3" s="1" t="s">
        <v>111</v>
      </c>
      <c r="T3" s="1" t="s">
        <v>111</v>
      </c>
      <c r="U3" s="1" t="s">
        <v>110</v>
      </c>
      <c r="V3" s="1" t="s">
        <v>111</v>
      </c>
      <c r="W3" s="1" t="s">
        <v>111</v>
      </c>
      <c r="X3" s="1" t="s">
        <v>111</v>
      </c>
      <c r="Y3" s="1" t="s">
        <v>111</v>
      </c>
      <c r="Z3" s="1" t="s">
        <v>111</v>
      </c>
      <c r="AA3" s="1" t="s">
        <v>111</v>
      </c>
      <c r="AB3" s="1" t="s">
        <v>134</v>
      </c>
      <c r="AC3" s="1" t="s">
        <v>135</v>
      </c>
      <c r="AD3" s="1" t="s">
        <v>114</v>
      </c>
      <c r="AE3" s="1" t="s">
        <v>116</v>
      </c>
      <c r="AF3" s="1" t="s">
        <v>116</v>
      </c>
      <c r="AG3" s="1" t="s">
        <v>116</v>
      </c>
      <c r="AH3" s="1" t="s">
        <v>116</v>
      </c>
      <c r="AI3" s="1" t="s">
        <v>116</v>
      </c>
      <c r="AJ3" s="1" t="s">
        <v>116</v>
      </c>
      <c r="AK3" s="1" t="s">
        <v>114</v>
      </c>
      <c r="AL3" s="1" t="s">
        <v>116</v>
      </c>
      <c r="AM3" s="1" t="s">
        <v>116</v>
      </c>
      <c r="AN3" s="1" t="s">
        <v>114</v>
      </c>
      <c r="AO3" s="1" t="s">
        <v>123</v>
      </c>
      <c r="AP3" s="1" t="s">
        <v>118</v>
      </c>
      <c r="AQ3" s="1" t="s">
        <v>118</v>
      </c>
      <c r="AR3" s="1" t="s">
        <v>123</v>
      </c>
      <c r="AS3" s="1" t="s">
        <v>118</v>
      </c>
      <c r="AT3" s="1" t="s">
        <v>118</v>
      </c>
      <c r="AU3" s="1" t="s">
        <v>118</v>
      </c>
      <c r="AV3" s="1" t="s">
        <v>118</v>
      </c>
      <c r="AW3" s="1" t="s">
        <v>118</v>
      </c>
      <c r="AX3" s="1" t="s">
        <v>114</v>
      </c>
      <c r="AY3" s="1" t="s">
        <v>114</v>
      </c>
      <c r="AZ3" s="1" t="s">
        <v>114</v>
      </c>
      <c r="BA3" s="1" t="s">
        <v>116</v>
      </c>
      <c r="BB3" s="1" t="s">
        <v>116</v>
      </c>
      <c r="BC3" s="1" t="s">
        <v>114</v>
      </c>
      <c r="BD3" s="1" t="s">
        <v>114</v>
      </c>
      <c r="BE3" s="1" t="s">
        <v>114</v>
      </c>
      <c r="BF3" s="1" t="s">
        <v>114</v>
      </c>
      <c r="BG3" s="1" t="s">
        <v>121</v>
      </c>
      <c r="BH3" s="1" t="s">
        <v>121</v>
      </c>
      <c r="BI3" s="1" t="s">
        <v>116</v>
      </c>
      <c r="BJ3" s="1" t="s">
        <v>121</v>
      </c>
      <c r="BK3" s="1"/>
      <c r="BL3" s="1" t="s">
        <v>116</v>
      </c>
      <c r="BM3" s="1" t="s">
        <v>116</v>
      </c>
      <c r="BN3" s="1" t="s">
        <v>114</v>
      </c>
      <c r="BO3" s="1" t="s">
        <v>120</v>
      </c>
      <c r="BP3" s="1" t="s">
        <v>116</v>
      </c>
      <c r="BQ3" s="1" t="s">
        <v>116</v>
      </c>
      <c r="BR3" s="1" t="s">
        <v>116</v>
      </c>
      <c r="BS3" s="1" t="s">
        <v>116</v>
      </c>
      <c r="BT3" s="1" t="s">
        <v>116</v>
      </c>
      <c r="BU3" s="1" t="s">
        <v>116</v>
      </c>
      <c r="BV3" s="1" t="s">
        <v>118</v>
      </c>
      <c r="BW3" s="1" t="s">
        <v>117</v>
      </c>
      <c r="BX3" s="1" t="s">
        <v>136</v>
      </c>
      <c r="BY3" s="1" t="s">
        <v>118</v>
      </c>
      <c r="BZ3" s="1" t="s">
        <v>122</v>
      </c>
      <c r="CA3" s="1" t="s">
        <v>123</v>
      </c>
      <c r="CB3" s="1" t="s">
        <v>118</v>
      </c>
      <c r="CC3" s="1" t="s">
        <v>118</v>
      </c>
      <c r="CD3" s="1" t="s">
        <v>118</v>
      </c>
      <c r="CE3" s="1" t="s">
        <v>117</v>
      </c>
      <c r="CF3" s="1" t="s">
        <v>123</v>
      </c>
      <c r="CG3" s="1" t="s">
        <v>124</v>
      </c>
      <c r="CH3" s="1" t="s">
        <v>124</v>
      </c>
      <c r="CI3" s="1" t="s">
        <v>124</v>
      </c>
      <c r="CJ3" s="1" t="s">
        <v>124</v>
      </c>
      <c r="CK3" s="1" t="s">
        <v>124</v>
      </c>
      <c r="CL3" s="1" t="s">
        <v>124</v>
      </c>
      <c r="CM3" s="1" t="s">
        <v>124</v>
      </c>
      <c r="CN3" s="1" t="s">
        <v>124</v>
      </c>
      <c r="CO3" s="1" t="s">
        <v>123</v>
      </c>
      <c r="CP3" s="1" t="s">
        <v>117</v>
      </c>
      <c r="CQ3" s="1" t="s">
        <v>118</v>
      </c>
      <c r="CR3" s="1"/>
      <c r="CS3" s="1"/>
      <c r="CT3" s="1"/>
      <c r="CU3" s="1"/>
      <c r="CV3" s="1"/>
      <c r="CW3" s="1"/>
      <c r="CX3" s="1"/>
    </row>
    <row r="4" spans="1:102">
      <c r="A4" s="1">
        <v>56</v>
      </c>
      <c r="B4" s="1" t="s">
        <v>137</v>
      </c>
      <c r="C4" s="1">
        <v>8</v>
      </c>
      <c r="D4" s="1" t="s">
        <v>103</v>
      </c>
      <c r="E4" s="1">
        <v>1055780742</v>
      </c>
      <c r="F4" s="1" t="s">
        <v>138</v>
      </c>
      <c r="G4" s="1" t="s">
        <v>137</v>
      </c>
      <c r="H4" s="1" t="s">
        <v>139</v>
      </c>
      <c r="I4" s="1"/>
      <c r="J4" s="1" t="s">
        <v>140</v>
      </c>
      <c r="K4" s="1" t="s">
        <v>107</v>
      </c>
      <c r="L4" s="1" t="s">
        <v>108</v>
      </c>
      <c r="M4" s="1" t="s">
        <v>141</v>
      </c>
      <c r="N4" s="1"/>
      <c r="O4" s="1"/>
      <c r="P4" s="1" t="s">
        <v>110</v>
      </c>
      <c r="Q4" s="1" t="s">
        <v>110</v>
      </c>
      <c r="R4" s="1" t="s">
        <v>110</v>
      </c>
      <c r="S4" s="1" t="s">
        <v>111</v>
      </c>
      <c r="T4" s="1" t="s">
        <v>110</v>
      </c>
      <c r="U4" s="1" t="s">
        <v>110</v>
      </c>
      <c r="V4" s="1" t="s">
        <v>110</v>
      </c>
      <c r="W4" s="1" t="s">
        <v>111</v>
      </c>
      <c r="X4" s="1" t="s">
        <v>111</v>
      </c>
      <c r="Y4" s="1" t="s">
        <v>110</v>
      </c>
      <c r="Z4" s="1" t="s">
        <v>110</v>
      </c>
      <c r="AA4" s="1" t="s">
        <v>111</v>
      </c>
      <c r="AB4" s="1" t="s">
        <v>134</v>
      </c>
      <c r="AC4" s="1" t="s">
        <v>142</v>
      </c>
      <c r="AD4" s="1" t="s">
        <v>120</v>
      </c>
      <c r="AE4" s="1" t="s">
        <v>120</v>
      </c>
      <c r="AF4" s="1" t="s">
        <v>121</v>
      </c>
      <c r="AG4" s="1" t="s">
        <v>120</v>
      </c>
      <c r="AH4" s="1" t="s">
        <v>120</v>
      </c>
      <c r="AI4" s="1" t="s">
        <v>120</v>
      </c>
      <c r="AJ4" s="1" t="s">
        <v>120</v>
      </c>
      <c r="AK4" s="1" t="s">
        <v>121</v>
      </c>
      <c r="AL4" s="1" t="s">
        <v>121</v>
      </c>
      <c r="AM4" s="1" t="s">
        <v>120</v>
      </c>
      <c r="AN4" s="1" t="s">
        <v>121</v>
      </c>
      <c r="AO4" s="1" t="s">
        <v>118</v>
      </c>
      <c r="AP4" s="1" t="s">
        <v>123</v>
      </c>
      <c r="AQ4" s="1" t="s">
        <v>123</v>
      </c>
      <c r="AR4" s="1" t="s">
        <v>123</v>
      </c>
      <c r="AS4" s="1" t="s">
        <v>136</v>
      </c>
      <c r="AT4" s="1" t="s">
        <v>123</v>
      </c>
      <c r="AU4" s="1" t="s">
        <v>123</v>
      </c>
      <c r="AV4" s="1" t="s">
        <v>123</v>
      </c>
      <c r="AW4" s="1" t="s">
        <v>123</v>
      </c>
      <c r="AX4" s="1" t="s">
        <v>121</v>
      </c>
      <c r="AY4" s="1" t="s">
        <v>120</v>
      </c>
      <c r="AZ4" s="1" t="s">
        <v>120</v>
      </c>
      <c r="BA4" s="1" t="s">
        <v>120</v>
      </c>
      <c r="BB4" s="1" t="s">
        <v>120</v>
      </c>
      <c r="BC4" s="1" t="s">
        <v>120</v>
      </c>
      <c r="BD4" s="1" t="s">
        <v>120</v>
      </c>
      <c r="BE4" s="1" t="s">
        <v>120</v>
      </c>
      <c r="BF4" s="1" t="s">
        <v>120</v>
      </c>
      <c r="BG4" s="1" t="s">
        <v>120</v>
      </c>
      <c r="BH4" s="1" t="s">
        <v>120</v>
      </c>
      <c r="BI4" s="1" t="s">
        <v>120</v>
      </c>
      <c r="BJ4" s="1" t="s">
        <v>121</v>
      </c>
      <c r="BK4" s="1" t="s">
        <v>121</v>
      </c>
      <c r="BL4" s="1" t="s">
        <v>115</v>
      </c>
      <c r="BM4" s="1" t="s">
        <v>121</v>
      </c>
      <c r="BN4" s="1" t="s">
        <v>120</v>
      </c>
      <c r="BO4" s="1" t="s">
        <v>121</v>
      </c>
      <c r="BP4" s="1" t="s">
        <v>121</v>
      </c>
      <c r="BQ4" s="1" t="s">
        <v>121</v>
      </c>
      <c r="BR4" s="1" t="s">
        <v>121</v>
      </c>
      <c r="BS4" s="1" t="s">
        <v>121</v>
      </c>
      <c r="BT4" s="1" t="s">
        <v>115</v>
      </c>
      <c r="BU4" s="1" t="s">
        <v>121</v>
      </c>
      <c r="BV4" s="1" t="s">
        <v>123</v>
      </c>
      <c r="BW4" s="1" t="s">
        <v>123</v>
      </c>
      <c r="BX4" s="1" t="s">
        <v>123</v>
      </c>
      <c r="BY4" s="1" t="s">
        <v>122</v>
      </c>
      <c r="BZ4" s="1" t="s">
        <v>123</v>
      </c>
      <c r="CA4" s="1" t="s">
        <v>123</v>
      </c>
      <c r="CB4" s="1" t="s">
        <v>123</v>
      </c>
      <c r="CC4" s="1" t="s">
        <v>123</v>
      </c>
      <c r="CD4" s="1" t="s">
        <v>123</v>
      </c>
      <c r="CE4" s="1" t="s">
        <v>123</v>
      </c>
      <c r="CF4" s="1" t="s">
        <v>123</v>
      </c>
      <c r="CG4" s="1" t="s">
        <v>125</v>
      </c>
      <c r="CH4" s="1" t="s">
        <v>143</v>
      </c>
      <c r="CI4" s="1" t="s">
        <v>125</v>
      </c>
      <c r="CJ4" s="1" t="s">
        <v>125</v>
      </c>
      <c r="CK4" s="1" t="s">
        <v>125</v>
      </c>
      <c r="CL4" s="1" t="s">
        <v>125</v>
      </c>
      <c r="CM4" s="1" t="s">
        <v>143</v>
      </c>
      <c r="CN4" s="1" t="s">
        <v>143</v>
      </c>
      <c r="CO4" s="1"/>
      <c r="CP4" s="1"/>
      <c r="CQ4" s="1"/>
      <c r="CR4" s="1"/>
      <c r="CS4" s="1"/>
      <c r="CT4" s="1"/>
      <c r="CU4" s="1"/>
      <c r="CV4" s="1"/>
      <c r="CW4" s="1"/>
      <c r="CX4" s="1"/>
    </row>
    <row r="5" spans="1:102">
      <c r="A5" s="1">
        <v>63</v>
      </c>
      <c r="B5" s="1" t="s">
        <v>144</v>
      </c>
      <c r="C5" s="1">
        <v>8</v>
      </c>
      <c r="D5" s="1" t="s">
        <v>103</v>
      </c>
      <c r="E5" s="1">
        <v>2081775072</v>
      </c>
      <c r="F5" s="1" t="s">
        <v>145</v>
      </c>
      <c r="G5" s="1" t="s">
        <v>144</v>
      </c>
      <c r="H5" s="1" t="s">
        <v>146</v>
      </c>
      <c r="I5" s="1"/>
      <c r="J5" s="1" t="s">
        <v>106</v>
      </c>
      <c r="K5" s="1" t="s">
        <v>107</v>
      </c>
      <c r="L5" s="1" t="s">
        <v>147</v>
      </c>
      <c r="M5" s="1"/>
      <c r="N5" s="1" t="s">
        <v>133</v>
      </c>
      <c r="O5" s="1"/>
      <c r="P5" s="1" t="s">
        <v>111</v>
      </c>
      <c r="Q5" s="1" t="s">
        <v>111</v>
      </c>
      <c r="R5" s="1" t="s">
        <v>111</v>
      </c>
      <c r="S5" s="1" t="s">
        <v>111</v>
      </c>
      <c r="T5" s="1" t="s">
        <v>111</v>
      </c>
      <c r="U5" s="1" t="s">
        <v>110</v>
      </c>
      <c r="V5" s="1" t="s">
        <v>111</v>
      </c>
      <c r="W5" s="1" t="s">
        <v>111</v>
      </c>
      <c r="X5" s="1" t="s">
        <v>111</v>
      </c>
      <c r="Y5" s="1" t="s">
        <v>111</v>
      </c>
      <c r="Z5" s="1" t="s">
        <v>111</v>
      </c>
      <c r="AA5" s="1" t="s">
        <v>111</v>
      </c>
      <c r="AB5" s="1" t="s">
        <v>134</v>
      </c>
      <c r="AC5" s="1" t="s">
        <v>113</v>
      </c>
      <c r="AD5" s="1" t="s">
        <v>114</v>
      </c>
      <c r="AE5" s="1" t="s">
        <v>120</v>
      </c>
      <c r="AF5" s="1" t="s">
        <v>121</v>
      </c>
      <c r="AG5" s="1" t="s">
        <v>120</v>
      </c>
      <c r="AH5" s="1" t="s">
        <v>121</v>
      </c>
      <c r="AI5" s="1" t="s">
        <v>115</v>
      </c>
      <c r="AJ5" s="1" t="s">
        <v>115</v>
      </c>
      <c r="AK5" s="1" t="s">
        <v>115</v>
      </c>
      <c r="AL5" s="1" t="s">
        <v>115</v>
      </c>
      <c r="AM5" s="1" t="s">
        <v>120</v>
      </c>
      <c r="AN5" s="1" t="s">
        <v>116</v>
      </c>
      <c r="AO5" s="1" t="s">
        <v>118</v>
      </c>
      <c r="AP5" s="1" t="s">
        <v>123</v>
      </c>
      <c r="AQ5" s="1" t="s">
        <v>123</v>
      </c>
      <c r="AR5" s="1" t="s">
        <v>136</v>
      </c>
      <c r="AS5" s="1" t="s">
        <v>136</v>
      </c>
      <c r="AT5" s="1" t="s">
        <v>136</v>
      </c>
      <c r="AU5" s="1" t="s">
        <v>136</v>
      </c>
      <c r="AV5" s="1" t="s">
        <v>136</v>
      </c>
      <c r="AW5" s="1" t="s">
        <v>148</v>
      </c>
      <c r="AX5" s="1" t="s">
        <v>114</v>
      </c>
      <c r="AY5" s="1" t="s">
        <v>114</v>
      </c>
      <c r="AZ5" s="1" t="s">
        <v>116</v>
      </c>
      <c r="BA5" s="1" t="s">
        <v>114</v>
      </c>
      <c r="BB5" s="1" t="s">
        <v>116</v>
      </c>
      <c r="BC5" s="1" t="s">
        <v>114</v>
      </c>
      <c r="BD5" s="1" t="s">
        <v>114</v>
      </c>
      <c r="BE5" s="1" t="s">
        <v>114</v>
      </c>
      <c r="BF5" s="1" t="s">
        <v>114</v>
      </c>
      <c r="BG5" s="1" t="s">
        <v>114</v>
      </c>
      <c r="BH5" s="1" t="s">
        <v>114</v>
      </c>
      <c r="BI5" s="1" t="s">
        <v>114</v>
      </c>
      <c r="BJ5" s="1" t="s">
        <v>116</v>
      </c>
      <c r="BK5" s="1" t="s">
        <v>116</v>
      </c>
      <c r="BL5" s="1" t="s">
        <v>115</v>
      </c>
      <c r="BM5" s="1" t="s">
        <v>115</v>
      </c>
      <c r="BN5" s="1" t="s">
        <v>114</v>
      </c>
      <c r="BO5" s="1" t="s">
        <v>114</v>
      </c>
      <c r="BP5" s="1" t="s">
        <v>120</v>
      </c>
      <c r="BQ5" s="1" t="s">
        <v>114</v>
      </c>
      <c r="BR5" s="1" t="s">
        <v>116</v>
      </c>
      <c r="BS5" s="1" t="s">
        <v>120</v>
      </c>
      <c r="BT5" s="1" t="s">
        <v>116</v>
      </c>
      <c r="BU5" s="1" t="s">
        <v>114</v>
      </c>
      <c r="BV5" s="1" t="s">
        <v>123</v>
      </c>
      <c r="BW5" s="1" t="s">
        <v>123</v>
      </c>
      <c r="BX5" s="1" t="s">
        <v>123</v>
      </c>
      <c r="BY5" s="1" t="s">
        <v>118</v>
      </c>
      <c r="BZ5" s="1" t="s">
        <v>123</v>
      </c>
      <c r="CA5" s="1" t="s">
        <v>122</v>
      </c>
      <c r="CB5" s="1" t="s">
        <v>122</v>
      </c>
      <c r="CC5" s="1" t="s">
        <v>122</v>
      </c>
      <c r="CD5" s="1" t="s">
        <v>118</v>
      </c>
      <c r="CE5" s="1" t="s">
        <v>118</v>
      </c>
      <c r="CF5" s="1" t="s">
        <v>118</v>
      </c>
      <c r="CG5" s="1" t="s">
        <v>143</v>
      </c>
      <c r="CH5" s="1" t="s">
        <v>143</v>
      </c>
      <c r="CI5" s="1" t="s">
        <v>125</v>
      </c>
      <c r="CJ5" s="1" t="s">
        <v>125</v>
      </c>
      <c r="CK5" s="1" t="s">
        <v>125</v>
      </c>
      <c r="CL5" s="1" t="s">
        <v>125</v>
      </c>
      <c r="CM5" s="1" t="s">
        <v>125</v>
      </c>
      <c r="CN5" s="1" t="s">
        <v>125</v>
      </c>
      <c r="CO5" s="1" t="s">
        <v>123</v>
      </c>
      <c r="CP5" s="1" t="s">
        <v>123</v>
      </c>
      <c r="CQ5" s="1" t="s">
        <v>123</v>
      </c>
      <c r="CR5" s="1"/>
      <c r="CS5" s="1"/>
      <c r="CT5" s="1" t="s">
        <v>149</v>
      </c>
      <c r="CU5" s="1" t="s">
        <v>150</v>
      </c>
      <c r="CV5" s="1" t="s">
        <v>151</v>
      </c>
      <c r="CW5" s="1" t="s">
        <v>152</v>
      </c>
      <c r="CX5" s="1"/>
    </row>
    <row r="6" spans="1:102">
      <c r="A6" s="1">
        <v>67</v>
      </c>
      <c r="B6" s="1" t="s">
        <v>153</v>
      </c>
      <c r="C6" s="1">
        <v>8</v>
      </c>
      <c r="D6" s="1" t="s">
        <v>103</v>
      </c>
      <c r="E6" s="1">
        <v>2027588536</v>
      </c>
      <c r="F6" s="1" t="s">
        <v>154</v>
      </c>
      <c r="G6" s="1" t="s">
        <v>153</v>
      </c>
      <c r="H6" s="1" t="s">
        <v>155</v>
      </c>
      <c r="I6" s="1"/>
      <c r="J6" s="1" t="s">
        <v>106</v>
      </c>
      <c r="K6" s="1" t="s">
        <v>107</v>
      </c>
      <c r="L6" s="1" t="s">
        <v>108</v>
      </c>
      <c r="M6" s="1"/>
      <c r="N6" s="1" t="s">
        <v>156</v>
      </c>
      <c r="O6" s="1" t="s">
        <v>157</v>
      </c>
      <c r="P6" s="1" t="s">
        <v>110</v>
      </c>
      <c r="Q6" s="1" t="s">
        <v>111</v>
      </c>
      <c r="R6" s="1" t="s">
        <v>111</v>
      </c>
      <c r="S6" s="1" t="s">
        <v>111</v>
      </c>
      <c r="T6" s="1" t="s">
        <v>111</v>
      </c>
      <c r="U6" s="1" t="s">
        <v>110</v>
      </c>
      <c r="V6" s="1" t="s">
        <v>110</v>
      </c>
      <c r="W6" s="1" t="s">
        <v>111</v>
      </c>
      <c r="X6" s="1" t="s">
        <v>111</v>
      </c>
      <c r="Y6" s="1" t="s">
        <v>110</v>
      </c>
      <c r="Z6" s="1" t="s">
        <v>110</v>
      </c>
      <c r="AA6" s="1" t="s">
        <v>110</v>
      </c>
      <c r="AB6" s="1" t="s">
        <v>158</v>
      </c>
      <c r="AC6" s="1" t="s">
        <v>159</v>
      </c>
      <c r="AD6" s="1" t="s">
        <v>114</v>
      </c>
      <c r="AE6" s="1" t="s">
        <v>120</v>
      </c>
      <c r="AF6" s="1" t="s">
        <v>114</v>
      </c>
      <c r="AG6" s="1" t="s">
        <v>120</v>
      </c>
      <c r="AH6" s="1" t="s">
        <v>120</v>
      </c>
      <c r="AI6" s="1" t="s">
        <v>114</v>
      </c>
      <c r="AJ6" s="1" t="s">
        <v>114</v>
      </c>
      <c r="AK6" s="1" t="s">
        <v>120</v>
      </c>
      <c r="AL6" s="1" t="s">
        <v>121</v>
      </c>
      <c r="AM6" s="1"/>
      <c r="AN6" s="1" t="s">
        <v>115</v>
      </c>
      <c r="AO6" s="1" t="s">
        <v>136</v>
      </c>
      <c r="AP6" s="1" t="s">
        <v>123</v>
      </c>
      <c r="AQ6" s="1" t="s">
        <v>148</v>
      </c>
      <c r="AR6" s="1" t="s">
        <v>123</v>
      </c>
      <c r="AS6" s="1" t="s">
        <v>148</v>
      </c>
      <c r="AT6" s="1" t="s">
        <v>118</v>
      </c>
      <c r="AU6" s="1" t="s">
        <v>148</v>
      </c>
      <c r="AV6" s="1" t="s">
        <v>118</v>
      </c>
      <c r="AW6" s="1" t="s">
        <v>118</v>
      </c>
      <c r="AX6" s="1" t="s">
        <v>114</v>
      </c>
      <c r="AY6" s="1" t="s">
        <v>114</v>
      </c>
      <c r="AZ6" s="1" t="s">
        <v>116</v>
      </c>
      <c r="BA6" s="1" t="s">
        <v>120</v>
      </c>
      <c r="BB6" s="1" t="s">
        <v>116</v>
      </c>
      <c r="BC6" s="1" t="s">
        <v>120</v>
      </c>
      <c r="BD6" s="1" t="s">
        <v>114</v>
      </c>
      <c r="BE6" s="1" t="s">
        <v>120</v>
      </c>
      <c r="BF6" s="1" t="s">
        <v>114</v>
      </c>
      <c r="BG6" s="1" t="s">
        <v>121</v>
      </c>
      <c r="BH6" s="1" t="s">
        <v>120</v>
      </c>
      <c r="BI6" s="1" t="s">
        <v>121</v>
      </c>
      <c r="BJ6" s="1" t="s">
        <v>116</v>
      </c>
      <c r="BK6" s="1" t="s">
        <v>115</v>
      </c>
      <c r="BL6" s="1" t="s">
        <v>121</v>
      </c>
      <c r="BM6" s="1" t="s">
        <v>115</v>
      </c>
      <c r="BN6" s="1" t="s">
        <v>115</v>
      </c>
      <c r="BO6" s="1" t="s">
        <v>120</v>
      </c>
      <c r="BP6" s="1" t="s">
        <v>121</v>
      </c>
      <c r="BQ6" s="1" t="s">
        <v>116</v>
      </c>
      <c r="BR6" s="1" t="s">
        <v>116</v>
      </c>
      <c r="BS6" s="1" t="s">
        <v>120</v>
      </c>
      <c r="BT6" s="1" t="s">
        <v>116</v>
      </c>
      <c r="BU6" s="1" t="s">
        <v>121</v>
      </c>
      <c r="BV6" s="1" t="s">
        <v>122</v>
      </c>
      <c r="BW6" s="1" t="s">
        <v>122</v>
      </c>
      <c r="BX6" s="1" t="s">
        <v>122</v>
      </c>
      <c r="BY6" s="1" t="s">
        <v>122</v>
      </c>
      <c r="BZ6" s="1" t="s">
        <v>122</v>
      </c>
      <c r="CA6" s="1" t="s">
        <v>123</v>
      </c>
      <c r="CB6" s="1" t="s">
        <v>122</v>
      </c>
      <c r="CC6" s="1" t="s">
        <v>122</v>
      </c>
      <c r="CD6" s="1" t="s">
        <v>122</v>
      </c>
      <c r="CE6" s="1" t="s">
        <v>122</v>
      </c>
      <c r="CF6" s="1" t="s">
        <v>122</v>
      </c>
      <c r="CG6" s="1" t="s">
        <v>125</v>
      </c>
      <c r="CH6" s="1" t="s">
        <v>143</v>
      </c>
      <c r="CI6" s="1" t="s">
        <v>125</v>
      </c>
      <c r="CJ6" s="1" t="s">
        <v>125</v>
      </c>
      <c r="CK6" s="1" t="s">
        <v>160</v>
      </c>
      <c r="CL6" s="1" t="s">
        <v>143</v>
      </c>
      <c r="CM6" s="1" t="s">
        <v>125</v>
      </c>
      <c r="CN6" s="1" t="s">
        <v>125</v>
      </c>
      <c r="CO6" s="1" t="s">
        <v>123</v>
      </c>
      <c r="CP6" s="1" t="s">
        <v>122</v>
      </c>
      <c r="CQ6" s="1" t="s">
        <v>118</v>
      </c>
      <c r="CR6" s="1"/>
      <c r="CS6" s="1"/>
      <c r="CT6" s="1" t="s">
        <v>161</v>
      </c>
      <c r="CU6" s="1" t="s">
        <v>107</v>
      </c>
      <c r="CV6" s="1"/>
      <c r="CW6" s="1" t="s">
        <v>162</v>
      </c>
      <c r="CX6" s="1"/>
    </row>
    <row r="7" spans="1:102">
      <c r="A7" s="1">
        <v>75</v>
      </c>
      <c r="B7" s="1" t="s">
        <v>163</v>
      </c>
      <c r="C7" s="1">
        <v>8</v>
      </c>
      <c r="D7" s="1" t="s">
        <v>103</v>
      </c>
      <c r="E7" s="1">
        <v>825851866</v>
      </c>
      <c r="F7" s="1" t="s">
        <v>164</v>
      </c>
      <c r="G7" s="1" t="s">
        <v>163</v>
      </c>
      <c r="H7" s="1" t="s">
        <v>165</v>
      </c>
      <c r="I7" s="1"/>
      <c r="J7" s="1" t="s">
        <v>166</v>
      </c>
      <c r="K7" s="1" t="s">
        <v>156</v>
      </c>
      <c r="L7" s="1" t="s">
        <v>108</v>
      </c>
      <c r="M7" s="1"/>
      <c r="N7" s="1"/>
      <c r="O7" s="1"/>
      <c r="P7" s="1" t="s">
        <v>111</v>
      </c>
      <c r="Q7" s="1" t="s">
        <v>111</v>
      </c>
      <c r="R7" s="1" t="s">
        <v>111</v>
      </c>
      <c r="S7" s="1" t="s">
        <v>111</v>
      </c>
      <c r="T7" s="1" t="s">
        <v>111</v>
      </c>
      <c r="U7" s="1" t="s">
        <v>110</v>
      </c>
      <c r="V7" s="1" t="s">
        <v>111</v>
      </c>
      <c r="W7" s="1" t="s">
        <v>111</v>
      </c>
      <c r="X7" s="1" t="s">
        <v>111</v>
      </c>
      <c r="Y7" s="1" t="s">
        <v>111</v>
      </c>
      <c r="Z7" s="1" t="s">
        <v>111</v>
      </c>
      <c r="AA7" s="1" t="s">
        <v>111</v>
      </c>
      <c r="AB7" s="1" t="s">
        <v>167</v>
      </c>
      <c r="AC7" s="1" t="s">
        <v>135</v>
      </c>
      <c r="AD7" s="1" t="s">
        <v>114</v>
      </c>
      <c r="AE7" s="1" t="s">
        <v>120</v>
      </c>
      <c r="AF7" s="1" t="s">
        <v>121</v>
      </c>
      <c r="AG7" s="1" t="s">
        <v>120</v>
      </c>
      <c r="AH7" s="1" t="s">
        <v>121</v>
      </c>
      <c r="AI7" s="1" t="s">
        <v>114</v>
      </c>
      <c r="AJ7" s="1" t="s">
        <v>121</v>
      </c>
      <c r="AK7" s="1" t="s">
        <v>121</v>
      </c>
      <c r="AL7" s="1" t="s">
        <v>121</v>
      </c>
      <c r="AM7" s="1" t="s">
        <v>115</v>
      </c>
      <c r="AN7" s="1" t="s">
        <v>115</v>
      </c>
      <c r="AO7" s="1" t="s">
        <v>118</v>
      </c>
      <c r="AP7" s="1" t="s">
        <v>123</v>
      </c>
      <c r="AQ7" s="1" t="s">
        <v>123</v>
      </c>
      <c r="AR7" s="1" t="s">
        <v>148</v>
      </c>
      <c r="AS7" s="1" t="s">
        <v>148</v>
      </c>
      <c r="AT7" s="1" t="s">
        <v>148</v>
      </c>
      <c r="AU7" s="1" t="s">
        <v>118</v>
      </c>
      <c r="AV7" s="1" t="s">
        <v>119</v>
      </c>
      <c r="AW7" s="1" t="s">
        <v>123</v>
      </c>
      <c r="AX7" s="1" t="s">
        <v>114</v>
      </c>
      <c r="AY7" s="1" t="s">
        <v>114</v>
      </c>
      <c r="AZ7" s="1" t="s">
        <v>116</v>
      </c>
      <c r="BA7" s="1" t="s">
        <v>114</v>
      </c>
      <c r="BB7" s="1" t="s">
        <v>114</v>
      </c>
      <c r="BC7" s="1" t="s">
        <v>114</v>
      </c>
      <c r="BD7" s="1" t="s">
        <v>114</v>
      </c>
      <c r="BE7" s="1" t="s">
        <v>121</v>
      </c>
      <c r="BF7" s="1" t="s">
        <v>114</v>
      </c>
      <c r="BG7" s="1" t="s">
        <v>120</v>
      </c>
      <c r="BH7" s="1" t="s">
        <v>114</v>
      </c>
      <c r="BI7" s="1" t="s">
        <v>114</v>
      </c>
      <c r="BJ7" s="1" t="s">
        <v>121</v>
      </c>
      <c r="BK7" s="1" t="s">
        <v>121</v>
      </c>
      <c r="BL7" s="1" t="s">
        <v>120</v>
      </c>
      <c r="BM7" s="1" t="s">
        <v>120</v>
      </c>
      <c r="BN7" s="1" t="s">
        <v>121</v>
      </c>
      <c r="BO7" s="1" t="s">
        <v>114</v>
      </c>
      <c r="BP7" s="1" t="s">
        <v>120</v>
      </c>
      <c r="BQ7" s="1" t="s">
        <v>121</v>
      </c>
      <c r="BR7" s="1" t="s">
        <v>121</v>
      </c>
      <c r="BS7" s="1" t="s">
        <v>120</v>
      </c>
      <c r="BT7" s="1" t="s">
        <v>116</v>
      </c>
      <c r="BU7" s="1" t="s">
        <v>121</v>
      </c>
      <c r="BV7" s="1" t="s">
        <v>123</v>
      </c>
      <c r="BW7" s="1" t="s">
        <v>123</v>
      </c>
      <c r="BX7" s="1" t="s">
        <v>123</v>
      </c>
      <c r="BY7" s="1" t="s">
        <v>123</v>
      </c>
      <c r="BZ7" s="1" t="s">
        <v>123</v>
      </c>
      <c r="CA7" s="1" t="s">
        <v>123</v>
      </c>
      <c r="CB7" s="1" t="s">
        <v>117</v>
      </c>
      <c r="CC7" s="1" t="s">
        <v>117</v>
      </c>
      <c r="CD7" s="1" t="s">
        <v>118</v>
      </c>
      <c r="CE7" s="1" t="s">
        <v>136</v>
      </c>
      <c r="CF7" s="1" t="s">
        <v>117</v>
      </c>
      <c r="CG7" s="1" t="s">
        <v>143</v>
      </c>
      <c r="CH7" s="1" t="s">
        <v>160</v>
      </c>
      <c r="CI7" s="1" t="s">
        <v>143</v>
      </c>
      <c r="CJ7" s="1" t="s">
        <v>117</v>
      </c>
      <c r="CK7" s="1" t="s">
        <v>160</v>
      </c>
      <c r="CL7" s="1" t="s">
        <v>125</v>
      </c>
      <c r="CM7" s="1" t="s">
        <v>117</v>
      </c>
      <c r="CN7" s="1" t="s">
        <v>125</v>
      </c>
      <c r="CO7" s="1" t="s">
        <v>123</v>
      </c>
      <c r="CP7" s="1" t="s">
        <v>118</v>
      </c>
      <c r="CQ7" s="1" t="s">
        <v>123</v>
      </c>
      <c r="CR7" s="1"/>
      <c r="CS7" s="1"/>
      <c r="CT7" s="1" t="s">
        <v>168</v>
      </c>
      <c r="CU7" s="1" t="s">
        <v>169</v>
      </c>
      <c r="CV7" s="1" t="s">
        <v>170</v>
      </c>
      <c r="CW7" s="1" t="s">
        <v>171</v>
      </c>
      <c r="CX7" s="1"/>
    </row>
    <row r="8" spans="1:102">
      <c r="A8" s="1">
        <v>76</v>
      </c>
      <c r="B8" s="1" t="s">
        <v>172</v>
      </c>
      <c r="C8" s="1">
        <v>8</v>
      </c>
      <c r="D8" s="1" t="s">
        <v>103</v>
      </c>
      <c r="E8" s="1">
        <v>544068993</v>
      </c>
      <c r="F8" s="1" t="s">
        <v>173</v>
      </c>
      <c r="G8" s="1" t="s">
        <v>172</v>
      </c>
      <c r="H8" s="1" t="s">
        <v>174</v>
      </c>
      <c r="I8" s="1"/>
      <c r="J8" s="1" t="s">
        <v>106</v>
      </c>
      <c r="K8" s="1" t="s">
        <v>107</v>
      </c>
      <c r="L8" s="1" t="s">
        <v>175</v>
      </c>
      <c r="M8" s="1"/>
      <c r="N8" s="1" t="s">
        <v>176</v>
      </c>
      <c r="O8" s="1"/>
      <c r="P8" s="1" t="s">
        <v>110</v>
      </c>
      <c r="Q8" s="1" t="s">
        <v>110</v>
      </c>
      <c r="R8" s="1" t="s">
        <v>110</v>
      </c>
      <c r="S8" s="1" t="s">
        <v>110</v>
      </c>
      <c r="T8" s="1" t="s">
        <v>110</v>
      </c>
      <c r="U8" s="1" t="s">
        <v>110</v>
      </c>
      <c r="V8" s="1" t="s">
        <v>110</v>
      </c>
      <c r="W8" s="1" t="s">
        <v>110</v>
      </c>
      <c r="X8" s="1" t="s">
        <v>111</v>
      </c>
      <c r="Y8" s="1" t="s">
        <v>110</v>
      </c>
      <c r="Z8" s="1" t="s">
        <v>110</v>
      </c>
      <c r="AA8" s="1" t="s">
        <v>110</v>
      </c>
      <c r="AB8" s="1" t="s">
        <v>158</v>
      </c>
      <c r="AC8" s="1" t="s">
        <v>113</v>
      </c>
      <c r="AD8" s="1" t="s">
        <v>114</v>
      </c>
      <c r="AE8" s="1" t="s">
        <v>120</v>
      </c>
      <c r="AF8" s="1" t="s">
        <v>120</v>
      </c>
      <c r="AG8" s="1" t="s">
        <v>120</v>
      </c>
      <c r="AH8" s="1" t="s">
        <v>120</v>
      </c>
      <c r="AI8" s="1" t="s">
        <v>114</v>
      </c>
      <c r="AJ8" s="1" t="s">
        <v>120</v>
      </c>
      <c r="AK8" s="1" t="s">
        <v>120</v>
      </c>
      <c r="AL8" s="1" t="s">
        <v>120</v>
      </c>
      <c r="AM8" s="1" t="s">
        <v>121</v>
      </c>
      <c r="AN8" s="1" t="s">
        <v>120</v>
      </c>
      <c r="AO8" s="1" t="s">
        <v>119</v>
      </c>
      <c r="AP8" s="1" t="s">
        <v>136</v>
      </c>
      <c r="AQ8" s="1" t="s">
        <v>123</v>
      </c>
      <c r="AR8" s="1" t="s">
        <v>136</v>
      </c>
      <c r="AS8" s="1" t="s">
        <v>136</v>
      </c>
      <c r="AT8" s="1" t="s">
        <v>136</v>
      </c>
      <c r="AU8" s="1" t="s">
        <v>136</v>
      </c>
      <c r="AV8" s="1" t="s">
        <v>123</v>
      </c>
      <c r="AW8" s="1" t="s">
        <v>136</v>
      </c>
      <c r="AX8" s="1" t="s">
        <v>114</v>
      </c>
      <c r="AY8" s="1" t="s">
        <v>121</v>
      </c>
      <c r="AZ8" s="1" t="s">
        <v>114</v>
      </c>
      <c r="BA8" s="1" t="s">
        <v>114</v>
      </c>
      <c r="BB8" s="1" t="s">
        <v>114</v>
      </c>
      <c r="BC8" s="1" t="s">
        <v>114</v>
      </c>
      <c r="BD8" s="1" t="s">
        <v>114</v>
      </c>
      <c r="BE8" s="1" t="s">
        <v>114</v>
      </c>
      <c r="BF8" s="1" t="s">
        <v>114</v>
      </c>
      <c r="BG8" s="1" t="s">
        <v>114</v>
      </c>
      <c r="BH8" s="1" t="s">
        <v>114</v>
      </c>
      <c r="BI8" s="1"/>
      <c r="BJ8" s="1"/>
      <c r="BK8" s="1"/>
      <c r="BL8" s="1" t="s">
        <v>121</v>
      </c>
      <c r="BM8" s="1" t="s">
        <v>116</v>
      </c>
      <c r="BN8" s="1" t="s">
        <v>114</v>
      </c>
      <c r="BO8" s="1" t="s">
        <v>120</v>
      </c>
      <c r="BP8" s="1" t="s">
        <v>121</v>
      </c>
      <c r="BQ8" s="1" t="s">
        <v>114</v>
      </c>
      <c r="BR8" s="1" t="s">
        <v>121</v>
      </c>
      <c r="BS8" s="1" t="s">
        <v>114</v>
      </c>
      <c r="BT8" s="1" t="s">
        <v>121</v>
      </c>
      <c r="BU8" s="1" t="s">
        <v>120</v>
      </c>
      <c r="BV8" s="1" t="s">
        <v>136</v>
      </c>
      <c r="BW8" s="1" t="s">
        <v>136</v>
      </c>
      <c r="BX8" s="1" t="s">
        <v>136</v>
      </c>
      <c r="BY8" s="1" t="s">
        <v>123</v>
      </c>
      <c r="BZ8" s="1" t="s">
        <v>123</v>
      </c>
      <c r="CA8" s="1" t="s">
        <v>123</v>
      </c>
      <c r="CB8" s="1" t="s">
        <v>118</v>
      </c>
      <c r="CC8" s="1" t="s">
        <v>136</v>
      </c>
      <c r="CD8" s="1" t="s">
        <v>136</v>
      </c>
      <c r="CE8" s="1" t="s">
        <v>123</v>
      </c>
      <c r="CF8" s="1" t="s">
        <v>119</v>
      </c>
      <c r="CG8" s="1"/>
      <c r="CH8" s="1"/>
      <c r="CI8" s="1" t="s">
        <v>160</v>
      </c>
      <c r="CJ8" s="1" t="s">
        <v>177</v>
      </c>
      <c r="CK8" s="1"/>
      <c r="CL8" s="1"/>
      <c r="CM8" s="1" t="s">
        <v>160</v>
      </c>
      <c r="CN8" s="1"/>
      <c r="CO8" s="1" t="s">
        <v>123</v>
      </c>
      <c r="CP8" s="1" t="s">
        <v>123</v>
      </c>
      <c r="CQ8" s="1" t="s">
        <v>123</v>
      </c>
      <c r="CR8" s="1"/>
      <c r="CS8" s="1"/>
      <c r="CT8" s="1" t="s">
        <v>178</v>
      </c>
      <c r="CU8" s="1" t="s">
        <v>179</v>
      </c>
      <c r="CV8" s="1" t="s">
        <v>180</v>
      </c>
      <c r="CW8" s="1" t="s">
        <v>181</v>
      </c>
      <c r="CX8" s="1"/>
    </row>
    <row r="9" spans="1:102">
      <c r="A9" s="1">
        <v>83</v>
      </c>
      <c r="B9" s="1" t="s">
        <v>182</v>
      </c>
      <c r="C9" s="1">
        <v>8</v>
      </c>
      <c r="D9" s="1" t="s">
        <v>103</v>
      </c>
      <c r="E9" s="1">
        <v>509611170</v>
      </c>
      <c r="F9" s="1" t="s">
        <v>183</v>
      </c>
      <c r="G9" s="1" t="s">
        <v>182</v>
      </c>
      <c r="H9" s="1" t="s">
        <v>184</v>
      </c>
      <c r="I9" s="1"/>
      <c r="J9" s="1" t="s">
        <v>185</v>
      </c>
      <c r="K9" s="1" t="s">
        <v>107</v>
      </c>
      <c r="L9" s="1" t="s">
        <v>108</v>
      </c>
      <c r="M9" s="1"/>
      <c r="N9" s="1"/>
      <c r="O9" s="1"/>
      <c r="P9" s="1" t="s">
        <v>111</v>
      </c>
      <c r="Q9" s="1" t="s">
        <v>111</v>
      </c>
      <c r="R9" s="1" t="s">
        <v>111</v>
      </c>
      <c r="S9" s="1" t="s">
        <v>111</v>
      </c>
      <c r="T9" s="1" t="s">
        <v>111</v>
      </c>
      <c r="U9" s="1" t="s">
        <v>110</v>
      </c>
      <c r="V9" s="1" t="s">
        <v>111</v>
      </c>
      <c r="W9" s="1" t="s">
        <v>111</v>
      </c>
      <c r="X9" s="1" t="s">
        <v>111</v>
      </c>
      <c r="Y9" s="1" t="s">
        <v>111</v>
      </c>
      <c r="Z9" s="1" t="s">
        <v>111</v>
      </c>
      <c r="AA9" s="1" t="s">
        <v>111</v>
      </c>
      <c r="AB9" s="1" t="s">
        <v>134</v>
      </c>
      <c r="AC9" s="1" t="s">
        <v>135</v>
      </c>
      <c r="AD9" s="1" t="s">
        <v>121</v>
      </c>
      <c r="AE9" s="1" t="s">
        <v>121</v>
      </c>
      <c r="AF9" s="1" t="s">
        <v>115</v>
      </c>
      <c r="AG9" s="1" t="s">
        <v>115</v>
      </c>
      <c r="AH9" s="1" t="s">
        <v>115</v>
      </c>
      <c r="AI9" s="1" t="s">
        <v>115</v>
      </c>
      <c r="AJ9" s="1" t="s">
        <v>121</v>
      </c>
      <c r="AK9" s="1" t="s">
        <v>121</v>
      </c>
      <c r="AL9" s="1" t="s">
        <v>115</v>
      </c>
      <c r="AM9" s="1"/>
      <c r="AN9" s="1"/>
      <c r="AO9" s="1" t="s">
        <v>123</v>
      </c>
      <c r="AP9" s="1" t="s">
        <v>148</v>
      </c>
      <c r="AQ9" s="1" t="s">
        <v>148</v>
      </c>
      <c r="AR9" s="1" t="s">
        <v>148</v>
      </c>
      <c r="AS9" s="1" t="s">
        <v>148</v>
      </c>
      <c r="AT9" s="1" t="s">
        <v>148</v>
      </c>
      <c r="AU9" s="1" t="s">
        <v>148</v>
      </c>
      <c r="AV9" s="1" t="s">
        <v>118</v>
      </c>
      <c r="AW9" s="1" t="s">
        <v>123</v>
      </c>
      <c r="AX9" s="1" t="s">
        <v>121</v>
      </c>
      <c r="AY9" s="1" t="s">
        <v>121</v>
      </c>
      <c r="AZ9" s="1" t="s">
        <v>115</v>
      </c>
      <c r="BA9" s="1" t="s">
        <v>120</v>
      </c>
      <c r="BB9" s="1" t="s">
        <v>116</v>
      </c>
      <c r="BC9" s="1" t="s">
        <v>114</v>
      </c>
      <c r="BD9" s="1" t="s">
        <v>114</v>
      </c>
      <c r="BE9" s="1" t="s">
        <v>120</v>
      </c>
      <c r="BF9" s="1" t="s">
        <v>120</v>
      </c>
      <c r="BG9" s="1" t="s">
        <v>120</v>
      </c>
      <c r="BH9" s="1" t="s">
        <v>114</v>
      </c>
      <c r="BI9" s="1" t="s">
        <v>121</v>
      </c>
      <c r="BJ9" s="1" t="s">
        <v>120</v>
      </c>
      <c r="BK9" s="1" t="s">
        <v>120</v>
      </c>
      <c r="BL9" s="1" t="s">
        <v>115</v>
      </c>
      <c r="BM9" s="1" t="s">
        <v>115</v>
      </c>
      <c r="BN9" s="1" t="s">
        <v>121</v>
      </c>
      <c r="BO9" s="1" t="s">
        <v>121</v>
      </c>
      <c r="BP9" s="1" t="s">
        <v>121</v>
      </c>
      <c r="BQ9" s="1" t="s">
        <v>121</v>
      </c>
      <c r="BR9" s="1" t="s">
        <v>115</v>
      </c>
      <c r="BS9" s="1"/>
      <c r="BT9" s="1"/>
      <c r="BU9" s="1"/>
      <c r="BV9" s="1" t="s">
        <v>123</v>
      </c>
      <c r="BW9" s="1" t="s">
        <v>122</v>
      </c>
      <c r="BX9" s="1" t="s">
        <v>122</v>
      </c>
      <c r="BY9" s="1" t="s">
        <v>123</v>
      </c>
      <c r="BZ9" s="1" t="s">
        <v>123</v>
      </c>
      <c r="CA9" s="1" t="s">
        <v>119</v>
      </c>
      <c r="CB9" s="1" t="s">
        <v>136</v>
      </c>
      <c r="CC9" s="1" t="s">
        <v>122</v>
      </c>
      <c r="CD9" s="1" t="s">
        <v>136</v>
      </c>
      <c r="CE9" s="1" t="s">
        <v>118</v>
      </c>
      <c r="CF9" s="1" t="s">
        <v>117</v>
      </c>
      <c r="CG9" s="1" t="s">
        <v>117</v>
      </c>
      <c r="CH9" s="1" t="s">
        <v>124</v>
      </c>
      <c r="CI9" s="1" t="s">
        <v>124</v>
      </c>
      <c r="CJ9" s="1" t="s">
        <v>124</v>
      </c>
      <c r="CK9" s="1" t="s">
        <v>124</v>
      </c>
      <c r="CL9" s="1" t="s">
        <v>124</v>
      </c>
      <c r="CM9" s="1" t="s">
        <v>124</v>
      </c>
      <c r="CN9" s="1" t="s">
        <v>124</v>
      </c>
      <c r="CO9" s="1" t="s">
        <v>118</v>
      </c>
      <c r="CP9" s="1" t="s">
        <v>119</v>
      </c>
      <c r="CQ9" s="1" t="s">
        <v>119</v>
      </c>
      <c r="CR9" s="1"/>
      <c r="CS9" s="1"/>
      <c r="CT9" s="1" t="s">
        <v>186</v>
      </c>
      <c r="CU9" s="1"/>
      <c r="CV9" s="1"/>
      <c r="CW9" s="1" t="s">
        <v>187</v>
      </c>
      <c r="CX9" s="1"/>
    </row>
    <row r="10" spans="1:102">
      <c r="A10" s="1">
        <v>105</v>
      </c>
      <c r="B10" s="1" t="s">
        <v>188</v>
      </c>
      <c r="C10" s="1">
        <v>8</v>
      </c>
      <c r="D10" s="1" t="s">
        <v>103</v>
      </c>
      <c r="E10" s="1">
        <v>1624023807</v>
      </c>
      <c r="F10" s="1" t="s">
        <v>189</v>
      </c>
      <c r="G10" s="1" t="s">
        <v>188</v>
      </c>
      <c r="H10" s="1" t="s">
        <v>184</v>
      </c>
      <c r="I10" s="1"/>
      <c r="J10" s="1" t="s">
        <v>185</v>
      </c>
      <c r="K10" s="1" t="s">
        <v>107</v>
      </c>
      <c r="L10" s="1" t="s">
        <v>108</v>
      </c>
      <c r="M10" s="1"/>
      <c r="N10" s="1"/>
      <c r="O10" s="1"/>
      <c r="P10" s="1" t="s">
        <v>111</v>
      </c>
      <c r="Q10" s="1" t="s">
        <v>111</v>
      </c>
      <c r="R10" s="1" t="s">
        <v>111</v>
      </c>
      <c r="S10" s="1" t="s">
        <v>111</v>
      </c>
      <c r="T10" s="1" t="s">
        <v>111</v>
      </c>
      <c r="U10" s="1" t="s">
        <v>110</v>
      </c>
      <c r="V10" s="1" t="s">
        <v>111</v>
      </c>
      <c r="W10" s="1" t="s">
        <v>111</v>
      </c>
      <c r="X10" s="1" t="s">
        <v>111</v>
      </c>
      <c r="Y10" s="1" t="s">
        <v>111</v>
      </c>
      <c r="Z10" s="1" t="s">
        <v>111</v>
      </c>
      <c r="AA10" s="1" t="s">
        <v>111</v>
      </c>
      <c r="AB10" s="1" t="s">
        <v>134</v>
      </c>
      <c r="AC10" s="1" t="s">
        <v>135</v>
      </c>
      <c r="AD10" s="1" t="s">
        <v>121</v>
      </c>
      <c r="AE10" s="1" t="s">
        <v>121</v>
      </c>
      <c r="AF10" s="1" t="s">
        <v>121</v>
      </c>
      <c r="AG10" s="1" t="s">
        <v>121</v>
      </c>
      <c r="AH10" s="1" t="s">
        <v>121</v>
      </c>
      <c r="AI10" s="1" t="s">
        <v>115</v>
      </c>
      <c r="AJ10" s="1" t="s">
        <v>115</v>
      </c>
      <c r="AK10" s="1" t="s">
        <v>115</v>
      </c>
      <c r="AL10" s="1" t="s">
        <v>115</v>
      </c>
      <c r="AM10" s="1" t="s">
        <v>115</v>
      </c>
      <c r="AN10" s="1" t="s">
        <v>115</v>
      </c>
      <c r="AO10" s="1" t="s">
        <v>136</v>
      </c>
      <c r="AP10" s="1" t="s">
        <v>148</v>
      </c>
      <c r="AQ10" s="1" t="s">
        <v>148</v>
      </c>
      <c r="AR10" s="1" t="s">
        <v>148</v>
      </c>
      <c r="AS10" s="1" t="s">
        <v>148</v>
      </c>
      <c r="AT10" s="1" t="s">
        <v>148</v>
      </c>
      <c r="AU10" s="1" t="s">
        <v>148</v>
      </c>
      <c r="AV10" s="1" t="s">
        <v>148</v>
      </c>
      <c r="AW10" s="1" t="s">
        <v>148</v>
      </c>
      <c r="AX10" s="1" t="s">
        <v>120</v>
      </c>
      <c r="AY10" s="1" t="s">
        <v>120</v>
      </c>
      <c r="AZ10" s="1" t="s">
        <v>121</v>
      </c>
      <c r="BA10" s="1" t="s">
        <v>121</v>
      </c>
      <c r="BB10" s="1" t="s">
        <v>115</v>
      </c>
      <c r="BC10" s="1" t="s">
        <v>114</v>
      </c>
      <c r="BD10" s="1" t="s">
        <v>120</v>
      </c>
      <c r="BE10" s="1" t="s">
        <v>120</v>
      </c>
      <c r="BF10" s="1" t="s">
        <v>120</v>
      </c>
      <c r="BG10" s="1" t="s">
        <v>120</v>
      </c>
      <c r="BH10" s="1" t="s">
        <v>120</v>
      </c>
      <c r="BI10" s="1" t="s">
        <v>120</v>
      </c>
      <c r="BJ10" s="1" t="s">
        <v>120</v>
      </c>
      <c r="BK10" s="1" t="s">
        <v>120</v>
      </c>
      <c r="BL10" s="1" t="s">
        <v>115</v>
      </c>
      <c r="BM10" s="1" t="s">
        <v>115</v>
      </c>
      <c r="BN10" s="1" t="s">
        <v>115</v>
      </c>
      <c r="BO10" s="1" t="s">
        <v>120</v>
      </c>
      <c r="BP10" s="1" t="s">
        <v>115</v>
      </c>
      <c r="BQ10" s="1" t="s">
        <v>116</v>
      </c>
      <c r="BR10" s="1" t="s">
        <v>116</v>
      </c>
      <c r="BS10" s="1" t="s">
        <v>116</v>
      </c>
      <c r="BT10" s="1" t="s">
        <v>116</v>
      </c>
      <c r="BU10" s="1" t="s">
        <v>116</v>
      </c>
      <c r="BV10" s="1" t="s">
        <v>122</v>
      </c>
      <c r="BW10" s="1" t="s">
        <v>122</v>
      </c>
      <c r="BX10" s="1" t="s">
        <v>122</v>
      </c>
      <c r="BY10" s="1" t="s">
        <v>122</v>
      </c>
      <c r="BZ10" s="1" t="s">
        <v>122</v>
      </c>
      <c r="CA10" s="1" t="s">
        <v>119</v>
      </c>
      <c r="CB10" s="1" t="s">
        <v>123</v>
      </c>
      <c r="CC10" s="1" t="s">
        <v>118</v>
      </c>
      <c r="CD10" s="1" t="s">
        <v>122</v>
      </c>
      <c r="CE10" s="1" t="s">
        <v>118</v>
      </c>
      <c r="CF10" s="1" t="s">
        <v>136</v>
      </c>
      <c r="CG10" s="1" t="s">
        <v>124</v>
      </c>
      <c r="CH10" s="1" t="s">
        <v>124</v>
      </c>
      <c r="CI10" s="1" t="s">
        <v>124</v>
      </c>
      <c r="CJ10" s="1" t="s">
        <v>124</v>
      </c>
      <c r="CK10" s="1" t="s">
        <v>124</v>
      </c>
      <c r="CL10" s="1" t="s">
        <v>124</v>
      </c>
      <c r="CM10" s="1" t="s">
        <v>124</v>
      </c>
      <c r="CN10" s="1" t="s">
        <v>124</v>
      </c>
      <c r="CO10" s="1" t="s">
        <v>122</v>
      </c>
      <c r="CP10" s="1" t="s">
        <v>118</v>
      </c>
      <c r="CQ10" s="1" t="s">
        <v>119</v>
      </c>
      <c r="CR10" s="1"/>
      <c r="CS10" s="1"/>
      <c r="CT10" s="1" t="s">
        <v>186</v>
      </c>
      <c r="CU10" s="1"/>
      <c r="CV10" s="1" t="s">
        <v>190</v>
      </c>
      <c r="CW10" s="1" t="s">
        <v>191</v>
      </c>
      <c r="CX10" s="1"/>
    </row>
    <row r="11" spans="1:102">
      <c r="A11" s="1">
        <v>106</v>
      </c>
      <c r="B11" s="1" t="s">
        <v>192</v>
      </c>
      <c r="C11" s="1">
        <v>8</v>
      </c>
      <c r="D11" s="1" t="s">
        <v>103</v>
      </c>
      <c r="E11" s="1">
        <v>1472386550</v>
      </c>
      <c r="F11" s="1" t="s">
        <v>193</v>
      </c>
      <c r="G11" s="1" t="s">
        <v>192</v>
      </c>
      <c r="H11" s="1" t="s">
        <v>194</v>
      </c>
      <c r="I11" s="1"/>
      <c r="J11" s="1" t="s">
        <v>140</v>
      </c>
      <c r="K11" s="1" t="s">
        <v>107</v>
      </c>
      <c r="L11" s="1" t="s">
        <v>147</v>
      </c>
      <c r="M11" s="1" t="s">
        <v>195</v>
      </c>
      <c r="N11" s="1"/>
      <c r="O11" s="1"/>
      <c r="P11" s="1" t="s">
        <v>111</v>
      </c>
      <c r="Q11" s="1" t="s">
        <v>111</v>
      </c>
      <c r="R11" s="1" t="s">
        <v>111</v>
      </c>
      <c r="S11" s="1" t="s">
        <v>111</v>
      </c>
      <c r="T11" s="1" t="s">
        <v>111</v>
      </c>
      <c r="U11" s="1" t="s">
        <v>110</v>
      </c>
      <c r="V11" s="1" t="s">
        <v>111</v>
      </c>
      <c r="W11" s="1" t="s">
        <v>111</v>
      </c>
      <c r="X11" s="1" t="s">
        <v>111</v>
      </c>
      <c r="Y11" s="1" t="s">
        <v>111</v>
      </c>
      <c r="Z11" s="1" t="s">
        <v>111</v>
      </c>
      <c r="AA11" s="1" t="s">
        <v>111</v>
      </c>
      <c r="AB11" s="1" t="s">
        <v>158</v>
      </c>
      <c r="AC11" s="1" t="s">
        <v>159</v>
      </c>
      <c r="AD11" s="1" t="s">
        <v>114</v>
      </c>
      <c r="AE11" s="1" t="s">
        <v>121</v>
      </c>
      <c r="AF11" s="1" t="s">
        <v>120</v>
      </c>
      <c r="AG11" s="1" t="s">
        <v>120</v>
      </c>
      <c r="AH11" s="1" t="s">
        <v>121</v>
      </c>
      <c r="AI11" s="1" t="s">
        <v>115</v>
      </c>
      <c r="AJ11" s="1" t="s">
        <v>115</v>
      </c>
      <c r="AK11" s="1" t="s">
        <v>120</v>
      </c>
      <c r="AL11" s="1" t="s">
        <v>121</v>
      </c>
      <c r="AM11" s="1" t="s">
        <v>121</v>
      </c>
      <c r="AN11" s="1" t="s">
        <v>115</v>
      </c>
      <c r="AO11" s="1" t="s">
        <v>123</v>
      </c>
      <c r="AP11" s="1" t="s">
        <v>123</v>
      </c>
      <c r="AQ11" s="1" t="s">
        <v>123</v>
      </c>
      <c r="AR11" s="1" t="s">
        <v>123</v>
      </c>
      <c r="AS11" s="1" t="s">
        <v>148</v>
      </c>
      <c r="AT11" s="1" t="s">
        <v>148</v>
      </c>
      <c r="AU11" s="1" t="s">
        <v>123</v>
      </c>
      <c r="AV11" s="1" t="s">
        <v>123</v>
      </c>
      <c r="AW11" s="1" t="s">
        <v>148</v>
      </c>
      <c r="AX11" s="1" t="s">
        <v>114</v>
      </c>
      <c r="AY11" s="1" t="s">
        <v>114</v>
      </c>
      <c r="AZ11" s="1" t="s">
        <v>120</v>
      </c>
      <c r="BA11" s="1" t="s">
        <v>114</v>
      </c>
      <c r="BB11" s="1" t="s">
        <v>115</v>
      </c>
      <c r="BC11" s="1" t="s">
        <v>114</v>
      </c>
      <c r="BD11" s="1" t="s">
        <v>121</v>
      </c>
      <c r="BE11" s="1" t="s">
        <v>121</v>
      </c>
      <c r="BF11" s="1" t="s">
        <v>121</v>
      </c>
      <c r="BG11" s="1" t="s">
        <v>116</v>
      </c>
      <c r="BH11" s="1" t="s">
        <v>116</v>
      </c>
      <c r="BI11" s="1"/>
      <c r="BJ11" s="1"/>
      <c r="BK11" s="1"/>
      <c r="BL11" s="1" t="s">
        <v>116</v>
      </c>
      <c r="BM11" s="1" t="s">
        <v>116</v>
      </c>
      <c r="BN11" s="1" t="s">
        <v>116</v>
      </c>
      <c r="BO11" s="1" t="s">
        <v>116</v>
      </c>
      <c r="BP11" s="1" t="s">
        <v>116</v>
      </c>
      <c r="BQ11" s="1" t="s">
        <v>114</v>
      </c>
      <c r="BR11" s="1" t="s">
        <v>116</v>
      </c>
      <c r="BS11" s="1" t="s">
        <v>116</v>
      </c>
      <c r="BT11" s="1" t="s">
        <v>116</v>
      </c>
      <c r="BU11" s="1" t="s">
        <v>120</v>
      </c>
      <c r="BV11" s="1"/>
      <c r="BW11" s="1"/>
      <c r="BX11" s="1"/>
      <c r="BY11" s="1"/>
      <c r="BZ11" s="1"/>
      <c r="CA11" s="1"/>
      <c r="CB11" s="1"/>
      <c r="CC11" s="1"/>
      <c r="CD11" s="1"/>
      <c r="CE11" s="1"/>
      <c r="CF11" s="1"/>
      <c r="CG11" s="1"/>
      <c r="CH11" s="1"/>
      <c r="CI11" s="1"/>
      <c r="CJ11" s="1"/>
      <c r="CK11" s="1"/>
      <c r="CL11" s="1"/>
      <c r="CM11" s="1"/>
      <c r="CN11" s="1"/>
      <c r="CO11" s="1" t="s">
        <v>123</v>
      </c>
      <c r="CP11" s="1" t="s">
        <v>123</v>
      </c>
      <c r="CQ11" s="1" t="s">
        <v>123</v>
      </c>
      <c r="CR11" s="1"/>
      <c r="CS11" s="1"/>
      <c r="CT11" s="1"/>
      <c r="CU11" s="1"/>
      <c r="CV11" s="1"/>
      <c r="CW11" s="1"/>
      <c r="CX11" s="1"/>
    </row>
    <row r="12" spans="1:102">
      <c r="A12" s="1">
        <v>110</v>
      </c>
      <c r="B12" s="1" t="s">
        <v>196</v>
      </c>
      <c r="C12" s="1">
        <v>8</v>
      </c>
      <c r="D12" s="1" t="s">
        <v>103</v>
      </c>
      <c r="E12" s="1">
        <v>1415015109</v>
      </c>
      <c r="F12" s="1" t="s">
        <v>197</v>
      </c>
      <c r="G12" s="1" t="s">
        <v>196</v>
      </c>
      <c r="H12" s="1" t="s">
        <v>198</v>
      </c>
      <c r="I12" s="1"/>
      <c r="J12" s="1" t="s">
        <v>185</v>
      </c>
      <c r="K12" s="1" t="s">
        <v>107</v>
      </c>
      <c r="L12" s="1" t="s">
        <v>175</v>
      </c>
      <c r="M12" s="1"/>
      <c r="N12" s="1"/>
      <c r="O12" s="1"/>
      <c r="P12" s="1" t="s">
        <v>111</v>
      </c>
      <c r="Q12" s="1" t="s">
        <v>111</v>
      </c>
      <c r="R12" s="1" t="s">
        <v>111</v>
      </c>
      <c r="S12" s="1" t="s">
        <v>111</v>
      </c>
      <c r="T12" s="1" t="s">
        <v>111</v>
      </c>
      <c r="U12" s="1" t="s">
        <v>110</v>
      </c>
      <c r="V12" s="1" t="s">
        <v>111</v>
      </c>
      <c r="W12" s="1" t="s">
        <v>111</v>
      </c>
      <c r="X12" s="1" t="s">
        <v>111</v>
      </c>
      <c r="Y12" s="1" t="s">
        <v>111</v>
      </c>
      <c r="Z12" s="1" t="s">
        <v>111</v>
      </c>
      <c r="AA12" s="1" t="s">
        <v>111</v>
      </c>
      <c r="AB12" s="1" t="s">
        <v>134</v>
      </c>
      <c r="AC12" s="1"/>
      <c r="AD12" s="1" t="s">
        <v>114</v>
      </c>
      <c r="AE12" s="1" t="s">
        <v>120</v>
      </c>
      <c r="AF12" s="1" t="s">
        <v>120</v>
      </c>
      <c r="AG12" s="1" t="s">
        <v>121</v>
      </c>
      <c r="AH12" s="1" t="s">
        <v>121</v>
      </c>
      <c r="AI12" s="1" t="s">
        <v>121</v>
      </c>
      <c r="AJ12" s="1" t="s">
        <v>121</v>
      </c>
      <c r="AK12" s="1" t="s">
        <v>115</v>
      </c>
      <c r="AL12" s="1" t="s">
        <v>115</v>
      </c>
      <c r="AM12" s="1" t="s">
        <v>121</v>
      </c>
      <c r="AN12" s="1" t="s">
        <v>120</v>
      </c>
      <c r="AO12" s="1" t="s">
        <v>123</v>
      </c>
      <c r="AP12" s="1" t="s">
        <v>123</v>
      </c>
      <c r="AQ12" s="1" t="s">
        <v>148</v>
      </c>
      <c r="AR12" s="1" t="s">
        <v>123</v>
      </c>
      <c r="AS12" s="1" t="s">
        <v>148</v>
      </c>
      <c r="AT12" s="1" t="s">
        <v>148</v>
      </c>
      <c r="AU12" s="1" t="s">
        <v>148</v>
      </c>
      <c r="AV12" s="1" t="s">
        <v>118</v>
      </c>
      <c r="AW12" s="1" t="s">
        <v>148</v>
      </c>
      <c r="AX12" s="1" t="s">
        <v>114</v>
      </c>
      <c r="AY12" s="1" t="s">
        <v>114</v>
      </c>
      <c r="AZ12" s="1" t="s">
        <v>116</v>
      </c>
      <c r="BA12" s="1" t="s">
        <v>114</v>
      </c>
      <c r="BB12" s="1" t="s">
        <v>114</v>
      </c>
      <c r="BC12" s="1" t="s">
        <v>114</v>
      </c>
      <c r="BD12" s="1" t="s">
        <v>114</v>
      </c>
      <c r="BE12" s="1" t="s">
        <v>120</v>
      </c>
      <c r="BF12" s="1" t="s">
        <v>114</v>
      </c>
      <c r="BG12" s="1" t="s">
        <v>120</v>
      </c>
      <c r="BH12" s="1" t="s">
        <v>120</v>
      </c>
      <c r="BI12" s="1" t="s">
        <v>114</v>
      </c>
      <c r="BJ12" s="1" t="s">
        <v>120</v>
      </c>
      <c r="BK12" s="1" t="s">
        <v>120</v>
      </c>
      <c r="BL12" s="1" t="s">
        <v>115</v>
      </c>
      <c r="BM12" s="1" t="s">
        <v>115</v>
      </c>
      <c r="BN12" s="1" t="s">
        <v>114</v>
      </c>
      <c r="BO12" s="1" t="s">
        <v>114</v>
      </c>
      <c r="BP12" s="1" t="s">
        <v>121</v>
      </c>
      <c r="BQ12" s="1" t="s">
        <v>121</v>
      </c>
      <c r="BR12" s="1" t="s">
        <v>121</v>
      </c>
      <c r="BS12" s="1" t="s">
        <v>120</v>
      </c>
      <c r="BT12" s="1" t="s">
        <v>120</v>
      </c>
      <c r="BU12" s="1" t="s">
        <v>121</v>
      </c>
      <c r="BV12" s="1" t="s">
        <v>136</v>
      </c>
      <c r="BW12" s="1" t="s">
        <v>123</v>
      </c>
      <c r="BX12" s="1" t="s">
        <v>123</v>
      </c>
      <c r="BY12" s="1" t="s">
        <v>123</v>
      </c>
      <c r="BZ12" s="1" t="s">
        <v>123</v>
      </c>
      <c r="CA12" s="1" t="s">
        <v>122</v>
      </c>
      <c r="CB12" s="1" t="s">
        <v>122</v>
      </c>
      <c r="CC12" s="1" t="s">
        <v>122</v>
      </c>
      <c r="CD12" s="1" t="s">
        <v>122</v>
      </c>
      <c r="CE12" s="1" t="s">
        <v>122</v>
      </c>
      <c r="CF12" s="1" t="s">
        <v>118</v>
      </c>
      <c r="CG12" s="1" t="s">
        <v>124</v>
      </c>
      <c r="CH12" s="1" t="s">
        <v>160</v>
      </c>
      <c r="CI12" s="1" t="s">
        <v>143</v>
      </c>
      <c r="CJ12" s="1" t="s">
        <v>124</v>
      </c>
      <c r="CK12" s="1" t="s">
        <v>124</v>
      </c>
      <c r="CL12" s="1" t="s">
        <v>124</v>
      </c>
      <c r="CM12" s="1" t="s">
        <v>125</v>
      </c>
      <c r="CN12" s="1" t="s">
        <v>124</v>
      </c>
      <c r="CO12" s="1" t="s">
        <v>118</v>
      </c>
      <c r="CP12" s="1" t="s">
        <v>118</v>
      </c>
      <c r="CQ12" s="1" t="s">
        <v>118</v>
      </c>
      <c r="CR12" s="1"/>
      <c r="CS12" s="1"/>
      <c r="CT12" s="1" t="s">
        <v>199</v>
      </c>
      <c r="CU12" s="1" t="s">
        <v>200</v>
      </c>
      <c r="CV12" s="1" t="s">
        <v>201</v>
      </c>
      <c r="CW12" s="1" t="s">
        <v>202</v>
      </c>
      <c r="CX12" s="1"/>
    </row>
    <row r="13" spans="1:102">
      <c r="A13" s="1">
        <v>115</v>
      </c>
      <c r="B13" s="1" t="s">
        <v>203</v>
      </c>
      <c r="C13" s="1">
        <v>8</v>
      </c>
      <c r="D13" s="1" t="s">
        <v>103</v>
      </c>
      <c r="E13" s="1">
        <v>1511267058</v>
      </c>
      <c r="F13" s="1" t="s">
        <v>204</v>
      </c>
      <c r="G13" s="1" t="s">
        <v>203</v>
      </c>
      <c r="H13" s="1" t="s">
        <v>205</v>
      </c>
      <c r="I13" s="1"/>
      <c r="J13" s="1" t="s">
        <v>106</v>
      </c>
      <c r="K13" s="1" t="s">
        <v>107</v>
      </c>
      <c r="L13" s="1" t="s">
        <v>175</v>
      </c>
      <c r="M13" s="1"/>
      <c r="N13" s="1" t="s">
        <v>133</v>
      </c>
      <c r="O13" s="1"/>
      <c r="P13" s="1" t="s">
        <v>111</v>
      </c>
      <c r="Q13" s="1" t="s">
        <v>111</v>
      </c>
      <c r="R13" s="1" t="s">
        <v>111</v>
      </c>
      <c r="S13" s="1" t="s">
        <v>111</v>
      </c>
      <c r="T13" s="1" t="s">
        <v>111</v>
      </c>
      <c r="U13" s="1" t="s">
        <v>110</v>
      </c>
      <c r="V13" s="1" t="s">
        <v>111</v>
      </c>
      <c r="W13" s="1" t="s">
        <v>111</v>
      </c>
      <c r="X13" s="1" t="s">
        <v>111</v>
      </c>
      <c r="Y13" s="1" t="s">
        <v>111</v>
      </c>
      <c r="Z13" s="1" t="s">
        <v>111</v>
      </c>
      <c r="AA13" s="1" t="s">
        <v>111</v>
      </c>
      <c r="AB13" s="1" t="s">
        <v>158</v>
      </c>
      <c r="AC13" s="1" t="s">
        <v>135</v>
      </c>
      <c r="AD13" s="1" t="s">
        <v>120</v>
      </c>
      <c r="AE13" s="1" t="s">
        <v>121</v>
      </c>
      <c r="AF13" s="1" t="s">
        <v>120</v>
      </c>
      <c r="AG13" s="1" t="s">
        <v>121</v>
      </c>
      <c r="AH13" s="1" t="s">
        <v>120</v>
      </c>
      <c r="AI13" s="1" t="s">
        <v>120</v>
      </c>
      <c r="AJ13" s="1" t="s">
        <v>120</v>
      </c>
      <c r="AK13" s="1" t="s">
        <v>120</v>
      </c>
      <c r="AL13" s="1" t="s">
        <v>120</v>
      </c>
      <c r="AM13" s="1" t="s">
        <v>120</v>
      </c>
      <c r="AN13" s="1" t="s">
        <v>120</v>
      </c>
      <c r="AO13" s="1" t="s">
        <v>119</v>
      </c>
      <c r="AP13" s="1" t="s">
        <v>136</v>
      </c>
      <c r="AQ13" s="1" t="s">
        <v>123</v>
      </c>
      <c r="AR13" s="1" t="s">
        <v>148</v>
      </c>
      <c r="AS13" s="1" t="s">
        <v>136</v>
      </c>
      <c r="AT13" s="1" t="s">
        <v>136</v>
      </c>
      <c r="AU13" s="1" t="s">
        <v>136</v>
      </c>
      <c r="AV13" s="1" t="s">
        <v>136</v>
      </c>
      <c r="AW13" s="1" t="s">
        <v>136</v>
      </c>
      <c r="AX13" s="1" t="s">
        <v>116</v>
      </c>
      <c r="AY13" s="1" t="s">
        <v>116</v>
      </c>
      <c r="AZ13" s="1" t="s">
        <v>116</v>
      </c>
      <c r="BA13" s="1" t="s">
        <v>116</v>
      </c>
      <c r="BB13" s="1" t="s">
        <v>120</v>
      </c>
      <c r="BC13" s="1" t="s">
        <v>114</v>
      </c>
      <c r="BD13" s="1" t="s">
        <v>114</v>
      </c>
      <c r="BE13" s="1" t="s">
        <v>120</v>
      </c>
      <c r="BF13" s="1" t="s">
        <v>114</v>
      </c>
      <c r="BG13" s="1" t="s">
        <v>115</v>
      </c>
      <c r="BH13" s="1" t="s">
        <v>114</v>
      </c>
      <c r="BI13" s="1" t="s">
        <v>120</v>
      </c>
      <c r="BJ13" s="1" t="s">
        <v>120</v>
      </c>
      <c r="BK13" s="1" t="s">
        <v>120</v>
      </c>
      <c r="BL13" s="1" t="s">
        <v>115</v>
      </c>
      <c r="BM13" s="1" t="s">
        <v>120</v>
      </c>
      <c r="BN13" s="1" t="s">
        <v>114</v>
      </c>
      <c r="BO13" s="1" t="s">
        <v>114</v>
      </c>
      <c r="BP13" s="1" t="s">
        <v>120</v>
      </c>
      <c r="BQ13" s="1" t="s">
        <v>120</v>
      </c>
      <c r="BR13" s="1" t="s">
        <v>120</v>
      </c>
      <c r="BS13" s="1"/>
      <c r="BT13" s="1" t="s">
        <v>120</v>
      </c>
      <c r="BU13" s="1" t="s">
        <v>120</v>
      </c>
      <c r="BV13" s="1" t="s">
        <v>123</v>
      </c>
      <c r="BW13" s="1" t="s">
        <v>123</v>
      </c>
      <c r="BX13" s="1" t="s">
        <v>123</v>
      </c>
      <c r="BY13" s="1" t="s">
        <v>117</v>
      </c>
      <c r="BZ13" s="1" t="s">
        <v>123</v>
      </c>
      <c r="CA13" s="1" t="s">
        <v>123</v>
      </c>
      <c r="CB13" s="1" t="s">
        <v>123</v>
      </c>
      <c r="CC13" s="1" t="s">
        <v>136</v>
      </c>
      <c r="CD13" s="1" t="s">
        <v>136</v>
      </c>
      <c r="CE13" s="1" t="s">
        <v>136</v>
      </c>
      <c r="CF13" s="1" t="s">
        <v>119</v>
      </c>
      <c r="CG13" s="1" t="s">
        <v>177</v>
      </c>
      <c r="CH13" s="1" t="s">
        <v>117</v>
      </c>
      <c r="CI13" s="1" t="s">
        <v>143</v>
      </c>
      <c r="CJ13" s="1" t="s">
        <v>125</v>
      </c>
      <c r="CK13" s="1" t="s">
        <v>117</v>
      </c>
      <c r="CL13" s="1" t="s">
        <v>117</v>
      </c>
      <c r="CM13" s="1" t="s">
        <v>117</v>
      </c>
      <c r="CN13" s="1" t="s">
        <v>160</v>
      </c>
      <c r="CO13" s="1" t="s">
        <v>123</v>
      </c>
      <c r="CP13" s="1" t="s">
        <v>117</v>
      </c>
      <c r="CQ13" s="1" t="s">
        <v>122</v>
      </c>
      <c r="CR13" s="1"/>
      <c r="CS13" s="1"/>
      <c r="CT13" s="1" t="s">
        <v>206</v>
      </c>
      <c r="CU13" s="1" t="s">
        <v>207</v>
      </c>
      <c r="CV13" s="1" t="s">
        <v>208</v>
      </c>
      <c r="CW13" s="1" t="s">
        <v>209</v>
      </c>
      <c r="CX13" s="1"/>
    </row>
    <row r="14" spans="1:102">
      <c r="A14" s="1">
        <v>119</v>
      </c>
      <c r="B14" s="1" t="s">
        <v>210</v>
      </c>
      <c r="C14" s="1">
        <v>8</v>
      </c>
      <c r="D14" s="1" t="s">
        <v>103</v>
      </c>
      <c r="E14" s="1">
        <v>889345242</v>
      </c>
      <c r="F14" s="1" t="s">
        <v>211</v>
      </c>
      <c r="G14" s="1" t="s">
        <v>210</v>
      </c>
      <c r="H14" s="1" t="s">
        <v>212</v>
      </c>
      <c r="I14" s="1"/>
      <c r="J14" s="1" t="s">
        <v>106</v>
      </c>
      <c r="K14" s="1" t="s">
        <v>107</v>
      </c>
      <c r="L14" s="1" t="s">
        <v>108</v>
      </c>
      <c r="M14" s="1"/>
      <c r="N14" s="1" t="s">
        <v>156</v>
      </c>
      <c r="O14" s="1" t="s">
        <v>213</v>
      </c>
      <c r="P14" s="1" t="s">
        <v>111</v>
      </c>
      <c r="Q14" s="1" t="s">
        <v>111</v>
      </c>
      <c r="R14" s="1" t="s">
        <v>111</v>
      </c>
      <c r="S14" s="1" t="s">
        <v>111</v>
      </c>
      <c r="T14" s="1" t="s">
        <v>111</v>
      </c>
      <c r="U14" s="1" t="s">
        <v>110</v>
      </c>
      <c r="V14" s="1" t="s">
        <v>111</v>
      </c>
      <c r="W14" s="1" t="s">
        <v>111</v>
      </c>
      <c r="X14" s="1" t="s">
        <v>111</v>
      </c>
      <c r="Y14" s="1" t="s">
        <v>111</v>
      </c>
      <c r="Z14" s="1" t="s">
        <v>111</v>
      </c>
      <c r="AA14" s="1" t="s">
        <v>111</v>
      </c>
      <c r="AB14" s="1" t="s">
        <v>134</v>
      </c>
      <c r="AC14" s="1" t="s">
        <v>135</v>
      </c>
      <c r="AD14" s="1" t="s">
        <v>114</v>
      </c>
      <c r="AE14" s="1" t="s">
        <v>120</v>
      </c>
      <c r="AF14" s="1" t="s">
        <v>120</v>
      </c>
      <c r="AG14" s="1" t="s">
        <v>120</v>
      </c>
      <c r="AH14" s="1" t="s">
        <v>120</v>
      </c>
      <c r="AI14" s="1" t="s">
        <v>114</v>
      </c>
      <c r="AJ14" s="1" t="s">
        <v>120</v>
      </c>
      <c r="AK14" s="1" t="s">
        <v>121</v>
      </c>
      <c r="AL14" s="1" t="s">
        <v>121</v>
      </c>
      <c r="AM14" s="1" t="s">
        <v>115</v>
      </c>
      <c r="AN14" s="1" t="s">
        <v>121</v>
      </c>
      <c r="AO14" s="1" t="s">
        <v>119</v>
      </c>
      <c r="AP14" s="1" t="s">
        <v>148</v>
      </c>
      <c r="AQ14" s="1" t="s">
        <v>148</v>
      </c>
      <c r="AR14" s="1" t="s">
        <v>148</v>
      </c>
      <c r="AS14" s="1" t="s">
        <v>148</v>
      </c>
      <c r="AT14" s="1" t="s">
        <v>148</v>
      </c>
      <c r="AU14" s="1" t="s">
        <v>118</v>
      </c>
      <c r="AV14" s="1" t="s">
        <v>148</v>
      </c>
      <c r="AW14" s="1" t="s">
        <v>119</v>
      </c>
      <c r="AX14" s="1" t="s">
        <v>114</v>
      </c>
      <c r="AY14" s="1" t="s">
        <v>114</v>
      </c>
      <c r="AZ14" s="1" t="s">
        <v>114</v>
      </c>
      <c r="BA14" s="1" t="s">
        <v>114</v>
      </c>
      <c r="BB14" s="1" t="s">
        <v>115</v>
      </c>
      <c r="BC14" s="1" t="s">
        <v>114</v>
      </c>
      <c r="BD14" s="1" t="s">
        <v>114</v>
      </c>
      <c r="BE14" s="1" t="s">
        <v>114</v>
      </c>
      <c r="BF14" s="1" t="s">
        <v>114</v>
      </c>
      <c r="BG14" s="1" t="s">
        <v>114</v>
      </c>
      <c r="BH14" s="1" t="s">
        <v>114</v>
      </c>
      <c r="BI14" s="1"/>
      <c r="BJ14" s="1" t="s">
        <v>115</v>
      </c>
      <c r="BK14" s="1" t="s">
        <v>120</v>
      </c>
      <c r="BL14" s="1" t="s">
        <v>115</v>
      </c>
      <c r="BM14" s="1" t="s">
        <v>121</v>
      </c>
      <c r="BN14" s="1" t="s">
        <v>114</v>
      </c>
      <c r="BO14" s="1" t="s">
        <v>114</v>
      </c>
      <c r="BP14" s="1" t="s">
        <v>121</v>
      </c>
      <c r="BQ14" s="1" t="s">
        <v>114</v>
      </c>
      <c r="BR14" s="1" t="s">
        <v>114</v>
      </c>
      <c r="BS14" s="1" t="s">
        <v>114</v>
      </c>
      <c r="BT14" s="1" t="s">
        <v>121</v>
      </c>
      <c r="BU14" s="1" t="s">
        <v>116</v>
      </c>
      <c r="BV14" s="1" t="s">
        <v>123</v>
      </c>
      <c r="BW14" s="1" t="s">
        <v>123</v>
      </c>
      <c r="BX14" s="1" t="s">
        <v>118</v>
      </c>
      <c r="BY14" s="1" t="s">
        <v>122</v>
      </c>
      <c r="BZ14" s="1" t="s">
        <v>123</v>
      </c>
      <c r="CA14" s="1" t="s">
        <v>123</v>
      </c>
      <c r="CB14" s="1" t="s">
        <v>122</v>
      </c>
      <c r="CC14" s="1" t="s">
        <v>122</v>
      </c>
      <c r="CD14" s="1" t="s">
        <v>122</v>
      </c>
      <c r="CE14" s="1" t="s">
        <v>123</v>
      </c>
      <c r="CF14" s="1" t="s">
        <v>136</v>
      </c>
      <c r="CG14" s="1" t="s">
        <v>124</v>
      </c>
      <c r="CH14" s="1" t="s">
        <v>124</v>
      </c>
      <c r="CI14" s="1" t="s">
        <v>143</v>
      </c>
      <c r="CJ14" s="1"/>
      <c r="CK14" s="1" t="s">
        <v>160</v>
      </c>
      <c r="CL14" s="1" t="s">
        <v>124</v>
      </c>
      <c r="CM14" s="1" t="s">
        <v>160</v>
      </c>
      <c r="CN14" s="1" t="s">
        <v>160</v>
      </c>
      <c r="CO14" s="1" t="s">
        <v>122</v>
      </c>
      <c r="CP14" s="1" t="s">
        <v>122</v>
      </c>
      <c r="CQ14" s="1" t="s">
        <v>122</v>
      </c>
      <c r="CR14" s="1"/>
      <c r="CS14" s="1"/>
      <c r="CT14" s="1" t="s">
        <v>214</v>
      </c>
      <c r="CU14" s="1" t="s">
        <v>200</v>
      </c>
      <c r="CV14" s="1" t="s">
        <v>215</v>
      </c>
      <c r="CW14" s="1" t="s">
        <v>216</v>
      </c>
      <c r="CX14" s="1"/>
    </row>
    <row r="15" spans="1:102">
      <c r="A15" s="1">
        <v>129</v>
      </c>
      <c r="B15" s="1" t="s">
        <v>217</v>
      </c>
      <c r="C15" s="1">
        <v>8</v>
      </c>
      <c r="D15" s="1" t="s">
        <v>103</v>
      </c>
      <c r="E15" s="1">
        <v>1538750167</v>
      </c>
      <c r="F15" s="1" t="s">
        <v>218</v>
      </c>
      <c r="G15" s="1" t="s">
        <v>217</v>
      </c>
      <c r="H15" s="1" t="s">
        <v>219</v>
      </c>
      <c r="I15" s="1"/>
      <c r="J15" s="1" t="s">
        <v>140</v>
      </c>
      <c r="K15" s="1" t="s">
        <v>107</v>
      </c>
      <c r="L15" s="1" t="s">
        <v>175</v>
      </c>
      <c r="M15" s="1" t="s">
        <v>195</v>
      </c>
      <c r="N15" s="1"/>
      <c r="O15" s="1"/>
      <c r="P15" s="1" t="s">
        <v>110</v>
      </c>
      <c r="Q15" s="1" t="s">
        <v>110</v>
      </c>
      <c r="R15" s="1" t="s">
        <v>110</v>
      </c>
      <c r="S15" s="1" t="s">
        <v>110</v>
      </c>
      <c r="T15" s="1" t="s">
        <v>110</v>
      </c>
      <c r="U15" s="1" t="s">
        <v>110</v>
      </c>
      <c r="V15" s="1" t="s">
        <v>110</v>
      </c>
      <c r="W15" s="1" t="s">
        <v>110</v>
      </c>
      <c r="X15" s="1" t="s">
        <v>110</v>
      </c>
      <c r="Y15" s="1" t="s">
        <v>110</v>
      </c>
      <c r="Z15" s="1" t="s">
        <v>110</v>
      </c>
      <c r="AA15" s="1" t="s">
        <v>110</v>
      </c>
      <c r="AB15" s="1" t="s">
        <v>134</v>
      </c>
      <c r="AC15" s="1" t="s">
        <v>142</v>
      </c>
      <c r="AD15" s="1" t="s">
        <v>120</v>
      </c>
      <c r="AE15" s="1" t="s">
        <v>116</v>
      </c>
      <c r="AF15" s="1" t="s">
        <v>121</v>
      </c>
      <c r="AG15" s="1" t="s">
        <v>120</v>
      </c>
      <c r="AH15" s="1" t="s">
        <v>115</v>
      </c>
      <c r="AI15" s="1" t="s">
        <v>115</v>
      </c>
      <c r="AJ15" s="1" t="s">
        <v>115</v>
      </c>
      <c r="AK15" s="1" t="s">
        <v>115</v>
      </c>
      <c r="AL15" s="1" t="s">
        <v>115</v>
      </c>
      <c r="AM15" s="1" t="s">
        <v>115</v>
      </c>
      <c r="AN15" s="1" t="s">
        <v>120</v>
      </c>
      <c r="AO15" s="1" t="s">
        <v>136</v>
      </c>
      <c r="AP15" s="1" t="s">
        <v>118</v>
      </c>
      <c r="AQ15" s="1" t="s">
        <v>118</v>
      </c>
      <c r="AR15" s="1" t="s">
        <v>123</v>
      </c>
      <c r="AS15" s="1" t="s">
        <v>123</v>
      </c>
      <c r="AT15" s="1" t="s">
        <v>123</v>
      </c>
      <c r="AU15" s="1" t="s">
        <v>123</v>
      </c>
      <c r="AV15" s="1" t="s">
        <v>123</v>
      </c>
      <c r="AW15" s="1" t="s">
        <v>123</v>
      </c>
      <c r="AX15" s="1" t="s">
        <v>114</v>
      </c>
      <c r="AY15" s="1" t="s">
        <v>120</v>
      </c>
      <c r="AZ15" s="1" t="s">
        <v>115</v>
      </c>
      <c r="BA15" s="1" t="s">
        <v>120</v>
      </c>
      <c r="BB15" s="1" t="s">
        <v>120</v>
      </c>
      <c r="BC15" s="1" t="s">
        <v>114</v>
      </c>
      <c r="BD15" s="1" t="s">
        <v>114</v>
      </c>
      <c r="BE15" s="1" t="s">
        <v>114</v>
      </c>
      <c r="BF15" s="1" t="s">
        <v>114</v>
      </c>
      <c r="BG15" s="1" t="s">
        <v>114</v>
      </c>
      <c r="BH15" s="1" t="s">
        <v>114</v>
      </c>
      <c r="BI15" s="1" t="s">
        <v>120</v>
      </c>
      <c r="BJ15" s="1" t="s">
        <v>120</v>
      </c>
      <c r="BK15" s="1" t="s">
        <v>120</v>
      </c>
      <c r="BL15" s="1" t="s">
        <v>116</v>
      </c>
      <c r="BM15" s="1" t="s">
        <v>116</v>
      </c>
      <c r="BN15" s="1" t="s">
        <v>114</v>
      </c>
      <c r="BO15" s="1" t="s">
        <v>114</v>
      </c>
      <c r="BP15" s="1" t="s">
        <v>121</v>
      </c>
      <c r="BQ15" s="1" t="s">
        <v>114</v>
      </c>
      <c r="BR15" s="1" t="s">
        <v>114</v>
      </c>
      <c r="BS15" s="1" t="s">
        <v>120</v>
      </c>
      <c r="BT15" s="1" t="s">
        <v>121</v>
      </c>
      <c r="BU15" s="1" t="s">
        <v>121</v>
      </c>
      <c r="BV15" s="1" t="s">
        <v>123</v>
      </c>
      <c r="BW15" s="1" t="s">
        <v>123</v>
      </c>
      <c r="BX15" s="1" t="s">
        <v>123</v>
      </c>
      <c r="BY15" s="1" t="s">
        <v>123</v>
      </c>
      <c r="BZ15" s="1" t="s">
        <v>118</v>
      </c>
      <c r="CA15" s="1" t="s">
        <v>136</v>
      </c>
      <c r="CB15" s="1" t="s">
        <v>119</v>
      </c>
      <c r="CC15" s="1" t="s">
        <v>122</v>
      </c>
      <c r="CD15" s="1" t="s">
        <v>123</v>
      </c>
      <c r="CE15" s="1" t="s">
        <v>123</v>
      </c>
      <c r="CF15" s="1" t="s">
        <v>123</v>
      </c>
      <c r="CG15" s="1" t="s">
        <v>125</v>
      </c>
      <c r="CH15" s="1" t="s">
        <v>125</v>
      </c>
      <c r="CI15" s="1" t="s">
        <v>125</v>
      </c>
      <c r="CJ15" s="1" t="s">
        <v>125</v>
      </c>
      <c r="CK15" s="1" t="s">
        <v>125</v>
      </c>
      <c r="CL15" s="1" t="s">
        <v>125</v>
      </c>
      <c r="CM15" s="1" t="s">
        <v>125</v>
      </c>
      <c r="CN15" s="1" t="s">
        <v>125</v>
      </c>
      <c r="CO15" s="1" t="s">
        <v>123</v>
      </c>
      <c r="CP15" s="1" t="s">
        <v>123</v>
      </c>
      <c r="CQ15" s="1" t="s">
        <v>123</v>
      </c>
      <c r="CR15" s="1"/>
      <c r="CS15" s="1"/>
      <c r="CT15" s="1" t="s">
        <v>220</v>
      </c>
      <c r="CU15" s="1" t="s">
        <v>221</v>
      </c>
      <c r="CV15" s="1" t="s">
        <v>222</v>
      </c>
      <c r="CW15" s="1" t="s">
        <v>223</v>
      </c>
      <c r="CX15" s="1"/>
    </row>
    <row r="16" spans="1:102">
      <c r="A16" s="1">
        <v>132</v>
      </c>
      <c r="B16" s="1" t="s">
        <v>224</v>
      </c>
      <c r="C16" s="1">
        <v>8</v>
      </c>
      <c r="D16" s="1" t="s">
        <v>103</v>
      </c>
      <c r="E16" s="1">
        <v>1935474206</v>
      </c>
      <c r="F16" s="1" t="s">
        <v>225</v>
      </c>
      <c r="G16" s="1" t="s">
        <v>224</v>
      </c>
      <c r="H16" s="1" t="s">
        <v>226</v>
      </c>
      <c r="I16" s="1"/>
      <c r="J16" s="1" t="s">
        <v>185</v>
      </c>
      <c r="K16" s="1" t="s">
        <v>107</v>
      </c>
      <c r="L16" s="1" t="s">
        <v>147</v>
      </c>
      <c r="M16" s="1"/>
      <c r="N16" s="1"/>
      <c r="O16" s="1"/>
      <c r="P16" s="1" t="s">
        <v>111</v>
      </c>
      <c r="Q16" s="1" t="s">
        <v>111</v>
      </c>
      <c r="R16" s="1" t="s">
        <v>111</v>
      </c>
      <c r="S16" s="1" t="s">
        <v>111</v>
      </c>
      <c r="T16" s="1" t="s">
        <v>111</v>
      </c>
      <c r="U16" s="1" t="s">
        <v>110</v>
      </c>
      <c r="V16" s="1" t="s">
        <v>111</v>
      </c>
      <c r="W16" s="1" t="s">
        <v>111</v>
      </c>
      <c r="X16" s="1" t="s">
        <v>111</v>
      </c>
      <c r="Y16" s="1" t="s">
        <v>111</v>
      </c>
      <c r="Z16" s="1" t="s">
        <v>111</v>
      </c>
      <c r="AA16" s="1" t="s">
        <v>111</v>
      </c>
      <c r="AB16" s="1" t="s">
        <v>134</v>
      </c>
      <c r="AC16" s="1" t="s">
        <v>135</v>
      </c>
      <c r="AD16" s="1" t="s">
        <v>114</v>
      </c>
      <c r="AE16" s="1" t="s">
        <v>121</v>
      </c>
      <c r="AF16" s="1" t="s">
        <v>114</v>
      </c>
      <c r="AG16" s="1" t="s">
        <v>114</v>
      </c>
      <c r="AH16" s="1" t="s">
        <v>114</v>
      </c>
      <c r="AI16" s="1" t="s">
        <v>114</v>
      </c>
      <c r="AJ16" s="1" t="s">
        <v>114</v>
      </c>
      <c r="AK16" s="1" t="s">
        <v>114</v>
      </c>
      <c r="AL16" s="1" t="s">
        <v>114</v>
      </c>
      <c r="AM16" s="1" t="s">
        <v>115</v>
      </c>
      <c r="AN16" s="1" t="s">
        <v>120</v>
      </c>
      <c r="AO16" s="1" t="s">
        <v>118</v>
      </c>
      <c r="AP16" s="1" t="s">
        <v>136</v>
      </c>
      <c r="AQ16" s="1" t="s">
        <v>118</v>
      </c>
      <c r="AR16" s="1" t="s">
        <v>123</v>
      </c>
      <c r="AS16" s="1" t="s">
        <v>123</v>
      </c>
      <c r="AT16" s="1" t="s">
        <v>136</v>
      </c>
      <c r="AU16" s="1" t="s">
        <v>123</v>
      </c>
      <c r="AV16" s="1" t="s">
        <v>118</v>
      </c>
      <c r="AW16" s="1" t="s">
        <v>136</v>
      </c>
      <c r="AX16" s="1" t="s">
        <v>114</v>
      </c>
      <c r="AY16" s="1" t="s">
        <v>114</v>
      </c>
      <c r="AZ16" s="1" t="s">
        <v>116</v>
      </c>
      <c r="BA16" s="1" t="s">
        <v>121</v>
      </c>
      <c r="BB16" s="1" t="s">
        <v>114</v>
      </c>
      <c r="BC16" s="1" t="s">
        <v>114</v>
      </c>
      <c r="BD16" s="1" t="s">
        <v>114</v>
      </c>
      <c r="BE16" s="1" t="s">
        <v>121</v>
      </c>
      <c r="BF16" s="1" t="s">
        <v>114</v>
      </c>
      <c r="BG16" s="1" t="s">
        <v>120</v>
      </c>
      <c r="BH16" s="1" t="s">
        <v>114</v>
      </c>
      <c r="BI16" s="1" t="s">
        <v>114</v>
      </c>
      <c r="BJ16" s="1" t="s">
        <v>121</v>
      </c>
      <c r="BK16" s="1" t="s">
        <v>121</v>
      </c>
      <c r="BL16" s="1" t="s">
        <v>121</v>
      </c>
      <c r="BM16" s="1" t="s">
        <v>114</v>
      </c>
      <c r="BN16" s="1" t="s">
        <v>114</v>
      </c>
      <c r="BO16" s="1" t="s">
        <v>114</v>
      </c>
      <c r="BP16" s="1" t="s">
        <v>120</v>
      </c>
      <c r="BQ16" s="1"/>
      <c r="BR16" s="1" t="s">
        <v>121</v>
      </c>
      <c r="BS16" s="1" t="s">
        <v>121</v>
      </c>
      <c r="BT16" s="1" t="s">
        <v>121</v>
      </c>
      <c r="BU16" s="1" t="s">
        <v>115</v>
      </c>
      <c r="BV16" s="1" t="s">
        <v>136</v>
      </c>
      <c r="BW16" s="1" t="s">
        <v>123</v>
      </c>
      <c r="BX16" s="1" t="s">
        <v>123</v>
      </c>
      <c r="BY16" s="1" t="s">
        <v>122</v>
      </c>
      <c r="BZ16" s="1" t="s">
        <v>122</v>
      </c>
      <c r="CA16" s="1" t="s">
        <v>123</v>
      </c>
      <c r="CB16" s="1" t="s">
        <v>123</v>
      </c>
      <c r="CC16" s="1" t="s">
        <v>119</v>
      </c>
      <c r="CD16" s="1" t="s">
        <v>123</v>
      </c>
      <c r="CE16" s="1" t="s">
        <v>123</v>
      </c>
      <c r="CF16" s="1" t="s">
        <v>136</v>
      </c>
      <c r="CG16" s="1" t="s">
        <v>124</v>
      </c>
      <c r="CH16" s="1" t="s">
        <v>124</v>
      </c>
      <c r="CI16" s="1" t="s">
        <v>160</v>
      </c>
      <c r="CJ16" s="1" t="s">
        <v>160</v>
      </c>
      <c r="CK16" s="1" t="s">
        <v>160</v>
      </c>
      <c r="CL16" s="1" t="s">
        <v>124</v>
      </c>
      <c r="CM16" s="1" t="s">
        <v>124</v>
      </c>
      <c r="CN16" s="1" t="s">
        <v>124</v>
      </c>
      <c r="CO16" s="1" t="s">
        <v>123</v>
      </c>
      <c r="CP16" s="1" t="s">
        <v>123</v>
      </c>
      <c r="CQ16" s="1" t="s">
        <v>123</v>
      </c>
      <c r="CR16" s="1"/>
      <c r="CS16" s="1"/>
      <c r="CT16" s="1"/>
      <c r="CU16" s="1"/>
      <c r="CV16" s="1"/>
      <c r="CW16" s="1"/>
      <c r="CX16" s="1"/>
    </row>
    <row r="17" spans="1:102">
      <c r="A17" s="1">
        <v>134</v>
      </c>
      <c r="B17" s="1" t="s">
        <v>227</v>
      </c>
      <c r="C17" s="1">
        <v>8</v>
      </c>
      <c r="D17" s="1" t="s">
        <v>103</v>
      </c>
      <c r="E17" s="1">
        <v>1331057037</v>
      </c>
      <c r="F17" s="1" t="s">
        <v>228</v>
      </c>
      <c r="G17" s="1" t="s">
        <v>227</v>
      </c>
      <c r="H17" s="1" t="s">
        <v>229</v>
      </c>
      <c r="I17" s="1"/>
      <c r="J17" s="1" t="s">
        <v>106</v>
      </c>
      <c r="K17" s="1" t="s">
        <v>107</v>
      </c>
      <c r="L17" s="1" t="s">
        <v>175</v>
      </c>
      <c r="M17" s="1"/>
      <c r="N17" s="1" t="s">
        <v>230</v>
      </c>
      <c r="O17" s="1"/>
      <c r="P17" s="1" t="s">
        <v>110</v>
      </c>
      <c r="Q17" s="1" t="s">
        <v>111</v>
      </c>
      <c r="R17" s="1" t="s">
        <v>110</v>
      </c>
      <c r="S17" s="1" t="s">
        <v>110</v>
      </c>
      <c r="T17" s="1" t="s">
        <v>110</v>
      </c>
      <c r="U17" s="1" t="s">
        <v>110</v>
      </c>
      <c r="V17" s="1" t="s">
        <v>110</v>
      </c>
      <c r="W17" s="1" t="s">
        <v>110</v>
      </c>
      <c r="X17" s="1" t="s">
        <v>111</v>
      </c>
      <c r="Y17" s="1" t="s">
        <v>110</v>
      </c>
      <c r="Z17" s="1" t="s">
        <v>111</v>
      </c>
      <c r="AA17" s="1" t="s">
        <v>110</v>
      </c>
      <c r="AB17" s="1" t="s">
        <v>134</v>
      </c>
      <c r="AC17" s="1" t="s">
        <v>113</v>
      </c>
      <c r="AD17" s="1" t="s">
        <v>114</v>
      </c>
      <c r="AE17" s="1" t="s">
        <v>121</v>
      </c>
      <c r="AF17" s="1" t="s">
        <v>120</v>
      </c>
      <c r="AG17" s="1" t="s">
        <v>121</v>
      </c>
      <c r="AH17" s="1" t="s">
        <v>121</v>
      </c>
      <c r="AI17" s="1" t="s">
        <v>114</v>
      </c>
      <c r="AJ17" s="1" t="s">
        <v>121</v>
      </c>
      <c r="AK17" s="1" t="s">
        <v>115</v>
      </c>
      <c r="AL17" s="1" t="s">
        <v>121</v>
      </c>
      <c r="AM17" s="1" t="s">
        <v>115</v>
      </c>
      <c r="AN17" s="1" t="s">
        <v>120</v>
      </c>
      <c r="AO17" s="1" t="s">
        <v>118</v>
      </c>
      <c r="AP17" s="1" t="s">
        <v>136</v>
      </c>
      <c r="AQ17" s="1" t="s">
        <v>123</v>
      </c>
      <c r="AR17" s="1" t="s">
        <v>136</v>
      </c>
      <c r="AS17" s="1" t="s">
        <v>148</v>
      </c>
      <c r="AT17" s="1" t="s">
        <v>136</v>
      </c>
      <c r="AU17" s="1" t="s">
        <v>148</v>
      </c>
      <c r="AV17" s="1" t="s">
        <v>148</v>
      </c>
      <c r="AW17" s="1" t="s">
        <v>123</v>
      </c>
      <c r="AX17" s="1" t="s">
        <v>114</v>
      </c>
      <c r="AY17" s="1" t="s">
        <v>114</v>
      </c>
      <c r="AZ17" s="1" t="s">
        <v>115</v>
      </c>
      <c r="BA17" s="1" t="s">
        <v>114</v>
      </c>
      <c r="BB17" s="1" t="s">
        <v>115</v>
      </c>
      <c r="BC17" s="1" t="s">
        <v>114</v>
      </c>
      <c r="BD17" s="1" t="s">
        <v>114</v>
      </c>
      <c r="BE17" s="1" t="s">
        <v>114</v>
      </c>
      <c r="BF17" s="1" t="s">
        <v>114</v>
      </c>
      <c r="BG17" s="1" t="s">
        <v>120</v>
      </c>
      <c r="BH17" s="1" t="s">
        <v>116</v>
      </c>
      <c r="BI17" s="1"/>
      <c r="BJ17" s="1"/>
      <c r="BK17" s="1"/>
      <c r="BL17" s="1" t="s">
        <v>115</v>
      </c>
      <c r="BM17" s="1" t="s">
        <v>115</v>
      </c>
      <c r="BN17" s="1" t="s">
        <v>114</v>
      </c>
      <c r="BO17" s="1" t="s">
        <v>114</v>
      </c>
      <c r="BP17" s="1" t="s">
        <v>120</v>
      </c>
      <c r="BQ17" s="1" t="s">
        <v>121</v>
      </c>
      <c r="BR17" s="1" t="s">
        <v>121</v>
      </c>
      <c r="BS17" s="1" t="s">
        <v>120</v>
      </c>
      <c r="BT17" s="1" t="s">
        <v>115</v>
      </c>
      <c r="BU17" s="1" t="s">
        <v>121</v>
      </c>
      <c r="BV17" s="1" t="s">
        <v>123</v>
      </c>
      <c r="BW17" s="1" t="s">
        <v>123</v>
      </c>
      <c r="BX17" s="1" t="s">
        <v>123</v>
      </c>
      <c r="BY17" s="1" t="s">
        <v>123</v>
      </c>
      <c r="BZ17" s="1" t="s">
        <v>122</v>
      </c>
      <c r="CA17" s="1" t="s">
        <v>123</v>
      </c>
      <c r="CB17" s="1" t="s">
        <v>118</v>
      </c>
      <c r="CC17" s="1" t="s">
        <v>122</v>
      </c>
      <c r="CD17" s="1" t="s">
        <v>118</v>
      </c>
      <c r="CE17" s="1" t="s">
        <v>122</v>
      </c>
      <c r="CF17" s="1" t="s">
        <v>119</v>
      </c>
      <c r="CG17" s="1" t="s">
        <v>125</v>
      </c>
      <c r="CH17" s="1" t="s">
        <v>143</v>
      </c>
      <c r="CI17" s="1" t="s">
        <v>125</v>
      </c>
      <c r="CJ17" s="1" t="s">
        <v>125</v>
      </c>
      <c r="CK17" s="1" t="s">
        <v>160</v>
      </c>
      <c r="CL17" s="1" t="s">
        <v>124</v>
      </c>
      <c r="CM17" s="1" t="s">
        <v>124</v>
      </c>
      <c r="CN17" s="1" t="s">
        <v>143</v>
      </c>
      <c r="CO17" s="1" t="s">
        <v>123</v>
      </c>
      <c r="CP17" s="1" t="s">
        <v>122</v>
      </c>
      <c r="CQ17" s="1" t="s">
        <v>123</v>
      </c>
      <c r="CR17" s="1"/>
      <c r="CS17" s="1"/>
      <c r="CT17" s="1"/>
      <c r="CU17" s="1"/>
      <c r="CV17" s="1"/>
      <c r="CW17" s="1"/>
      <c r="CX17" s="1"/>
    </row>
    <row r="18" spans="1:102">
      <c r="A18" s="1">
        <v>176</v>
      </c>
      <c r="B18" s="1" t="s">
        <v>231</v>
      </c>
      <c r="C18" s="1">
        <v>8</v>
      </c>
      <c r="D18" s="1" t="s">
        <v>103</v>
      </c>
      <c r="E18" s="1">
        <v>949346561</v>
      </c>
      <c r="F18" s="1" t="s">
        <v>232</v>
      </c>
      <c r="G18" s="1" t="s">
        <v>231</v>
      </c>
      <c r="H18" s="1" t="s">
        <v>233</v>
      </c>
      <c r="I18" s="1"/>
      <c r="J18" s="1" t="s">
        <v>140</v>
      </c>
      <c r="K18" s="1" t="s">
        <v>107</v>
      </c>
      <c r="L18" s="1" t="s">
        <v>147</v>
      </c>
      <c r="M18" s="1" t="s">
        <v>195</v>
      </c>
      <c r="N18" s="1"/>
      <c r="O18" s="1"/>
      <c r="P18" s="1" t="s">
        <v>111</v>
      </c>
      <c r="Q18" s="1" t="s">
        <v>111</v>
      </c>
      <c r="R18" s="1" t="s">
        <v>111</v>
      </c>
      <c r="S18" s="1" t="s">
        <v>111</v>
      </c>
      <c r="T18" s="1" t="s">
        <v>111</v>
      </c>
      <c r="U18" s="1" t="s">
        <v>110</v>
      </c>
      <c r="V18" s="1" t="s">
        <v>111</v>
      </c>
      <c r="W18" s="1" t="s">
        <v>111</v>
      </c>
      <c r="X18" s="1" t="s">
        <v>111</v>
      </c>
      <c r="Y18" s="1" t="s">
        <v>111</v>
      </c>
      <c r="Z18" s="1" t="s">
        <v>111</v>
      </c>
      <c r="AA18" s="1" t="s">
        <v>111</v>
      </c>
      <c r="AB18" s="1" t="s">
        <v>158</v>
      </c>
      <c r="AC18" s="1" t="s">
        <v>135</v>
      </c>
      <c r="AD18" s="1" t="s">
        <v>114</v>
      </c>
      <c r="AE18" s="1" t="s">
        <v>120</v>
      </c>
      <c r="AF18" s="1" t="s">
        <v>120</v>
      </c>
      <c r="AG18" s="1" t="s">
        <v>114</v>
      </c>
      <c r="AH18" s="1" t="s">
        <v>120</v>
      </c>
      <c r="AI18" s="1" t="s">
        <v>114</v>
      </c>
      <c r="AJ18" s="1" t="s">
        <v>120</v>
      </c>
      <c r="AK18" s="1" t="s">
        <v>121</v>
      </c>
      <c r="AL18" s="1" t="s">
        <v>121</v>
      </c>
      <c r="AM18" s="1" t="s">
        <v>121</v>
      </c>
      <c r="AN18" s="1"/>
      <c r="AO18" s="1" t="s">
        <v>123</v>
      </c>
      <c r="AP18" s="1" t="s">
        <v>117</v>
      </c>
      <c r="AQ18" s="1" t="s">
        <v>148</v>
      </c>
      <c r="AR18" s="1" t="s">
        <v>123</v>
      </c>
      <c r="AS18" s="1" t="s">
        <v>123</v>
      </c>
      <c r="AT18" s="1" t="s">
        <v>123</v>
      </c>
      <c r="AU18" s="1" t="s">
        <v>123</v>
      </c>
      <c r="AV18" s="1" t="s">
        <v>148</v>
      </c>
      <c r="AW18" s="1" t="s">
        <v>148</v>
      </c>
      <c r="AX18" s="1" t="s">
        <v>121</v>
      </c>
      <c r="AY18" s="1" t="s">
        <v>121</v>
      </c>
      <c r="AZ18" s="1" t="s">
        <v>115</v>
      </c>
      <c r="BA18" s="1" t="s">
        <v>120</v>
      </c>
      <c r="BB18" s="1" t="s">
        <v>121</v>
      </c>
      <c r="BC18" s="1" t="s">
        <v>114</v>
      </c>
      <c r="BD18" s="1" t="s">
        <v>114</v>
      </c>
      <c r="BE18" s="1" t="s">
        <v>120</v>
      </c>
      <c r="BF18" s="1" t="s">
        <v>114</v>
      </c>
      <c r="BG18" s="1" t="s">
        <v>121</v>
      </c>
      <c r="BH18" s="1" t="s">
        <v>121</v>
      </c>
      <c r="BI18" s="1" t="s">
        <v>120</v>
      </c>
      <c r="BJ18" s="1" t="s">
        <v>120</v>
      </c>
      <c r="BK18" s="1" t="s">
        <v>120</v>
      </c>
      <c r="BL18" s="1" t="s">
        <v>121</v>
      </c>
      <c r="BM18" s="1" t="s">
        <v>115</v>
      </c>
      <c r="BN18" s="1" t="s">
        <v>120</v>
      </c>
      <c r="BO18" s="1" t="s">
        <v>120</v>
      </c>
      <c r="BP18" s="1" t="s">
        <v>121</v>
      </c>
      <c r="BQ18" s="1" t="s">
        <v>121</v>
      </c>
      <c r="BR18" s="1" t="s">
        <v>115</v>
      </c>
      <c r="BS18" s="1" t="s">
        <v>116</v>
      </c>
      <c r="BT18" s="1" t="s">
        <v>116</v>
      </c>
      <c r="BU18" s="1" t="s">
        <v>120</v>
      </c>
      <c r="BV18" s="1" t="s">
        <v>123</v>
      </c>
      <c r="BW18" s="1" t="s">
        <v>122</v>
      </c>
      <c r="BX18" s="1" t="s">
        <v>122</v>
      </c>
      <c r="BY18" s="1" t="s">
        <v>122</v>
      </c>
      <c r="BZ18" s="1" t="s">
        <v>123</v>
      </c>
      <c r="CA18" s="1" t="s">
        <v>123</v>
      </c>
      <c r="CB18" s="1" t="s">
        <v>123</v>
      </c>
      <c r="CC18" s="1" t="s">
        <v>122</v>
      </c>
      <c r="CD18" s="1" t="s">
        <v>122</v>
      </c>
      <c r="CE18" s="1" t="s">
        <v>122</v>
      </c>
      <c r="CF18" s="1" t="s">
        <v>122</v>
      </c>
      <c r="CG18" s="1" t="s">
        <v>124</v>
      </c>
      <c r="CH18" s="1" t="s">
        <v>124</v>
      </c>
      <c r="CI18" s="1" t="s">
        <v>124</v>
      </c>
      <c r="CJ18" s="1" t="s">
        <v>124</v>
      </c>
      <c r="CK18" s="1" t="s">
        <v>124</v>
      </c>
      <c r="CL18" s="1" t="s">
        <v>124</v>
      </c>
      <c r="CM18" s="1" t="s">
        <v>124</v>
      </c>
      <c r="CN18" s="1" t="s">
        <v>124</v>
      </c>
      <c r="CO18" s="1" t="s">
        <v>123</v>
      </c>
      <c r="CP18" s="1" t="s">
        <v>118</v>
      </c>
      <c r="CQ18" s="1" t="s">
        <v>118</v>
      </c>
      <c r="CR18" s="1"/>
      <c r="CS18" s="1"/>
      <c r="CT18" s="1" t="s">
        <v>234</v>
      </c>
      <c r="CU18" s="1"/>
      <c r="CV18" s="1"/>
      <c r="CW18" s="1" t="s">
        <v>235</v>
      </c>
      <c r="CX18" s="1"/>
    </row>
    <row r="19" spans="1:102">
      <c r="A19" s="1">
        <v>179</v>
      </c>
      <c r="B19" s="1" t="s">
        <v>236</v>
      </c>
      <c r="C19" s="1">
        <v>8</v>
      </c>
      <c r="D19" s="1" t="s">
        <v>103</v>
      </c>
      <c r="E19" s="1">
        <v>363105962</v>
      </c>
      <c r="F19" s="1" t="s">
        <v>237</v>
      </c>
      <c r="G19" s="1" t="s">
        <v>236</v>
      </c>
      <c r="H19" s="1" t="s">
        <v>238</v>
      </c>
      <c r="I19" s="1"/>
      <c r="J19" s="1" t="s">
        <v>106</v>
      </c>
      <c r="K19" s="1" t="s">
        <v>239</v>
      </c>
      <c r="L19" s="1" t="s">
        <v>175</v>
      </c>
      <c r="M19" s="1"/>
      <c r="N19" s="1" t="s">
        <v>240</v>
      </c>
      <c r="O19" s="1"/>
      <c r="P19" s="1" t="s">
        <v>111</v>
      </c>
      <c r="Q19" s="1" t="s">
        <v>111</v>
      </c>
      <c r="R19" s="1" t="s">
        <v>111</v>
      </c>
      <c r="S19" s="1" t="s">
        <v>111</v>
      </c>
      <c r="T19" s="1" t="s">
        <v>111</v>
      </c>
      <c r="U19" s="1" t="s">
        <v>110</v>
      </c>
      <c r="V19" s="1" t="s">
        <v>110</v>
      </c>
      <c r="W19" s="1" t="s">
        <v>110</v>
      </c>
      <c r="X19" s="1" t="s">
        <v>110</v>
      </c>
      <c r="Y19" s="1" t="s">
        <v>110</v>
      </c>
      <c r="Z19" s="1" t="s">
        <v>110</v>
      </c>
      <c r="AA19" s="1" t="s">
        <v>110</v>
      </c>
      <c r="AB19" s="1" t="s">
        <v>158</v>
      </c>
      <c r="AC19" s="1" t="s">
        <v>142</v>
      </c>
      <c r="AD19" s="1" t="s">
        <v>114</v>
      </c>
      <c r="AE19" s="1" t="s">
        <v>120</v>
      </c>
      <c r="AF19" s="1" t="s">
        <v>120</v>
      </c>
      <c r="AG19" s="1" t="s">
        <v>120</v>
      </c>
      <c r="AH19" s="1" t="s">
        <v>120</v>
      </c>
      <c r="AI19" s="1" t="s">
        <v>120</v>
      </c>
      <c r="AJ19" s="1" t="s">
        <v>120</v>
      </c>
      <c r="AK19" s="1" t="s">
        <v>120</v>
      </c>
      <c r="AL19" s="1" t="s">
        <v>120</v>
      </c>
      <c r="AM19" s="1" t="s">
        <v>120</v>
      </c>
      <c r="AN19" s="1" t="s">
        <v>120</v>
      </c>
      <c r="AO19" s="1" t="s">
        <v>136</v>
      </c>
      <c r="AP19" s="1" t="s">
        <v>123</v>
      </c>
      <c r="AQ19" s="1" t="s">
        <v>123</v>
      </c>
      <c r="AR19" s="1" t="s">
        <v>123</v>
      </c>
      <c r="AS19" s="1" t="s">
        <v>123</v>
      </c>
      <c r="AT19" s="1" t="s">
        <v>123</v>
      </c>
      <c r="AU19" s="1" t="s">
        <v>123</v>
      </c>
      <c r="AV19" s="1" t="s">
        <v>123</v>
      </c>
      <c r="AW19" s="1" t="s">
        <v>136</v>
      </c>
      <c r="AX19" s="1" t="s">
        <v>120</v>
      </c>
      <c r="AY19" s="1" t="s">
        <v>120</v>
      </c>
      <c r="AZ19" s="1" t="s">
        <v>120</v>
      </c>
      <c r="BA19" s="1" t="s">
        <v>120</v>
      </c>
      <c r="BB19" s="1" t="s">
        <v>120</v>
      </c>
      <c r="BC19" s="1" t="s">
        <v>114</v>
      </c>
      <c r="BD19" s="1" t="s">
        <v>114</v>
      </c>
      <c r="BE19" s="1" t="s">
        <v>114</v>
      </c>
      <c r="BF19" s="1" t="s">
        <v>114</v>
      </c>
      <c r="BG19" s="1" t="s">
        <v>114</v>
      </c>
      <c r="BH19" s="1" t="s">
        <v>114</v>
      </c>
      <c r="BI19" s="1" t="s">
        <v>114</v>
      </c>
      <c r="BJ19" s="1" t="s">
        <v>114</v>
      </c>
      <c r="BK19" s="1" t="s">
        <v>114</v>
      </c>
      <c r="BL19" s="1" t="s">
        <v>120</v>
      </c>
      <c r="BM19" s="1" t="s">
        <v>120</v>
      </c>
      <c r="BN19" s="1" t="s">
        <v>120</v>
      </c>
      <c r="BO19" s="1" t="s">
        <v>120</v>
      </c>
      <c r="BP19" s="1" t="s">
        <v>120</v>
      </c>
      <c r="BQ19" s="1" t="s">
        <v>120</v>
      </c>
      <c r="BR19" s="1" t="s">
        <v>120</v>
      </c>
      <c r="BS19" s="1" t="s">
        <v>120</v>
      </c>
      <c r="BT19" s="1" t="s">
        <v>120</v>
      </c>
      <c r="BU19" s="1" t="s">
        <v>120</v>
      </c>
      <c r="BV19" s="1" t="s">
        <v>136</v>
      </c>
      <c r="BW19" s="1" t="s">
        <v>123</v>
      </c>
      <c r="BX19" s="1" t="s">
        <v>123</v>
      </c>
      <c r="BY19" s="1" t="s">
        <v>123</v>
      </c>
      <c r="BZ19" s="1" t="s">
        <v>123</v>
      </c>
      <c r="CA19" s="1" t="s">
        <v>123</v>
      </c>
      <c r="CB19" s="1" t="s">
        <v>123</v>
      </c>
      <c r="CC19" s="1" t="s">
        <v>123</v>
      </c>
      <c r="CD19" s="1" t="s">
        <v>123</v>
      </c>
      <c r="CE19" s="1" t="s">
        <v>123</v>
      </c>
      <c r="CF19" s="1" t="s">
        <v>123</v>
      </c>
      <c r="CG19" s="1" t="s">
        <v>160</v>
      </c>
      <c r="CH19" s="1" t="s">
        <v>160</v>
      </c>
      <c r="CI19" s="1" t="s">
        <v>160</v>
      </c>
      <c r="CJ19" s="1" t="s">
        <v>160</v>
      </c>
      <c r="CK19" s="1" t="s">
        <v>160</v>
      </c>
      <c r="CL19" s="1" t="s">
        <v>160</v>
      </c>
      <c r="CM19" s="1" t="s">
        <v>160</v>
      </c>
      <c r="CN19" s="1" t="s">
        <v>160</v>
      </c>
      <c r="CO19" s="1" t="s">
        <v>136</v>
      </c>
      <c r="CP19" s="1" t="s">
        <v>136</v>
      </c>
      <c r="CQ19" s="1" t="s">
        <v>136</v>
      </c>
      <c r="CR19" s="1"/>
      <c r="CS19" s="1"/>
      <c r="CT19" s="1"/>
      <c r="CU19" s="1"/>
      <c r="CV19" s="1"/>
      <c r="CW19" s="1"/>
      <c r="CX19" s="1"/>
    </row>
    <row r="20" spans="1:102">
      <c r="A20" s="1">
        <v>180</v>
      </c>
      <c r="B20" s="1" t="s">
        <v>241</v>
      </c>
      <c r="C20" s="1">
        <v>8</v>
      </c>
      <c r="D20" s="1" t="s">
        <v>103</v>
      </c>
      <c r="E20" s="1">
        <v>2072425484</v>
      </c>
      <c r="F20" s="1" t="s">
        <v>242</v>
      </c>
      <c r="G20" s="1" t="s">
        <v>241</v>
      </c>
      <c r="H20" s="1" t="s">
        <v>243</v>
      </c>
      <c r="I20" s="1"/>
      <c r="J20" s="1" t="s">
        <v>106</v>
      </c>
      <c r="K20" s="1" t="s">
        <v>239</v>
      </c>
      <c r="L20" s="1" t="s">
        <v>244</v>
      </c>
      <c r="M20" s="1"/>
      <c r="N20" s="1" t="s">
        <v>230</v>
      </c>
      <c r="O20" s="1"/>
      <c r="P20" s="1" t="s">
        <v>111</v>
      </c>
      <c r="Q20" s="1" t="s">
        <v>111</v>
      </c>
      <c r="R20" s="1" t="s">
        <v>111</v>
      </c>
      <c r="S20" s="1" t="s">
        <v>111</v>
      </c>
      <c r="T20" s="1" t="s">
        <v>111</v>
      </c>
      <c r="U20" s="1" t="s">
        <v>110</v>
      </c>
      <c r="V20" s="1" t="s">
        <v>111</v>
      </c>
      <c r="W20" s="1" t="s">
        <v>110</v>
      </c>
      <c r="X20" s="1" t="s">
        <v>111</v>
      </c>
      <c r="Y20" s="1" t="s">
        <v>111</v>
      </c>
      <c r="Z20" s="1" t="s">
        <v>110</v>
      </c>
      <c r="AA20" s="1" t="s">
        <v>111</v>
      </c>
      <c r="AB20" s="1" t="s">
        <v>245</v>
      </c>
      <c r="AC20" s="1" t="s">
        <v>113</v>
      </c>
      <c r="AD20" s="1" t="s">
        <v>114</v>
      </c>
      <c r="AE20" s="1" t="s">
        <v>114</v>
      </c>
      <c r="AF20" s="1" t="s">
        <v>114</v>
      </c>
      <c r="AG20" s="1" t="s">
        <v>114</v>
      </c>
      <c r="AH20" s="1" t="s">
        <v>114</v>
      </c>
      <c r="AI20" s="1" t="s">
        <v>114</v>
      </c>
      <c r="AJ20" s="1" t="s">
        <v>120</v>
      </c>
      <c r="AK20" s="1" t="s">
        <v>120</v>
      </c>
      <c r="AL20" s="1" t="s">
        <v>120</v>
      </c>
      <c r="AM20" s="1" t="s">
        <v>114</v>
      </c>
      <c r="AN20" s="1" t="s">
        <v>120</v>
      </c>
      <c r="AO20" s="1" t="s">
        <v>118</v>
      </c>
      <c r="AP20" s="1" t="s">
        <v>136</v>
      </c>
      <c r="AQ20" s="1" t="s">
        <v>136</v>
      </c>
      <c r="AR20" s="1" t="s">
        <v>136</v>
      </c>
      <c r="AS20" s="1" t="s">
        <v>136</v>
      </c>
      <c r="AT20" s="1" t="s">
        <v>136</v>
      </c>
      <c r="AU20" s="1" t="s">
        <v>136</v>
      </c>
      <c r="AV20" s="1" t="s">
        <v>136</v>
      </c>
      <c r="AW20" s="1" t="s">
        <v>123</v>
      </c>
      <c r="AX20" s="1" t="s">
        <v>114</v>
      </c>
      <c r="AY20" s="1" t="s">
        <v>114</v>
      </c>
      <c r="AZ20" s="1" t="s">
        <v>120</v>
      </c>
      <c r="BA20" s="1" t="s">
        <v>114</v>
      </c>
      <c r="BB20" s="1" t="s">
        <v>114</v>
      </c>
      <c r="BC20" s="1" t="s">
        <v>114</v>
      </c>
      <c r="BD20" s="1" t="s">
        <v>114</v>
      </c>
      <c r="BE20" s="1" t="s">
        <v>114</v>
      </c>
      <c r="BF20" s="1" t="s">
        <v>114</v>
      </c>
      <c r="BG20" s="1" t="s">
        <v>114</v>
      </c>
      <c r="BH20" s="1" t="s">
        <v>114</v>
      </c>
      <c r="BI20" s="1" t="s">
        <v>121</v>
      </c>
      <c r="BJ20" s="1" t="s">
        <v>114</v>
      </c>
      <c r="BK20" s="1" t="s">
        <v>114</v>
      </c>
      <c r="BL20" s="1" t="s">
        <v>121</v>
      </c>
      <c r="BM20" s="1" t="s">
        <v>121</v>
      </c>
      <c r="BN20" s="1" t="s">
        <v>114</v>
      </c>
      <c r="BO20" s="1" t="s">
        <v>114</v>
      </c>
      <c r="BP20" s="1" t="s">
        <v>114</v>
      </c>
      <c r="BQ20" s="1" t="s">
        <v>114</v>
      </c>
      <c r="BR20" s="1" t="s">
        <v>114</v>
      </c>
      <c r="BS20" s="1" t="s">
        <v>114</v>
      </c>
      <c r="BT20" s="1" t="s">
        <v>121</v>
      </c>
      <c r="BU20" s="1" t="s">
        <v>114</v>
      </c>
      <c r="BV20" s="1" t="s">
        <v>123</v>
      </c>
      <c r="BW20" s="1" t="s">
        <v>136</v>
      </c>
      <c r="BX20" s="1" t="s">
        <v>123</v>
      </c>
      <c r="BY20" s="1" t="s">
        <v>123</v>
      </c>
      <c r="BZ20" s="1" t="s">
        <v>122</v>
      </c>
      <c r="CA20" s="1" t="s">
        <v>123</v>
      </c>
      <c r="CB20" s="1" t="s">
        <v>118</v>
      </c>
      <c r="CC20" s="1" t="s">
        <v>118</v>
      </c>
      <c r="CD20" s="1" t="s">
        <v>118</v>
      </c>
      <c r="CE20" s="1" t="s">
        <v>136</v>
      </c>
      <c r="CF20" s="1" t="s">
        <v>123</v>
      </c>
      <c r="CG20" s="1" t="s">
        <v>125</v>
      </c>
      <c r="CH20" s="1" t="s">
        <v>143</v>
      </c>
      <c r="CI20" s="1" t="s">
        <v>143</v>
      </c>
      <c r="CJ20" s="1" t="s">
        <v>143</v>
      </c>
      <c r="CK20" s="1" t="s">
        <v>177</v>
      </c>
      <c r="CL20" s="1" t="s">
        <v>160</v>
      </c>
      <c r="CM20" s="1" t="s">
        <v>160</v>
      </c>
      <c r="CN20" s="1" t="s">
        <v>117</v>
      </c>
      <c r="CO20" s="1" t="s">
        <v>123</v>
      </c>
      <c r="CP20" s="1" t="s">
        <v>123</v>
      </c>
      <c r="CQ20" s="1" t="s">
        <v>123</v>
      </c>
      <c r="CR20" s="1"/>
      <c r="CS20" s="1"/>
      <c r="CT20" s="1" t="s">
        <v>246</v>
      </c>
      <c r="CU20" s="1" t="s">
        <v>247</v>
      </c>
      <c r="CV20" s="1" t="s">
        <v>248</v>
      </c>
      <c r="CW20" s="1" t="s">
        <v>249</v>
      </c>
      <c r="CX20" s="1"/>
    </row>
    <row r="21" spans="1:102">
      <c r="A21" s="1">
        <v>184</v>
      </c>
      <c r="B21" s="1" t="s">
        <v>250</v>
      </c>
      <c r="C21" s="1">
        <v>8</v>
      </c>
      <c r="D21" s="1" t="s">
        <v>103</v>
      </c>
      <c r="E21" s="1">
        <v>566804275</v>
      </c>
      <c r="F21" s="1" t="s">
        <v>251</v>
      </c>
      <c r="G21" s="1" t="s">
        <v>250</v>
      </c>
      <c r="H21" s="1" t="s">
        <v>252</v>
      </c>
      <c r="I21" s="1"/>
      <c r="J21" s="1" t="s">
        <v>185</v>
      </c>
      <c r="K21" s="1" t="s">
        <v>107</v>
      </c>
      <c r="L21" s="1" t="s">
        <v>253</v>
      </c>
      <c r="M21" s="1"/>
      <c r="N21" s="1"/>
      <c r="O21" s="1"/>
      <c r="P21" s="1" t="s">
        <v>111</v>
      </c>
      <c r="Q21" s="1" t="s">
        <v>111</v>
      </c>
      <c r="R21" s="1" t="s">
        <v>111</v>
      </c>
      <c r="S21" s="1" t="s">
        <v>110</v>
      </c>
      <c r="T21" s="1" t="s">
        <v>110</v>
      </c>
      <c r="U21" s="1" t="s">
        <v>111</v>
      </c>
      <c r="V21" s="1" t="s">
        <v>110</v>
      </c>
      <c r="W21" s="1" t="s">
        <v>110</v>
      </c>
      <c r="X21" s="1" t="s">
        <v>110</v>
      </c>
      <c r="Y21" s="1" t="s">
        <v>110</v>
      </c>
      <c r="Z21" s="1" t="s">
        <v>111</v>
      </c>
      <c r="AA21" s="1" t="s">
        <v>111</v>
      </c>
      <c r="AB21" s="1" t="s">
        <v>134</v>
      </c>
      <c r="AC21" s="1" t="s">
        <v>159</v>
      </c>
      <c r="AD21" s="1" t="s">
        <v>121</v>
      </c>
      <c r="AE21" s="1" t="s">
        <v>120</v>
      </c>
      <c r="AF21" s="1" t="s">
        <v>115</v>
      </c>
      <c r="AG21" s="1" t="s">
        <v>115</v>
      </c>
      <c r="AH21" s="1" t="s">
        <v>115</v>
      </c>
      <c r="AI21" s="1" t="s">
        <v>115</v>
      </c>
      <c r="AJ21" s="1" t="s">
        <v>115</v>
      </c>
      <c r="AK21" s="1" t="s">
        <v>115</v>
      </c>
      <c r="AL21" s="1" t="s">
        <v>115</v>
      </c>
      <c r="AM21" s="1" t="s">
        <v>121</v>
      </c>
      <c r="AN21" s="1" t="s">
        <v>116</v>
      </c>
      <c r="AO21" s="1" t="s">
        <v>123</v>
      </c>
      <c r="AP21" s="1" t="s">
        <v>123</v>
      </c>
      <c r="AQ21" s="1" t="s">
        <v>118</v>
      </c>
      <c r="AR21" s="1" t="s">
        <v>148</v>
      </c>
      <c r="AS21" s="1" t="s">
        <v>118</v>
      </c>
      <c r="AT21" s="1" t="s">
        <v>123</v>
      </c>
      <c r="AU21" s="1" t="s">
        <v>118</v>
      </c>
      <c r="AV21" s="1" t="s">
        <v>118</v>
      </c>
      <c r="AW21" s="1" t="s">
        <v>118</v>
      </c>
      <c r="AX21" s="1" t="s">
        <v>121</v>
      </c>
      <c r="AY21" s="1" t="s">
        <v>120</v>
      </c>
      <c r="AZ21" s="1" t="s">
        <v>116</v>
      </c>
      <c r="BA21" s="1" t="s">
        <v>115</v>
      </c>
      <c r="BB21" s="1" t="s">
        <v>116</v>
      </c>
      <c r="BC21" s="1" t="s">
        <v>114</v>
      </c>
      <c r="BD21" s="1" t="s">
        <v>114</v>
      </c>
      <c r="BE21" s="1" t="s">
        <v>120</v>
      </c>
      <c r="BF21" s="1" t="s">
        <v>114</v>
      </c>
      <c r="BG21" s="1" t="s">
        <v>121</v>
      </c>
      <c r="BH21" s="1" t="s">
        <v>114</v>
      </c>
      <c r="BI21" s="1" t="s">
        <v>121</v>
      </c>
      <c r="BJ21" s="1" t="s">
        <v>115</v>
      </c>
      <c r="BK21" s="1" t="s">
        <v>115</v>
      </c>
      <c r="BL21" s="1" t="s">
        <v>116</v>
      </c>
      <c r="BM21" s="1" t="s">
        <v>116</v>
      </c>
      <c r="BN21" s="1" t="s">
        <v>116</v>
      </c>
      <c r="BO21" s="1" t="s">
        <v>116</v>
      </c>
      <c r="BP21" s="1" t="s">
        <v>116</v>
      </c>
      <c r="BQ21" s="1" t="s">
        <v>120</v>
      </c>
      <c r="BR21" s="1" t="s">
        <v>120</v>
      </c>
      <c r="BS21" s="1" t="s">
        <v>120</v>
      </c>
      <c r="BT21" s="1" t="s">
        <v>116</v>
      </c>
      <c r="BU21" s="1" t="s">
        <v>116</v>
      </c>
      <c r="BV21" s="1" t="s">
        <v>136</v>
      </c>
      <c r="BW21" s="1" t="s">
        <v>123</v>
      </c>
      <c r="BX21" s="1" t="s">
        <v>122</v>
      </c>
      <c r="BY21" s="1" t="s">
        <v>117</v>
      </c>
      <c r="BZ21" s="1" t="s">
        <v>118</v>
      </c>
      <c r="CA21" s="1" t="s">
        <v>136</v>
      </c>
      <c r="CB21" s="1" t="s">
        <v>123</v>
      </c>
      <c r="CC21" s="1" t="s">
        <v>118</v>
      </c>
      <c r="CD21" s="1"/>
      <c r="CE21" s="1" t="s">
        <v>118</v>
      </c>
      <c r="CF21" s="1" t="s">
        <v>136</v>
      </c>
      <c r="CG21" s="1" t="s">
        <v>124</v>
      </c>
      <c r="CH21" s="1" t="s">
        <v>124</v>
      </c>
      <c r="CI21" s="1" t="s">
        <v>124</v>
      </c>
      <c r="CJ21" s="1" t="s">
        <v>124</v>
      </c>
      <c r="CK21" s="1" t="s">
        <v>124</v>
      </c>
      <c r="CL21" s="1" t="s">
        <v>124</v>
      </c>
      <c r="CM21" s="1" t="s">
        <v>124</v>
      </c>
      <c r="CN21" s="1" t="s">
        <v>124</v>
      </c>
      <c r="CO21" s="1" t="s">
        <v>117</v>
      </c>
      <c r="CP21" s="1" t="s">
        <v>117</v>
      </c>
      <c r="CQ21" s="1" t="s">
        <v>117</v>
      </c>
      <c r="CR21" s="1"/>
      <c r="CS21" s="1"/>
      <c r="CT21" s="1"/>
      <c r="CU21" s="1"/>
      <c r="CV21" s="1"/>
      <c r="CW21" s="1"/>
      <c r="CX21" s="1"/>
    </row>
    <row r="22" spans="1:102">
      <c r="A22" s="1">
        <v>185</v>
      </c>
      <c r="B22" s="1" t="s">
        <v>254</v>
      </c>
      <c r="C22" s="1">
        <v>8</v>
      </c>
      <c r="D22" s="1" t="s">
        <v>103</v>
      </c>
      <c r="E22" s="1">
        <v>2116767490</v>
      </c>
      <c r="F22" s="1" t="s">
        <v>255</v>
      </c>
      <c r="G22" s="1" t="s">
        <v>254</v>
      </c>
      <c r="H22" s="1" t="s">
        <v>256</v>
      </c>
      <c r="I22" s="1"/>
      <c r="J22" s="1" t="s">
        <v>140</v>
      </c>
      <c r="K22" s="1" t="s">
        <v>107</v>
      </c>
      <c r="L22" s="1" t="s">
        <v>147</v>
      </c>
      <c r="M22" s="1" t="s">
        <v>195</v>
      </c>
      <c r="N22" s="1"/>
      <c r="O22" s="1"/>
      <c r="P22" s="1" t="s">
        <v>111</v>
      </c>
      <c r="Q22" s="1" t="s">
        <v>111</v>
      </c>
      <c r="R22" s="1" t="s">
        <v>111</v>
      </c>
      <c r="S22" s="1" t="s">
        <v>111</v>
      </c>
      <c r="T22" s="1" t="s">
        <v>111</v>
      </c>
      <c r="U22" s="1" t="s">
        <v>110</v>
      </c>
      <c r="V22" s="1" t="s">
        <v>111</v>
      </c>
      <c r="W22" s="1" t="s">
        <v>111</v>
      </c>
      <c r="X22" s="1" t="s">
        <v>111</v>
      </c>
      <c r="Y22" s="1" t="s">
        <v>111</v>
      </c>
      <c r="Z22" s="1" t="s">
        <v>111</v>
      </c>
      <c r="AA22" s="1" t="s">
        <v>111</v>
      </c>
      <c r="AB22" s="1" t="s">
        <v>134</v>
      </c>
      <c r="AC22" s="1" t="s">
        <v>159</v>
      </c>
      <c r="AD22" s="1" t="s">
        <v>114</v>
      </c>
      <c r="AE22" s="1" t="s">
        <v>114</v>
      </c>
      <c r="AF22" s="1" t="s">
        <v>114</v>
      </c>
      <c r="AG22" s="1" t="s">
        <v>114</v>
      </c>
      <c r="AH22" s="1" t="s">
        <v>114</v>
      </c>
      <c r="AI22" s="1" t="s">
        <v>114</v>
      </c>
      <c r="AJ22" s="1" t="s">
        <v>114</v>
      </c>
      <c r="AK22" s="1" t="s">
        <v>114</v>
      </c>
      <c r="AL22" s="1" t="s">
        <v>114</v>
      </c>
      <c r="AM22" s="1" t="s">
        <v>114</v>
      </c>
      <c r="AN22" s="1" t="s">
        <v>114</v>
      </c>
      <c r="AO22" s="1" t="s">
        <v>119</v>
      </c>
      <c r="AP22" s="1" t="s">
        <v>136</v>
      </c>
      <c r="AQ22" s="1" t="s">
        <v>123</v>
      </c>
      <c r="AR22" s="1" t="s">
        <v>123</v>
      </c>
      <c r="AS22" s="1" t="s">
        <v>123</v>
      </c>
      <c r="AT22" s="1" t="s">
        <v>136</v>
      </c>
      <c r="AU22" s="1" t="s">
        <v>136</v>
      </c>
      <c r="AV22" s="1" t="s">
        <v>136</v>
      </c>
      <c r="AW22" s="1" t="s">
        <v>136</v>
      </c>
      <c r="AX22" s="1" t="s">
        <v>120</v>
      </c>
      <c r="AY22" s="1" t="s">
        <v>120</v>
      </c>
      <c r="AZ22" s="1" t="s">
        <v>116</v>
      </c>
      <c r="BA22" s="1" t="s">
        <v>120</v>
      </c>
      <c r="BB22" s="1" t="s">
        <v>120</v>
      </c>
      <c r="BC22" s="1" t="s">
        <v>120</v>
      </c>
      <c r="BD22" s="1" t="s">
        <v>120</v>
      </c>
      <c r="BE22" s="1" t="s">
        <v>120</v>
      </c>
      <c r="BF22" s="1" t="s">
        <v>120</v>
      </c>
      <c r="BG22" s="1" t="s">
        <v>120</v>
      </c>
      <c r="BH22" s="1" t="s">
        <v>120</v>
      </c>
      <c r="BI22" s="1" t="s">
        <v>120</v>
      </c>
      <c r="BJ22" s="1" t="s">
        <v>120</v>
      </c>
      <c r="BK22" s="1" t="s">
        <v>114</v>
      </c>
      <c r="BL22" s="1" t="s">
        <v>120</v>
      </c>
      <c r="BM22" s="1" t="s">
        <v>114</v>
      </c>
      <c r="BN22" s="1" t="s">
        <v>121</v>
      </c>
      <c r="BO22" s="1" t="s">
        <v>120</v>
      </c>
      <c r="BP22" s="1" t="s">
        <v>120</v>
      </c>
      <c r="BQ22" s="1" t="s">
        <v>114</v>
      </c>
      <c r="BR22" s="1" t="s">
        <v>114</v>
      </c>
      <c r="BS22" s="1" t="s">
        <v>114</v>
      </c>
      <c r="BT22" s="1" t="s">
        <v>114</v>
      </c>
      <c r="BU22" s="1" t="s">
        <v>114</v>
      </c>
      <c r="BV22" s="1" t="s">
        <v>119</v>
      </c>
      <c r="BW22" s="1" t="s">
        <v>119</v>
      </c>
      <c r="BX22" s="1" t="s">
        <v>119</v>
      </c>
      <c r="BY22" s="1" t="s">
        <v>118</v>
      </c>
      <c r="BZ22" s="1" t="s">
        <v>119</v>
      </c>
      <c r="CA22" s="1" t="s">
        <v>119</v>
      </c>
      <c r="CB22" s="1" t="s">
        <v>119</v>
      </c>
      <c r="CC22" s="1" t="s">
        <v>119</v>
      </c>
      <c r="CD22" s="1" t="s">
        <v>119</v>
      </c>
      <c r="CE22" s="1" t="s">
        <v>119</v>
      </c>
      <c r="CF22" s="1" t="s">
        <v>118</v>
      </c>
      <c r="CG22" s="1" t="s">
        <v>160</v>
      </c>
      <c r="CH22" s="1" t="s">
        <v>160</v>
      </c>
      <c r="CI22" s="1" t="s">
        <v>160</v>
      </c>
      <c r="CJ22" s="1" t="s">
        <v>143</v>
      </c>
      <c r="CK22" s="1" t="s">
        <v>125</v>
      </c>
      <c r="CL22" s="1" t="s">
        <v>143</v>
      </c>
      <c r="CM22" s="1" t="s">
        <v>143</v>
      </c>
      <c r="CN22" s="1" t="s">
        <v>143</v>
      </c>
      <c r="CO22" s="1" t="s">
        <v>136</v>
      </c>
      <c r="CP22" s="1" t="s">
        <v>136</v>
      </c>
      <c r="CQ22" s="1" t="s">
        <v>136</v>
      </c>
      <c r="CR22" s="1"/>
      <c r="CS22" s="1"/>
      <c r="CT22" s="1" t="s">
        <v>257</v>
      </c>
      <c r="CU22" s="1" t="s">
        <v>258</v>
      </c>
      <c r="CV22" s="1" t="s">
        <v>259</v>
      </c>
      <c r="CW22" s="1" t="s">
        <v>260</v>
      </c>
      <c r="CX22" s="1"/>
    </row>
    <row r="23" spans="1:102">
      <c r="A23" s="1">
        <v>190</v>
      </c>
      <c r="B23" s="1" t="s">
        <v>261</v>
      </c>
      <c r="C23" s="1">
        <v>8</v>
      </c>
      <c r="D23" s="1" t="s">
        <v>103</v>
      </c>
      <c r="E23" s="1">
        <v>758589108</v>
      </c>
      <c r="F23" s="1" t="s">
        <v>262</v>
      </c>
      <c r="G23" s="1" t="s">
        <v>261</v>
      </c>
      <c r="H23" s="1" t="s">
        <v>263</v>
      </c>
      <c r="I23" s="1"/>
      <c r="J23" s="1" t="s">
        <v>140</v>
      </c>
      <c r="K23" s="1" t="s">
        <v>107</v>
      </c>
      <c r="L23" s="1" t="s">
        <v>147</v>
      </c>
      <c r="M23" s="1" t="s">
        <v>264</v>
      </c>
      <c r="N23" s="1"/>
      <c r="O23" s="1"/>
      <c r="P23" s="1" t="s">
        <v>110</v>
      </c>
      <c r="Q23" s="1" t="s">
        <v>111</v>
      </c>
      <c r="R23" s="1" t="s">
        <v>111</v>
      </c>
      <c r="S23" s="1" t="s">
        <v>111</v>
      </c>
      <c r="T23" s="1" t="s">
        <v>111</v>
      </c>
      <c r="U23" s="1" t="s">
        <v>110</v>
      </c>
      <c r="V23" s="1" t="s">
        <v>111</v>
      </c>
      <c r="W23" s="1" t="s">
        <v>111</v>
      </c>
      <c r="X23" s="1" t="s">
        <v>111</v>
      </c>
      <c r="Y23" s="1" t="s">
        <v>111</v>
      </c>
      <c r="Z23" s="1" t="s">
        <v>111</v>
      </c>
      <c r="AA23" s="1" t="s">
        <v>111</v>
      </c>
      <c r="AB23" s="1" t="s">
        <v>167</v>
      </c>
      <c r="AC23" s="1" t="s">
        <v>159</v>
      </c>
      <c r="AD23" s="1" t="s">
        <v>114</v>
      </c>
      <c r="AE23" s="1" t="s">
        <v>120</v>
      </c>
      <c r="AF23" s="1" t="s">
        <v>120</v>
      </c>
      <c r="AG23" s="1" t="s">
        <v>116</v>
      </c>
      <c r="AH23" s="1" t="s">
        <v>116</v>
      </c>
      <c r="AI23" s="1" t="s">
        <v>114</v>
      </c>
      <c r="AJ23" s="1" t="s">
        <v>114</v>
      </c>
      <c r="AK23" s="1" t="s">
        <v>114</v>
      </c>
      <c r="AL23" s="1" t="s">
        <v>121</v>
      </c>
      <c r="AM23" s="1" t="s">
        <v>120</v>
      </c>
      <c r="AN23" s="1" t="s">
        <v>115</v>
      </c>
      <c r="AO23" s="1" t="s">
        <v>118</v>
      </c>
      <c r="AP23" s="1" t="s">
        <v>123</v>
      </c>
      <c r="AQ23" s="1" t="s">
        <v>123</v>
      </c>
      <c r="AR23" s="1" t="s">
        <v>123</v>
      </c>
      <c r="AS23" s="1" t="s">
        <v>123</v>
      </c>
      <c r="AT23" s="1" t="s">
        <v>123</v>
      </c>
      <c r="AU23" s="1" t="s">
        <v>123</v>
      </c>
      <c r="AV23" s="1" t="s">
        <v>123</v>
      </c>
      <c r="AW23" s="1" t="s">
        <v>123</v>
      </c>
      <c r="AX23" s="1" t="s">
        <v>114</v>
      </c>
      <c r="AY23" s="1" t="s">
        <v>114</v>
      </c>
      <c r="AZ23" s="1" t="s">
        <v>115</v>
      </c>
      <c r="BA23" s="1" t="s">
        <v>114</v>
      </c>
      <c r="BB23" s="1" t="s">
        <v>116</v>
      </c>
      <c r="BC23" s="1" t="s">
        <v>114</v>
      </c>
      <c r="BD23" s="1" t="s">
        <v>114</v>
      </c>
      <c r="BE23" s="1" t="s">
        <v>114</v>
      </c>
      <c r="BF23" s="1" t="s">
        <v>114</v>
      </c>
      <c r="BG23" s="1" t="s">
        <v>114</v>
      </c>
      <c r="BH23" s="1" t="s">
        <v>114</v>
      </c>
      <c r="BI23" s="1" t="s">
        <v>114</v>
      </c>
      <c r="BJ23" s="1" t="s">
        <v>115</v>
      </c>
      <c r="BK23" s="1" t="s">
        <v>120</v>
      </c>
      <c r="BL23" s="1" t="s">
        <v>116</v>
      </c>
      <c r="BM23" s="1" t="s">
        <v>116</v>
      </c>
      <c r="BN23" s="1" t="s">
        <v>114</v>
      </c>
      <c r="BO23" s="1" t="s">
        <v>114</v>
      </c>
      <c r="BP23" s="1" t="s">
        <v>120</v>
      </c>
      <c r="BQ23" s="1" t="s">
        <v>120</v>
      </c>
      <c r="BR23" s="1" t="s">
        <v>120</v>
      </c>
      <c r="BS23" s="1" t="s">
        <v>115</v>
      </c>
      <c r="BT23" s="1" t="s">
        <v>116</v>
      </c>
      <c r="BU23" s="1" t="s">
        <v>121</v>
      </c>
      <c r="BV23" s="1" t="s">
        <v>123</v>
      </c>
      <c r="BW23" s="1" t="s">
        <v>122</v>
      </c>
      <c r="BX23" s="1" t="s">
        <v>123</v>
      </c>
      <c r="BY23" s="1" t="s">
        <v>122</v>
      </c>
      <c r="BZ23" s="1" t="s">
        <v>123</v>
      </c>
      <c r="CA23" s="1" t="s">
        <v>123</v>
      </c>
      <c r="CB23" s="1" t="s">
        <v>118</v>
      </c>
      <c r="CC23" s="1" t="s">
        <v>123</v>
      </c>
      <c r="CD23" s="1" t="s">
        <v>122</v>
      </c>
      <c r="CE23" s="1" t="s">
        <v>123</v>
      </c>
      <c r="CF23" s="1" t="s">
        <v>118</v>
      </c>
      <c r="CG23" s="1" t="s">
        <v>125</v>
      </c>
      <c r="CH23" s="1" t="s">
        <v>125</v>
      </c>
      <c r="CI23" s="1" t="s">
        <v>125</v>
      </c>
      <c r="CJ23" s="1" t="s">
        <v>125</v>
      </c>
      <c r="CK23" s="1"/>
      <c r="CL23" s="1" t="s">
        <v>125</v>
      </c>
      <c r="CM23" s="1" t="s">
        <v>160</v>
      </c>
      <c r="CN23" s="1" t="s">
        <v>124</v>
      </c>
      <c r="CO23" s="1" t="s">
        <v>123</v>
      </c>
      <c r="CP23" s="1" t="s">
        <v>118</v>
      </c>
      <c r="CQ23" s="1" t="s">
        <v>123</v>
      </c>
      <c r="CR23" s="1"/>
      <c r="CS23" s="1"/>
      <c r="CT23" s="1" t="s">
        <v>265</v>
      </c>
      <c r="CU23" s="1" t="s">
        <v>266</v>
      </c>
      <c r="CV23" s="1" t="s">
        <v>267</v>
      </c>
      <c r="CW23" s="1" t="s">
        <v>268</v>
      </c>
      <c r="CX23" s="1"/>
    </row>
    <row r="24" spans="1:102">
      <c r="A24" s="1">
        <v>191</v>
      </c>
      <c r="B24" s="1" t="s">
        <v>269</v>
      </c>
      <c r="C24" s="1">
        <v>8</v>
      </c>
      <c r="D24" s="1" t="s">
        <v>103</v>
      </c>
      <c r="E24" s="1">
        <v>1369643224</v>
      </c>
      <c r="F24" s="1" t="s">
        <v>270</v>
      </c>
      <c r="G24" s="1" t="s">
        <v>269</v>
      </c>
      <c r="H24" s="1" t="s">
        <v>271</v>
      </c>
      <c r="I24" s="1"/>
      <c r="J24" s="1" t="s">
        <v>185</v>
      </c>
      <c r="K24" s="1" t="s">
        <v>107</v>
      </c>
      <c r="L24" s="1" t="s">
        <v>147</v>
      </c>
      <c r="M24" s="1"/>
      <c r="N24" s="1"/>
      <c r="O24" s="1"/>
      <c r="P24" s="1" t="s">
        <v>111</v>
      </c>
      <c r="Q24" s="1" t="s">
        <v>111</v>
      </c>
      <c r="R24" s="1" t="s">
        <v>111</v>
      </c>
      <c r="S24" s="1" t="s">
        <v>111</v>
      </c>
      <c r="T24" s="1" t="s">
        <v>111</v>
      </c>
      <c r="U24" s="1" t="s">
        <v>110</v>
      </c>
      <c r="V24" s="1" t="s">
        <v>111</v>
      </c>
      <c r="W24" s="1" t="s">
        <v>111</v>
      </c>
      <c r="X24" s="1" t="s">
        <v>111</v>
      </c>
      <c r="Y24" s="1" t="s">
        <v>111</v>
      </c>
      <c r="Z24" s="1" t="s">
        <v>111</v>
      </c>
      <c r="AA24" s="1" t="s">
        <v>111</v>
      </c>
      <c r="AB24" s="1" t="s">
        <v>158</v>
      </c>
      <c r="AC24" s="1" t="s">
        <v>135</v>
      </c>
      <c r="AD24" s="1" t="s">
        <v>114</v>
      </c>
      <c r="AE24" s="1" t="s">
        <v>114</v>
      </c>
      <c r="AF24" s="1" t="s">
        <v>120</v>
      </c>
      <c r="AG24" s="1" t="s">
        <v>114</v>
      </c>
      <c r="AH24" s="1" t="s">
        <v>114</v>
      </c>
      <c r="AI24" s="1" t="s">
        <v>120</v>
      </c>
      <c r="AJ24" s="1" t="s">
        <v>120</v>
      </c>
      <c r="AK24" s="1" t="s">
        <v>121</v>
      </c>
      <c r="AL24" s="1" t="s">
        <v>121</v>
      </c>
      <c r="AM24" s="1" t="s">
        <v>121</v>
      </c>
      <c r="AN24" s="1" t="s">
        <v>120</v>
      </c>
      <c r="AO24" s="1" t="s">
        <v>118</v>
      </c>
      <c r="AP24" s="1" t="s">
        <v>123</v>
      </c>
      <c r="AQ24" s="1" t="s">
        <v>123</v>
      </c>
      <c r="AR24" s="1" t="s">
        <v>123</v>
      </c>
      <c r="AS24" s="1" t="s">
        <v>123</v>
      </c>
      <c r="AT24" s="1" t="s">
        <v>123</v>
      </c>
      <c r="AU24" s="1" t="s">
        <v>123</v>
      </c>
      <c r="AV24" s="1" t="s">
        <v>123</v>
      </c>
      <c r="AW24" s="1" t="s">
        <v>123</v>
      </c>
      <c r="AX24" s="1" t="s">
        <v>114</v>
      </c>
      <c r="AY24" s="1" t="s">
        <v>120</v>
      </c>
      <c r="AZ24" s="1" t="s">
        <v>116</v>
      </c>
      <c r="BA24" s="1" t="s">
        <v>121</v>
      </c>
      <c r="BB24" s="1" t="s">
        <v>121</v>
      </c>
      <c r="BC24" s="1" t="s">
        <v>114</v>
      </c>
      <c r="BD24" s="1" t="s">
        <v>114</v>
      </c>
      <c r="BE24" s="1" t="s">
        <v>120</v>
      </c>
      <c r="BF24" s="1" t="s">
        <v>114</v>
      </c>
      <c r="BG24" s="1" t="s">
        <v>121</v>
      </c>
      <c r="BH24" s="1" t="s">
        <v>120</v>
      </c>
      <c r="BI24" s="1" t="s">
        <v>114</v>
      </c>
      <c r="BJ24" s="1" t="s">
        <v>115</v>
      </c>
      <c r="BK24" s="1" t="s">
        <v>120</v>
      </c>
      <c r="BL24" s="1" t="s">
        <v>121</v>
      </c>
      <c r="BM24" s="1" t="s">
        <v>115</v>
      </c>
      <c r="BN24" s="1" t="s">
        <v>114</v>
      </c>
      <c r="BO24" s="1" t="s">
        <v>114</v>
      </c>
      <c r="BP24" s="1" t="s">
        <v>121</v>
      </c>
      <c r="BQ24" s="1" t="s">
        <v>114</v>
      </c>
      <c r="BR24" s="1" t="s">
        <v>121</v>
      </c>
      <c r="BS24" s="1" t="s">
        <v>120</v>
      </c>
      <c r="BT24" s="1" t="s">
        <v>121</v>
      </c>
      <c r="BU24" s="1" t="s">
        <v>121</v>
      </c>
      <c r="BV24" s="1" t="s">
        <v>136</v>
      </c>
      <c r="BW24" s="1" t="s">
        <v>136</v>
      </c>
      <c r="BX24" s="1" t="s">
        <v>123</v>
      </c>
      <c r="BY24" s="1" t="s">
        <v>123</v>
      </c>
      <c r="BZ24" s="1" t="s">
        <v>123</v>
      </c>
      <c r="CA24" s="1" t="s">
        <v>123</v>
      </c>
      <c r="CB24" s="1" t="s">
        <v>123</v>
      </c>
      <c r="CC24" s="1" t="s">
        <v>123</v>
      </c>
      <c r="CD24" s="1" t="s">
        <v>118</v>
      </c>
      <c r="CE24" s="1" t="s">
        <v>123</v>
      </c>
      <c r="CF24" s="1" t="s">
        <v>118</v>
      </c>
      <c r="CG24" s="1" t="s">
        <v>143</v>
      </c>
      <c r="CH24" s="1" t="s">
        <v>160</v>
      </c>
      <c r="CI24" s="1" t="s">
        <v>143</v>
      </c>
      <c r="CJ24" s="1" t="s">
        <v>125</v>
      </c>
      <c r="CK24" s="1" t="s">
        <v>125</v>
      </c>
      <c r="CL24" s="1" t="s">
        <v>125</v>
      </c>
      <c r="CM24" s="1" t="s">
        <v>160</v>
      </c>
      <c r="CN24" s="1" t="s">
        <v>160</v>
      </c>
      <c r="CO24" s="1" t="s">
        <v>123</v>
      </c>
      <c r="CP24" s="1" t="s">
        <v>117</v>
      </c>
      <c r="CQ24" s="1" t="s">
        <v>118</v>
      </c>
      <c r="CR24" s="1"/>
      <c r="CS24" s="1"/>
      <c r="CT24" s="1" t="s">
        <v>272</v>
      </c>
      <c r="CU24" s="1" t="s">
        <v>273</v>
      </c>
      <c r="CV24" s="1" t="s">
        <v>274</v>
      </c>
      <c r="CW24" s="1" t="s">
        <v>275</v>
      </c>
      <c r="CX24" s="1"/>
    </row>
    <row r="25" spans="1:102">
      <c r="A25" s="1">
        <v>195</v>
      </c>
      <c r="B25" s="1" t="s">
        <v>276</v>
      </c>
      <c r="C25" s="1">
        <v>8</v>
      </c>
      <c r="D25" s="1" t="s">
        <v>103</v>
      </c>
      <c r="E25" s="1">
        <v>2073888295</v>
      </c>
      <c r="F25" s="1" t="s">
        <v>277</v>
      </c>
      <c r="G25" s="1" t="s">
        <v>276</v>
      </c>
      <c r="H25" s="1" t="s">
        <v>278</v>
      </c>
      <c r="I25" s="1"/>
      <c r="J25" s="1" t="s">
        <v>185</v>
      </c>
      <c r="K25" s="1" t="s">
        <v>107</v>
      </c>
      <c r="L25" s="1" t="s">
        <v>132</v>
      </c>
      <c r="M25" s="1"/>
      <c r="N25" s="1"/>
      <c r="O25" s="1"/>
      <c r="P25" s="1" t="s">
        <v>110</v>
      </c>
      <c r="Q25" s="1" t="s">
        <v>111</v>
      </c>
      <c r="R25" s="1" t="s">
        <v>110</v>
      </c>
      <c r="S25" s="1" t="s">
        <v>111</v>
      </c>
      <c r="T25" s="1" t="s">
        <v>110</v>
      </c>
      <c r="U25" s="1" t="s">
        <v>110</v>
      </c>
      <c r="V25" s="1" t="s">
        <v>110</v>
      </c>
      <c r="W25" s="1" t="s">
        <v>110</v>
      </c>
      <c r="X25" s="1" t="s">
        <v>110</v>
      </c>
      <c r="Y25" s="1" t="s">
        <v>110</v>
      </c>
      <c r="Z25" s="1" t="s">
        <v>110</v>
      </c>
      <c r="AA25" s="1" t="s">
        <v>110</v>
      </c>
      <c r="AB25" s="1" t="s">
        <v>134</v>
      </c>
      <c r="AC25" s="1" t="s">
        <v>113</v>
      </c>
      <c r="AD25" s="1" t="s">
        <v>114</v>
      </c>
      <c r="AE25" s="1" t="s">
        <v>120</v>
      </c>
      <c r="AF25" s="1" t="s">
        <v>120</v>
      </c>
      <c r="AG25" s="1" t="s">
        <v>114</v>
      </c>
      <c r="AH25" s="1" t="s">
        <v>114</v>
      </c>
      <c r="AI25" s="1" t="s">
        <v>120</v>
      </c>
      <c r="AJ25" s="1" t="s">
        <v>114</v>
      </c>
      <c r="AK25" s="1" t="s">
        <v>120</v>
      </c>
      <c r="AL25" s="1" t="s">
        <v>120</v>
      </c>
      <c r="AM25" s="1" t="s">
        <v>121</v>
      </c>
      <c r="AN25" s="1" t="s">
        <v>120</v>
      </c>
      <c r="AO25" s="1" t="s">
        <v>118</v>
      </c>
      <c r="AP25" s="1" t="s">
        <v>136</v>
      </c>
      <c r="AQ25" s="1" t="s">
        <v>123</v>
      </c>
      <c r="AR25" s="1" t="s">
        <v>136</v>
      </c>
      <c r="AS25" s="1" t="s">
        <v>123</v>
      </c>
      <c r="AT25" s="1" t="s">
        <v>136</v>
      </c>
      <c r="AU25" s="1" t="s">
        <v>123</v>
      </c>
      <c r="AV25" s="1" t="s">
        <v>148</v>
      </c>
      <c r="AW25" s="1" t="s">
        <v>136</v>
      </c>
      <c r="AX25" s="1" t="s">
        <v>114</v>
      </c>
      <c r="AY25" s="1" t="s">
        <v>114</v>
      </c>
      <c r="AZ25" s="1" t="s">
        <v>116</v>
      </c>
      <c r="BA25" s="1" t="s">
        <v>114</v>
      </c>
      <c r="BB25" s="1" t="s">
        <v>114</v>
      </c>
      <c r="BC25" s="1" t="s">
        <v>114</v>
      </c>
      <c r="BD25" s="1" t="s">
        <v>120</v>
      </c>
      <c r="BE25" s="1" t="s">
        <v>120</v>
      </c>
      <c r="BF25" s="1" t="s">
        <v>120</v>
      </c>
      <c r="BG25" s="1" t="s">
        <v>114</v>
      </c>
      <c r="BH25" s="1" t="s">
        <v>114</v>
      </c>
      <c r="BI25" s="1" t="s">
        <v>121</v>
      </c>
      <c r="BJ25" s="1" t="s">
        <v>120</v>
      </c>
      <c r="BK25" s="1" t="s">
        <v>120</v>
      </c>
      <c r="BL25" s="1" t="s">
        <v>121</v>
      </c>
      <c r="BM25" s="1" t="s">
        <v>121</v>
      </c>
      <c r="BN25" s="1" t="s">
        <v>120</v>
      </c>
      <c r="BO25" s="1" t="s">
        <v>114</v>
      </c>
      <c r="BP25" s="1" t="s">
        <v>121</v>
      </c>
      <c r="BQ25" s="1" t="s">
        <v>121</v>
      </c>
      <c r="BR25" s="1" t="s">
        <v>115</v>
      </c>
      <c r="BS25" s="1" t="s">
        <v>120</v>
      </c>
      <c r="BT25" s="1" t="s">
        <v>121</v>
      </c>
      <c r="BU25" s="1" t="s">
        <v>115</v>
      </c>
      <c r="BV25" s="1" t="s">
        <v>123</v>
      </c>
      <c r="BW25" s="1" t="s">
        <v>136</v>
      </c>
      <c r="BX25" s="1" t="s">
        <v>136</v>
      </c>
      <c r="BY25" s="1" t="s">
        <v>119</v>
      </c>
      <c r="BZ25" s="1" t="s">
        <v>123</v>
      </c>
      <c r="CA25" s="1" t="s">
        <v>136</v>
      </c>
      <c r="CB25" s="1" t="s">
        <v>123</v>
      </c>
      <c r="CC25" s="1" t="s">
        <v>136</v>
      </c>
      <c r="CD25" s="1" t="s">
        <v>136</v>
      </c>
      <c r="CE25" s="1" t="s">
        <v>136</v>
      </c>
      <c r="CF25" s="1" t="s">
        <v>119</v>
      </c>
      <c r="CG25" s="1" t="s">
        <v>125</v>
      </c>
      <c r="CH25" s="1" t="s">
        <v>125</v>
      </c>
      <c r="CI25" s="1" t="s">
        <v>160</v>
      </c>
      <c r="CJ25" s="1" t="s">
        <v>125</v>
      </c>
      <c r="CK25" s="1" t="s">
        <v>160</v>
      </c>
      <c r="CL25" s="1" t="s">
        <v>125</v>
      </c>
      <c r="CM25" s="1" t="s">
        <v>125</v>
      </c>
      <c r="CN25" s="1" t="s">
        <v>125</v>
      </c>
      <c r="CO25" s="1" t="s">
        <v>123</v>
      </c>
      <c r="CP25" s="1" t="s">
        <v>123</v>
      </c>
      <c r="CQ25" s="1" t="s">
        <v>122</v>
      </c>
      <c r="CR25" s="1"/>
      <c r="CS25" s="1"/>
      <c r="CT25" s="1"/>
      <c r="CU25" s="1"/>
      <c r="CV25" s="1"/>
      <c r="CW25" s="1"/>
      <c r="CX25" s="1"/>
    </row>
    <row r="26" spans="1:102">
      <c r="A26" s="1">
        <v>202</v>
      </c>
      <c r="B26" s="1" t="s">
        <v>279</v>
      </c>
      <c r="C26" s="1">
        <v>8</v>
      </c>
      <c r="D26" s="1" t="s">
        <v>103</v>
      </c>
      <c r="E26" s="1">
        <v>609830712</v>
      </c>
      <c r="F26" s="1" t="s">
        <v>280</v>
      </c>
      <c r="G26" s="1" t="s">
        <v>279</v>
      </c>
      <c r="H26" s="1" t="s">
        <v>281</v>
      </c>
      <c r="I26" s="1"/>
      <c r="J26" s="1" t="s">
        <v>106</v>
      </c>
      <c r="K26" s="1" t="s">
        <v>107</v>
      </c>
      <c r="L26" s="1" t="s">
        <v>175</v>
      </c>
      <c r="M26" s="1"/>
      <c r="N26" s="1" t="s">
        <v>282</v>
      </c>
      <c r="O26" s="1"/>
      <c r="P26" s="1" t="s">
        <v>111</v>
      </c>
      <c r="Q26" s="1" t="s">
        <v>111</v>
      </c>
      <c r="R26" s="1" t="s">
        <v>111</v>
      </c>
      <c r="S26" s="1" t="s">
        <v>111</v>
      </c>
      <c r="T26" s="1" t="s">
        <v>111</v>
      </c>
      <c r="U26" s="1" t="s">
        <v>110</v>
      </c>
      <c r="V26" s="1" t="s">
        <v>110</v>
      </c>
      <c r="W26" s="1" t="s">
        <v>111</v>
      </c>
      <c r="X26" s="1" t="s">
        <v>111</v>
      </c>
      <c r="Y26" s="1" t="s">
        <v>111</v>
      </c>
      <c r="Z26" s="1" t="s">
        <v>111</v>
      </c>
      <c r="AA26" s="1" t="s">
        <v>111</v>
      </c>
      <c r="AB26" s="1" t="s">
        <v>134</v>
      </c>
      <c r="AC26" s="1" t="s">
        <v>159</v>
      </c>
      <c r="AD26" s="1" t="s">
        <v>114</v>
      </c>
      <c r="AE26" s="1" t="s">
        <v>114</v>
      </c>
      <c r="AF26" s="1" t="s">
        <v>114</v>
      </c>
      <c r="AG26" s="1" t="s">
        <v>120</v>
      </c>
      <c r="AH26" s="1" t="s">
        <v>121</v>
      </c>
      <c r="AI26" s="1" t="s">
        <v>121</v>
      </c>
      <c r="AJ26" s="1" t="s">
        <v>115</v>
      </c>
      <c r="AK26" s="1" t="s">
        <v>115</v>
      </c>
      <c r="AL26" s="1" t="s">
        <v>120</v>
      </c>
      <c r="AM26" s="1" t="s">
        <v>121</v>
      </c>
      <c r="AN26" s="1" t="s">
        <v>121</v>
      </c>
      <c r="AO26" s="1" t="s">
        <v>118</v>
      </c>
      <c r="AP26" s="1" t="s">
        <v>123</v>
      </c>
      <c r="AQ26" s="1" t="s">
        <v>136</v>
      </c>
      <c r="AR26" s="1" t="s">
        <v>118</v>
      </c>
      <c r="AS26" s="1" t="s">
        <v>123</v>
      </c>
      <c r="AT26" s="1" t="s">
        <v>118</v>
      </c>
      <c r="AU26" s="1" t="s">
        <v>123</v>
      </c>
      <c r="AV26" s="1" t="s">
        <v>123</v>
      </c>
      <c r="AW26" s="1" t="s">
        <v>123</v>
      </c>
      <c r="AX26" s="1" t="s">
        <v>114</v>
      </c>
      <c r="AY26" s="1" t="s">
        <v>114</v>
      </c>
      <c r="AZ26" s="1" t="s">
        <v>114</v>
      </c>
      <c r="BA26" s="1" t="s">
        <v>120</v>
      </c>
      <c r="BB26" s="1" t="s">
        <v>116</v>
      </c>
      <c r="BC26" s="1" t="s">
        <v>114</v>
      </c>
      <c r="BD26" s="1" t="s">
        <v>114</v>
      </c>
      <c r="BE26" s="1" t="s">
        <v>114</v>
      </c>
      <c r="BF26" s="1" t="s">
        <v>114</v>
      </c>
      <c r="BG26" s="1" t="s">
        <v>114</v>
      </c>
      <c r="BH26" s="1" t="s">
        <v>115</v>
      </c>
      <c r="BI26" s="1" t="s">
        <v>114</v>
      </c>
      <c r="BJ26" s="1" t="s">
        <v>114</v>
      </c>
      <c r="BK26" s="1" t="s">
        <v>121</v>
      </c>
      <c r="BL26" s="1" t="s">
        <v>114</v>
      </c>
      <c r="BM26" s="1" t="s">
        <v>121</v>
      </c>
      <c r="BN26" s="1" t="s">
        <v>114</v>
      </c>
      <c r="BO26" s="1" t="s">
        <v>114</v>
      </c>
      <c r="BP26" s="1" t="s">
        <v>115</v>
      </c>
      <c r="BQ26" s="1" t="s">
        <v>121</v>
      </c>
      <c r="BR26" s="1" t="s">
        <v>115</v>
      </c>
      <c r="BS26" s="1" t="s">
        <v>115</v>
      </c>
      <c r="BT26" s="1" t="s">
        <v>120</v>
      </c>
      <c r="BU26" s="1" t="s">
        <v>116</v>
      </c>
      <c r="BV26" s="1" t="s">
        <v>123</v>
      </c>
      <c r="BW26" s="1" t="s">
        <v>118</v>
      </c>
      <c r="BX26" s="1" t="s">
        <v>123</v>
      </c>
      <c r="BY26" s="1" t="s">
        <v>117</v>
      </c>
      <c r="BZ26" s="1" t="s">
        <v>118</v>
      </c>
      <c r="CA26" s="1" t="s">
        <v>123</v>
      </c>
      <c r="CB26" s="1" t="s">
        <v>123</v>
      </c>
      <c r="CC26" s="1" t="s">
        <v>118</v>
      </c>
      <c r="CD26" s="1" t="s">
        <v>117</v>
      </c>
      <c r="CE26" s="1" t="s">
        <v>123</v>
      </c>
      <c r="CF26" s="1" t="s">
        <v>118</v>
      </c>
      <c r="CG26" s="1" t="s">
        <v>143</v>
      </c>
      <c r="CH26" s="1" t="s">
        <v>160</v>
      </c>
      <c r="CI26" s="1" t="s">
        <v>160</v>
      </c>
      <c r="CJ26" s="1" t="s">
        <v>125</v>
      </c>
      <c r="CK26" s="1" t="s">
        <v>160</v>
      </c>
      <c r="CL26" s="1" t="s">
        <v>124</v>
      </c>
      <c r="CM26" s="1" t="s">
        <v>125</v>
      </c>
      <c r="CN26" s="1" t="s">
        <v>177</v>
      </c>
      <c r="CO26" s="1" t="s">
        <v>123</v>
      </c>
      <c r="CP26" s="1" t="s">
        <v>123</v>
      </c>
      <c r="CQ26" s="1" t="s">
        <v>123</v>
      </c>
      <c r="CR26" s="1"/>
      <c r="CS26" s="1"/>
      <c r="CT26" s="1"/>
      <c r="CU26" s="1"/>
      <c r="CV26" s="1"/>
      <c r="CW26" s="1"/>
      <c r="CX26" s="1"/>
    </row>
    <row r="27" spans="1:102">
      <c r="A27" s="1">
        <v>234</v>
      </c>
      <c r="B27" s="1" t="s">
        <v>283</v>
      </c>
      <c r="C27" s="1">
        <v>8</v>
      </c>
      <c r="D27" s="1" t="s">
        <v>103</v>
      </c>
      <c r="E27" s="1">
        <v>1645337394</v>
      </c>
      <c r="F27" s="1" t="s">
        <v>284</v>
      </c>
      <c r="G27" s="1" t="s">
        <v>283</v>
      </c>
      <c r="H27" s="1" t="s">
        <v>285</v>
      </c>
      <c r="I27" s="1"/>
      <c r="J27" s="1" t="s">
        <v>185</v>
      </c>
      <c r="K27" s="1" t="s">
        <v>107</v>
      </c>
      <c r="L27" s="1" t="s">
        <v>108</v>
      </c>
      <c r="M27" s="1"/>
      <c r="N27" s="1"/>
      <c r="O27" s="1"/>
      <c r="P27" s="1" t="s">
        <v>111</v>
      </c>
      <c r="Q27" s="1" t="s">
        <v>111</v>
      </c>
      <c r="R27" s="1" t="s">
        <v>111</v>
      </c>
      <c r="S27" s="1" t="s">
        <v>111</v>
      </c>
      <c r="T27" s="1" t="s">
        <v>111</v>
      </c>
      <c r="U27" s="1" t="s">
        <v>110</v>
      </c>
      <c r="V27" s="1" t="s">
        <v>111</v>
      </c>
      <c r="W27" s="1" t="s">
        <v>111</v>
      </c>
      <c r="X27" s="1" t="s">
        <v>111</v>
      </c>
      <c r="Y27" s="1" t="s">
        <v>111</v>
      </c>
      <c r="Z27" s="1" t="s">
        <v>111</v>
      </c>
      <c r="AA27" s="1" t="s">
        <v>111</v>
      </c>
      <c r="AB27" s="1" t="s">
        <v>167</v>
      </c>
      <c r="AC27" s="1" t="s">
        <v>135</v>
      </c>
      <c r="AD27" s="1" t="s">
        <v>114</v>
      </c>
      <c r="AE27" s="1" t="s">
        <v>121</v>
      </c>
      <c r="AF27" s="1" t="s">
        <v>120</v>
      </c>
      <c r="AG27" s="1" t="s">
        <v>120</v>
      </c>
      <c r="AH27" s="1" t="s">
        <v>120</v>
      </c>
      <c r="AI27" s="1" t="s">
        <v>120</v>
      </c>
      <c r="AJ27" s="1" t="s">
        <v>120</v>
      </c>
      <c r="AK27" s="1" t="s">
        <v>115</v>
      </c>
      <c r="AL27" s="1" t="s">
        <v>115</v>
      </c>
      <c r="AM27" s="1" t="s">
        <v>115</v>
      </c>
      <c r="AN27" s="1" t="s">
        <v>115</v>
      </c>
      <c r="AO27" s="1" t="s">
        <v>118</v>
      </c>
      <c r="AP27" s="1" t="s">
        <v>123</v>
      </c>
      <c r="AQ27" s="1" t="s">
        <v>148</v>
      </c>
      <c r="AR27" s="1" t="s">
        <v>123</v>
      </c>
      <c r="AS27" s="1" t="s">
        <v>148</v>
      </c>
      <c r="AT27" s="1" t="s">
        <v>123</v>
      </c>
      <c r="AU27" s="1" t="s">
        <v>123</v>
      </c>
      <c r="AV27" s="1" t="s">
        <v>148</v>
      </c>
      <c r="AW27" s="1" t="s">
        <v>148</v>
      </c>
      <c r="AX27" s="1" t="s">
        <v>114</v>
      </c>
      <c r="AY27" s="1" t="s">
        <v>114</v>
      </c>
      <c r="AZ27" s="1" t="s">
        <v>116</v>
      </c>
      <c r="BA27" s="1" t="s">
        <v>114</v>
      </c>
      <c r="BB27" s="1" t="s">
        <v>114</v>
      </c>
      <c r="BC27" s="1" t="s">
        <v>114</v>
      </c>
      <c r="BD27" s="1" t="s">
        <v>114</v>
      </c>
      <c r="BE27" s="1" t="s">
        <v>114</v>
      </c>
      <c r="BF27" s="1" t="s">
        <v>114</v>
      </c>
      <c r="BG27" s="1" t="s">
        <v>114</v>
      </c>
      <c r="BH27" s="1" t="s">
        <v>114</v>
      </c>
      <c r="BI27" s="1" t="s">
        <v>120</v>
      </c>
      <c r="BJ27" s="1"/>
      <c r="BK27" s="1"/>
      <c r="BL27" s="1"/>
      <c r="BM27" s="1"/>
      <c r="BN27" s="1"/>
      <c r="BO27" s="1"/>
      <c r="BP27" s="1"/>
      <c r="BQ27" s="1"/>
      <c r="BR27" s="1"/>
      <c r="BS27" s="1"/>
      <c r="BT27" s="1"/>
      <c r="BU27" s="1"/>
      <c r="BV27" s="1" t="s">
        <v>136</v>
      </c>
      <c r="BW27" s="1" t="s">
        <v>136</v>
      </c>
      <c r="BX27" s="1" t="s">
        <v>136</v>
      </c>
      <c r="BY27" s="1" t="s">
        <v>119</v>
      </c>
      <c r="BZ27" s="1" t="s">
        <v>122</v>
      </c>
      <c r="CA27" s="1" t="s">
        <v>123</v>
      </c>
      <c r="CB27" s="1" t="s">
        <v>123</v>
      </c>
      <c r="CC27" s="1" t="s">
        <v>122</v>
      </c>
      <c r="CD27" s="1" t="s">
        <v>123</v>
      </c>
      <c r="CE27" s="1" t="s">
        <v>123</v>
      </c>
      <c r="CF27" s="1" t="s">
        <v>123</v>
      </c>
      <c r="CG27" s="1" t="s">
        <v>117</v>
      </c>
      <c r="CH27" s="1" t="s">
        <v>117</v>
      </c>
      <c r="CI27" s="1" t="s">
        <v>117</v>
      </c>
      <c r="CJ27" s="1" t="s">
        <v>117</v>
      </c>
      <c r="CK27" s="1" t="s">
        <v>117</v>
      </c>
      <c r="CL27" s="1" t="s">
        <v>117</v>
      </c>
      <c r="CM27" s="1" t="s">
        <v>117</v>
      </c>
      <c r="CN27" s="1" t="s">
        <v>117</v>
      </c>
      <c r="CO27" s="1" t="s">
        <v>123</v>
      </c>
      <c r="CP27" s="1" t="s">
        <v>123</v>
      </c>
      <c r="CQ27" s="1" t="s">
        <v>123</v>
      </c>
      <c r="CR27" s="1"/>
      <c r="CS27" s="1"/>
      <c r="CT27" s="1" t="s">
        <v>286</v>
      </c>
      <c r="CU27" s="1" t="s">
        <v>287</v>
      </c>
      <c r="CV27" s="1" t="s">
        <v>288</v>
      </c>
      <c r="CW27" s="1" t="s">
        <v>289</v>
      </c>
      <c r="CX27" s="1"/>
    </row>
    <row r="28" spans="1:102">
      <c r="A28" s="1">
        <v>235</v>
      </c>
      <c r="B28" s="1" t="s">
        <v>290</v>
      </c>
      <c r="C28" s="1">
        <v>8</v>
      </c>
      <c r="D28" s="1" t="s">
        <v>103</v>
      </c>
      <c r="E28" s="1">
        <v>2087357613</v>
      </c>
      <c r="F28" s="1" t="s">
        <v>291</v>
      </c>
      <c r="G28" s="1" t="s">
        <v>290</v>
      </c>
      <c r="H28" s="1" t="s">
        <v>292</v>
      </c>
      <c r="I28" s="1"/>
      <c r="J28" s="1" t="s">
        <v>140</v>
      </c>
      <c r="K28" s="1" t="s">
        <v>107</v>
      </c>
      <c r="L28" s="1" t="s">
        <v>244</v>
      </c>
      <c r="M28" s="1" t="s">
        <v>264</v>
      </c>
      <c r="N28" s="1"/>
      <c r="O28" s="1"/>
      <c r="P28" s="1" t="s">
        <v>111</v>
      </c>
      <c r="Q28" s="1" t="s">
        <v>111</v>
      </c>
      <c r="R28" s="1" t="s">
        <v>111</v>
      </c>
      <c r="S28" s="1" t="s">
        <v>111</v>
      </c>
      <c r="T28" s="1" t="s">
        <v>111</v>
      </c>
      <c r="U28" s="1" t="s">
        <v>110</v>
      </c>
      <c r="V28" s="1" t="s">
        <v>111</v>
      </c>
      <c r="W28" s="1" t="s">
        <v>111</v>
      </c>
      <c r="X28" s="1" t="s">
        <v>111</v>
      </c>
      <c r="Y28" s="1" t="s">
        <v>111</v>
      </c>
      <c r="Z28" s="1" t="s">
        <v>111</v>
      </c>
      <c r="AA28" s="1" t="s">
        <v>111</v>
      </c>
      <c r="AB28" s="1" t="s">
        <v>134</v>
      </c>
      <c r="AC28" s="1" t="s">
        <v>135</v>
      </c>
      <c r="AD28" s="1" t="s">
        <v>114</v>
      </c>
      <c r="AE28" s="1" t="s">
        <v>114</v>
      </c>
      <c r="AF28" s="1" t="s">
        <v>114</v>
      </c>
      <c r="AG28" s="1" t="s">
        <v>114</v>
      </c>
      <c r="AH28" s="1" t="s">
        <v>114</v>
      </c>
      <c r="AI28" s="1" t="s">
        <v>114</v>
      </c>
      <c r="AJ28" s="1" t="s">
        <v>114</v>
      </c>
      <c r="AK28" s="1" t="s">
        <v>121</v>
      </c>
      <c r="AL28" s="1" t="s">
        <v>120</v>
      </c>
      <c r="AM28" s="1" t="s">
        <v>114</v>
      </c>
      <c r="AN28" s="1" t="s">
        <v>120</v>
      </c>
      <c r="AO28" s="1" t="s">
        <v>118</v>
      </c>
      <c r="AP28" s="1" t="s">
        <v>136</v>
      </c>
      <c r="AQ28" s="1" t="s">
        <v>136</v>
      </c>
      <c r="AR28" s="1" t="s">
        <v>123</v>
      </c>
      <c r="AS28" s="1" t="s">
        <v>136</v>
      </c>
      <c r="AT28" s="1" t="s">
        <v>136</v>
      </c>
      <c r="AU28" s="1" t="s">
        <v>123</v>
      </c>
      <c r="AV28" s="1" t="s">
        <v>136</v>
      </c>
      <c r="AW28" s="1" t="s">
        <v>123</v>
      </c>
      <c r="AX28" s="1" t="s">
        <v>114</v>
      </c>
      <c r="AY28" s="1" t="s">
        <v>114</v>
      </c>
      <c r="AZ28" s="1" t="s">
        <v>115</v>
      </c>
      <c r="BA28" s="1" t="s">
        <v>114</v>
      </c>
      <c r="BB28" s="1" t="s">
        <v>114</v>
      </c>
      <c r="BC28" s="1" t="s">
        <v>114</v>
      </c>
      <c r="BD28" s="1" t="s">
        <v>114</v>
      </c>
      <c r="BE28" s="1" t="s">
        <v>114</v>
      </c>
      <c r="BF28" s="1" t="s">
        <v>114</v>
      </c>
      <c r="BG28" s="1" t="s">
        <v>114</v>
      </c>
      <c r="BH28" s="1" t="s">
        <v>121</v>
      </c>
      <c r="BI28" s="1"/>
      <c r="BJ28" s="1" t="s">
        <v>120</v>
      </c>
      <c r="BK28" s="1" t="s">
        <v>120</v>
      </c>
      <c r="BL28" s="1" t="s">
        <v>121</v>
      </c>
      <c r="BM28" s="1" t="s">
        <v>120</v>
      </c>
      <c r="BN28" s="1" t="s">
        <v>120</v>
      </c>
      <c r="BO28" s="1" t="s">
        <v>120</v>
      </c>
      <c r="BP28" s="1" t="s">
        <v>121</v>
      </c>
      <c r="BQ28" s="1" t="s">
        <v>120</v>
      </c>
      <c r="BR28" s="1" t="s">
        <v>120</v>
      </c>
      <c r="BS28" s="1" t="s">
        <v>121</v>
      </c>
      <c r="BT28" s="1" t="s">
        <v>115</v>
      </c>
      <c r="BU28" s="1" t="s">
        <v>121</v>
      </c>
      <c r="BV28" s="1" t="s">
        <v>136</v>
      </c>
      <c r="BW28" s="1" t="s">
        <v>123</v>
      </c>
      <c r="BX28" s="1" t="s">
        <v>136</v>
      </c>
      <c r="BY28" s="1" t="s">
        <v>119</v>
      </c>
      <c r="BZ28" s="1" t="s">
        <v>123</v>
      </c>
      <c r="CA28" s="1" t="s">
        <v>136</v>
      </c>
      <c r="CB28" s="1" t="s">
        <v>136</v>
      </c>
      <c r="CC28" s="1" t="s">
        <v>123</v>
      </c>
      <c r="CD28" s="1" t="s">
        <v>123</v>
      </c>
      <c r="CE28" s="1" t="s">
        <v>136</v>
      </c>
      <c r="CF28" s="1" t="s">
        <v>119</v>
      </c>
      <c r="CG28" s="1" t="s">
        <v>160</v>
      </c>
      <c r="CH28" s="1" t="s">
        <v>177</v>
      </c>
      <c r="CI28" s="1" t="s">
        <v>160</v>
      </c>
      <c r="CJ28" s="1" t="s">
        <v>125</v>
      </c>
      <c r="CK28" s="1" t="s">
        <v>160</v>
      </c>
      <c r="CL28" s="1" t="s">
        <v>125</v>
      </c>
      <c r="CM28" s="1" t="s">
        <v>160</v>
      </c>
      <c r="CN28" s="1" t="s">
        <v>143</v>
      </c>
      <c r="CO28" s="1" t="s">
        <v>136</v>
      </c>
      <c r="CP28" s="1" t="s">
        <v>136</v>
      </c>
      <c r="CQ28" s="1" t="s">
        <v>136</v>
      </c>
      <c r="CR28" s="1"/>
      <c r="CS28" s="1"/>
      <c r="CT28" s="1" t="s">
        <v>293</v>
      </c>
      <c r="CU28" s="1" t="s">
        <v>294</v>
      </c>
      <c r="CV28" s="1" t="s">
        <v>295</v>
      </c>
      <c r="CW28" s="1" t="s">
        <v>296</v>
      </c>
      <c r="CX28" s="1"/>
    </row>
    <row r="29" spans="1:102">
      <c r="A29" s="1">
        <v>236</v>
      </c>
      <c r="B29" s="1" t="s">
        <v>297</v>
      </c>
      <c r="C29" s="1">
        <v>8</v>
      </c>
      <c r="D29" s="1" t="s">
        <v>103</v>
      </c>
      <c r="E29" s="1">
        <v>751995616</v>
      </c>
      <c r="F29" s="1" t="s">
        <v>298</v>
      </c>
      <c r="G29" s="1" t="s">
        <v>297</v>
      </c>
      <c r="H29" s="1" t="s">
        <v>299</v>
      </c>
      <c r="I29" s="1"/>
      <c r="J29" s="1" t="s">
        <v>106</v>
      </c>
      <c r="K29" s="1" t="s">
        <v>107</v>
      </c>
      <c r="L29" s="1" t="s">
        <v>175</v>
      </c>
      <c r="M29" s="1"/>
      <c r="N29" s="1" t="s">
        <v>240</v>
      </c>
      <c r="O29" s="1"/>
      <c r="P29" s="1" t="s">
        <v>110</v>
      </c>
      <c r="Q29" s="1" t="s">
        <v>110</v>
      </c>
      <c r="R29" s="1" t="s">
        <v>110</v>
      </c>
      <c r="S29" s="1" t="s">
        <v>110</v>
      </c>
      <c r="T29" s="1" t="s">
        <v>110</v>
      </c>
      <c r="U29" s="1" t="s">
        <v>110</v>
      </c>
      <c r="V29" s="1" t="s">
        <v>110</v>
      </c>
      <c r="W29" s="1" t="s">
        <v>110</v>
      </c>
      <c r="X29" s="1" t="s">
        <v>110</v>
      </c>
      <c r="Y29" s="1" t="s">
        <v>110</v>
      </c>
      <c r="Z29" s="1" t="s">
        <v>110</v>
      </c>
      <c r="AA29" s="1" t="s">
        <v>110</v>
      </c>
      <c r="AB29" s="1" t="s">
        <v>134</v>
      </c>
      <c r="AC29" s="1" t="s">
        <v>159</v>
      </c>
      <c r="AD29" s="1" t="s">
        <v>120</v>
      </c>
      <c r="AE29" s="1" t="s">
        <v>121</v>
      </c>
      <c r="AF29" s="1" t="s">
        <v>114</v>
      </c>
      <c r="AG29" s="1" t="s">
        <v>114</v>
      </c>
      <c r="AH29" s="1" t="s">
        <v>121</v>
      </c>
      <c r="AI29" s="1" t="s">
        <v>114</v>
      </c>
      <c r="AJ29" s="1" t="s">
        <v>114</v>
      </c>
      <c r="AK29" s="1" t="s">
        <v>121</v>
      </c>
      <c r="AL29" s="1" t="s">
        <v>121</v>
      </c>
      <c r="AM29" s="1" t="s">
        <v>121</v>
      </c>
      <c r="AN29" s="1" t="s">
        <v>115</v>
      </c>
      <c r="AO29" s="1" t="s">
        <v>123</v>
      </c>
      <c r="AP29" s="1" t="s">
        <v>123</v>
      </c>
      <c r="AQ29" s="1" t="s">
        <v>118</v>
      </c>
      <c r="AR29" s="1" t="s">
        <v>123</v>
      </c>
      <c r="AS29" s="1" t="s">
        <v>123</v>
      </c>
      <c r="AT29" s="1" t="s">
        <v>148</v>
      </c>
      <c r="AU29" s="1" t="s">
        <v>148</v>
      </c>
      <c r="AV29" s="1" t="s">
        <v>118</v>
      </c>
      <c r="AW29" s="1" t="s">
        <v>123</v>
      </c>
      <c r="AX29" s="1" t="s">
        <v>120</v>
      </c>
      <c r="AY29" s="1" t="s">
        <v>120</v>
      </c>
      <c r="AZ29" s="1" t="s">
        <v>116</v>
      </c>
      <c r="BA29" s="1" t="s">
        <v>121</v>
      </c>
      <c r="BB29" s="1" t="s">
        <v>115</v>
      </c>
      <c r="BC29" s="1" t="s">
        <v>114</v>
      </c>
      <c r="BD29" s="1" t="s">
        <v>120</v>
      </c>
      <c r="BE29" s="1" t="s">
        <v>121</v>
      </c>
      <c r="BF29" s="1" t="s">
        <v>120</v>
      </c>
      <c r="BG29" s="1" t="s">
        <v>121</v>
      </c>
      <c r="BH29" s="1" t="s">
        <v>115</v>
      </c>
      <c r="BI29" s="1" t="s">
        <v>120</v>
      </c>
      <c r="BJ29" s="1" t="s">
        <v>115</v>
      </c>
      <c r="BK29" s="1" t="s">
        <v>121</v>
      </c>
      <c r="BL29" s="1" t="s">
        <v>116</v>
      </c>
      <c r="BM29" s="1" t="s">
        <v>116</v>
      </c>
      <c r="BN29" s="1" t="s">
        <v>114</v>
      </c>
      <c r="BO29" s="1" t="s">
        <v>120</v>
      </c>
      <c r="BP29" s="1" t="s">
        <v>121</v>
      </c>
      <c r="BQ29" s="1" t="s">
        <v>120</v>
      </c>
      <c r="BR29" s="1" t="s">
        <v>115</v>
      </c>
      <c r="BS29" s="1" t="s">
        <v>115</v>
      </c>
      <c r="BT29" s="1" t="s">
        <v>115</v>
      </c>
      <c r="BU29" s="1" t="s">
        <v>121</v>
      </c>
      <c r="BV29" s="1" t="s">
        <v>123</v>
      </c>
      <c r="BW29" s="1" t="s">
        <v>136</v>
      </c>
      <c r="BX29" s="1" t="s">
        <v>123</v>
      </c>
      <c r="BY29" s="1" t="s">
        <v>118</v>
      </c>
      <c r="BZ29" s="1" t="s">
        <v>123</v>
      </c>
      <c r="CA29" s="1" t="s">
        <v>122</v>
      </c>
      <c r="CB29" s="1" t="s">
        <v>122</v>
      </c>
      <c r="CC29" s="1" t="s">
        <v>123</v>
      </c>
      <c r="CD29" s="1" t="s">
        <v>123</v>
      </c>
      <c r="CE29" s="1" t="s">
        <v>123</v>
      </c>
      <c r="CF29" s="1" t="s">
        <v>123</v>
      </c>
      <c r="CG29" s="1" t="s">
        <v>124</v>
      </c>
      <c r="CH29" s="1" t="s">
        <v>125</v>
      </c>
      <c r="CI29" s="1" t="s">
        <v>125</v>
      </c>
      <c r="CJ29" s="1" t="s">
        <v>125</v>
      </c>
      <c r="CK29" s="1" t="s">
        <v>125</v>
      </c>
      <c r="CL29" s="1" t="s">
        <v>125</v>
      </c>
      <c r="CM29" s="1" t="s">
        <v>125</v>
      </c>
      <c r="CN29" s="1" t="s">
        <v>143</v>
      </c>
      <c r="CO29" s="1" t="s">
        <v>122</v>
      </c>
      <c r="CP29" s="1" t="s">
        <v>118</v>
      </c>
      <c r="CQ29" s="1" t="s">
        <v>118</v>
      </c>
      <c r="CR29" s="1"/>
      <c r="CS29" s="1"/>
      <c r="CT29" s="1" t="s">
        <v>300</v>
      </c>
      <c r="CU29" s="1" t="s">
        <v>301</v>
      </c>
      <c r="CV29" s="1" t="s">
        <v>302</v>
      </c>
      <c r="CW29" s="1" t="s">
        <v>303</v>
      </c>
      <c r="CX29" s="1"/>
    </row>
    <row r="30" spans="1:102">
      <c r="A30" s="1">
        <v>245</v>
      </c>
      <c r="B30" s="1" t="s">
        <v>304</v>
      </c>
      <c r="C30" s="1">
        <v>8</v>
      </c>
      <c r="D30" s="1" t="s">
        <v>103</v>
      </c>
      <c r="E30" s="1">
        <v>1952096308</v>
      </c>
      <c r="F30" s="1" t="s">
        <v>305</v>
      </c>
      <c r="G30" s="1" t="s">
        <v>304</v>
      </c>
      <c r="H30" s="1" t="s">
        <v>306</v>
      </c>
      <c r="I30" s="1"/>
      <c r="J30" s="1" t="s">
        <v>140</v>
      </c>
      <c r="K30" s="1" t="s">
        <v>107</v>
      </c>
      <c r="L30" s="1" t="s">
        <v>147</v>
      </c>
      <c r="M30" s="1" t="s">
        <v>195</v>
      </c>
      <c r="N30" s="1"/>
      <c r="O30" s="1"/>
      <c r="P30" s="1" t="s">
        <v>111</v>
      </c>
      <c r="Q30" s="1" t="s">
        <v>111</v>
      </c>
      <c r="R30" s="1" t="s">
        <v>111</v>
      </c>
      <c r="S30" s="1" t="s">
        <v>111</v>
      </c>
      <c r="T30" s="1" t="s">
        <v>111</v>
      </c>
      <c r="U30" s="1" t="s">
        <v>110</v>
      </c>
      <c r="V30" s="1" t="s">
        <v>111</v>
      </c>
      <c r="W30" s="1" t="s">
        <v>111</v>
      </c>
      <c r="X30" s="1" t="s">
        <v>111</v>
      </c>
      <c r="Y30" s="1" t="s">
        <v>111</v>
      </c>
      <c r="Z30" s="1" t="s">
        <v>111</v>
      </c>
      <c r="AA30" s="1" t="s">
        <v>111</v>
      </c>
      <c r="AB30" s="1" t="s">
        <v>158</v>
      </c>
      <c r="AC30" s="1" t="s">
        <v>135</v>
      </c>
      <c r="AD30" s="1" t="s">
        <v>114</v>
      </c>
      <c r="AE30" s="1" t="s">
        <v>114</v>
      </c>
      <c r="AF30" s="1" t="s">
        <v>114</v>
      </c>
      <c r="AG30" s="1" t="s">
        <v>114</v>
      </c>
      <c r="AH30" s="1" t="s">
        <v>120</v>
      </c>
      <c r="AI30" s="1" t="s">
        <v>120</v>
      </c>
      <c r="AJ30" s="1" t="s">
        <v>120</v>
      </c>
      <c r="AK30" s="1" t="s">
        <v>120</v>
      </c>
      <c r="AL30" s="1" t="s">
        <v>114</v>
      </c>
      <c r="AM30" s="1" t="s">
        <v>121</v>
      </c>
      <c r="AN30" s="1" t="s">
        <v>120</v>
      </c>
      <c r="AO30" s="1" t="s">
        <v>118</v>
      </c>
      <c r="AP30" s="1" t="s">
        <v>123</v>
      </c>
      <c r="AQ30" s="1" t="s">
        <v>123</v>
      </c>
      <c r="AR30" s="1" t="s">
        <v>136</v>
      </c>
      <c r="AS30" s="1" t="s">
        <v>136</v>
      </c>
      <c r="AT30" s="1" t="s">
        <v>136</v>
      </c>
      <c r="AU30" s="1" t="s">
        <v>136</v>
      </c>
      <c r="AV30" s="1" t="s">
        <v>148</v>
      </c>
      <c r="AW30" s="1" t="s">
        <v>123</v>
      </c>
      <c r="AX30" s="1" t="s">
        <v>114</v>
      </c>
      <c r="AY30" s="1" t="s">
        <v>114</v>
      </c>
      <c r="AZ30" s="1" t="s">
        <v>116</v>
      </c>
      <c r="BA30" s="1" t="s">
        <v>120</v>
      </c>
      <c r="BB30" s="1" t="s">
        <v>120</v>
      </c>
      <c r="BC30" s="1" t="s">
        <v>114</v>
      </c>
      <c r="BD30" s="1" t="s">
        <v>114</v>
      </c>
      <c r="BE30" s="1" t="s">
        <v>114</v>
      </c>
      <c r="BF30" s="1" t="s">
        <v>114</v>
      </c>
      <c r="BG30" s="1" t="s">
        <v>120</v>
      </c>
      <c r="BH30" s="1" t="s">
        <v>114</v>
      </c>
      <c r="BI30" s="1" t="s">
        <v>121</v>
      </c>
      <c r="BJ30" s="1" t="s">
        <v>120</v>
      </c>
      <c r="BK30" s="1" t="s">
        <v>114</v>
      </c>
      <c r="BL30" s="1" t="s">
        <v>121</v>
      </c>
      <c r="BM30" s="1" t="s">
        <v>115</v>
      </c>
      <c r="BN30" s="1" t="s">
        <v>120</v>
      </c>
      <c r="BO30" s="1" t="s">
        <v>120</v>
      </c>
      <c r="BP30" s="1" t="s">
        <v>114</v>
      </c>
      <c r="BQ30" s="1" t="s">
        <v>121</v>
      </c>
      <c r="BR30" s="1" t="s">
        <v>120</v>
      </c>
      <c r="BS30" s="1" t="s">
        <v>115</v>
      </c>
      <c r="BT30" s="1" t="s">
        <v>120</v>
      </c>
      <c r="BU30" s="1" t="s">
        <v>120</v>
      </c>
      <c r="BV30" s="1" t="s">
        <v>136</v>
      </c>
      <c r="BW30" s="1" t="s">
        <v>123</v>
      </c>
      <c r="BX30" s="1" t="s">
        <v>123</v>
      </c>
      <c r="BY30" s="1" t="s">
        <v>123</v>
      </c>
      <c r="BZ30" s="1" t="s">
        <v>123</v>
      </c>
      <c r="CA30" s="1" t="s">
        <v>136</v>
      </c>
      <c r="CB30" s="1" t="s">
        <v>123</v>
      </c>
      <c r="CC30" s="1" t="s">
        <v>136</v>
      </c>
      <c r="CD30" s="1" t="s">
        <v>136</v>
      </c>
      <c r="CE30" s="1" t="s">
        <v>136</v>
      </c>
      <c r="CF30" s="1" t="s">
        <v>136</v>
      </c>
      <c r="CG30" s="1" t="s">
        <v>125</v>
      </c>
      <c r="CH30" s="1" t="s">
        <v>125</v>
      </c>
      <c r="CI30" s="1" t="s">
        <v>125</v>
      </c>
      <c r="CJ30" s="1" t="s">
        <v>125</v>
      </c>
      <c r="CK30" s="1" t="s">
        <v>143</v>
      </c>
      <c r="CL30" s="1" t="s">
        <v>143</v>
      </c>
      <c r="CM30" s="1" t="s">
        <v>160</v>
      </c>
      <c r="CN30" s="1" t="s">
        <v>160</v>
      </c>
      <c r="CO30" s="1" t="s">
        <v>136</v>
      </c>
      <c r="CP30" s="1" t="s">
        <v>123</v>
      </c>
      <c r="CQ30" s="1" t="s">
        <v>136</v>
      </c>
      <c r="CR30" s="1"/>
      <c r="CS30" s="1"/>
      <c r="CT30" s="1" t="s">
        <v>307</v>
      </c>
      <c r="CU30" s="1" t="s">
        <v>308</v>
      </c>
      <c r="CV30" s="1" t="s">
        <v>309</v>
      </c>
      <c r="CW30" s="1" t="s">
        <v>310</v>
      </c>
      <c r="CX30" s="1"/>
    </row>
    <row r="31" spans="1:102">
      <c r="A31" s="1">
        <v>256</v>
      </c>
      <c r="B31" s="1" t="s">
        <v>311</v>
      </c>
      <c r="C31" s="1">
        <v>8</v>
      </c>
      <c r="D31" s="1" t="s">
        <v>103</v>
      </c>
      <c r="E31" s="1">
        <v>1841283770</v>
      </c>
      <c r="F31" s="1" t="s">
        <v>312</v>
      </c>
      <c r="G31" s="1" t="s">
        <v>311</v>
      </c>
      <c r="H31" s="1" t="s">
        <v>313</v>
      </c>
      <c r="I31" s="1"/>
      <c r="J31" s="1" t="s">
        <v>106</v>
      </c>
      <c r="K31" s="1" t="s">
        <v>314</v>
      </c>
      <c r="L31" s="1" t="s">
        <v>175</v>
      </c>
      <c r="M31" s="1"/>
      <c r="N31" s="1" t="s">
        <v>176</v>
      </c>
      <c r="O31" s="1"/>
      <c r="P31" s="1" t="s">
        <v>110</v>
      </c>
      <c r="Q31" s="1" t="s">
        <v>110</v>
      </c>
      <c r="R31" s="1" t="s">
        <v>110</v>
      </c>
      <c r="S31" s="1" t="s">
        <v>110</v>
      </c>
      <c r="T31" s="1" t="s">
        <v>110</v>
      </c>
      <c r="U31" s="1" t="s">
        <v>110</v>
      </c>
      <c r="V31" s="1" t="s">
        <v>110</v>
      </c>
      <c r="W31" s="1" t="s">
        <v>110</v>
      </c>
      <c r="X31" s="1" t="s">
        <v>110</v>
      </c>
      <c r="Y31" s="1" t="s">
        <v>110</v>
      </c>
      <c r="Z31" s="1" t="s">
        <v>110</v>
      </c>
      <c r="AA31" s="1" t="s">
        <v>110</v>
      </c>
      <c r="AB31" s="1" t="s">
        <v>158</v>
      </c>
      <c r="AC31" s="1" t="s">
        <v>159</v>
      </c>
      <c r="AD31" s="1" t="s">
        <v>114</v>
      </c>
      <c r="AE31" s="1" t="s">
        <v>114</v>
      </c>
      <c r="AF31" s="1" t="s">
        <v>120</v>
      </c>
      <c r="AG31" s="1" t="s">
        <v>114</v>
      </c>
      <c r="AH31" s="1" t="s">
        <v>114</v>
      </c>
      <c r="AI31" s="1" t="s">
        <v>114</v>
      </c>
      <c r="AJ31" s="1" t="s">
        <v>120</v>
      </c>
      <c r="AK31" s="1" t="s">
        <v>121</v>
      </c>
      <c r="AL31" s="1" t="s">
        <v>120</v>
      </c>
      <c r="AM31" s="1" t="s">
        <v>114</v>
      </c>
      <c r="AN31" s="1" t="s">
        <v>121</v>
      </c>
      <c r="AO31" s="1" t="s">
        <v>123</v>
      </c>
      <c r="AP31" s="1" t="s">
        <v>123</v>
      </c>
      <c r="AQ31" s="1" t="s">
        <v>148</v>
      </c>
      <c r="AR31" s="1" t="s">
        <v>118</v>
      </c>
      <c r="AS31" s="1" t="s">
        <v>136</v>
      </c>
      <c r="AT31" s="1" t="s">
        <v>123</v>
      </c>
      <c r="AU31" s="1" t="s">
        <v>136</v>
      </c>
      <c r="AV31" s="1" t="s">
        <v>136</v>
      </c>
      <c r="AW31" s="1" t="s">
        <v>148</v>
      </c>
      <c r="AX31" s="1" t="s">
        <v>114</v>
      </c>
      <c r="AY31" s="1" t="s">
        <v>114</v>
      </c>
      <c r="AZ31" s="1" t="s">
        <v>116</v>
      </c>
      <c r="BA31" s="1" t="s">
        <v>114</v>
      </c>
      <c r="BB31" s="1" t="s">
        <v>121</v>
      </c>
      <c r="BC31" s="1" t="s">
        <v>114</v>
      </c>
      <c r="BD31" s="1" t="s">
        <v>114</v>
      </c>
      <c r="BE31" s="1" t="s">
        <v>120</v>
      </c>
      <c r="BF31" s="1" t="s">
        <v>114</v>
      </c>
      <c r="BG31" s="1" t="s">
        <v>114</v>
      </c>
      <c r="BH31" s="1" t="s">
        <v>120</v>
      </c>
      <c r="BI31" s="1" t="s">
        <v>121</v>
      </c>
      <c r="BJ31" s="1" t="s">
        <v>121</v>
      </c>
      <c r="BK31" s="1" t="s">
        <v>121</v>
      </c>
      <c r="BL31" s="1" t="s">
        <v>116</v>
      </c>
      <c r="BM31" s="1" t="s">
        <v>116</v>
      </c>
      <c r="BN31" s="1" t="s">
        <v>114</v>
      </c>
      <c r="BO31" s="1" t="s">
        <v>114</v>
      </c>
      <c r="BP31" s="1" t="s">
        <v>116</v>
      </c>
      <c r="BQ31" s="1" t="s">
        <v>116</v>
      </c>
      <c r="BR31" s="1" t="s">
        <v>116</v>
      </c>
      <c r="BS31" s="1" t="s">
        <v>116</v>
      </c>
      <c r="BT31" s="1" t="s">
        <v>121</v>
      </c>
      <c r="BU31" s="1" t="s">
        <v>120</v>
      </c>
      <c r="BV31" s="1" t="s">
        <v>123</v>
      </c>
      <c r="BW31" s="1" t="s">
        <v>123</v>
      </c>
      <c r="BX31" s="1" t="s">
        <v>123</v>
      </c>
      <c r="BY31" s="1" t="s">
        <v>122</v>
      </c>
      <c r="BZ31" s="1" t="s">
        <v>122</v>
      </c>
      <c r="CA31" s="1" t="s">
        <v>123</v>
      </c>
      <c r="CB31" s="1" t="s">
        <v>136</v>
      </c>
      <c r="CC31" s="1" t="s">
        <v>123</v>
      </c>
      <c r="CD31" s="1" t="s">
        <v>122</v>
      </c>
      <c r="CE31" s="1" t="s">
        <v>136</v>
      </c>
      <c r="CF31" s="1" t="s">
        <v>118</v>
      </c>
      <c r="CG31" s="1" t="s">
        <v>117</v>
      </c>
      <c r="CH31" s="1" t="s">
        <v>160</v>
      </c>
      <c r="CI31" s="1" t="s">
        <v>117</v>
      </c>
      <c r="CJ31" s="1" t="s">
        <v>117</v>
      </c>
      <c r="CK31" s="1" t="s">
        <v>177</v>
      </c>
      <c r="CL31" s="1" t="s">
        <v>117</v>
      </c>
      <c r="CM31" s="1" t="s">
        <v>117</v>
      </c>
      <c r="CN31" s="1" t="s">
        <v>117</v>
      </c>
      <c r="CO31" s="1" t="s">
        <v>123</v>
      </c>
      <c r="CP31" s="1" t="s">
        <v>123</v>
      </c>
      <c r="CQ31" s="1" t="s">
        <v>123</v>
      </c>
      <c r="CR31" s="1"/>
      <c r="CS31" s="1"/>
      <c r="CT31" s="1" t="s">
        <v>315</v>
      </c>
      <c r="CU31" s="1" t="s">
        <v>316</v>
      </c>
      <c r="CV31" s="1" t="s">
        <v>317</v>
      </c>
      <c r="CW31" s="1" t="s">
        <v>318</v>
      </c>
      <c r="CX31" s="1"/>
    </row>
    <row r="32" spans="1:102">
      <c r="A32" s="1">
        <v>269</v>
      </c>
      <c r="B32" s="1" t="s">
        <v>319</v>
      </c>
      <c r="C32" s="1">
        <v>8</v>
      </c>
      <c r="D32" s="1" t="s">
        <v>103</v>
      </c>
      <c r="E32" s="1">
        <v>138114733</v>
      </c>
      <c r="F32" s="1" t="s">
        <v>320</v>
      </c>
      <c r="G32" s="1" t="s">
        <v>319</v>
      </c>
      <c r="H32" s="1" t="s">
        <v>321</v>
      </c>
      <c r="I32" s="1"/>
      <c r="J32" s="1" t="s">
        <v>106</v>
      </c>
      <c r="K32" s="1" t="s">
        <v>107</v>
      </c>
      <c r="L32" s="1" t="s">
        <v>108</v>
      </c>
      <c r="M32" s="1"/>
      <c r="N32" s="1" t="s">
        <v>322</v>
      </c>
      <c r="O32" s="1"/>
      <c r="P32" s="1" t="s">
        <v>110</v>
      </c>
      <c r="Q32" s="1" t="s">
        <v>111</v>
      </c>
      <c r="R32" s="1" t="s">
        <v>111</v>
      </c>
      <c r="S32" s="1" t="s">
        <v>111</v>
      </c>
      <c r="T32" s="1" t="s">
        <v>111</v>
      </c>
      <c r="U32" s="1" t="s">
        <v>110</v>
      </c>
      <c r="V32" s="1" t="s">
        <v>110</v>
      </c>
      <c r="W32" s="1" t="s">
        <v>111</v>
      </c>
      <c r="X32" s="1" t="s">
        <v>110</v>
      </c>
      <c r="Y32" s="1" t="s">
        <v>110</v>
      </c>
      <c r="Z32" s="1" t="s">
        <v>110</v>
      </c>
      <c r="AA32" s="1" t="s">
        <v>111</v>
      </c>
      <c r="AB32" s="1" t="s">
        <v>134</v>
      </c>
      <c r="AC32" s="1" t="s">
        <v>142</v>
      </c>
      <c r="AD32" s="1" t="s">
        <v>121</v>
      </c>
      <c r="AE32" s="1" t="s">
        <v>115</v>
      </c>
      <c r="AF32" s="1" t="s">
        <v>115</v>
      </c>
      <c r="AG32" s="1" t="s">
        <v>115</v>
      </c>
      <c r="AH32" s="1" t="s">
        <v>121</v>
      </c>
      <c r="AI32" s="1" t="s">
        <v>115</v>
      </c>
      <c r="AJ32" s="1" t="s">
        <v>116</v>
      </c>
      <c r="AK32" s="1" t="s">
        <v>115</v>
      </c>
      <c r="AL32" s="1" t="s">
        <v>116</v>
      </c>
      <c r="AM32" s="1" t="s">
        <v>115</v>
      </c>
      <c r="AN32" s="1" t="s">
        <v>120</v>
      </c>
      <c r="AO32" s="1" t="s">
        <v>123</v>
      </c>
      <c r="AP32" s="1" t="s">
        <v>118</v>
      </c>
      <c r="AQ32" s="1" t="s">
        <v>118</v>
      </c>
      <c r="AR32" s="1" t="s">
        <v>148</v>
      </c>
      <c r="AS32" s="1" t="s">
        <v>148</v>
      </c>
      <c r="AT32" s="1" t="s">
        <v>123</v>
      </c>
      <c r="AU32" s="1" t="s">
        <v>118</v>
      </c>
      <c r="AV32" s="1" t="s">
        <v>118</v>
      </c>
      <c r="AW32" s="1" t="s">
        <v>123</v>
      </c>
      <c r="AX32" s="1" t="s">
        <v>114</v>
      </c>
      <c r="AY32" s="1" t="s">
        <v>120</v>
      </c>
      <c r="AZ32" s="1" t="s">
        <v>120</v>
      </c>
      <c r="BA32" s="1" t="s">
        <v>115</v>
      </c>
      <c r="BB32" s="1" t="s">
        <v>116</v>
      </c>
      <c r="BC32" s="1" t="s">
        <v>121</v>
      </c>
      <c r="BD32" s="1" t="s">
        <v>121</v>
      </c>
      <c r="BE32" s="1" t="s">
        <v>115</v>
      </c>
      <c r="BF32" s="1" t="s">
        <v>121</v>
      </c>
      <c r="BG32" s="1" t="s">
        <v>115</v>
      </c>
      <c r="BH32" s="1" t="s">
        <v>116</v>
      </c>
      <c r="BI32" s="1" t="s">
        <v>116</v>
      </c>
      <c r="BJ32" s="1" t="s">
        <v>116</v>
      </c>
      <c r="BK32" s="1" t="s">
        <v>120</v>
      </c>
      <c r="BL32" s="1" t="s">
        <v>115</v>
      </c>
      <c r="BM32" s="1" t="s">
        <v>116</v>
      </c>
      <c r="BN32" s="1" t="s">
        <v>115</v>
      </c>
      <c r="BO32" s="1" t="s">
        <v>121</v>
      </c>
      <c r="BP32" s="1" t="s">
        <v>116</v>
      </c>
      <c r="BQ32" s="1" t="s">
        <v>121</v>
      </c>
      <c r="BR32" s="1" t="s">
        <v>116</v>
      </c>
      <c r="BS32" s="1" t="s">
        <v>115</v>
      </c>
      <c r="BT32" s="1" t="s">
        <v>116</v>
      </c>
      <c r="BU32" s="1" t="s">
        <v>121</v>
      </c>
      <c r="BV32" s="1" t="s">
        <v>136</v>
      </c>
      <c r="BW32" s="1" t="s">
        <v>136</v>
      </c>
      <c r="BX32" s="1" t="s">
        <v>136</v>
      </c>
      <c r="BY32" s="1" t="s">
        <v>122</v>
      </c>
      <c r="BZ32" s="1" t="s">
        <v>136</v>
      </c>
      <c r="CA32" s="1" t="s">
        <v>122</v>
      </c>
      <c r="CB32" s="1" t="s">
        <v>122</v>
      </c>
      <c r="CC32" s="1" t="s">
        <v>123</v>
      </c>
      <c r="CD32" s="1" t="s">
        <v>123</v>
      </c>
      <c r="CE32" s="1" t="s">
        <v>122</v>
      </c>
      <c r="CF32" s="1" t="s">
        <v>123</v>
      </c>
      <c r="CG32" s="1" t="s">
        <v>143</v>
      </c>
      <c r="CH32" s="1" t="s">
        <v>125</v>
      </c>
      <c r="CI32" s="1" t="s">
        <v>143</v>
      </c>
      <c r="CJ32" s="1" t="s">
        <v>125</v>
      </c>
      <c r="CK32" s="1" t="s">
        <v>125</v>
      </c>
      <c r="CL32" s="1" t="s">
        <v>124</v>
      </c>
      <c r="CM32" s="1" t="s">
        <v>125</v>
      </c>
      <c r="CN32" s="1" t="s">
        <v>124</v>
      </c>
      <c r="CO32" s="1" t="s">
        <v>118</v>
      </c>
      <c r="CP32" s="1" t="s">
        <v>118</v>
      </c>
      <c r="CQ32" s="1" t="s">
        <v>118</v>
      </c>
      <c r="CR32" s="1"/>
      <c r="CS32" s="1"/>
      <c r="CT32" s="1"/>
      <c r="CU32" s="1"/>
      <c r="CV32" s="1"/>
      <c r="CW32" s="1"/>
      <c r="CX32" s="1"/>
    </row>
    <row r="33" spans="1:102">
      <c r="A33" s="1">
        <v>285</v>
      </c>
      <c r="B33" s="1" t="s">
        <v>323</v>
      </c>
      <c r="C33" s="1">
        <v>8</v>
      </c>
      <c r="D33" s="1" t="s">
        <v>103</v>
      </c>
      <c r="E33" s="1">
        <v>2118388985</v>
      </c>
      <c r="F33" s="1" t="s">
        <v>324</v>
      </c>
      <c r="G33" s="1" t="s">
        <v>323</v>
      </c>
      <c r="H33" s="1" t="s">
        <v>325</v>
      </c>
      <c r="I33" s="1"/>
      <c r="J33" s="1" t="s">
        <v>185</v>
      </c>
      <c r="K33" s="1" t="s">
        <v>107</v>
      </c>
      <c r="L33" s="1" t="s">
        <v>108</v>
      </c>
      <c r="M33" s="1"/>
      <c r="N33" s="1"/>
      <c r="O33" s="1"/>
      <c r="P33" s="1" t="s">
        <v>111</v>
      </c>
      <c r="Q33" s="1" t="s">
        <v>111</v>
      </c>
      <c r="R33" s="1" t="s">
        <v>111</v>
      </c>
      <c r="S33" s="1" t="s">
        <v>111</v>
      </c>
      <c r="T33" s="1" t="s">
        <v>111</v>
      </c>
      <c r="U33" s="1" t="s">
        <v>110</v>
      </c>
      <c r="V33" s="1" t="s">
        <v>111</v>
      </c>
      <c r="W33" s="1" t="s">
        <v>111</v>
      </c>
      <c r="X33" s="1" t="s">
        <v>111</v>
      </c>
      <c r="Y33" s="1" t="s">
        <v>111</v>
      </c>
      <c r="Z33" s="1" t="s">
        <v>111</v>
      </c>
      <c r="AA33" s="1" t="s">
        <v>111</v>
      </c>
      <c r="AB33" s="1" t="s">
        <v>134</v>
      </c>
      <c r="AC33" s="1"/>
      <c r="AD33" s="1" t="s">
        <v>114</v>
      </c>
      <c r="AE33" s="1" t="s">
        <v>116</v>
      </c>
      <c r="AF33" s="1" t="s">
        <v>116</v>
      </c>
      <c r="AG33" s="1" t="s">
        <v>121</v>
      </c>
      <c r="AH33" s="1" t="s">
        <v>116</v>
      </c>
      <c r="AI33" s="1" t="s">
        <v>121</v>
      </c>
      <c r="AJ33" s="1" t="s">
        <v>121</v>
      </c>
      <c r="AK33" s="1" t="s">
        <v>116</v>
      </c>
      <c r="AL33" s="1" t="s">
        <v>121</v>
      </c>
      <c r="AM33" s="1" t="s">
        <v>116</v>
      </c>
      <c r="AN33" s="1" t="s">
        <v>121</v>
      </c>
      <c r="AO33" s="1" t="s">
        <v>118</v>
      </c>
      <c r="AP33" s="1" t="s">
        <v>123</v>
      </c>
      <c r="AQ33" s="1" t="s">
        <v>148</v>
      </c>
      <c r="AR33" s="1" t="s">
        <v>148</v>
      </c>
      <c r="AS33" s="1" t="s">
        <v>148</v>
      </c>
      <c r="AT33" s="1" t="s">
        <v>148</v>
      </c>
      <c r="AU33" s="1" t="s">
        <v>148</v>
      </c>
      <c r="AV33" s="1" t="s">
        <v>148</v>
      </c>
      <c r="AW33" s="1" t="s">
        <v>123</v>
      </c>
      <c r="AX33" s="1" t="s">
        <v>114</v>
      </c>
      <c r="AY33" s="1" t="s">
        <v>114</v>
      </c>
      <c r="AZ33" s="1" t="s">
        <v>121</v>
      </c>
      <c r="BA33" s="1" t="s">
        <v>114</v>
      </c>
      <c r="BB33" s="1" t="s">
        <v>116</v>
      </c>
      <c r="BC33" s="1" t="s">
        <v>114</v>
      </c>
      <c r="BD33" s="1" t="s">
        <v>114</v>
      </c>
      <c r="BE33" s="1" t="s">
        <v>114</v>
      </c>
      <c r="BF33" s="1" t="s">
        <v>114</v>
      </c>
      <c r="BG33" s="1" t="s">
        <v>114</v>
      </c>
      <c r="BH33" s="1" t="s">
        <v>114</v>
      </c>
      <c r="BI33" s="1" t="s">
        <v>114</v>
      </c>
      <c r="BJ33" s="1" t="s">
        <v>121</v>
      </c>
      <c r="BK33" s="1" t="s">
        <v>121</v>
      </c>
      <c r="BL33" s="1" t="s">
        <v>115</v>
      </c>
      <c r="BM33" s="1" t="s">
        <v>121</v>
      </c>
      <c r="BN33" s="1" t="s">
        <v>114</v>
      </c>
      <c r="BO33" s="1" t="s">
        <v>114</v>
      </c>
      <c r="BP33" s="1" t="s">
        <v>121</v>
      </c>
      <c r="BQ33" s="1" t="s">
        <v>114</v>
      </c>
      <c r="BR33" s="1" t="s">
        <v>114</v>
      </c>
      <c r="BS33" s="1" t="s">
        <v>114</v>
      </c>
      <c r="BT33" s="1" t="s">
        <v>121</v>
      </c>
      <c r="BU33" s="1" t="s">
        <v>116</v>
      </c>
      <c r="BV33" s="1" t="s">
        <v>123</v>
      </c>
      <c r="BW33" s="1" t="s">
        <v>123</v>
      </c>
      <c r="BX33" s="1" t="s">
        <v>123</v>
      </c>
      <c r="BY33" s="1" t="s">
        <v>123</v>
      </c>
      <c r="BZ33" s="1" t="s">
        <v>123</v>
      </c>
      <c r="CA33" s="1" t="s">
        <v>123</v>
      </c>
      <c r="CB33" s="1" t="s">
        <v>122</v>
      </c>
      <c r="CC33" s="1" t="s">
        <v>123</v>
      </c>
      <c r="CD33" s="1" t="s">
        <v>117</v>
      </c>
      <c r="CE33" s="1" t="s">
        <v>123</v>
      </c>
      <c r="CF33" s="1" t="s">
        <v>118</v>
      </c>
      <c r="CG33" s="1" t="s">
        <v>125</v>
      </c>
      <c r="CH33" s="1" t="s">
        <v>125</v>
      </c>
      <c r="CI33" s="1" t="s">
        <v>125</v>
      </c>
      <c r="CJ33" s="1" t="s">
        <v>143</v>
      </c>
      <c r="CK33" s="1" t="s">
        <v>143</v>
      </c>
      <c r="CL33" s="1" t="s">
        <v>124</v>
      </c>
      <c r="CM33" s="1" t="s">
        <v>125</v>
      </c>
      <c r="CN33" s="1" t="s">
        <v>125</v>
      </c>
      <c r="CO33" s="1" t="s">
        <v>122</v>
      </c>
      <c r="CP33" s="1" t="s">
        <v>122</v>
      </c>
      <c r="CQ33" s="1" t="s">
        <v>123</v>
      </c>
      <c r="CR33" s="1"/>
      <c r="CS33" s="1"/>
      <c r="CT33" s="1"/>
      <c r="CU33" s="1"/>
      <c r="CV33" s="1"/>
      <c r="CW33" s="1"/>
      <c r="CX33" s="1"/>
    </row>
    <row r="34" spans="1:102">
      <c r="A34" s="1">
        <v>296</v>
      </c>
      <c r="B34" s="1" t="s">
        <v>326</v>
      </c>
      <c r="C34" s="1">
        <v>8</v>
      </c>
      <c r="D34" s="1" t="s">
        <v>103</v>
      </c>
      <c r="E34" s="1">
        <v>1080411558</v>
      </c>
      <c r="F34" s="1" t="s">
        <v>327</v>
      </c>
      <c r="G34" s="1" t="s">
        <v>326</v>
      </c>
      <c r="H34" s="1" t="s">
        <v>328</v>
      </c>
      <c r="I34" s="1"/>
      <c r="J34" s="1" t="s">
        <v>106</v>
      </c>
      <c r="K34" s="1" t="s">
        <v>107</v>
      </c>
      <c r="L34" s="1" t="s">
        <v>108</v>
      </c>
      <c r="M34" s="1"/>
      <c r="N34" s="1" t="s">
        <v>230</v>
      </c>
      <c r="O34" s="1"/>
      <c r="P34" s="1" t="s">
        <v>110</v>
      </c>
      <c r="Q34" s="1" t="s">
        <v>111</v>
      </c>
      <c r="R34" s="1" t="s">
        <v>111</v>
      </c>
      <c r="S34" s="1" t="s">
        <v>111</v>
      </c>
      <c r="T34" s="1" t="s">
        <v>111</v>
      </c>
      <c r="U34" s="1" t="s">
        <v>110</v>
      </c>
      <c r="V34" s="1" t="s">
        <v>111</v>
      </c>
      <c r="W34" s="1" t="s">
        <v>111</v>
      </c>
      <c r="X34" s="1" t="s">
        <v>111</v>
      </c>
      <c r="Y34" s="1" t="s">
        <v>111</v>
      </c>
      <c r="Z34" s="1" t="s">
        <v>111</v>
      </c>
      <c r="AA34" s="1" t="s">
        <v>110</v>
      </c>
      <c r="AB34" s="1" t="s">
        <v>134</v>
      </c>
      <c r="AC34" s="1" t="s">
        <v>159</v>
      </c>
      <c r="AD34" s="1" t="s">
        <v>114</v>
      </c>
      <c r="AE34" s="1" t="s">
        <v>121</v>
      </c>
      <c r="AF34" s="1" t="s">
        <v>115</v>
      </c>
      <c r="AG34" s="1" t="s">
        <v>121</v>
      </c>
      <c r="AH34" s="1" t="s">
        <v>115</v>
      </c>
      <c r="AI34" s="1" t="s">
        <v>120</v>
      </c>
      <c r="AJ34" s="1" t="s">
        <v>120</v>
      </c>
      <c r="AK34" s="1"/>
      <c r="AL34" s="1" t="s">
        <v>121</v>
      </c>
      <c r="AM34" s="1" t="s">
        <v>114</v>
      </c>
      <c r="AN34" s="1" t="s">
        <v>115</v>
      </c>
      <c r="AO34" s="1" t="s">
        <v>123</v>
      </c>
      <c r="AP34" s="1" t="s">
        <v>148</v>
      </c>
      <c r="AQ34" s="1" t="s">
        <v>123</v>
      </c>
      <c r="AR34" s="1" t="s">
        <v>148</v>
      </c>
      <c r="AS34" s="1" t="s">
        <v>118</v>
      </c>
      <c r="AT34" s="1" t="s">
        <v>123</v>
      </c>
      <c r="AU34" s="1" t="s">
        <v>118</v>
      </c>
      <c r="AV34" s="1" t="s">
        <v>123</v>
      </c>
      <c r="AW34" s="1" t="s">
        <v>118</v>
      </c>
      <c r="AX34" s="1" t="s">
        <v>114</v>
      </c>
      <c r="AY34" s="1" t="s">
        <v>114</v>
      </c>
      <c r="AZ34" s="1" t="s">
        <v>116</v>
      </c>
      <c r="BA34" s="1"/>
      <c r="BB34" s="1" t="s">
        <v>121</v>
      </c>
      <c r="BC34" s="1" t="s">
        <v>114</v>
      </c>
      <c r="BD34" s="1" t="s">
        <v>114</v>
      </c>
      <c r="BE34" s="1" t="s">
        <v>121</v>
      </c>
      <c r="BF34" s="1" t="s">
        <v>114</v>
      </c>
      <c r="BG34" s="1" t="s">
        <v>121</v>
      </c>
      <c r="BH34" s="1" t="s">
        <v>121</v>
      </c>
      <c r="BI34" s="1" t="s">
        <v>121</v>
      </c>
      <c r="BJ34" s="1" t="s">
        <v>121</v>
      </c>
      <c r="BK34" s="1"/>
      <c r="BL34" s="1" t="s">
        <v>115</v>
      </c>
      <c r="BM34" s="1" t="s">
        <v>120</v>
      </c>
      <c r="BN34" s="1" t="s">
        <v>121</v>
      </c>
      <c r="BO34" s="1"/>
      <c r="BP34" s="1" t="s">
        <v>114</v>
      </c>
      <c r="BQ34" s="1" t="s">
        <v>114</v>
      </c>
      <c r="BR34" s="1" t="s">
        <v>114</v>
      </c>
      <c r="BS34" s="1" t="s">
        <v>116</v>
      </c>
      <c r="BT34" s="1" t="s">
        <v>121</v>
      </c>
      <c r="BU34" s="1" t="s">
        <v>121</v>
      </c>
      <c r="BV34" s="1" t="s">
        <v>118</v>
      </c>
      <c r="BW34" s="1" t="s">
        <v>118</v>
      </c>
      <c r="BX34" s="1" t="s">
        <v>122</v>
      </c>
      <c r="BY34" s="1" t="s">
        <v>118</v>
      </c>
      <c r="BZ34" s="1" t="s">
        <v>118</v>
      </c>
      <c r="CA34" s="1" t="s">
        <v>122</v>
      </c>
      <c r="CB34" s="1" t="s">
        <v>123</v>
      </c>
      <c r="CC34" s="1" t="s">
        <v>118</v>
      </c>
      <c r="CD34" s="1" t="s">
        <v>118</v>
      </c>
      <c r="CE34" s="1" t="s">
        <v>123</v>
      </c>
      <c r="CF34" s="1" t="s">
        <v>136</v>
      </c>
      <c r="CG34" s="1" t="s">
        <v>125</v>
      </c>
      <c r="CH34" s="1" t="s">
        <v>125</v>
      </c>
      <c r="CI34" s="1" t="s">
        <v>125</v>
      </c>
      <c r="CJ34" s="1" t="s">
        <v>125</v>
      </c>
      <c r="CK34" s="1" t="s">
        <v>160</v>
      </c>
      <c r="CL34" s="1" t="s">
        <v>125</v>
      </c>
      <c r="CM34" s="1" t="s">
        <v>124</v>
      </c>
      <c r="CN34" s="1" t="s">
        <v>125</v>
      </c>
      <c r="CO34" s="1" t="s">
        <v>122</v>
      </c>
      <c r="CP34" s="1" t="s">
        <v>122</v>
      </c>
      <c r="CQ34" s="1" t="s">
        <v>118</v>
      </c>
      <c r="CR34" s="1"/>
      <c r="CS34" s="1"/>
      <c r="CT34" s="1"/>
      <c r="CU34" s="1"/>
      <c r="CV34" s="1"/>
      <c r="CW34" s="1"/>
      <c r="CX34" s="1"/>
    </row>
    <row r="35" spans="1:102">
      <c r="A35" s="1">
        <v>298</v>
      </c>
      <c r="B35" s="1" t="s">
        <v>329</v>
      </c>
      <c r="C35" s="1">
        <v>8</v>
      </c>
      <c r="D35" s="1" t="s">
        <v>103</v>
      </c>
      <c r="E35" s="1">
        <v>158060348</v>
      </c>
      <c r="F35" s="1" t="s">
        <v>330</v>
      </c>
      <c r="G35" s="1" t="s">
        <v>329</v>
      </c>
      <c r="H35" s="1" t="s">
        <v>299</v>
      </c>
      <c r="I35" s="1"/>
      <c r="J35" s="1" t="s">
        <v>106</v>
      </c>
      <c r="K35" s="1" t="s">
        <v>239</v>
      </c>
      <c r="L35" s="1" t="s">
        <v>175</v>
      </c>
      <c r="M35" s="1"/>
      <c r="N35" s="1" t="s">
        <v>331</v>
      </c>
      <c r="O35" s="1"/>
      <c r="P35" s="1" t="s">
        <v>110</v>
      </c>
      <c r="Q35" s="1" t="s">
        <v>110</v>
      </c>
      <c r="R35" s="1" t="s">
        <v>110</v>
      </c>
      <c r="S35" s="1" t="s">
        <v>110</v>
      </c>
      <c r="T35" s="1" t="s">
        <v>110</v>
      </c>
      <c r="U35" s="1" t="s">
        <v>110</v>
      </c>
      <c r="V35" s="1" t="s">
        <v>110</v>
      </c>
      <c r="W35" s="1" t="s">
        <v>110</v>
      </c>
      <c r="X35" s="1" t="s">
        <v>110</v>
      </c>
      <c r="Y35" s="1" t="s">
        <v>110</v>
      </c>
      <c r="Z35" s="1" t="s">
        <v>110</v>
      </c>
      <c r="AA35" s="1" t="s">
        <v>110</v>
      </c>
      <c r="AB35" s="1" t="s">
        <v>158</v>
      </c>
      <c r="AC35" s="1" t="s">
        <v>159</v>
      </c>
      <c r="AD35" s="1" t="s">
        <v>120</v>
      </c>
      <c r="AE35" s="1" t="s">
        <v>121</v>
      </c>
      <c r="AF35" s="1" t="s">
        <v>121</v>
      </c>
      <c r="AG35" s="1" t="s">
        <v>121</v>
      </c>
      <c r="AH35" s="1" t="s">
        <v>115</v>
      </c>
      <c r="AI35" s="1" t="s">
        <v>121</v>
      </c>
      <c r="AJ35" s="1" t="s">
        <v>121</v>
      </c>
      <c r="AK35" s="1" t="s">
        <v>115</v>
      </c>
      <c r="AL35" s="1" t="s">
        <v>115</v>
      </c>
      <c r="AM35" s="1" t="s">
        <v>115</v>
      </c>
      <c r="AN35" s="1" t="s">
        <v>116</v>
      </c>
      <c r="AO35" s="1" t="s">
        <v>136</v>
      </c>
      <c r="AP35" s="1" t="s">
        <v>123</v>
      </c>
      <c r="AQ35" s="1" t="s">
        <v>118</v>
      </c>
      <c r="AR35" s="1" t="s">
        <v>148</v>
      </c>
      <c r="AS35" s="1" t="s">
        <v>123</v>
      </c>
      <c r="AT35" s="1" t="s">
        <v>118</v>
      </c>
      <c r="AU35" s="1" t="s">
        <v>123</v>
      </c>
      <c r="AV35" s="1" t="s">
        <v>118</v>
      </c>
      <c r="AW35" s="1" t="s">
        <v>119</v>
      </c>
      <c r="AX35" s="1" t="s">
        <v>121</v>
      </c>
      <c r="AY35" s="1" t="s">
        <v>120</v>
      </c>
      <c r="AZ35" s="1" t="s">
        <v>116</v>
      </c>
      <c r="BA35" s="1" t="s">
        <v>120</v>
      </c>
      <c r="BB35" s="1" t="s">
        <v>121</v>
      </c>
      <c r="BC35" s="1" t="s">
        <v>114</v>
      </c>
      <c r="BD35" s="1" t="s">
        <v>114</v>
      </c>
      <c r="BE35" s="1" t="s">
        <v>114</v>
      </c>
      <c r="BF35" s="1" t="s">
        <v>114</v>
      </c>
      <c r="BG35" s="1" t="s">
        <v>120</v>
      </c>
      <c r="BH35" s="1" t="s">
        <v>121</v>
      </c>
      <c r="BI35" s="1" t="s">
        <v>116</v>
      </c>
      <c r="BJ35" s="1" t="s">
        <v>116</v>
      </c>
      <c r="BK35" s="1" t="s">
        <v>116</v>
      </c>
      <c r="BL35" s="1" t="s">
        <v>115</v>
      </c>
      <c r="BM35" s="1" t="s">
        <v>121</v>
      </c>
      <c r="BN35" s="1" t="s">
        <v>121</v>
      </c>
      <c r="BO35" s="1" t="s">
        <v>116</v>
      </c>
      <c r="BP35" s="1" t="s">
        <v>116</v>
      </c>
      <c r="BQ35" s="1" t="s">
        <v>116</v>
      </c>
      <c r="BR35" s="1" t="s">
        <v>116</v>
      </c>
      <c r="BS35" s="1" t="s">
        <v>121</v>
      </c>
      <c r="BT35" s="1" t="s">
        <v>116</v>
      </c>
      <c r="BU35" s="1" t="s">
        <v>116</v>
      </c>
      <c r="BV35" s="1" t="s">
        <v>123</v>
      </c>
      <c r="BW35" s="1" t="s">
        <v>118</v>
      </c>
      <c r="BX35" s="1" t="s">
        <v>123</v>
      </c>
      <c r="BY35" s="1" t="s">
        <v>122</v>
      </c>
      <c r="BZ35" s="1" t="s">
        <v>118</v>
      </c>
      <c r="CA35" s="1" t="s">
        <v>119</v>
      </c>
      <c r="CB35" s="1" t="s">
        <v>119</v>
      </c>
      <c r="CC35" s="1" t="s">
        <v>136</v>
      </c>
      <c r="CD35" s="1" t="s">
        <v>119</v>
      </c>
      <c r="CE35" s="1" t="s">
        <v>119</v>
      </c>
      <c r="CF35" s="1" t="s">
        <v>119</v>
      </c>
      <c r="CG35" s="1" t="s">
        <v>160</v>
      </c>
      <c r="CH35" s="1" t="s">
        <v>160</v>
      </c>
      <c r="CI35" s="1" t="s">
        <v>143</v>
      </c>
      <c r="CJ35" s="1" t="s">
        <v>124</v>
      </c>
      <c r="CK35" s="1" t="s">
        <v>125</v>
      </c>
      <c r="CL35" s="1" t="s">
        <v>160</v>
      </c>
      <c r="CM35" s="1" t="s">
        <v>125</v>
      </c>
      <c r="CN35" s="1" t="s">
        <v>125</v>
      </c>
      <c r="CO35" s="1" t="s">
        <v>123</v>
      </c>
      <c r="CP35" s="1" t="s">
        <v>118</v>
      </c>
      <c r="CQ35" s="1" t="s">
        <v>123</v>
      </c>
      <c r="CR35" s="1"/>
      <c r="CS35" s="1"/>
      <c r="CT35" s="1" t="s">
        <v>332</v>
      </c>
      <c r="CU35" s="1" t="s">
        <v>333</v>
      </c>
      <c r="CV35" s="1" t="s">
        <v>334</v>
      </c>
      <c r="CW35" s="1" t="s">
        <v>335</v>
      </c>
      <c r="CX35" s="1"/>
    </row>
    <row r="36" spans="1:102">
      <c r="A36" s="1">
        <v>312</v>
      </c>
      <c r="B36" s="1" t="s">
        <v>336</v>
      </c>
      <c r="C36" s="1">
        <v>8</v>
      </c>
      <c r="D36" s="1" t="s">
        <v>103</v>
      </c>
      <c r="E36" s="1">
        <v>969708223</v>
      </c>
      <c r="F36" s="1" t="s">
        <v>337</v>
      </c>
      <c r="G36" s="1" t="s">
        <v>336</v>
      </c>
      <c r="H36" s="1" t="s">
        <v>338</v>
      </c>
      <c r="I36" s="1"/>
      <c r="J36" s="1" t="s">
        <v>185</v>
      </c>
      <c r="K36" s="1" t="s">
        <v>107</v>
      </c>
      <c r="L36" s="1" t="s">
        <v>253</v>
      </c>
      <c r="M36" s="1"/>
      <c r="N36" s="1"/>
      <c r="O36" s="1"/>
      <c r="P36" s="1" t="s">
        <v>110</v>
      </c>
      <c r="Q36" s="1" t="s">
        <v>111</v>
      </c>
      <c r="R36" s="1" t="s">
        <v>111</v>
      </c>
      <c r="S36" s="1" t="s">
        <v>110</v>
      </c>
      <c r="T36" s="1" t="s">
        <v>110</v>
      </c>
      <c r="U36" s="1" t="s">
        <v>110</v>
      </c>
      <c r="V36" s="1" t="s">
        <v>111</v>
      </c>
      <c r="W36" s="1" t="s">
        <v>111</v>
      </c>
      <c r="X36" s="1" t="s">
        <v>111</v>
      </c>
      <c r="Y36" s="1" t="s">
        <v>111</v>
      </c>
      <c r="Z36" s="1" t="s">
        <v>110</v>
      </c>
      <c r="AA36" s="1" t="s">
        <v>110</v>
      </c>
      <c r="AB36" s="1" t="s">
        <v>339</v>
      </c>
      <c r="AC36" s="1" t="s">
        <v>159</v>
      </c>
      <c r="AD36" s="1" t="s">
        <v>116</v>
      </c>
      <c r="AE36" s="1" t="s">
        <v>116</v>
      </c>
      <c r="AF36" s="1" t="s">
        <v>115</v>
      </c>
      <c r="AG36" s="1" t="s">
        <v>116</v>
      </c>
      <c r="AH36" s="1" t="s">
        <v>116</v>
      </c>
      <c r="AI36" s="1" t="s">
        <v>116</v>
      </c>
      <c r="AJ36" s="1" t="s">
        <v>116</v>
      </c>
      <c r="AK36" s="1" t="s">
        <v>116</v>
      </c>
      <c r="AL36" s="1" t="s">
        <v>116</v>
      </c>
      <c r="AM36" s="1" t="s">
        <v>116</v>
      </c>
      <c r="AN36" s="1" t="s">
        <v>115</v>
      </c>
      <c r="AO36" s="1" t="s">
        <v>123</v>
      </c>
      <c r="AP36" s="1" t="s">
        <v>118</v>
      </c>
      <c r="AQ36" s="1" t="s">
        <v>118</v>
      </c>
      <c r="AR36" s="1" t="s">
        <v>118</v>
      </c>
      <c r="AS36" s="1" t="s">
        <v>118</v>
      </c>
      <c r="AT36" s="1" t="s">
        <v>118</v>
      </c>
      <c r="AU36" s="1" t="s">
        <v>118</v>
      </c>
      <c r="AV36" s="1" t="s">
        <v>118</v>
      </c>
      <c r="AW36" s="1" t="s">
        <v>118</v>
      </c>
      <c r="AX36" s="1" t="s">
        <v>121</v>
      </c>
      <c r="AY36" s="1" t="s">
        <v>115</v>
      </c>
      <c r="AZ36" s="1" t="s">
        <v>116</v>
      </c>
      <c r="BA36" s="1" t="s">
        <v>116</v>
      </c>
      <c r="BB36" s="1" t="s">
        <v>116</v>
      </c>
      <c r="BC36" s="1" t="s">
        <v>121</v>
      </c>
      <c r="BD36" s="1" t="s">
        <v>121</v>
      </c>
      <c r="BE36" s="1" t="s">
        <v>121</v>
      </c>
      <c r="BF36" s="1" t="s">
        <v>121</v>
      </c>
      <c r="BG36" s="1" t="s">
        <v>120</v>
      </c>
      <c r="BH36" s="1" t="s">
        <v>116</v>
      </c>
      <c r="BI36" s="1" t="s">
        <v>116</v>
      </c>
      <c r="BJ36" s="1" t="s">
        <v>116</v>
      </c>
      <c r="BK36" s="1" t="s">
        <v>116</v>
      </c>
      <c r="BL36" s="1" t="s">
        <v>116</v>
      </c>
      <c r="BM36" s="1" t="s">
        <v>116</v>
      </c>
      <c r="BN36" s="1" t="s">
        <v>116</v>
      </c>
      <c r="BO36" s="1" t="s">
        <v>116</v>
      </c>
      <c r="BP36" s="1" t="s">
        <v>116</v>
      </c>
      <c r="BQ36" s="1" t="s">
        <v>116</v>
      </c>
      <c r="BR36" s="1" t="s">
        <v>116</v>
      </c>
      <c r="BS36" s="1" t="s">
        <v>116</v>
      </c>
      <c r="BT36" s="1" t="s">
        <v>116</v>
      </c>
      <c r="BU36" s="1" t="s">
        <v>116</v>
      </c>
      <c r="BV36" s="1" t="s">
        <v>123</v>
      </c>
      <c r="BW36" s="1" t="s">
        <v>118</v>
      </c>
      <c r="BX36" s="1" t="s">
        <v>119</v>
      </c>
      <c r="BY36" s="1" t="s">
        <v>119</v>
      </c>
      <c r="BZ36" s="1" t="s">
        <v>118</v>
      </c>
      <c r="CA36" s="1" t="s">
        <v>122</v>
      </c>
      <c r="CB36" s="1" t="s">
        <v>118</v>
      </c>
      <c r="CC36" s="1" t="s">
        <v>119</v>
      </c>
      <c r="CD36" s="1" t="s">
        <v>119</v>
      </c>
      <c r="CE36" s="1" t="s">
        <v>119</v>
      </c>
      <c r="CF36" s="1" t="s">
        <v>119</v>
      </c>
      <c r="CG36" s="1" t="s">
        <v>125</v>
      </c>
      <c r="CH36" s="1" t="s">
        <v>143</v>
      </c>
      <c r="CI36" s="1" t="s">
        <v>125</v>
      </c>
      <c r="CJ36" s="1" t="s">
        <v>124</v>
      </c>
      <c r="CK36" s="1" t="s">
        <v>125</v>
      </c>
      <c r="CL36" s="1" t="s">
        <v>125</v>
      </c>
      <c r="CM36" s="1" t="s">
        <v>125</v>
      </c>
      <c r="CN36" s="1" t="s">
        <v>124</v>
      </c>
      <c r="CO36" s="1" t="s">
        <v>118</v>
      </c>
      <c r="CP36" s="1" t="s">
        <v>118</v>
      </c>
      <c r="CQ36" s="1" t="s">
        <v>118</v>
      </c>
      <c r="CR36" s="1"/>
      <c r="CS36" s="1"/>
      <c r="CT36" s="1"/>
      <c r="CU36" s="1"/>
      <c r="CV36" s="1"/>
      <c r="CW36" s="1"/>
      <c r="CX36" s="1"/>
    </row>
    <row r="37" spans="1:102">
      <c r="A37" s="1">
        <v>347</v>
      </c>
      <c r="B37" s="1" t="s">
        <v>340</v>
      </c>
      <c r="C37" s="1">
        <v>8</v>
      </c>
      <c r="D37" s="1" t="s">
        <v>103</v>
      </c>
      <c r="E37" s="1">
        <v>522880031</v>
      </c>
      <c r="F37" s="1" t="s">
        <v>341</v>
      </c>
      <c r="G37" s="1" t="s">
        <v>340</v>
      </c>
      <c r="H37" s="1" t="s">
        <v>342</v>
      </c>
      <c r="I37" s="1"/>
      <c r="J37" s="1" t="s">
        <v>140</v>
      </c>
      <c r="K37" s="1" t="s">
        <v>107</v>
      </c>
      <c r="L37" s="1" t="s">
        <v>147</v>
      </c>
      <c r="M37" s="1" t="s">
        <v>264</v>
      </c>
      <c r="N37" s="1"/>
      <c r="O37" s="1"/>
      <c r="P37" s="1" t="s">
        <v>111</v>
      </c>
      <c r="Q37" s="1" t="s">
        <v>111</v>
      </c>
      <c r="R37" s="1" t="s">
        <v>111</v>
      </c>
      <c r="S37" s="1" t="s">
        <v>111</v>
      </c>
      <c r="T37" s="1" t="s">
        <v>111</v>
      </c>
      <c r="U37" s="1" t="s">
        <v>110</v>
      </c>
      <c r="V37" s="1" t="s">
        <v>111</v>
      </c>
      <c r="W37" s="1" t="s">
        <v>111</v>
      </c>
      <c r="X37" s="1" t="s">
        <v>111</v>
      </c>
      <c r="Y37" s="1" t="s">
        <v>111</v>
      </c>
      <c r="Z37" s="1" t="s">
        <v>111</v>
      </c>
      <c r="AA37" s="1" t="s">
        <v>111</v>
      </c>
      <c r="AB37" s="1" t="s">
        <v>134</v>
      </c>
      <c r="AC37" s="1" t="s">
        <v>113</v>
      </c>
      <c r="AD37" s="1" t="s">
        <v>114</v>
      </c>
      <c r="AE37" s="1" t="s">
        <v>121</v>
      </c>
      <c r="AF37" s="1" t="s">
        <v>115</v>
      </c>
      <c r="AG37" s="1" t="s">
        <v>121</v>
      </c>
      <c r="AH37" s="1" t="s">
        <v>116</v>
      </c>
      <c r="AI37" s="1" t="s">
        <v>116</v>
      </c>
      <c r="AJ37" s="1" t="s">
        <v>116</v>
      </c>
      <c r="AK37" s="1" t="s">
        <v>116</v>
      </c>
      <c r="AL37" s="1" t="s">
        <v>116</v>
      </c>
      <c r="AM37" s="1" t="s">
        <v>121</v>
      </c>
      <c r="AN37" s="1" t="s">
        <v>121</v>
      </c>
      <c r="AO37" s="1" t="s">
        <v>123</v>
      </c>
      <c r="AP37" s="1" t="s">
        <v>148</v>
      </c>
      <c r="AQ37" s="1"/>
      <c r="AR37" s="1" t="s">
        <v>123</v>
      </c>
      <c r="AS37" s="1" t="s">
        <v>123</v>
      </c>
      <c r="AT37" s="1"/>
      <c r="AU37" s="1"/>
      <c r="AV37" s="1" t="s">
        <v>123</v>
      </c>
      <c r="AW37" s="1" t="s">
        <v>123</v>
      </c>
      <c r="AX37" s="1" t="s">
        <v>120</v>
      </c>
      <c r="AY37" s="1" t="s">
        <v>116</v>
      </c>
      <c r="AZ37" s="1" t="s">
        <v>120</v>
      </c>
      <c r="BA37" s="1" t="s">
        <v>115</v>
      </c>
      <c r="BB37" s="1" t="s">
        <v>116</v>
      </c>
      <c r="BC37" s="1" t="s">
        <v>114</v>
      </c>
      <c r="BD37" s="1" t="s">
        <v>114</v>
      </c>
      <c r="BE37" s="1" t="s">
        <v>116</v>
      </c>
      <c r="BF37" s="1" t="s">
        <v>121</v>
      </c>
      <c r="BG37" s="1" t="s">
        <v>121</v>
      </c>
      <c r="BH37" s="1" t="s">
        <v>116</v>
      </c>
      <c r="BI37" s="1" t="s">
        <v>121</v>
      </c>
      <c r="BJ37" s="1" t="s">
        <v>116</v>
      </c>
      <c r="BK37" s="1" t="s">
        <v>116</v>
      </c>
      <c r="BL37" s="1" t="s">
        <v>116</v>
      </c>
      <c r="BM37" s="1" t="s">
        <v>116</v>
      </c>
      <c r="BN37" s="1" t="s">
        <v>121</v>
      </c>
      <c r="BO37" s="1" t="s">
        <v>116</v>
      </c>
      <c r="BP37" s="1" t="s">
        <v>116</v>
      </c>
      <c r="BQ37" s="1" t="s">
        <v>115</v>
      </c>
      <c r="BR37" s="1" t="s">
        <v>116</v>
      </c>
      <c r="BS37" s="1" t="s">
        <v>115</v>
      </c>
      <c r="BT37" s="1" t="s">
        <v>116</v>
      </c>
      <c r="BU37" s="1" t="s">
        <v>116</v>
      </c>
      <c r="BV37" s="1" t="s">
        <v>123</v>
      </c>
      <c r="BW37" s="1" t="s">
        <v>123</v>
      </c>
      <c r="BX37" s="1" t="s">
        <v>123</v>
      </c>
      <c r="BY37" s="1"/>
      <c r="BZ37" s="1" t="s">
        <v>123</v>
      </c>
      <c r="CA37" s="1"/>
      <c r="CB37" s="1" t="s">
        <v>123</v>
      </c>
      <c r="CC37" s="1"/>
      <c r="CD37" s="1"/>
      <c r="CE37" s="1"/>
      <c r="CF37" s="1"/>
      <c r="CG37" s="1"/>
      <c r="CH37" s="1"/>
      <c r="CI37" s="1"/>
      <c r="CJ37" s="1"/>
      <c r="CK37" s="1"/>
      <c r="CL37" s="1"/>
      <c r="CM37" s="1"/>
      <c r="CN37" s="1"/>
      <c r="CO37" s="1"/>
      <c r="CP37" s="1"/>
      <c r="CQ37" s="1" t="s">
        <v>123</v>
      </c>
      <c r="CR37" s="1"/>
      <c r="CS37" s="1"/>
      <c r="CT37" s="1" t="s">
        <v>343</v>
      </c>
      <c r="CU37" s="1" t="s">
        <v>344</v>
      </c>
      <c r="CV37" s="1" t="s">
        <v>345</v>
      </c>
      <c r="CW37" s="1" t="s">
        <v>346</v>
      </c>
      <c r="CX37" s="1"/>
    </row>
    <row r="38" spans="1:102">
      <c r="A38" s="1">
        <v>359</v>
      </c>
      <c r="B38" s="1" t="s">
        <v>347</v>
      </c>
      <c r="C38" s="1">
        <v>8</v>
      </c>
      <c r="D38" s="1" t="s">
        <v>103</v>
      </c>
      <c r="E38" s="1">
        <v>1777585107</v>
      </c>
      <c r="F38" s="1" t="s">
        <v>348</v>
      </c>
      <c r="G38" s="1" t="s">
        <v>347</v>
      </c>
      <c r="H38" s="1" t="s">
        <v>349</v>
      </c>
      <c r="I38" s="1"/>
      <c r="J38" s="1" t="s">
        <v>140</v>
      </c>
      <c r="K38" s="1" t="s">
        <v>107</v>
      </c>
      <c r="L38" s="1" t="s">
        <v>147</v>
      </c>
      <c r="M38" s="1" t="s">
        <v>195</v>
      </c>
      <c r="N38" s="1"/>
      <c r="O38" s="1"/>
      <c r="P38" s="1" t="s">
        <v>111</v>
      </c>
      <c r="Q38" s="1" t="s">
        <v>111</v>
      </c>
      <c r="R38" s="1" t="s">
        <v>111</v>
      </c>
      <c r="S38" s="1" t="s">
        <v>111</v>
      </c>
      <c r="T38" s="1" t="s">
        <v>110</v>
      </c>
      <c r="U38" s="1" t="s">
        <v>110</v>
      </c>
      <c r="V38" s="1" t="s">
        <v>111</v>
      </c>
      <c r="W38" s="1" t="s">
        <v>111</v>
      </c>
      <c r="X38" s="1" t="s">
        <v>111</v>
      </c>
      <c r="Y38" s="1" t="s">
        <v>111</v>
      </c>
      <c r="Z38" s="1" t="s">
        <v>111</v>
      </c>
      <c r="AA38" s="1" t="s">
        <v>111</v>
      </c>
      <c r="AB38" s="1" t="s">
        <v>339</v>
      </c>
      <c r="AC38" s="1" t="s">
        <v>159</v>
      </c>
      <c r="AD38" s="1" t="s">
        <v>114</v>
      </c>
      <c r="AE38" s="1" t="s">
        <v>121</v>
      </c>
      <c r="AF38" s="1" t="s">
        <v>120</v>
      </c>
      <c r="AG38" s="1" t="s">
        <v>114</v>
      </c>
      <c r="AH38" s="1" t="s">
        <v>121</v>
      </c>
      <c r="AI38" s="1"/>
      <c r="AJ38" s="1"/>
      <c r="AK38" s="1"/>
      <c r="AL38" s="1"/>
      <c r="AM38" s="1"/>
      <c r="AN38" s="1"/>
      <c r="AO38" s="1" t="s">
        <v>123</v>
      </c>
      <c r="AP38" s="1" t="s">
        <v>123</v>
      </c>
      <c r="AQ38" s="1" t="s">
        <v>118</v>
      </c>
      <c r="AR38" s="1" t="s">
        <v>123</v>
      </c>
      <c r="AS38" s="1" t="s">
        <v>118</v>
      </c>
      <c r="AT38" s="1" t="s">
        <v>123</v>
      </c>
      <c r="AU38" s="1" t="s">
        <v>123</v>
      </c>
      <c r="AV38" s="1" t="s">
        <v>118</v>
      </c>
      <c r="AW38" s="1" t="s">
        <v>148</v>
      </c>
      <c r="AX38" s="1" t="s">
        <v>114</v>
      </c>
      <c r="AY38" s="1" t="s">
        <v>114</v>
      </c>
      <c r="AZ38" s="1" t="s">
        <v>114</v>
      </c>
      <c r="BA38" s="1" t="s">
        <v>121</v>
      </c>
      <c r="BB38" s="1" t="s">
        <v>116</v>
      </c>
      <c r="BC38" s="1" t="s">
        <v>114</v>
      </c>
      <c r="BD38" s="1" t="s">
        <v>114</v>
      </c>
      <c r="BE38" s="1" t="s">
        <v>120</v>
      </c>
      <c r="BF38" s="1" t="s">
        <v>114</v>
      </c>
      <c r="BG38" s="1" t="s">
        <v>114</v>
      </c>
      <c r="BH38" s="1" t="s">
        <v>114</v>
      </c>
      <c r="BI38" s="1" t="s">
        <v>114</v>
      </c>
      <c r="BJ38" s="1" t="s">
        <v>116</v>
      </c>
      <c r="BK38" s="1" t="s">
        <v>115</v>
      </c>
      <c r="BL38" s="1" t="s">
        <v>115</v>
      </c>
      <c r="BM38" s="1" t="s">
        <v>115</v>
      </c>
      <c r="BN38" s="1" t="s">
        <v>114</v>
      </c>
      <c r="BO38" s="1" t="s">
        <v>114</v>
      </c>
      <c r="BP38" s="1" t="s">
        <v>115</v>
      </c>
      <c r="BQ38" s="1" t="s">
        <v>120</v>
      </c>
      <c r="BR38" s="1" t="s">
        <v>120</v>
      </c>
      <c r="BS38" s="1" t="s">
        <v>120</v>
      </c>
      <c r="BT38" s="1" t="s">
        <v>116</v>
      </c>
      <c r="BU38" s="1" t="s">
        <v>116</v>
      </c>
      <c r="BV38" s="1" t="s">
        <v>123</v>
      </c>
      <c r="BW38" s="1" t="s">
        <v>123</v>
      </c>
      <c r="BX38" s="1" t="s">
        <v>123</v>
      </c>
      <c r="BY38" s="1" t="s">
        <v>123</v>
      </c>
      <c r="BZ38" s="1" t="s">
        <v>123</v>
      </c>
      <c r="CA38" s="1" t="s">
        <v>123</v>
      </c>
      <c r="CB38" s="1" t="s">
        <v>123</v>
      </c>
      <c r="CC38" s="1" t="s">
        <v>123</v>
      </c>
      <c r="CD38" s="1" t="s">
        <v>123</v>
      </c>
      <c r="CE38" s="1" t="s">
        <v>123</v>
      </c>
      <c r="CF38" s="1" t="s">
        <v>123</v>
      </c>
      <c r="CG38" s="1" t="s">
        <v>125</v>
      </c>
      <c r="CH38" s="1" t="s">
        <v>177</v>
      </c>
      <c r="CI38" s="1" t="s">
        <v>160</v>
      </c>
      <c r="CJ38" s="1" t="s">
        <v>125</v>
      </c>
      <c r="CK38" s="1" t="s">
        <v>125</v>
      </c>
      <c r="CL38" s="1" t="s">
        <v>125</v>
      </c>
      <c r="CM38" s="1" t="s">
        <v>125</v>
      </c>
      <c r="CN38" s="1" t="s">
        <v>125</v>
      </c>
      <c r="CO38" s="1" t="s">
        <v>136</v>
      </c>
      <c r="CP38" s="1" t="s">
        <v>118</v>
      </c>
      <c r="CQ38" s="1" t="s">
        <v>136</v>
      </c>
      <c r="CR38" s="1"/>
      <c r="CS38" s="1"/>
      <c r="CT38" s="1" t="s">
        <v>350</v>
      </c>
      <c r="CU38" s="1" t="s">
        <v>351</v>
      </c>
      <c r="CV38" s="1" t="s">
        <v>352</v>
      </c>
      <c r="CW38" s="1" t="s">
        <v>353</v>
      </c>
      <c r="CX38" s="1"/>
    </row>
    <row r="39" spans="1:102">
      <c r="A39" s="1">
        <v>363</v>
      </c>
      <c r="B39" s="1" t="s">
        <v>354</v>
      </c>
      <c r="C39" s="1">
        <v>8</v>
      </c>
      <c r="D39" s="1" t="s">
        <v>103</v>
      </c>
      <c r="E39" s="1">
        <v>218081013</v>
      </c>
      <c r="F39" s="1" t="s">
        <v>355</v>
      </c>
      <c r="G39" s="1" t="s">
        <v>354</v>
      </c>
      <c r="H39" s="1" t="s">
        <v>356</v>
      </c>
      <c r="I39" s="1"/>
      <c r="J39" s="1" t="s">
        <v>140</v>
      </c>
      <c r="K39" s="1" t="s">
        <v>107</v>
      </c>
      <c r="L39" s="1" t="s">
        <v>147</v>
      </c>
      <c r="M39" s="1" t="s">
        <v>195</v>
      </c>
      <c r="N39" s="1"/>
      <c r="O39" s="1"/>
      <c r="P39" s="1" t="s">
        <v>111</v>
      </c>
      <c r="Q39" s="1" t="s">
        <v>111</v>
      </c>
      <c r="R39" s="1" t="s">
        <v>111</v>
      </c>
      <c r="S39" s="1" t="s">
        <v>111</v>
      </c>
      <c r="T39" s="1" t="s">
        <v>111</v>
      </c>
      <c r="U39" s="1" t="s">
        <v>110</v>
      </c>
      <c r="V39" s="1" t="s">
        <v>111</v>
      </c>
      <c r="W39" s="1" t="s">
        <v>111</v>
      </c>
      <c r="X39" s="1" t="s">
        <v>111</v>
      </c>
      <c r="Y39" s="1" t="s">
        <v>111</v>
      </c>
      <c r="Z39" s="1" t="s">
        <v>111</v>
      </c>
      <c r="AA39" s="1" t="s">
        <v>111</v>
      </c>
      <c r="AB39" s="1" t="s">
        <v>134</v>
      </c>
      <c r="AC39" s="1" t="s">
        <v>135</v>
      </c>
      <c r="AD39" s="1" t="s">
        <v>114</v>
      </c>
      <c r="AE39" s="1" t="s">
        <v>121</v>
      </c>
      <c r="AF39" s="1" t="s">
        <v>121</v>
      </c>
      <c r="AG39" s="1" t="s">
        <v>121</v>
      </c>
      <c r="AH39" s="1" t="s">
        <v>121</v>
      </c>
      <c r="AI39" s="1" t="s">
        <v>120</v>
      </c>
      <c r="AJ39" s="1" t="s">
        <v>120</v>
      </c>
      <c r="AK39" s="1" t="s">
        <v>121</v>
      </c>
      <c r="AL39" s="1" t="s">
        <v>121</v>
      </c>
      <c r="AM39" s="1" t="s">
        <v>121</v>
      </c>
      <c r="AN39" s="1" t="s">
        <v>120</v>
      </c>
      <c r="AO39" s="1" t="s">
        <v>123</v>
      </c>
      <c r="AP39" s="1" t="s">
        <v>148</v>
      </c>
      <c r="AQ39" s="1" t="s">
        <v>148</v>
      </c>
      <c r="AR39" s="1" t="s">
        <v>123</v>
      </c>
      <c r="AS39" s="1" t="s">
        <v>123</v>
      </c>
      <c r="AT39" s="1" t="s">
        <v>136</v>
      </c>
      <c r="AU39" s="1" t="s">
        <v>123</v>
      </c>
      <c r="AV39" s="1" t="s">
        <v>148</v>
      </c>
      <c r="AW39" s="1" t="s">
        <v>136</v>
      </c>
      <c r="AX39" s="1" t="s">
        <v>114</v>
      </c>
      <c r="AY39" s="1" t="s">
        <v>114</v>
      </c>
      <c r="AZ39" s="1" t="s">
        <v>120</v>
      </c>
      <c r="BA39" s="1" t="s">
        <v>121</v>
      </c>
      <c r="BB39" s="1" t="s">
        <v>115</v>
      </c>
      <c r="BC39" s="1" t="s">
        <v>114</v>
      </c>
      <c r="BD39" s="1" t="s">
        <v>114</v>
      </c>
      <c r="BE39" s="1" t="s">
        <v>120</v>
      </c>
      <c r="BF39" s="1" t="s">
        <v>120</v>
      </c>
      <c r="BG39" s="1" t="s">
        <v>121</v>
      </c>
      <c r="BH39" s="1" t="s">
        <v>121</v>
      </c>
      <c r="BI39" s="1" t="s">
        <v>120</v>
      </c>
      <c r="BJ39" s="1" t="s">
        <v>121</v>
      </c>
      <c r="BK39" s="1" t="s">
        <v>115</v>
      </c>
      <c r="BL39" s="1" t="s">
        <v>115</v>
      </c>
      <c r="BM39" s="1" t="s">
        <v>115</v>
      </c>
      <c r="BN39" s="1" t="s">
        <v>121</v>
      </c>
      <c r="BO39" s="1" t="s">
        <v>121</v>
      </c>
      <c r="BP39" s="1" t="s">
        <v>121</v>
      </c>
      <c r="BQ39" s="1" t="s">
        <v>120</v>
      </c>
      <c r="BR39" s="1" t="s">
        <v>121</v>
      </c>
      <c r="BS39" s="1" t="s">
        <v>121</v>
      </c>
      <c r="BT39" s="1" t="s">
        <v>121</v>
      </c>
      <c r="BU39" s="1" t="s">
        <v>120</v>
      </c>
      <c r="BV39" s="1" t="s">
        <v>123</v>
      </c>
      <c r="BW39" s="1" t="s">
        <v>123</v>
      </c>
      <c r="BX39" s="1" t="s">
        <v>118</v>
      </c>
      <c r="BY39" s="1" t="s">
        <v>123</v>
      </c>
      <c r="BZ39" s="1" t="s">
        <v>123</v>
      </c>
      <c r="CA39" s="1" t="s">
        <v>123</v>
      </c>
      <c r="CB39" s="1" t="s">
        <v>123</v>
      </c>
      <c r="CC39" s="1" t="s">
        <v>118</v>
      </c>
      <c r="CD39" s="1" t="s">
        <v>118</v>
      </c>
      <c r="CE39" s="1" t="s">
        <v>123</v>
      </c>
      <c r="CF39" s="1" t="s">
        <v>118</v>
      </c>
      <c r="CG39" s="1" t="s">
        <v>143</v>
      </c>
      <c r="CH39" s="1" t="s">
        <v>143</v>
      </c>
      <c r="CI39" s="1" t="s">
        <v>143</v>
      </c>
      <c r="CJ39" s="1" t="s">
        <v>125</v>
      </c>
      <c r="CK39" s="1" t="s">
        <v>125</v>
      </c>
      <c r="CL39" s="1" t="s">
        <v>125</v>
      </c>
      <c r="CM39" s="1" t="s">
        <v>125</v>
      </c>
      <c r="CN39" s="1" t="s">
        <v>125</v>
      </c>
      <c r="CO39" s="1" t="s">
        <v>123</v>
      </c>
      <c r="CP39" s="1" t="s">
        <v>123</v>
      </c>
      <c r="CQ39" s="1" t="s">
        <v>118</v>
      </c>
      <c r="CR39" s="1"/>
      <c r="CS39" s="1"/>
      <c r="CT39" s="1" t="s">
        <v>357</v>
      </c>
      <c r="CU39" s="1" t="s">
        <v>358</v>
      </c>
      <c r="CV39" s="1" t="s">
        <v>359</v>
      </c>
      <c r="CW39" s="1" t="s">
        <v>360</v>
      </c>
      <c r="CX39" s="1"/>
    </row>
    <row r="40" spans="1:102">
      <c r="A40" s="1">
        <v>385</v>
      </c>
      <c r="B40" s="1" t="s">
        <v>361</v>
      </c>
      <c r="C40" s="1">
        <v>8</v>
      </c>
      <c r="D40" s="1" t="s">
        <v>103</v>
      </c>
      <c r="E40" s="1">
        <v>629168535</v>
      </c>
      <c r="F40" s="1" t="s">
        <v>362</v>
      </c>
      <c r="G40" s="1" t="s">
        <v>361</v>
      </c>
      <c r="H40" s="1" t="s">
        <v>363</v>
      </c>
      <c r="I40" s="1"/>
      <c r="J40" s="1" t="s">
        <v>185</v>
      </c>
      <c r="K40" s="1" t="s">
        <v>107</v>
      </c>
      <c r="L40" s="1" t="s">
        <v>244</v>
      </c>
      <c r="M40" s="1"/>
      <c r="N40" s="1"/>
      <c r="O40" s="1"/>
      <c r="P40" s="1" t="s">
        <v>111</v>
      </c>
      <c r="Q40" s="1" t="s">
        <v>111</v>
      </c>
      <c r="R40" s="1" t="s">
        <v>111</v>
      </c>
      <c r="S40" s="1" t="s">
        <v>111</v>
      </c>
      <c r="T40" s="1" t="s">
        <v>111</v>
      </c>
      <c r="U40" s="1" t="s">
        <v>110</v>
      </c>
      <c r="V40" s="1" t="s">
        <v>111</v>
      </c>
      <c r="W40" s="1" t="s">
        <v>111</v>
      </c>
      <c r="X40" s="1" t="s">
        <v>111</v>
      </c>
      <c r="Y40" s="1" t="s">
        <v>111</v>
      </c>
      <c r="Z40" s="1" t="s">
        <v>111</v>
      </c>
      <c r="AA40" s="1" t="s">
        <v>111</v>
      </c>
      <c r="AB40" s="1" t="s">
        <v>134</v>
      </c>
      <c r="AC40" s="1" t="s">
        <v>135</v>
      </c>
      <c r="AD40" s="1" t="s">
        <v>114</v>
      </c>
      <c r="AE40" s="1" t="s">
        <v>120</v>
      </c>
      <c r="AF40" s="1" t="s">
        <v>120</v>
      </c>
      <c r="AG40" s="1" t="s">
        <v>121</v>
      </c>
      <c r="AH40" s="1" t="s">
        <v>115</v>
      </c>
      <c r="AI40" s="1" t="s">
        <v>120</v>
      </c>
      <c r="AJ40" s="1" t="s">
        <v>121</v>
      </c>
      <c r="AK40" s="1" t="s">
        <v>121</v>
      </c>
      <c r="AL40" s="1" t="s">
        <v>121</v>
      </c>
      <c r="AM40" s="1" t="s">
        <v>115</v>
      </c>
      <c r="AN40" s="1" t="s">
        <v>120</v>
      </c>
      <c r="AO40" s="1" t="s">
        <v>118</v>
      </c>
      <c r="AP40" s="1" t="s">
        <v>123</v>
      </c>
      <c r="AQ40" s="1" t="s">
        <v>123</v>
      </c>
      <c r="AR40" s="1" t="s">
        <v>123</v>
      </c>
      <c r="AS40" s="1" t="s">
        <v>148</v>
      </c>
      <c r="AT40" s="1" t="s">
        <v>123</v>
      </c>
      <c r="AU40" s="1" t="s">
        <v>123</v>
      </c>
      <c r="AV40" s="1" t="s">
        <v>148</v>
      </c>
      <c r="AW40" s="1" t="s">
        <v>136</v>
      </c>
      <c r="AX40" s="1" t="s">
        <v>114</v>
      </c>
      <c r="AY40" s="1" t="s">
        <v>114</v>
      </c>
      <c r="AZ40" s="1" t="s">
        <v>114</v>
      </c>
      <c r="BA40" s="1" t="s">
        <v>120</v>
      </c>
      <c r="BB40" s="1" t="s">
        <v>120</v>
      </c>
      <c r="BC40" s="1" t="s">
        <v>114</v>
      </c>
      <c r="BD40" s="1" t="s">
        <v>114</v>
      </c>
      <c r="BE40" s="1" t="s">
        <v>114</v>
      </c>
      <c r="BF40" s="1" t="s">
        <v>114</v>
      </c>
      <c r="BG40" s="1" t="s">
        <v>121</v>
      </c>
      <c r="BH40" s="1" t="s">
        <v>120</v>
      </c>
      <c r="BI40" s="1" t="s">
        <v>114</v>
      </c>
      <c r="BJ40" s="1" t="s">
        <v>120</v>
      </c>
      <c r="BK40" s="1" t="s">
        <v>121</v>
      </c>
      <c r="BL40" s="1" t="s">
        <v>121</v>
      </c>
      <c r="BM40" s="1" t="s">
        <v>115</v>
      </c>
      <c r="BN40" s="1" t="s">
        <v>120</v>
      </c>
      <c r="BO40" s="1" t="s">
        <v>114</v>
      </c>
      <c r="BP40" s="1" t="s">
        <v>121</v>
      </c>
      <c r="BQ40" s="1" t="s">
        <v>121</v>
      </c>
      <c r="BR40" s="1" t="s">
        <v>121</v>
      </c>
      <c r="BS40" s="1" t="s">
        <v>120</v>
      </c>
      <c r="BT40" s="1" t="s">
        <v>115</v>
      </c>
      <c r="BU40" s="1" t="s">
        <v>120</v>
      </c>
      <c r="BV40" s="1" t="s">
        <v>123</v>
      </c>
      <c r="BW40" s="1" t="s">
        <v>123</v>
      </c>
      <c r="BX40" s="1" t="s">
        <v>123</v>
      </c>
      <c r="BY40" s="1" t="s">
        <v>123</v>
      </c>
      <c r="BZ40" s="1" t="s">
        <v>122</v>
      </c>
      <c r="CA40" s="1" t="s">
        <v>118</v>
      </c>
      <c r="CB40" s="1" t="s">
        <v>122</v>
      </c>
      <c r="CC40" s="1" t="s">
        <v>118</v>
      </c>
      <c r="CD40" s="1" t="s">
        <v>118</v>
      </c>
      <c r="CE40" s="1" t="s">
        <v>118</v>
      </c>
      <c r="CF40" s="1" t="s">
        <v>119</v>
      </c>
      <c r="CG40" s="1" t="s">
        <v>143</v>
      </c>
      <c r="CH40" s="1" t="s">
        <v>160</v>
      </c>
      <c r="CI40" s="1" t="s">
        <v>143</v>
      </c>
      <c r="CJ40" s="1" t="s">
        <v>124</v>
      </c>
      <c r="CK40" s="1" t="s">
        <v>160</v>
      </c>
      <c r="CL40" s="1" t="s">
        <v>124</v>
      </c>
      <c r="CM40" s="1" t="s">
        <v>143</v>
      </c>
      <c r="CN40" s="1" t="s">
        <v>124</v>
      </c>
      <c r="CO40" s="1" t="s">
        <v>123</v>
      </c>
      <c r="CP40" s="1" t="s">
        <v>122</v>
      </c>
      <c r="CQ40" s="1" t="s">
        <v>118</v>
      </c>
      <c r="CR40" s="1"/>
      <c r="CS40" s="1"/>
      <c r="CT40" s="1"/>
      <c r="CU40" s="1"/>
      <c r="CV40" s="1"/>
      <c r="CW40" s="1"/>
      <c r="CX40" s="1"/>
    </row>
    <row r="41" spans="1:102">
      <c r="A41" s="1">
        <v>388</v>
      </c>
      <c r="B41" s="1" t="s">
        <v>364</v>
      </c>
      <c r="C41" s="1">
        <v>8</v>
      </c>
      <c r="D41" s="1" t="s">
        <v>103</v>
      </c>
      <c r="E41" s="1">
        <v>884765302</v>
      </c>
      <c r="F41" s="1" t="s">
        <v>365</v>
      </c>
      <c r="G41" s="1" t="s">
        <v>364</v>
      </c>
      <c r="H41" s="1" t="s">
        <v>366</v>
      </c>
      <c r="I41" s="1"/>
      <c r="J41" s="1" t="s">
        <v>185</v>
      </c>
      <c r="K41" s="1" t="s">
        <v>107</v>
      </c>
      <c r="L41" s="1" t="s">
        <v>108</v>
      </c>
      <c r="M41" s="1"/>
      <c r="N41" s="1"/>
      <c r="O41" s="1"/>
      <c r="P41" s="1" t="s">
        <v>111</v>
      </c>
      <c r="Q41" s="1" t="s">
        <v>111</v>
      </c>
      <c r="R41" s="1" t="s">
        <v>111</v>
      </c>
      <c r="S41" s="1" t="s">
        <v>111</v>
      </c>
      <c r="T41" s="1" t="s">
        <v>111</v>
      </c>
      <c r="U41" s="1" t="s">
        <v>110</v>
      </c>
      <c r="V41" s="1" t="s">
        <v>111</v>
      </c>
      <c r="W41" s="1" t="s">
        <v>111</v>
      </c>
      <c r="X41" s="1" t="s">
        <v>111</v>
      </c>
      <c r="Y41" s="1" t="s">
        <v>111</v>
      </c>
      <c r="Z41" s="1" t="s">
        <v>111</v>
      </c>
      <c r="AA41" s="1" t="s">
        <v>111</v>
      </c>
      <c r="AB41" s="1" t="s">
        <v>367</v>
      </c>
      <c r="AC41" s="1" t="s">
        <v>135</v>
      </c>
      <c r="AD41" s="1" t="s">
        <v>114</v>
      </c>
      <c r="AE41" s="1" t="s">
        <v>120</v>
      </c>
      <c r="AF41" s="1" t="s">
        <v>120</v>
      </c>
      <c r="AG41" s="1" t="s">
        <v>121</v>
      </c>
      <c r="AH41" s="1" t="s">
        <v>115</v>
      </c>
      <c r="AI41" s="1" t="s">
        <v>120</v>
      </c>
      <c r="AJ41" s="1" t="s">
        <v>120</v>
      </c>
      <c r="AK41" s="1" t="s">
        <v>121</v>
      </c>
      <c r="AL41" s="1" t="s">
        <v>120</v>
      </c>
      <c r="AM41" s="1" t="s">
        <v>115</v>
      </c>
      <c r="AN41" s="1" t="s">
        <v>120</v>
      </c>
      <c r="AO41" s="1" t="s">
        <v>123</v>
      </c>
      <c r="AP41" s="1" t="s">
        <v>123</v>
      </c>
      <c r="AQ41" s="1" t="s">
        <v>117</v>
      </c>
      <c r="AR41" s="1" t="s">
        <v>118</v>
      </c>
      <c r="AS41" s="1" t="s">
        <v>118</v>
      </c>
      <c r="AT41" s="1" t="s">
        <v>123</v>
      </c>
      <c r="AU41" s="1" t="s">
        <v>123</v>
      </c>
      <c r="AV41" s="1" t="s">
        <v>118</v>
      </c>
      <c r="AW41" s="1" t="s">
        <v>123</v>
      </c>
      <c r="AX41" s="1" t="s">
        <v>114</v>
      </c>
      <c r="AY41" s="1" t="s">
        <v>114</v>
      </c>
      <c r="AZ41" s="1" t="s">
        <v>116</v>
      </c>
      <c r="BA41" s="1" t="s">
        <v>114</v>
      </c>
      <c r="BB41" s="1" t="s">
        <v>120</v>
      </c>
      <c r="BC41" s="1" t="s">
        <v>114</v>
      </c>
      <c r="BD41" s="1" t="s">
        <v>114</v>
      </c>
      <c r="BE41" s="1" t="s">
        <v>121</v>
      </c>
      <c r="BF41" s="1" t="s">
        <v>114</v>
      </c>
      <c r="BG41" s="1" t="s">
        <v>120</v>
      </c>
      <c r="BH41" s="1" t="s">
        <v>116</v>
      </c>
      <c r="BI41" s="1" t="s">
        <v>116</v>
      </c>
      <c r="BJ41" s="1" t="s">
        <v>121</v>
      </c>
      <c r="BK41" s="1" t="s">
        <v>121</v>
      </c>
      <c r="BL41" s="1" t="s">
        <v>120</v>
      </c>
      <c r="BM41" s="1" t="s">
        <v>120</v>
      </c>
      <c r="BN41" s="1" t="s">
        <v>115</v>
      </c>
      <c r="BO41" s="1" t="s">
        <v>120</v>
      </c>
      <c r="BP41" s="1" t="s">
        <v>121</v>
      </c>
      <c r="BQ41" s="1" t="s">
        <v>120</v>
      </c>
      <c r="BR41" s="1" t="s">
        <v>115</v>
      </c>
      <c r="BS41" s="1" t="s">
        <v>120</v>
      </c>
      <c r="BT41" s="1" t="s">
        <v>115</v>
      </c>
      <c r="BU41" s="1"/>
      <c r="BV41" s="1" t="s">
        <v>122</v>
      </c>
      <c r="BW41" s="1" t="s">
        <v>117</v>
      </c>
      <c r="BX41" s="1" t="s">
        <v>123</v>
      </c>
      <c r="BY41" s="1" t="s">
        <v>123</v>
      </c>
      <c r="BZ41" s="1" t="s">
        <v>118</v>
      </c>
      <c r="CA41" s="1" t="s">
        <v>118</v>
      </c>
      <c r="CB41" s="1" t="s">
        <v>123</v>
      </c>
      <c r="CC41" s="1" t="s">
        <v>118</v>
      </c>
      <c r="CD41" s="1" t="s">
        <v>117</v>
      </c>
      <c r="CE41" s="1" t="s">
        <v>118</v>
      </c>
      <c r="CF41" s="1" t="s">
        <v>118</v>
      </c>
      <c r="CG41" s="1" t="s">
        <v>117</v>
      </c>
      <c r="CH41" s="1" t="s">
        <v>160</v>
      </c>
      <c r="CI41" s="1" t="s">
        <v>143</v>
      </c>
      <c r="CJ41" s="1" t="s">
        <v>124</v>
      </c>
      <c r="CK41" s="1" t="s">
        <v>117</v>
      </c>
      <c r="CL41" s="1" t="s">
        <v>124</v>
      </c>
      <c r="CM41" s="1" t="s">
        <v>124</v>
      </c>
      <c r="CN41" s="1" t="s">
        <v>125</v>
      </c>
      <c r="CO41" s="1" t="s">
        <v>118</v>
      </c>
      <c r="CP41" s="1" t="s">
        <v>118</v>
      </c>
      <c r="CQ41" s="1" t="s">
        <v>118</v>
      </c>
      <c r="CR41" s="1"/>
      <c r="CS41" s="1"/>
      <c r="CT41" s="1" t="s">
        <v>368</v>
      </c>
      <c r="CU41" s="1" t="s">
        <v>369</v>
      </c>
      <c r="CV41" s="1" t="s">
        <v>370</v>
      </c>
      <c r="CW41" s="1" t="s">
        <v>371</v>
      </c>
      <c r="CX41" s="1"/>
    </row>
    <row r="42" spans="1:102">
      <c r="A42" s="1">
        <v>391</v>
      </c>
      <c r="B42" s="1" t="s">
        <v>372</v>
      </c>
      <c r="C42" s="1">
        <v>8</v>
      </c>
      <c r="D42" s="1" t="s">
        <v>103</v>
      </c>
      <c r="E42" s="1">
        <v>1422310791</v>
      </c>
      <c r="F42" s="1" t="s">
        <v>373</v>
      </c>
      <c r="G42" s="1" t="s">
        <v>372</v>
      </c>
      <c r="H42" s="1" t="s">
        <v>105</v>
      </c>
      <c r="I42" s="1"/>
      <c r="J42" s="1" t="s">
        <v>106</v>
      </c>
      <c r="K42" s="1" t="s">
        <v>107</v>
      </c>
      <c r="L42" s="1" t="s">
        <v>108</v>
      </c>
      <c r="M42" s="1"/>
      <c r="N42" s="1" t="s">
        <v>109</v>
      </c>
      <c r="O42" s="1"/>
      <c r="P42" s="1" t="s">
        <v>110</v>
      </c>
      <c r="Q42" s="1" t="s">
        <v>111</v>
      </c>
      <c r="R42" s="1" t="s">
        <v>110</v>
      </c>
      <c r="S42" s="1" t="s">
        <v>110</v>
      </c>
      <c r="T42" s="1" t="s">
        <v>111</v>
      </c>
      <c r="U42" s="1" t="s">
        <v>110</v>
      </c>
      <c r="V42" s="1" t="s">
        <v>110</v>
      </c>
      <c r="W42" s="1" t="s">
        <v>110</v>
      </c>
      <c r="X42" s="1" t="s">
        <v>110</v>
      </c>
      <c r="Y42" s="1" t="s">
        <v>111</v>
      </c>
      <c r="Z42" s="1" t="s">
        <v>111</v>
      </c>
      <c r="AA42" s="1" t="s">
        <v>111</v>
      </c>
      <c r="AB42" s="1" t="s">
        <v>134</v>
      </c>
      <c r="AC42" s="1" t="s">
        <v>113</v>
      </c>
      <c r="AD42" s="1" t="s">
        <v>114</v>
      </c>
      <c r="AE42" s="1" t="s">
        <v>120</v>
      </c>
      <c r="AF42" s="1" t="s">
        <v>120</v>
      </c>
      <c r="AG42" s="1" t="s">
        <v>114</v>
      </c>
      <c r="AH42" s="1" t="s">
        <v>114</v>
      </c>
      <c r="AI42" s="1" t="s">
        <v>114</v>
      </c>
      <c r="AJ42" s="1" t="s">
        <v>114</v>
      </c>
      <c r="AK42" s="1" t="s">
        <v>120</v>
      </c>
      <c r="AL42" s="1" t="s">
        <v>121</v>
      </c>
      <c r="AM42" s="1" t="s">
        <v>121</v>
      </c>
      <c r="AN42" s="1" t="s">
        <v>114</v>
      </c>
      <c r="AO42" s="1" t="s">
        <v>118</v>
      </c>
      <c r="AP42" s="1" t="s">
        <v>136</v>
      </c>
      <c r="AQ42" s="1" t="s">
        <v>123</v>
      </c>
      <c r="AR42" s="1" t="s">
        <v>118</v>
      </c>
      <c r="AS42" s="1" t="s">
        <v>118</v>
      </c>
      <c r="AT42" s="1" t="s">
        <v>118</v>
      </c>
      <c r="AU42" s="1" t="s">
        <v>118</v>
      </c>
      <c r="AV42" s="1" t="s">
        <v>148</v>
      </c>
      <c r="AW42" s="1" t="s">
        <v>119</v>
      </c>
      <c r="AX42" s="1" t="s">
        <v>114</v>
      </c>
      <c r="AY42" s="1" t="s">
        <v>120</v>
      </c>
      <c r="AZ42" s="1" t="s">
        <v>121</v>
      </c>
      <c r="BA42" s="1" t="s">
        <v>120</v>
      </c>
      <c r="BB42" s="1" t="s">
        <v>114</v>
      </c>
      <c r="BC42" s="1" t="s">
        <v>114</v>
      </c>
      <c r="BD42" s="1" t="s">
        <v>114</v>
      </c>
      <c r="BE42" s="1" t="s">
        <v>120</v>
      </c>
      <c r="BF42" s="1" t="s">
        <v>114</v>
      </c>
      <c r="BG42" s="1" t="s">
        <v>121</v>
      </c>
      <c r="BH42" s="1" t="s">
        <v>114</v>
      </c>
      <c r="BI42" s="1" t="s">
        <v>120</v>
      </c>
      <c r="BJ42" s="1" t="s">
        <v>114</v>
      </c>
      <c r="BK42" s="1" t="s">
        <v>114</v>
      </c>
      <c r="BL42" s="1" t="s">
        <v>121</v>
      </c>
      <c r="BM42" s="1" t="s">
        <v>121</v>
      </c>
      <c r="BN42" s="1" t="s">
        <v>114</v>
      </c>
      <c r="BO42" s="1" t="s">
        <v>114</v>
      </c>
      <c r="BP42" s="1" t="s">
        <v>121</v>
      </c>
      <c r="BQ42" s="1" t="s">
        <v>121</v>
      </c>
      <c r="BR42" s="1" t="s">
        <v>121</v>
      </c>
      <c r="BS42" s="1" t="s">
        <v>120</v>
      </c>
      <c r="BT42" s="1" t="s">
        <v>121</v>
      </c>
      <c r="BU42" s="1" t="s">
        <v>114</v>
      </c>
      <c r="BV42" s="1" t="s">
        <v>136</v>
      </c>
      <c r="BW42" s="1" t="s">
        <v>136</v>
      </c>
      <c r="BX42" s="1" t="s">
        <v>136</v>
      </c>
      <c r="BY42" s="1" t="s">
        <v>122</v>
      </c>
      <c r="BZ42" s="1" t="s">
        <v>122</v>
      </c>
      <c r="CA42" s="1" t="s">
        <v>123</v>
      </c>
      <c r="CB42" s="1" t="s">
        <v>123</v>
      </c>
      <c r="CC42" s="1"/>
      <c r="CD42" s="1" t="s">
        <v>122</v>
      </c>
      <c r="CE42" s="1" t="s">
        <v>123</v>
      </c>
      <c r="CF42" s="1" t="s">
        <v>118</v>
      </c>
      <c r="CG42" s="1" t="s">
        <v>160</v>
      </c>
      <c r="CH42" s="1" t="s">
        <v>160</v>
      </c>
      <c r="CI42" s="1" t="s">
        <v>117</v>
      </c>
      <c r="CJ42" s="1" t="s">
        <v>117</v>
      </c>
      <c r="CK42" s="1" t="s">
        <v>160</v>
      </c>
      <c r="CL42" s="1" t="s">
        <v>117</v>
      </c>
      <c r="CM42" s="1" t="s">
        <v>160</v>
      </c>
      <c r="CN42" s="1" t="s">
        <v>117</v>
      </c>
      <c r="CO42" s="1" t="s">
        <v>123</v>
      </c>
      <c r="CP42" s="1" t="s">
        <v>123</v>
      </c>
      <c r="CQ42" s="1" t="s">
        <v>123</v>
      </c>
      <c r="CR42" s="1"/>
      <c r="CS42" s="1"/>
      <c r="CT42" s="1" t="s">
        <v>374</v>
      </c>
      <c r="CU42" s="1" t="s">
        <v>375</v>
      </c>
      <c r="CV42" s="1" t="s">
        <v>127</v>
      </c>
      <c r="CW42" s="1" t="s">
        <v>376</v>
      </c>
      <c r="CX42" s="1"/>
    </row>
    <row r="43" spans="1:102">
      <c r="A43" s="1">
        <v>398</v>
      </c>
      <c r="B43" s="1" t="s">
        <v>377</v>
      </c>
      <c r="C43" s="1">
        <v>8</v>
      </c>
      <c r="D43" s="1" t="s">
        <v>103</v>
      </c>
      <c r="E43" s="1">
        <v>1782546057</v>
      </c>
      <c r="F43" s="1" t="s">
        <v>378</v>
      </c>
      <c r="G43" s="1" t="s">
        <v>377</v>
      </c>
      <c r="H43" s="1" t="s">
        <v>379</v>
      </c>
      <c r="I43" s="1"/>
      <c r="J43" s="1" t="s">
        <v>185</v>
      </c>
      <c r="K43" s="1" t="s">
        <v>107</v>
      </c>
      <c r="L43" s="1" t="s">
        <v>244</v>
      </c>
      <c r="M43" s="1"/>
      <c r="N43" s="1"/>
      <c r="O43" s="1"/>
      <c r="P43" s="1" t="s">
        <v>111</v>
      </c>
      <c r="Q43" s="1" t="s">
        <v>111</v>
      </c>
      <c r="R43" s="1" t="s">
        <v>111</v>
      </c>
      <c r="S43" s="1" t="s">
        <v>111</v>
      </c>
      <c r="T43" s="1" t="s">
        <v>111</v>
      </c>
      <c r="U43" s="1" t="s">
        <v>110</v>
      </c>
      <c r="V43" s="1" t="s">
        <v>111</v>
      </c>
      <c r="W43" s="1" t="s">
        <v>111</v>
      </c>
      <c r="X43" s="1" t="s">
        <v>111</v>
      </c>
      <c r="Y43" s="1" t="s">
        <v>111</v>
      </c>
      <c r="Z43" s="1" t="s">
        <v>111</v>
      </c>
      <c r="AA43" s="1" t="s">
        <v>111</v>
      </c>
      <c r="AB43" s="1" t="s">
        <v>158</v>
      </c>
      <c r="AC43" s="1" t="s">
        <v>135</v>
      </c>
      <c r="AD43" s="1" t="s">
        <v>121</v>
      </c>
      <c r="AE43" s="1" t="s">
        <v>116</v>
      </c>
      <c r="AF43" s="1" t="s">
        <v>116</v>
      </c>
      <c r="AG43" s="1" t="s">
        <v>116</v>
      </c>
      <c r="AH43" s="1" t="s">
        <v>116</v>
      </c>
      <c r="AI43" s="1" t="s">
        <v>115</v>
      </c>
      <c r="AJ43" s="1" t="s">
        <v>121</v>
      </c>
      <c r="AK43" s="1" t="s">
        <v>120</v>
      </c>
      <c r="AL43" s="1" t="s">
        <v>116</v>
      </c>
      <c r="AM43" s="1" t="s">
        <v>116</v>
      </c>
      <c r="AN43" s="1" t="s">
        <v>121</v>
      </c>
      <c r="AO43" s="1" t="s">
        <v>123</v>
      </c>
      <c r="AP43" s="1" t="s">
        <v>118</v>
      </c>
      <c r="AQ43" s="1" t="s">
        <v>118</v>
      </c>
      <c r="AR43" s="1" t="s">
        <v>118</v>
      </c>
      <c r="AS43" s="1" t="s">
        <v>118</v>
      </c>
      <c r="AT43" s="1" t="s">
        <v>118</v>
      </c>
      <c r="AU43" s="1" t="s">
        <v>118</v>
      </c>
      <c r="AV43" s="1" t="s">
        <v>119</v>
      </c>
      <c r="AW43" s="1" t="s">
        <v>148</v>
      </c>
      <c r="AX43" s="1" t="s">
        <v>114</v>
      </c>
      <c r="AY43" s="1" t="s">
        <v>121</v>
      </c>
      <c r="AZ43" s="1" t="s">
        <v>116</v>
      </c>
      <c r="BA43" s="1" t="s">
        <v>120</v>
      </c>
      <c r="BB43" s="1" t="s">
        <v>116</v>
      </c>
      <c r="BC43" s="1" t="s">
        <v>114</v>
      </c>
      <c r="BD43" s="1" t="s">
        <v>114</v>
      </c>
      <c r="BE43" s="1" t="s">
        <v>120</v>
      </c>
      <c r="BF43" s="1" t="s">
        <v>114</v>
      </c>
      <c r="BG43" s="1" t="s">
        <v>121</v>
      </c>
      <c r="BH43" s="1"/>
      <c r="BI43" s="1" t="s">
        <v>116</v>
      </c>
      <c r="BJ43" s="1" t="s">
        <v>116</v>
      </c>
      <c r="BK43" s="1" t="s">
        <v>115</v>
      </c>
      <c r="BL43" s="1" t="s">
        <v>115</v>
      </c>
      <c r="BM43" s="1" t="s">
        <v>116</v>
      </c>
      <c r="BN43" s="1" t="s">
        <v>114</v>
      </c>
      <c r="BO43" s="1" t="s">
        <v>114</v>
      </c>
      <c r="BP43" s="1" t="s">
        <v>114</v>
      </c>
      <c r="BQ43" s="1" t="s">
        <v>115</v>
      </c>
      <c r="BR43" s="1" t="s">
        <v>120</v>
      </c>
      <c r="BS43" s="1" t="s">
        <v>116</v>
      </c>
      <c r="BT43" s="1" t="s">
        <v>116</v>
      </c>
      <c r="BU43" s="1" t="s">
        <v>116</v>
      </c>
      <c r="BV43" s="1" t="s">
        <v>136</v>
      </c>
      <c r="BW43" s="1" t="s">
        <v>123</v>
      </c>
      <c r="BX43" s="1" t="s">
        <v>118</v>
      </c>
      <c r="BY43" s="1" t="s">
        <v>118</v>
      </c>
      <c r="BZ43" s="1" t="s">
        <v>122</v>
      </c>
      <c r="CA43" s="1" t="s">
        <v>122</v>
      </c>
      <c r="CB43" s="1" t="s">
        <v>123</v>
      </c>
      <c r="CC43" s="1" t="s">
        <v>117</v>
      </c>
      <c r="CD43" s="1" t="s">
        <v>117</v>
      </c>
      <c r="CE43" s="1" t="s">
        <v>123</v>
      </c>
      <c r="CF43" s="1" t="s">
        <v>136</v>
      </c>
      <c r="CG43" s="1" t="s">
        <v>125</v>
      </c>
      <c r="CH43" s="1" t="s">
        <v>143</v>
      </c>
      <c r="CI43" s="1" t="s">
        <v>125</v>
      </c>
      <c r="CJ43" s="1" t="s">
        <v>124</v>
      </c>
      <c r="CK43" s="1" t="s">
        <v>125</v>
      </c>
      <c r="CL43" s="1" t="s">
        <v>125</v>
      </c>
      <c r="CM43" s="1" t="s">
        <v>125</v>
      </c>
      <c r="CN43" s="1" t="s">
        <v>117</v>
      </c>
      <c r="CO43" s="1" t="s">
        <v>123</v>
      </c>
      <c r="CP43" s="1" t="s">
        <v>122</v>
      </c>
      <c r="CQ43" s="1" t="s">
        <v>122</v>
      </c>
      <c r="CR43" s="1"/>
      <c r="CS43" s="1"/>
      <c r="CT43" s="1" t="s">
        <v>380</v>
      </c>
      <c r="CU43" s="1"/>
      <c r="CV43" s="1"/>
      <c r="CW43" s="1" t="s">
        <v>381</v>
      </c>
      <c r="CX43" s="1"/>
    </row>
    <row r="44" spans="1:102">
      <c r="A44" s="1">
        <v>402</v>
      </c>
      <c r="B44" s="1" t="s">
        <v>382</v>
      </c>
      <c r="C44" s="1">
        <v>8</v>
      </c>
      <c r="D44" s="1" t="s">
        <v>103</v>
      </c>
      <c r="E44" s="1">
        <v>1297014005</v>
      </c>
      <c r="F44" s="1" t="s">
        <v>383</v>
      </c>
      <c r="G44" s="1" t="s">
        <v>382</v>
      </c>
      <c r="H44" s="1" t="s">
        <v>384</v>
      </c>
      <c r="I44" s="1"/>
      <c r="J44" s="1" t="s">
        <v>185</v>
      </c>
      <c r="K44" s="1" t="s">
        <v>107</v>
      </c>
      <c r="L44" s="1" t="s">
        <v>253</v>
      </c>
      <c r="M44" s="1"/>
      <c r="N44" s="1"/>
      <c r="O44" s="1"/>
      <c r="P44" s="1" t="s">
        <v>111</v>
      </c>
      <c r="Q44" s="1" t="s">
        <v>110</v>
      </c>
      <c r="R44" s="1" t="s">
        <v>111</v>
      </c>
      <c r="S44" s="1" t="s">
        <v>110</v>
      </c>
      <c r="T44" s="1" t="s">
        <v>110</v>
      </c>
      <c r="U44" s="1" t="s">
        <v>110</v>
      </c>
      <c r="V44" s="1" t="s">
        <v>111</v>
      </c>
      <c r="W44" s="1" t="s">
        <v>111</v>
      </c>
      <c r="X44" s="1" t="s">
        <v>110</v>
      </c>
      <c r="Y44" s="1" t="s">
        <v>110</v>
      </c>
      <c r="Z44" s="1" t="s">
        <v>111</v>
      </c>
      <c r="AA44" s="1" t="s">
        <v>111</v>
      </c>
      <c r="AB44" s="1" t="s">
        <v>134</v>
      </c>
      <c r="AC44" s="1" t="s">
        <v>113</v>
      </c>
      <c r="AD44" s="1"/>
      <c r="AE44" s="1"/>
      <c r="AF44" s="1"/>
      <c r="AG44" s="1"/>
      <c r="AH44" s="1"/>
      <c r="AI44" s="1" t="s">
        <v>114</v>
      </c>
      <c r="AJ44" s="1" t="s">
        <v>121</v>
      </c>
      <c r="AK44" s="1" t="s">
        <v>115</v>
      </c>
      <c r="AL44" s="1" t="s">
        <v>121</v>
      </c>
      <c r="AM44" s="1" t="s">
        <v>121</v>
      </c>
      <c r="AN44" s="1" t="s">
        <v>120</v>
      </c>
      <c r="AO44" s="1" t="s">
        <v>123</v>
      </c>
      <c r="AP44" s="1" t="s">
        <v>123</v>
      </c>
      <c r="AQ44" s="1" t="s">
        <v>123</v>
      </c>
      <c r="AR44" s="1" t="s">
        <v>123</v>
      </c>
      <c r="AS44" s="1" t="s">
        <v>123</v>
      </c>
      <c r="AT44" s="1" t="s">
        <v>117</v>
      </c>
      <c r="AU44" s="1" t="s">
        <v>117</v>
      </c>
      <c r="AV44" s="1" t="s">
        <v>123</v>
      </c>
      <c r="AW44" s="1" t="s">
        <v>136</v>
      </c>
      <c r="AX44" s="1" t="s">
        <v>114</v>
      </c>
      <c r="AY44" s="1" t="s">
        <v>114</v>
      </c>
      <c r="AZ44" s="1" t="s">
        <v>114</v>
      </c>
      <c r="BA44" s="1" t="s">
        <v>120</v>
      </c>
      <c r="BB44" s="1" t="s">
        <v>120</v>
      </c>
      <c r="BC44" s="1" t="s">
        <v>114</v>
      </c>
      <c r="BD44" s="1" t="s">
        <v>114</v>
      </c>
      <c r="BE44" s="1" t="s">
        <v>114</v>
      </c>
      <c r="BF44" s="1" t="s">
        <v>114</v>
      </c>
      <c r="BG44" s="1" t="s">
        <v>121</v>
      </c>
      <c r="BH44" s="1" t="s">
        <v>114</v>
      </c>
      <c r="BI44" s="1"/>
      <c r="BJ44" s="1" t="s">
        <v>120</v>
      </c>
      <c r="BK44" s="1"/>
      <c r="BL44" s="1" t="s">
        <v>120</v>
      </c>
      <c r="BM44" s="1" t="s">
        <v>121</v>
      </c>
      <c r="BN44" s="1" t="s">
        <v>114</v>
      </c>
      <c r="BO44" s="1" t="s">
        <v>114</v>
      </c>
      <c r="BP44" s="1" t="s">
        <v>121</v>
      </c>
      <c r="BQ44" s="1" t="s">
        <v>121</v>
      </c>
      <c r="BR44" s="1"/>
      <c r="BS44" s="1" t="s">
        <v>115</v>
      </c>
      <c r="BT44" s="1"/>
      <c r="BU44" s="1" t="s">
        <v>121</v>
      </c>
      <c r="BV44" s="1" t="s">
        <v>122</v>
      </c>
      <c r="BW44" s="1" t="s">
        <v>123</v>
      </c>
      <c r="BX44" s="1" t="s">
        <v>122</v>
      </c>
      <c r="BY44" s="1" t="s">
        <v>122</v>
      </c>
      <c r="BZ44" s="1" t="s">
        <v>118</v>
      </c>
      <c r="CA44" s="1" t="s">
        <v>123</v>
      </c>
      <c r="CB44" s="1" t="s">
        <v>123</v>
      </c>
      <c r="CC44" s="1" t="s">
        <v>118</v>
      </c>
      <c r="CD44" s="1" t="s">
        <v>122</v>
      </c>
      <c r="CE44" s="1" t="s">
        <v>123</v>
      </c>
      <c r="CF44" s="1" t="s">
        <v>118</v>
      </c>
      <c r="CG44" s="1"/>
      <c r="CH44" s="1"/>
      <c r="CI44" s="1"/>
      <c r="CJ44" s="1"/>
      <c r="CK44" s="1"/>
      <c r="CL44" s="1"/>
      <c r="CM44" s="1"/>
      <c r="CN44" s="1"/>
      <c r="CO44" s="1" t="s">
        <v>123</v>
      </c>
      <c r="CP44" s="1" t="s">
        <v>136</v>
      </c>
      <c r="CQ44" s="1" t="s">
        <v>122</v>
      </c>
      <c r="CR44" s="1"/>
      <c r="CS44" s="1"/>
      <c r="CT44" s="1"/>
      <c r="CU44" s="1"/>
      <c r="CV44" s="1"/>
      <c r="CW44" s="1"/>
      <c r="CX44" s="1"/>
    </row>
    <row r="45" spans="1:102">
      <c r="A45" s="1">
        <v>409</v>
      </c>
      <c r="B45" s="1" t="s">
        <v>385</v>
      </c>
      <c r="C45" s="1">
        <v>8</v>
      </c>
      <c r="D45" s="1" t="s">
        <v>103</v>
      </c>
      <c r="E45" s="1">
        <v>2127817659</v>
      </c>
      <c r="F45" s="1" t="s">
        <v>386</v>
      </c>
      <c r="G45" s="1" t="s">
        <v>385</v>
      </c>
      <c r="H45" s="1" t="s">
        <v>387</v>
      </c>
      <c r="I45" s="1"/>
      <c r="J45" s="1" t="s">
        <v>185</v>
      </c>
      <c r="K45" s="1" t="s">
        <v>107</v>
      </c>
      <c r="L45" s="1" t="s">
        <v>253</v>
      </c>
      <c r="M45" s="1"/>
      <c r="N45" s="1"/>
      <c r="O45" s="1"/>
      <c r="P45" s="1" t="s">
        <v>111</v>
      </c>
      <c r="Q45" s="1" t="s">
        <v>111</v>
      </c>
      <c r="R45" s="1" t="s">
        <v>111</v>
      </c>
      <c r="S45" s="1" t="s">
        <v>111</v>
      </c>
      <c r="T45" s="1" t="s">
        <v>110</v>
      </c>
      <c r="U45" s="1" t="s">
        <v>110</v>
      </c>
      <c r="V45" s="1" t="s">
        <v>111</v>
      </c>
      <c r="W45" s="1" t="s">
        <v>111</v>
      </c>
      <c r="X45" s="1" t="s">
        <v>111</v>
      </c>
      <c r="Y45" s="1" t="s">
        <v>111</v>
      </c>
      <c r="Z45" s="1" t="s">
        <v>110</v>
      </c>
      <c r="AA45" s="1" t="s">
        <v>111</v>
      </c>
      <c r="AB45" s="1" t="s">
        <v>134</v>
      </c>
      <c r="AC45" s="1" t="s">
        <v>113</v>
      </c>
      <c r="AD45" s="1" t="s">
        <v>115</v>
      </c>
      <c r="AE45" s="1" t="s">
        <v>115</v>
      </c>
      <c r="AF45" s="1" t="s">
        <v>115</v>
      </c>
      <c r="AG45" s="1" t="s">
        <v>115</v>
      </c>
      <c r="AH45" s="1" t="s">
        <v>115</v>
      </c>
      <c r="AI45" s="1" t="s">
        <v>115</v>
      </c>
      <c r="AJ45" s="1" t="s">
        <v>115</v>
      </c>
      <c r="AK45" s="1" t="s">
        <v>115</v>
      </c>
      <c r="AL45" s="1" t="s">
        <v>115</v>
      </c>
      <c r="AM45" s="1" t="s">
        <v>115</v>
      </c>
      <c r="AN45" s="1" t="s">
        <v>115</v>
      </c>
      <c r="AO45" s="1" t="s">
        <v>123</v>
      </c>
      <c r="AP45" s="1" t="s">
        <v>118</v>
      </c>
      <c r="AQ45" s="1" t="s">
        <v>118</v>
      </c>
      <c r="AR45" s="1" t="s">
        <v>118</v>
      </c>
      <c r="AS45" s="1" t="s">
        <v>118</v>
      </c>
      <c r="AT45" s="1" t="s">
        <v>118</v>
      </c>
      <c r="AU45" s="1" t="s">
        <v>118</v>
      </c>
      <c r="AV45" s="1" t="s">
        <v>118</v>
      </c>
      <c r="AW45" s="1" t="s">
        <v>118</v>
      </c>
      <c r="AX45" s="1" t="s">
        <v>114</v>
      </c>
      <c r="AY45" s="1" t="s">
        <v>120</v>
      </c>
      <c r="AZ45" s="1" t="s">
        <v>115</v>
      </c>
      <c r="BA45" s="1" t="s">
        <v>121</v>
      </c>
      <c r="BB45" s="1" t="s">
        <v>121</v>
      </c>
      <c r="BC45" s="1" t="s">
        <v>114</v>
      </c>
      <c r="BD45" s="1" t="s">
        <v>114</v>
      </c>
      <c r="BE45" s="1" t="s">
        <v>114</v>
      </c>
      <c r="BF45" s="1" t="s">
        <v>114</v>
      </c>
      <c r="BG45" s="1" t="s">
        <v>114</v>
      </c>
      <c r="BH45" s="1" t="s">
        <v>114</v>
      </c>
      <c r="BI45" s="1" t="s">
        <v>115</v>
      </c>
      <c r="BJ45" s="1" t="s">
        <v>116</v>
      </c>
      <c r="BK45" s="1" t="s">
        <v>116</v>
      </c>
      <c r="BL45" s="1" t="s">
        <v>115</v>
      </c>
      <c r="BM45" s="1" t="s">
        <v>121</v>
      </c>
      <c r="BN45" s="1" t="s">
        <v>114</v>
      </c>
      <c r="BO45" s="1" t="s">
        <v>114</v>
      </c>
      <c r="BP45" s="1" t="s">
        <v>115</v>
      </c>
      <c r="BQ45" s="1" t="s">
        <v>120</v>
      </c>
      <c r="BR45" s="1" t="s">
        <v>121</v>
      </c>
      <c r="BS45" s="1" t="s">
        <v>121</v>
      </c>
      <c r="BT45" s="1" t="s">
        <v>116</v>
      </c>
      <c r="BU45" s="1" t="s">
        <v>121</v>
      </c>
      <c r="BV45" s="1" t="s">
        <v>136</v>
      </c>
      <c r="BW45" s="1" t="s">
        <v>136</v>
      </c>
      <c r="BX45" s="1" t="s">
        <v>123</v>
      </c>
      <c r="BY45" s="1" t="s">
        <v>118</v>
      </c>
      <c r="BZ45" s="1" t="s">
        <v>123</v>
      </c>
      <c r="CA45" s="1" t="s">
        <v>119</v>
      </c>
      <c r="CB45" s="1" t="s">
        <v>123</v>
      </c>
      <c r="CC45" s="1" t="s">
        <v>118</v>
      </c>
      <c r="CD45" s="1" t="s">
        <v>119</v>
      </c>
      <c r="CE45" s="1" t="s">
        <v>119</v>
      </c>
      <c r="CF45" s="1" t="s">
        <v>119</v>
      </c>
      <c r="CG45" s="1" t="s">
        <v>160</v>
      </c>
      <c r="CH45" s="1" t="s">
        <v>143</v>
      </c>
      <c r="CI45" s="1" t="s">
        <v>160</v>
      </c>
      <c r="CJ45" s="1" t="s">
        <v>125</v>
      </c>
      <c r="CK45" s="1" t="s">
        <v>124</v>
      </c>
      <c r="CL45" s="1" t="s">
        <v>143</v>
      </c>
      <c r="CM45" s="1" t="s">
        <v>124</v>
      </c>
      <c r="CN45" s="1" t="s">
        <v>124</v>
      </c>
      <c r="CO45" s="1" t="s">
        <v>119</v>
      </c>
      <c r="CP45" s="1" t="s">
        <v>119</v>
      </c>
      <c r="CQ45" s="1" t="s">
        <v>118</v>
      </c>
      <c r="CR45" s="1"/>
      <c r="CS45" s="1"/>
      <c r="CT45" s="1"/>
      <c r="CU45" s="1"/>
      <c r="CV45" s="1"/>
      <c r="CW45" s="1"/>
      <c r="CX45" s="1"/>
    </row>
    <row r="46" spans="1:102">
      <c r="A46" s="1">
        <v>412</v>
      </c>
      <c r="B46" s="1" t="s">
        <v>388</v>
      </c>
      <c r="C46" s="1">
        <v>8</v>
      </c>
      <c r="D46" s="1" t="s">
        <v>103</v>
      </c>
      <c r="E46" s="1">
        <v>717875640</v>
      </c>
      <c r="F46" s="1" t="s">
        <v>389</v>
      </c>
      <c r="G46" s="1" t="s">
        <v>388</v>
      </c>
      <c r="H46" s="1" t="s">
        <v>390</v>
      </c>
      <c r="I46" s="1"/>
      <c r="J46" s="1" t="s">
        <v>166</v>
      </c>
      <c r="K46" s="1" t="s">
        <v>107</v>
      </c>
      <c r="L46" s="1" t="s">
        <v>108</v>
      </c>
      <c r="M46" s="1"/>
      <c r="N46" s="1"/>
      <c r="O46" s="1"/>
      <c r="P46" s="1" t="s">
        <v>111</v>
      </c>
      <c r="Q46" s="1" t="s">
        <v>111</v>
      </c>
      <c r="R46" s="1" t="s">
        <v>111</v>
      </c>
      <c r="S46" s="1" t="s">
        <v>111</v>
      </c>
      <c r="T46" s="1" t="s">
        <v>111</v>
      </c>
      <c r="U46" s="1" t="s">
        <v>110</v>
      </c>
      <c r="V46" s="1" t="s">
        <v>111</v>
      </c>
      <c r="W46" s="1" t="s">
        <v>111</v>
      </c>
      <c r="X46" s="1" t="s">
        <v>111</v>
      </c>
      <c r="Y46" s="1" t="s">
        <v>111</v>
      </c>
      <c r="Z46" s="1" t="s">
        <v>111</v>
      </c>
      <c r="AA46" s="1" t="s">
        <v>111</v>
      </c>
      <c r="AB46" s="1" t="s">
        <v>134</v>
      </c>
      <c r="AC46" s="1" t="s">
        <v>159</v>
      </c>
      <c r="AD46" s="1" t="s">
        <v>120</v>
      </c>
      <c r="AE46" s="1" t="s">
        <v>120</v>
      </c>
      <c r="AF46" s="1" t="s">
        <v>120</v>
      </c>
      <c r="AG46" s="1" t="s">
        <v>114</v>
      </c>
      <c r="AH46" s="1" t="s">
        <v>114</v>
      </c>
      <c r="AI46" s="1" t="s">
        <v>114</v>
      </c>
      <c r="AJ46" s="1" t="s">
        <v>114</v>
      </c>
      <c r="AK46" s="1" t="s">
        <v>114</v>
      </c>
      <c r="AL46" s="1" t="s">
        <v>114</v>
      </c>
      <c r="AM46" s="1" t="s">
        <v>120</v>
      </c>
      <c r="AN46" s="1" t="s">
        <v>120</v>
      </c>
      <c r="AO46" s="1" t="s">
        <v>136</v>
      </c>
      <c r="AP46" s="1" t="s">
        <v>136</v>
      </c>
      <c r="AQ46" s="1" t="s">
        <v>123</v>
      </c>
      <c r="AR46" s="1" t="s">
        <v>136</v>
      </c>
      <c r="AS46" s="1" t="s">
        <v>136</v>
      </c>
      <c r="AT46" s="1" t="s">
        <v>136</v>
      </c>
      <c r="AU46" s="1" t="s">
        <v>136</v>
      </c>
      <c r="AV46" s="1" t="s">
        <v>136</v>
      </c>
      <c r="AW46" s="1" t="s">
        <v>136</v>
      </c>
      <c r="AX46" s="1" t="s">
        <v>114</v>
      </c>
      <c r="AY46" s="1" t="s">
        <v>114</v>
      </c>
      <c r="AZ46" s="1" t="s">
        <v>114</v>
      </c>
      <c r="BA46" s="1" t="s">
        <v>120</v>
      </c>
      <c r="BB46" s="1" t="s">
        <v>121</v>
      </c>
      <c r="BC46" s="1" t="s">
        <v>114</v>
      </c>
      <c r="BD46" s="1" t="s">
        <v>114</v>
      </c>
      <c r="BE46" s="1" t="s">
        <v>114</v>
      </c>
      <c r="BF46" s="1" t="s">
        <v>114</v>
      </c>
      <c r="BG46" s="1" t="s">
        <v>114</v>
      </c>
      <c r="BH46" s="1" t="s">
        <v>114</v>
      </c>
      <c r="BI46" s="1" t="s">
        <v>114</v>
      </c>
      <c r="BJ46" s="1" t="s">
        <v>114</v>
      </c>
      <c r="BK46" s="1" t="s">
        <v>114</v>
      </c>
      <c r="BL46" s="1" t="s">
        <v>121</v>
      </c>
      <c r="BM46" s="1" t="s">
        <v>121</v>
      </c>
      <c r="BN46" s="1" t="s">
        <v>114</v>
      </c>
      <c r="BO46" s="1" t="s">
        <v>114</v>
      </c>
      <c r="BP46" s="1" t="s">
        <v>120</v>
      </c>
      <c r="BQ46" s="1" t="s">
        <v>120</v>
      </c>
      <c r="BR46" s="1" t="s">
        <v>121</v>
      </c>
      <c r="BS46" s="1" t="s">
        <v>115</v>
      </c>
      <c r="BT46" s="1" t="s">
        <v>116</v>
      </c>
      <c r="BU46" s="1" t="s">
        <v>120</v>
      </c>
      <c r="BV46" s="1" t="s">
        <v>136</v>
      </c>
      <c r="BW46" s="1" t="s">
        <v>136</v>
      </c>
      <c r="BX46" s="1" t="s">
        <v>136</v>
      </c>
      <c r="BY46" s="1" t="s">
        <v>122</v>
      </c>
      <c r="BZ46" s="1" t="s">
        <v>123</v>
      </c>
      <c r="CA46" s="1" t="s">
        <v>123</v>
      </c>
      <c r="CB46" s="1" t="s">
        <v>123</v>
      </c>
      <c r="CC46" s="1" t="s">
        <v>136</v>
      </c>
      <c r="CD46" s="1" t="s">
        <v>136</v>
      </c>
      <c r="CE46" s="1" t="s">
        <v>136</v>
      </c>
      <c r="CF46" s="1" t="s">
        <v>119</v>
      </c>
      <c r="CG46" s="1" t="s">
        <v>160</v>
      </c>
      <c r="CH46" s="1" t="s">
        <v>160</v>
      </c>
      <c r="CI46" s="1" t="s">
        <v>160</v>
      </c>
      <c r="CJ46" s="1" t="s">
        <v>117</v>
      </c>
      <c r="CK46" s="1" t="s">
        <v>160</v>
      </c>
      <c r="CL46" s="1" t="s">
        <v>117</v>
      </c>
      <c r="CM46" s="1" t="s">
        <v>160</v>
      </c>
      <c r="CN46" s="1" t="s">
        <v>117</v>
      </c>
      <c r="CO46" s="1" t="s">
        <v>123</v>
      </c>
      <c r="CP46" s="1" t="s">
        <v>123</v>
      </c>
      <c r="CQ46" s="1" t="s">
        <v>136</v>
      </c>
      <c r="CR46" s="1"/>
      <c r="CS46" s="1"/>
      <c r="CT46" s="1" t="s">
        <v>391</v>
      </c>
      <c r="CU46" s="1" t="s">
        <v>301</v>
      </c>
      <c r="CV46" s="1" t="s">
        <v>392</v>
      </c>
      <c r="CW46" s="1" t="s">
        <v>393</v>
      </c>
      <c r="CX46" s="1"/>
    </row>
    <row r="47" spans="1:102">
      <c r="A47" s="1">
        <v>413</v>
      </c>
      <c r="B47" s="1" t="s">
        <v>394</v>
      </c>
      <c r="C47" s="1">
        <v>8</v>
      </c>
      <c r="D47" s="1" t="s">
        <v>103</v>
      </c>
      <c r="E47" s="1">
        <v>1485827681</v>
      </c>
      <c r="F47" s="1" t="s">
        <v>395</v>
      </c>
      <c r="G47" s="1" t="s">
        <v>394</v>
      </c>
      <c r="H47" s="1" t="s">
        <v>396</v>
      </c>
      <c r="I47" s="1"/>
      <c r="J47" s="1" t="s">
        <v>185</v>
      </c>
      <c r="K47" s="1" t="s">
        <v>107</v>
      </c>
      <c r="L47" s="1" t="s">
        <v>175</v>
      </c>
      <c r="M47" s="1"/>
      <c r="N47" s="1"/>
      <c r="O47" s="1"/>
      <c r="P47" s="1" t="s">
        <v>111</v>
      </c>
      <c r="Q47" s="1" t="s">
        <v>111</v>
      </c>
      <c r="R47" s="1" t="s">
        <v>111</v>
      </c>
      <c r="S47" s="1" t="s">
        <v>111</v>
      </c>
      <c r="T47" s="1" t="s">
        <v>111</v>
      </c>
      <c r="U47" s="1" t="s">
        <v>110</v>
      </c>
      <c r="V47" s="1" t="s">
        <v>111</v>
      </c>
      <c r="W47" s="1" t="s">
        <v>111</v>
      </c>
      <c r="X47" s="1" t="s">
        <v>111</v>
      </c>
      <c r="Y47" s="1" t="s">
        <v>111</v>
      </c>
      <c r="Z47" s="1" t="s">
        <v>111</v>
      </c>
      <c r="AA47" s="1" t="s">
        <v>111</v>
      </c>
      <c r="AB47" s="1" t="s">
        <v>134</v>
      </c>
      <c r="AC47" s="1" t="s">
        <v>135</v>
      </c>
      <c r="AD47" s="1" t="s">
        <v>114</v>
      </c>
      <c r="AE47" s="1" t="s">
        <v>121</v>
      </c>
      <c r="AF47" s="1" t="s">
        <v>121</v>
      </c>
      <c r="AG47" s="1" t="s">
        <v>121</v>
      </c>
      <c r="AH47" s="1" t="s">
        <v>120</v>
      </c>
      <c r="AI47" s="1" t="s">
        <v>114</v>
      </c>
      <c r="AJ47" s="1"/>
      <c r="AK47" s="1" t="s">
        <v>115</v>
      </c>
      <c r="AL47" s="1" t="s">
        <v>115</v>
      </c>
      <c r="AM47" s="1" t="s">
        <v>116</v>
      </c>
      <c r="AN47" s="1" t="s">
        <v>114</v>
      </c>
      <c r="AO47" s="1" t="s">
        <v>123</v>
      </c>
      <c r="AP47" s="1" t="s">
        <v>148</v>
      </c>
      <c r="AQ47" s="1" t="s">
        <v>123</v>
      </c>
      <c r="AR47" s="1" t="s">
        <v>148</v>
      </c>
      <c r="AS47" s="1" t="s">
        <v>148</v>
      </c>
      <c r="AT47" s="1" t="s">
        <v>123</v>
      </c>
      <c r="AU47" s="1" t="s">
        <v>148</v>
      </c>
      <c r="AV47" s="1" t="s">
        <v>118</v>
      </c>
      <c r="AW47" s="1" t="s">
        <v>123</v>
      </c>
      <c r="AX47" s="1" t="s">
        <v>114</v>
      </c>
      <c r="AY47" s="1" t="s">
        <v>114</v>
      </c>
      <c r="AZ47" s="1" t="s">
        <v>116</v>
      </c>
      <c r="BA47" s="1" t="s">
        <v>114</v>
      </c>
      <c r="BB47" s="1" t="s">
        <v>120</v>
      </c>
      <c r="BC47" s="1" t="s">
        <v>114</v>
      </c>
      <c r="BD47" s="1" t="s">
        <v>114</v>
      </c>
      <c r="BE47" s="1" t="s">
        <v>121</v>
      </c>
      <c r="BF47" s="1" t="s">
        <v>114</v>
      </c>
      <c r="BG47" s="1" t="s">
        <v>115</v>
      </c>
      <c r="BH47" s="1" t="s">
        <v>115</v>
      </c>
      <c r="BI47" s="1" t="s">
        <v>121</v>
      </c>
      <c r="BJ47" s="1" t="s">
        <v>120</v>
      </c>
      <c r="BK47" s="1" t="s">
        <v>120</v>
      </c>
      <c r="BL47" s="1" t="s">
        <v>121</v>
      </c>
      <c r="BM47" s="1" t="s">
        <v>115</v>
      </c>
      <c r="BN47" s="1" t="s">
        <v>114</v>
      </c>
      <c r="BO47" s="1" t="s">
        <v>114</v>
      </c>
      <c r="BP47" s="1" t="s">
        <v>114</v>
      </c>
      <c r="BQ47" s="1"/>
      <c r="BR47" s="1" t="s">
        <v>115</v>
      </c>
      <c r="BS47" s="1" t="s">
        <v>115</v>
      </c>
      <c r="BT47" s="1"/>
      <c r="BU47" s="1" t="s">
        <v>121</v>
      </c>
      <c r="BV47" s="1" t="s">
        <v>136</v>
      </c>
      <c r="BW47" s="1" t="s">
        <v>123</v>
      </c>
      <c r="BX47" s="1" t="s">
        <v>123</v>
      </c>
      <c r="BY47" s="1" t="s">
        <v>117</v>
      </c>
      <c r="BZ47" s="1" t="s">
        <v>123</v>
      </c>
      <c r="CA47" s="1" t="s">
        <v>118</v>
      </c>
      <c r="CB47" s="1" t="s">
        <v>123</v>
      </c>
      <c r="CC47" s="1" t="s">
        <v>118</v>
      </c>
      <c r="CD47" s="1" t="s">
        <v>119</v>
      </c>
      <c r="CE47" s="1" t="s">
        <v>117</v>
      </c>
      <c r="CF47" s="1" t="s">
        <v>117</v>
      </c>
      <c r="CG47" s="1" t="s">
        <v>117</v>
      </c>
      <c r="CH47" s="1" t="s">
        <v>177</v>
      </c>
      <c r="CI47" s="1" t="s">
        <v>117</v>
      </c>
      <c r="CJ47" s="1" t="s">
        <v>117</v>
      </c>
      <c r="CK47" s="1" t="s">
        <v>177</v>
      </c>
      <c r="CL47" s="1" t="s">
        <v>117</v>
      </c>
      <c r="CM47" s="1" t="s">
        <v>117</v>
      </c>
      <c r="CN47" s="1" t="s">
        <v>117</v>
      </c>
      <c r="CO47" s="1" t="s">
        <v>118</v>
      </c>
      <c r="CP47" s="1" t="s">
        <v>118</v>
      </c>
      <c r="CQ47" s="1" t="s">
        <v>118</v>
      </c>
      <c r="CR47" s="1"/>
      <c r="CS47" s="1"/>
      <c r="CT47" s="1" t="s">
        <v>397</v>
      </c>
      <c r="CU47" s="1" t="s">
        <v>398</v>
      </c>
      <c r="CV47" s="1" t="s">
        <v>399</v>
      </c>
      <c r="CW47" s="1" t="s">
        <v>400</v>
      </c>
      <c r="CX47" s="1"/>
    </row>
    <row r="48" spans="1:102">
      <c r="A48" s="1">
        <v>414</v>
      </c>
      <c r="B48" s="1" t="s">
        <v>401</v>
      </c>
      <c r="C48" s="1">
        <v>8</v>
      </c>
      <c r="D48" s="1" t="s">
        <v>103</v>
      </c>
      <c r="E48" s="1">
        <v>494120931</v>
      </c>
      <c r="F48" s="1" t="s">
        <v>402</v>
      </c>
      <c r="G48" s="1" t="s">
        <v>401</v>
      </c>
      <c r="H48" s="1" t="s">
        <v>403</v>
      </c>
      <c r="I48" s="1"/>
      <c r="J48" s="1" t="s">
        <v>106</v>
      </c>
      <c r="K48" s="1" t="s">
        <v>107</v>
      </c>
      <c r="L48" s="1" t="s">
        <v>253</v>
      </c>
      <c r="M48" s="1"/>
      <c r="N48" s="1" t="s">
        <v>156</v>
      </c>
      <c r="O48" s="1" t="s">
        <v>404</v>
      </c>
      <c r="P48" s="1" t="s">
        <v>110</v>
      </c>
      <c r="Q48" s="1" t="s">
        <v>111</v>
      </c>
      <c r="R48" s="1" t="s">
        <v>111</v>
      </c>
      <c r="S48" s="1" t="s">
        <v>111</v>
      </c>
      <c r="T48" s="1" t="s">
        <v>111</v>
      </c>
      <c r="U48" s="1" t="s">
        <v>110</v>
      </c>
      <c r="V48" s="1" t="s">
        <v>111</v>
      </c>
      <c r="W48" s="1" t="s">
        <v>111</v>
      </c>
      <c r="X48" s="1" t="s">
        <v>111</v>
      </c>
      <c r="Y48" s="1" t="s">
        <v>111</v>
      </c>
      <c r="Z48" s="1" t="s">
        <v>111</v>
      </c>
      <c r="AA48" s="1" t="s">
        <v>111</v>
      </c>
      <c r="AB48" s="1" t="s">
        <v>134</v>
      </c>
      <c r="AC48" s="1" t="s">
        <v>113</v>
      </c>
      <c r="AD48" s="1" t="s">
        <v>120</v>
      </c>
      <c r="AE48" s="1" t="s">
        <v>120</v>
      </c>
      <c r="AF48" s="1" t="s">
        <v>121</v>
      </c>
      <c r="AG48" s="1" t="s">
        <v>120</v>
      </c>
      <c r="AH48" s="1" t="s">
        <v>120</v>
      </c>
      <c r="AI48" s="1" t="s">
        <v>114</v>
      </c>
      <c r="AJ48" s="1" t="s">
        <v>120</v>
      </c>
      <c r="AK48" s="1" t="s">
        <v>121</v>
      </c>
      <c r="AL48" s="1" t="s">
        <v>121</v>
      </c>
      <c r="AM48" s="1" t="s">
        <v>120</v>
      </c>
      <c r="AN48" s="1" t="s">
        <v>121</v>
      </c>
      <c r="AO48" s="1" t="s">
        <v>118</v>
      </c>
      <c r="AP48" s="1" t="s">
        <v>123</v>
      </c>
      <c r="AQ48" s="1" t="s">
        <v>123</v>
      </c>
      <c r="AR48" s="1" t="s">
        <v>123</v>
      </c>
      <c r="AS48" s="1" t="s">
        <v>123</v>
      </c>
      <c r="AT48" s="1" t="s">
        <v>123</v>
      </c>
      <c r="AU48" s="1" t="s">
        <v>123</v>
      </c>
      <c r="AV48" s="1" t="s">
        <v>118</v>
      </c>
      <c r="AW48" s="1" t="s">
        <v>148</v>
      </c>
      <c r="AX48" s="1" t="s">
        <v>114</v>
      </c>
      <c r="AY48" s="1" t="s">
        <v>120</v>
      </c>
      <c r="AZ48" s="1" t="s">
        <v>116</v>
      </c>
      <c r="BA48" s="1" t="s">
        <v>120</v>
      </c>
      <c r="BB48" s="1" t="s">
        <v>120</v>
      </c>
      <c r="BC48" s="1" t="s">
        <v>114</v>
      </c>
      <c r="BD48" s="1" t="s">
        <v>114</v>
      </c>
      <c r="BE48" s="1" t="s">
        <v>120</v>
      </c>
      <c r="BF48" s="1" t="s">
        <v>114</v>
      </c>
      <c r="BG48" s="1" t="s">
        <v>120</v>
      </c>
      <c r="BH48" s="1" t="s">
        <v>114</v>
      </c>
      <c r="BI48" s="1" t="s">
        <v>121</v>
      </c>
      <c r="BJ48" s="1" t="s">
        <v>121</v>
      </c>
      <c r="BK48" s="1" t="s">
        <v>121</v>
      </c>
      <c r="BL48" s="1" t="s">
        <v>115</v>
      </c>
      <c r="BM48" s="1" t="s">
        <v>120</v>
      </c>
      <c r="BN48" s="1" t="s">
        <v>114</v>
      </c>
      <c r="BO48" s="1" t="s">
        <v>114</v>
      </c>
      <c r="BP48" s="1" t="s">
        <v>121</v>
      </c>
      <c r="BQ48" s="1" t="s">
        <v>120</v>
      </c>
      <c r="BR48" s="1" t="s">
        <v>120</v>
      </c>
      <c r="BS48" s="1" t="s">
        <v>120</v>
      </c>
      <c r="BT48" s="1" t="s">
        <v>121</v>
      </c>
      <c r="BU48" s="1" t="s">
        <v>120</v>
      </c>
      <c r="BV48" s="1" t="s">
        <v>136</v>
      </c>
      <c r="BW48" s="1" t="s">
        <v>123</v>
      </c>
      <c r="BX48" s="1" t="s">
        <v>136</v>
      </c>
      <c r="BY48" s="1" t="s">
        <v>122</v>
      </c>
      <c r="BZ48" s="1" t="s">
        <v>136</v>
      </c>
      <c r="CA48" s="1" t="s">
        <v>123</v>
      </c>
      <c r="CB48" s="1" t="s">
        <v>123</v>
      </c>
      <c r="CC48" s="1" t="s">
        <v>123</v>
      </c>
      <c r="CD48" s="1" t="s">
        <v>122</v>
      </c>
      <c r="CE48" s="1" t="s">
        <v>123</v>
      </c>
      <c r="CF48" s="1" t="s">
        <v>118</v>
      </c>
      <c r="CG48" s="1" t="s">
        <v>143</v>
      </c>
      <c r="CH48" s="1" t="s">
        <v>143</v>
      </c>
      <c r="CI48" s="1" t="s">
        <v>143</v>
      </c>
      <c r="CJ48" s="1" t="s">
        <v>143</v>
      </c>
      <c r="CK48" s="1" t="s">
        <v>143</v>
      </c>
      <c r="CL48" s="1" t="s">
        <v>143</v>
      </c>
      <c r="CM48" s="1" t="s">
        <v>160</v>
      </c>
      <c r="CN48" s="1" t="s">
        <v>143</v>
      </c>
      <c r="CO48" s="1" t="s">
        <v>123</v>
      </c>
      <c r="CP48" s="1" t="s">
        <v>122</v>
      </c>
      <c r="CQ48" s="1" t="s">
        <v>123</v>
      </c>
      <c r="CR48" s="1"/>
      <c r="CS48" s="1"/>
      <c r="CT48" s="1" t="s">
        <v>405</v>
      </c>
      <c r="CU48" s="1" t="s">
        <v>406</v>
      </c>
      <c r="CV48" s="1" t="s">
        <v>407</v>
      </c>
      <c r="CW48" s="1" t="s">
        <v>408</v>
      </c>
      <c r="CX48" s="1"/>
    </row>
    <row r="49" spans="1:102">
      <c r="A49" s="1">
        <v>420</v>
      </c>
      <c r="B49" s="1" t="s">
        <v>409</v>
      </c>
      <c r="C49" s="1">
        <v>8</v>
      </c>
      <c r="D49" s="1" t="s">
        <v>103</v>
      </c>
      <c r="E49" s="1">
        <v>2143211750</v>
      </c>
      <c r="F49" s="1" t="s">
        <v>410</v>
      </c>
      <c r="G49" s="1" t="s">
        <v>409</v>
      </c>
      <c r="H49" s="1" t="s">
        <v>411</v>
      </c>
      <c r="I49" s="1"/>
      <c r="J49" s="1" t="s">
        <v>106</v>
      </c>
      <c r="K49" s="1" t="s">
        <v>107</v>
      </c>
      <c r="L49" s="1" t="s">
        <v>253</v>
      </c>
      <c r="M49" s="1"/>
      <c r="N49" s="1" t="s">
        <v>412</v>
      </c>
      <c r="O49" s="1"/>
      <c r="P49" s="1" t="s">
        <v>111</v>
      </c>
      <c r="Q49" s="1" t="s">
        <v>111</v>
      </c>
      <c r="R49" s="1" t="s">
        <v>111</v>
      </c>
      <c r="S49" s="1" t="s">
        <v>111</v>
      </c>
      <c r="T49" s="1" t="s">
        <v>111</v>
      </c>
      <c r="U49" s="1" t="s">
        <v>110</v>
      </c>
      <c r="V49" s="1" t="s">
        <v>111</v>
      </c>
      <c r="W49" s="1" t="s">
        <v>111</v>
      </c>
      <c r="X49" s="1" t="s">
        <v>111</v>
      </c>
      <c r="Y49" s="1" t="s">
        <v>111</v>
      </c>
      <c r="Z49" s="1" t="s">
        <v>111</v>
      </c>
      <c r="AA49" s="1" t="s">
        <v>111</v>
      </c>
      <c r="AB49" s="1" t="s">
        <v>134</v>
      </c>
      <c r="AC49" s="1" t="s">
        <v>135</v>
      </c>
      <c r="AD49" s="1" t="s">
        <v>120</v>
      </c>
      <c r="AE49" s="1" t="s">
        <v>121</v>
      </c>
      <c r="AF49" s="1" t="s">
        <v>115</v>
      </c>
      <c r="AG49" s="1" t="s">
        <v>120</v>
      </c>
      <c r="AH49" s="1" t="s">
        <v>115</v>
      </c>
      <c r="AI49" s="1" t="s">
        <v>116</v>
      </c>
      <c r="AJ49" s="1" t="s">
        <v>116</v>
      </c>
      <c r="AK49" s="1" t="s">
        <v>116</v>
      </c>
      <c r="AL49" s="1" t="s">
        <v>116</v>
      </c>
      <c r="AM49" s="1" t="s">
        <v>116</v>
      </c>
      <c r="AN49" s="1" t="s">
        <v>116</v>
      </c>
      <c r="AO49" s="1" t="s">
        <v>123</v>
      </c>
      <c r="AP49" s="1" t="s">
        <v>123</v>
      </c>
      <c r="AQ49" s="1" t="s">
        <v>123</v>
      </c>
      <c r="AR49" s="1" t="s">
        <v>123</v>
      </c>
      <c r="AS49" s="1" t="s">
        <v>123</v>
      </c>
      <c r="AT49" s="1" t="s">
        <v>123</v>
      </c>
      <c r="AU49" s="1" t="s">
        <v>123</v>
      </c>
      <c r="AV49" s="1" t="s">
        <v>123</v>
      </c>
      <c r="AW49" s="1" t="s">
        <v>123</v>
      </c>
      <c r="AX49" s="1" t="s">
        <v>120</v>
      </c>
      <c r="AY49" s="1" t="s">
        <v>120</v>
      </c>
      <c r="AZ49" s="1" t="s">
        <v>116</v>
      </c>
      <c r="BA49" s="1" t="s">
        <v>121</v>
      </c>
      <c r="BB49" s="1" t="s">
        <v>121</v>
      </c>
      <c r="BC49" s="1" t="s">
        <v>114</v>
      </c>
      <c r="BD49" s="1" t="s">
        <v>114</v>
      </c>
      <c r="BE49" s="1" t="s">
        <v>114</v>
      </c>
      <c r="BF49" s="1" t="s">
        <v>114</v>
      </c>
      <c r="BG49" s="1" t="s">
        <v>114</v>
      </c>
      <c r="BH49" s="1" t="s">
        <v>114</v>
      </c>
      <c r="BI49" s="1" t="s">
        <v>120</v>
      </c>
      <c r="BJ49" s="1" t="s">
        <v>120</v>
      </c>
      <c r="BK49" s="1" t="s">
        <v>120</v>
      </c>
      <c r="BL49" s="1" t="s">
        <v>121</v>
      </c>
      <c r="BM49" s="1" t="s">
        <v>121</v>
      </c>
      <c r="BN49" s="1" t="s">
        <v>120</v>
      </c>
      <c r="BO49" s="1" t="s">
        <v>120</v>
      </c>
      <c r="BP49" s="1" t="s">
        <v>115</v>
      </c>
      <c r="BQ49" s="1" t="s">
        <v>121</v>
      </c>
      <c r="BR49" s="1" t="s">
        <v>115</v>
      </c>
      <c r="BS49" s="1" t="s">
        <v>115</v>
      </c>
      <c r="BT49" s="1" t="s">
        <v>115</v>
      </c>
      <c r="BU49" s="1" t="s">
        <v>115</v>
      </c>
      <c r="BV49" s="1" t="s">
        <v>118</v>
      </c>
      <c r="BW49" s="1" t="s">
        <v>118</v>
      </c>
      <c r="BX49" s="1" t="s">
        <v>118</v>
      </c>
      <c r="BY49" s="1" t="s">
        <v>118</v>
      </c>
      <c r="BZ49" s="1" t="s">
        <v>118</v>
      </c>
      <c r="CA49" s="1" t="s">
        <v>123</v>
      </c>
      <c r="CB49" s="1" t="s">
        <v>118</v>
      </c>
      <c r="CC49" s="1" t="s">
        <v>118</v>
      </c>
      <c r="CD49" s="1" t="s">
        <v>118</v>
      </c>
      <c r="CE49" s="1" t="s">
        <v>118</v>
      </c>
      <c r="CF49" s="1" t="s">
        <v>123</v>
      </c>
      <c r="CG49" s="1" t="s">
        <v>160</v>
      </c>
      <c r="CH49" s="1" t="s">
        <v>160</v>
      </c>
      <c r="CI49" s="1" t="s">
        <v>143</v>
      </c>
      <c r="CJ49" s="1" t="s">
        <v>143</v>
      </c>
      <c r="CK49" s="1" t="s">
        <v>160</v>
      </c>
      <c r="CL49" s="1" t="s">
        <v>143</v>
      </c>
      <c r="CM49" s="1" t="s">
        <v>160</v>
      </c>
      <c r="CN49" s="1" t="s">
        <v>160</v>
      </c>
      <c r="CO49" s="1" t="s">
        <v>123</v>
      </c>
      <c r="CP49" s="1" t="s">
        <v>123</v>
      </c>
      <c r="CQ49" s="1" t="s">
        <v>123</v>
      </c>
      <c r="CR49" s="1"/>
      <c r="CS49" s="1"/>
      <c r="CT49" s="1" t="s">
        <v>413</v>
      </c>
      <c r="CU49" s="1"/>
      <c r="CV49" s="1"/>
      <c r="CW49" s="1" t="s">
        <v>414</v>
      </c>
      <c r="CX49" s="1"/>
    </row>
    <row r="50" spans="1:102">
      <c r="A50" s="1">
        <v>430</v>
      </c>
      <c r="B50" s="1" t="s">
        <v>415</v>
      </c>
      <c r="C50" s="1">
        <v>8</v>
      </c>
      <c r="D50" s="1" t="s">
        <v>103</v>
      </c>
      <c r="E50" s="1">
        <v>923072162</v>
      </c>
      <c r="F50" s="1" t="s">
        <v>416</v>
      </c>
      <c r="G50" s="1" t="s">
        <v>415</v>
      </c>
      <c r="H50" s="1" t="s">
        <v>417</v>
      </c>
      <c r="I50" s="1"/>
      <c r="J50" s="1" t="s">
        <v>106</v>
      </c>
      <c r="K50" s="1" t="s">
        <v>107</v>
      </c>
      <c r="L50" s="1" t="s">
        <v>175</v>
      </c>
      <c r="M50" s="1"/>
      <c r="N50" s="1" t="s">
        <v>418</v>
      </c>
      <c r="O50" s="1"/>
      <c r="P50" s="1" t="s">
        <v>110</v>
      </c>
      <c r="Q50" s="1" t="s">
        <v>110</v>
      </c>
      <c r="R50" s="1" t="s">
        <v>110</v>
      </c>
      <c r="S50" s="1" t="s">
        <v>110</v>
      </c>
      <c r="T50" s="1" t="s">
        <v>110</v>
      </c>
      <c r="U50" s="1" t="s">
        <v>110</v>
      </c>
      <c r="V50" s="1" t="s">
        <v>110</v>
      </c>
      <c r="W50" s="1" t="s">
        <v>110</v>
      </c>
      <c r="X50" s="1" t="s">
        <v>110</v>
      </c>
      <c r="Y50" s="1" t="s">
        <v>110</v>
      </c>
      <c r="Z50" s="1" t="s">
        <v>110</v>
      </c>
      <c r="AA50" s="1" t="s">
        <v>110</v>
      </c>
      <c r="AB50" s="1" t="s">
        <v>419</v>
      </c>
      <c r="AC50" s="1" t="s">
        <v>113</v>
      </c>
      <c r="AD50" s="1" t="s">
        <v>114</v>
      </c>
      <c r="AE50" s="1" t="s">
        <v>114</v>
      </c>
      <c r="AF50" s="1" t="s">
        <v>120</v>
      </c>
      <c r="AG50" s="1" t="s">
        <v>121</v>
      </c>
      <c r="AH50" s="1" t="s">
        <v>114</v>
      </c>
      <c r="AI50" s="1" t="s">
        <v>114</v>
      </c>
      <c r="AJ50" s="1" t="s">
        <v>120</v>
      </c>
      <c r="AK50" s="1" t="s">
        <v>121</v>
      </c>
      <c r="AL50" s="1" t="s">
        <v>120</v>
      </c>
      <c r="AM50" s="1" t="s">
        <v>114</v>
      </c>
      <c r="AN50" s="1" t="s">
        <v>121</v>
      </c>
      <c r="AO50" s="1" t="s">
        <v>118</v>
      </c>
      <c r="AP50" s="1" t="s">
        <v>123</v>
      </c>
      <c r="AQ50" s="1" t="s">
        <v>148</v>
      </c>
      <c r="AR50" s="1" t="s">
        <v>123</v>
      </c>
      <c r="AS50" s="1" t="s">
        <v>136</v>
      </c>
      <c r="AT50" s="1" t="s">
        <v>123</v>
      </c>
      <c r="AU50" s="1" t="s">
        <v>123</v>
      </c>
      <c r="AV50" s="1" t="s">
        <v>136</v>
      </c>
      <c r="AW50" s="1" t="s">
        <v>123</v>
      </c>
      <c r="AX50" s="1" t="s">
        <v>114</v>
      </c>
      <c r="AY50" s="1" t="s">
        <v>114</v>
      </c>
      <c r="AZ50" s="1" t="s">
        <v>115</v>
      </c>
      <c r="BA50" s="1" t="s">
        <v>114</v>
      </c>
      <c r="BB50" s="1" t="s">
        <v>120</v>
      </c>
      <c r="BC50" s="1" t="s">
        <v>114</v>
      </c>
      <c r="BD50" s="1" t="s">
        <v>114</v>
      </c>
      <c r="BE50" s="1" t="s">
        <v>114</v>
      </c>
      <c r="BF50" s="1" t="s">
        <v>114</v>
      </c>
      <c r="BG50" s="1" t="s">
        <v>114</v>
      </c>
      <c r="BH50" s="1" t="s">
        <v>114</v>
      </c>
      <c r="BI50" s="1" t="s">
        <v>120</v>
      </c>
      <c r="BJ50" s="1" t="s">
        <v>115</v>
      </c>
      <c r="BK50" s="1" t="s">
        <v>120</v>
      </c>
      <c r="BL50" s="1" t="s">
        <v>121</v>
      </c>
      <c r="BM50" s="1" t="s">
        <v>120</v>
      </c>
      <c r="BN50" s="1" t="s">
        <v>120</v>
      </c>
      <c r="BO50" s="1" t="s">
        <v>120</v>
      </c>
      <c r="BP50" s="1" t="s">
        <v>120</v>
      </c>
      <c r="BQ50" s="1" t="s">
        <v>120</v>
      </c>
      <c r="BR50" s="1" t="s">
        <v>120</v>
      </c>
      <c r="BS50" s="1" t="s">
        <v>121</v>
      </c>
      <c r="BT50" s="1" t="s">
        <v>116</v>
      </c>
      <c r="BU50" s="1" t="s">
        <v>114</v>
      </c>
      <c r="BV50" s="1" t="s">
        <v>123</v>
      </c>
      <c r="BW50" s="1" t="s">
        <v>123</v>
      </c>
      <c r="BX50" s="1" t="s">
        <v>123</v>
      </c>
      <c r="BY50" s="1" t="s">
        <v>122</v>
      </c>
      <c r="BZ50" s="1" t="s">
        <v>123</v>
      </c>
      <c r="CA50" s="1" t="s">
        <v>122</v>
      </c>
      <c r="CB50" s="1" t="s">
        <v>123</v>
      </c>
      <c r="CC50" s="1" t="s">
        <v>123</v>
      </c>
      <c r="CD50" s="1" t="s">
        <v>122</v>
      </c>
      <c r="CE50" s="1" t="s">
        <v>136</v>
      </c>
      <c r="CF50" s="1" t="s">
        <v>122</v>
      </c>
      <c r="CG50" s="1" t="s">
        <v>160</v>
      </c>
      <c r="CH50" s="1" t="s">
        <v>160</v>
      </c>
      <c r="CI50" s="1" t="s">
        <v>160</v>
      </c>
      <c r="CJ50" s="1" t="s">
        <v>143</v>
      </c>
      <c r="CK50" s="1" t="s">
        <v>160</v>
      </c>
      <c r="CL50" s="1" t="s">
        <v>124</v>
      </c>
      <c r="CM50" s="1" t="s">
        <v>160</v>
      </c>
      <c r="CN50" s="1" t="s">
        <v>160</v>
      </c>
      <c r="CO50" s="1" t="s">
        <v>136</v>
      </c>
      <c r="CP50" s="1" t="s">
        <v>123</v>
      </c>
      <c r="CQ50" s="1" t="s">
        <v>118</v>
      </c>
      <c r="CR50" s="1"/>
      <c r="CS50" s="1"/>
      <c r="CT50" s="1" t="s">
        <v>420</v>
      </c>
      <c r="CU50" s="1" t="s">
        <v>421</v>
      </c>
      <c r="CV50" s="1" t="s">
        <v>422</v>
      </c>
      <c r="CW50" s="1" t="s">
        <v>423</v>
      </c>
      <c r="CX50" s="1"/>
    </row>
    <row r="51" spans="1:102">
      <c r="A51" s="1">
        <v>432</v>
      </c>
      <c r="B51" s="1" t="s">
        <v>424</v>
      </c>
      <c r="C51" s="1">
        <v>8</v>
      </c>
      <c r="D51" s="1" t="s">
        <v>103</v>
      </c>
      <c r="E51" s="1">
        <v>578003089</v>
      </c>
      <c r="F51" s="1" t="s">
        <v>425</v>
      </c>
      <c r="G51" s="1" t="s">
        <v>424</v>
      </c>
      <c r="H51" s="1" t="s">
        <v>426</v>
      </c>
      <c r="I51" s="1"/>
      <c r="J51" s="1" t="s">
        <v>185</v>
      </c>
      <c r="K51" s="1" t="s">
        <v>107</v>
      </c>
      <c r="L51" s="1" t="s">
        <v>132</v>
      </c>
      <c r="M51" s="1"/>
      <c r="N51" s="1"/>
      <c r="O51" s="1"/>
      <c r="P51" s="1" t="s">
        <v>111</v>
      </c>
      <c r="Q51" s="1" t="s">
        <v>111</v>
      </c>
      <c r="R51" s="1" t="s">
        <v>111</v>
      </c>
      <c r="S51" s="1" t="s">
        <v>111</v>
      </c>
      <c r="T51" s="1" t="s">
        <v>111</v>
      </c>
      <c r="U51" s="1" t="s">
        <v>110</v>
      </c>
      <c r="V51" s="1" t="s">
        <v>111</v>
      </c>
      <c r="W51" s="1" t="s">
        <v>111</v>
      </c>
      <c r="X51" s="1" t="s">
        <v>111</v>
      </c>
      <c r="Y51" s="1" t="s">
        <v>110</v>
      </c>
      <c r="Z51" s="1" t="s">
        <v>111</v>
      </c>
      <c r="AA51" s="1" t="s">
        <v>111</v>
      </c>
      <c r="AB51" s="1" t="s">
        <v>134</v>
      </c>
      <c r="AC51" s="1" t="s">
        <v>113</v>
      </c>
      <c r="AD51" s="1" t="s">
        <v>120</v>
      </c>
      <c r="AE51" s="1" t="s">
        <v>120</v>
      </c>
      <c r="AF51" s="1" t="s">
        <v>116</v>
      </c>
      <c r="AG51" s="1" t="s">
        <v>121</v>
      </c>
      <c r="AH51" s="1" t="s">
        <v>115</v>
      </c>
      <c r="AI51" s="1" t="s">
        <v>115</v>
      </c>
      <c r="AJ51" s="1" t="s">
        <v>116</v>
      </c>
      <c r="AK51" s="1" t="s">
        <v>115</v>
      </c>
      <c r="AL51" s="1" t="s">
        <v>115</v>
      </c>
      <c r="AM51" s="1" t="s">
        <v>116</v>
      </c>
      <c r="AN51" s="1" t="s">
        <v>120</v>
      </c>
      <c r="AO51" s="1" t="s">
        <v>123</v>
      </c>
      <c r="AP51" s="1" t="s">
        <v>123</v>
      </c>
      <c r="AQ51" s="1" t="s">
        <v>148</v>
      </c>
      <c r="AR51" s="1" t="s">
        <v>123</v>
      </c>
      <c r="AS51" s="1" t="s">
        <v>148</v>
      </c>
      <c r="AT51" s="1" t="s">
        <v>123</v>
      </c>
      <c r="AU51" s="1"/>
      <c r="AV51" s="1"/>
      <c r="AW51" s="1"/>
      <c r="AX51" s="1" t="s">
        <v>114</v>
      </c>
      <c r="AY51" s="1" t="s">
        <v>120</v>
      </c>
      <c r="AZ51" s="1" t="s">
        <v>115</v>
      </c>
      <c r="BA51" s="1" t="s">
        <v>115</v>
      </c>
      <c r="BB51" s="1" t="s">
        <v>116</v>
      </c>
      <c r="BC51" s="1"/>
      <c r="BD51" s="1"/>
      <c r="BE51" s="1"/>
      <c r="BF51" s="1"/>
      <c r="BG51" s="1"/>
      <c r="BH51" s="1"/>
      <c r="BI51" s="1"/>
      <c r="BJ51" s="1"/>
      <c r="BK51" s="1"/>
      <c r="BL51" s="1" t="s">
        <v>115</v>
      </c>
      <c r="BM51" s="1" t="s">
        <v>115</v>
      </c>
      <c r="BN51" s="1" t="s">
        <v>115</v>
      </c>
      <c r="BO51" s="1" t="s">
        <v>115</v>
      </c>
      <c r="BP51" s="1" t="s">
        <v>115</v>
      </c>
      <c r="BQ51" s="1" t="s">
        <v>116</v>
      </c>
      <c r="BR51" s="1" t="s">
        <v>116</v>
      </c>
      <c r="BS51" s="1" t="s">
        <v>116</v>
      </c>
      <c r="BT51" s="1" t="s">
        <v>116</v>
      </c>
      <c r="BU51" s="1" t="s">
        <v>115</v>
      </c>
      <c r="BV51" s="1" t="s">
        <v>122</v>
      </c>
      <c r="BW51" s="1" t="s">
        <v>122</v>
      </c>
      <c r="BX51" s="1" t="s">
        <v>122</v>
      </c>
      <c r="BY51" s="1" t="s">
        <v>123</v>
      </c>
      <c r="BZ51" s="1" t="s">
        <v>122</v>
      </c>
      <c r="CA51" s="1" t="s">
        <v>118</v>
      </c>
      <c r="CB51" s="1" t="s">
        <v>123</v>
      </c>
      <c r="CC51" s="1" t="s">
        <v>123</v>
      </c>
      <c r="CD51" s="1" t="s">
        <v>122</v>
      </c>
      <c r="CE51" s="1" t="s">
        <v>122</v>
      </c>
      <c r="CF51" s="1" t="s">
        <v>118</v>
      </c>
      <c r="CG51" s="1" t="s">
        <v>125</v>
      </c>
      <c r="CH51" s="1" t="s">
        <v>160</v>
      </c>
      <c r="CI51" s="1" t="s">
        <v>143</v>
      </c>
      <c r="CJ51" s="1" t="s">
        <v>125</v>
      </c>
      <c r="CK51" s="1" t="s">
        <v>143</v>
      </c>
      <c r="CL51" s="1" t="s">
        <v>124</v>
      </c>
      <c r="CM51" s="1" t="s">
        <v>124</v>
      </c>
      <c r="CN51" s="1" t="s">
        <v>124</v>
      </c>
      <c r="CO51" s="1" t="s">
        <v>118</v>
      </c>
      <c r="CP51" s="1" t="s">
        <v>118</v>
      </c>
      <c r="CQ51" s="1" t="s">
        <v>118</v>
      </c>
      <c r="CR51" s="1"/>
      <c r="CS51" s="1"/>
      <c r="CT51" s="1" t="s">
        <v>427</v>
      </c>
      <c r="CU51" s="1" t="s">
        <v>428</v>
      </c>
      <c r="CV51" s="1" t="s">
        <v>429</v>
      </c>
      <c r="CW51" s="1" t="s">
        <v>430</v>
      </c>
      <c r="CX51" s="1"/>
    </row>
    <row r="52" spans="1:102">
      <c r="A52" s="1">
        <v>435</v>
      </c>
      <c r="B52" s="1" t="s">
        <v>431</v>
      </c>
      <c r="C52" s="1">
        <v>8</v>
      </c>
      <c r="D52" s="1" t="s">
        <v>103</v>
      </c>
      <c r="E52" s="1">
        <v>1757274805</v>
      </c>
      <c r="F52" s="1" t="s">
        <v>432</v>
      </c>
      <c r="G52" s="1" t="s">
        <v>431</v>
      </c>
      <c r="H52" s="1" t="s">
        <v>433</v>
      </c>
      <c r="I52" s="1"/>
      <c r="J52" s="1" t="s">
        <v>140</v>
      </c>
      <c r="K52" s="1" t="s">
        <v>107</v>
      </c>
      <c r="L52" s="1" t="s">
        <v>244</v>
      </c>
      <c r="M52" s="1" t="s">
        <v>264</v>
      </c>
      <c r="N52" s="1"/>
      <c r="O52" s="1"/>
      <c r="P52" s="1" t="s">
        <v>110</v>
      </c>
      <c r="Q52" s="1" t="s">
        <v>111</v>
      </c>
      <c r="R52" s="1" t="s">
        <v>111</v>
      </c>
      <c r="S52" s="1" t="s">
        <v>111</v>
      </c>
      <c r="T52" s="1" t="s">
        <v>111</v>
      </c>
      <c r="U52" s="1" t="s">
        <v>110</v>
      </c>
      <c r="V52" s="1" t="s">
        <v>111</v>
      </c>
      <c r="W52" s="1" t="s">
        <v>111</v>
      </c>
      <c r="X52" s="1" t="s">
        <v>111</v>
      </c>
      <c r="Y52" s="1" t="s">
        <v>111</v>
      </c>
      <c r="Z52" s="1" t="s">
        <v>111</v>
      </c>
      <c r="AA52" s="1" t="s">
        <v>111</v>
      </c>
      <c r="AB52" s="1" t="s">
        <v>134</v>
      </c>
      <c r="AC52" s="1" t="s">
        <v>113</v>
      </c>
      <c r="AD52" s="1" t="s">
        <v>121</v>
      </c>
      <c r="AE52" s="1" t="s">
        <v>120</v>
      </c>
      <c r="AF52" s="1" t="s">
        <v>120</v>
      </c>
      <c r="AG52" s="1" t="s">
        <v>115</v>
      </c>
      <c r="AH52" s="1" t="s">
        <v>121</v>
      </c>
      <c r="AI52" s="1" t="s">
        <v>121</v>
      </c>
      <c r="AJ52" s="1" t="s">
        <v>115</v>
      </c>
      <c r="AK52" s="1" t="s">
        <v>115</v>
      </c>
      <c r="AL52" s="1" t="s">
        <v>121</v>
      </c>
      <c r="AM52" s="1" t="s">
        <v>121</v>
      </c>
      <c r="AN52" s="1" t="s">
        <v>121</v>
      </c>
      <c r="AO52" s="1" t="s">
        <v>148</v>
      </c>
      <c r="AP52" s="1" t="s">
        <v>123</v>
      </c>
      <c r="AQ52" s="1" t="s">
        <v>123</v>
      </c>
      <c r="AR52" s="1" t="s">
        <v>148</v>
      </c>
      <c r="AS52" s="1" t="s">
        <v>123</v>
      </c>
      <c r="AT52" s="1" t="s">
        <v>136</v>
      </c>
      <c r="AU52" s="1" t="s">
        <v>136</v>
      </c>
      <c r="AV52" s="1" t="s">
        <v>148</v>
      </c>
      <c r="AW52" s="1" t="s">
        <v>123</v>
      </c>
      <c r="AX52" s="1" t="s">
        <v>120</v>
      </c>
      <c r="AY52" s="1" t="s">
        <v>121</v>
      </c>
      <c r="AZ52" s="1" t="s">
        <v>115</v>
      </c>
      <c r="BA52" s="1" t="s">
        <v>114</v>
      </c>
      <c r="BB52" s="1" t="s">
        <v>120</v>
      </c>
      <c r="BC52" s="1"/>
      <c r="BD52" s="1"/>
      <c r="BE52" s="1"/>
      <c r="BF52" s="1"/>
      <c r="BG52" s="1"/>
      <c r="BH52" s="1"/>
      <c r="BI52" s="1"/>
      <c r="BJ52" s="1"/>
      <c r="BK52" s="1"/>
      <c r="BL52" s="1" t="s">
        <v>115</v>
      </c>
      <c r="BM52" s="1" t="s">
        <v>121</v>
      </c>
      <c r="BN52" s="1" t="s">
        <v>120</v>
      </c>
      <c r="BO52" s="1" t="s">
        <v>120</v>
      </c>
      <c r="BP52" s="1" t="s">
        <v>121</v>
      </c>
      <c r="BQ52" s="1"/>
      <c r="BR52" s="1"/>
      <c r="BS52" s="1"/>
      <c r="BT52" s="1"/>
      <c r="BU52" s="1"/>
      <c r="BV52" s="1" t="s">
        <v>136</v>
      </c>
      <c r="BW52" s="1" t="s">
        <v>123</v>
      </c>
      <c r="BX52" s="1" t="s">
        <v>123</v>
      </c>
      <c r="BY52" s="1" t="s">
        <v>123</v>
      </c>
      <c r="BZ52" s="1" t="s">
        <v>123</v>
      </c>
      <c r="CA52" s="1" t="s">
        <v>123</v>
      </c>
      <c r="CB52" s="1" t="s">
        <v>123</v>
      </c>
      <c r="CC52" s="1" t="s">
        <v>122</v>
      </c>
      <c r="CD52" s="1" t="s">
        <v>123</v>
      </c>
      <c r="CE52" s="1"/>
      <c r="CF52" s="1"/>
      <c r="CG52" s="1" t="s">
        <v>143</v>
      </c>
      <c r="CH52" s="1" t="s">
        <v>125</v>
      </c>
      <c r="CI52" s="1" t="s">
        <v>177</v>
      </c>
      <c r="CJ52" s="1" t="s">
        <v>143</v>
      </c>
      <c r="CK52" s="1" t="s">
        <v>160</v>
      </c>
      <c r="CL52" s="1" t="s">
        <v>143</v>
      </c>
      <c r="CM52" s="1" t="s">
        <v>160</v>
      </c>
      <c r="CN52" s="1"/>
      <c r="CO52" s="1" t="s">
        <v>136</v>
      </c>
      <c r="CP52" s="1" t="s">
        <v>123</v>
      </c>
      <c r="CQ52" s="1" t="s">
        <v>122</v>
      </c>
      <c r="CR52" s="1"/>
      <c r="CS52" s="1"/>
      <c r="CT52" s="1"/>
      <c r="CU52" s="1"/>
      <c r="CV52" s="1"/>
      <c r="CW52" s="1"/>
      <c r="CX52" s="1"/>
    </row>
    <row r="53" spans="1:102">
      <c r="A53" s="1">
        <v>439</v>
      </c>
      <c r="B53" s="1" t="s">
        <v>434</v>
      </c>
      <c r="C53" s="1">
        <v>8</v>
      </c>
      <c r="D53" s="1" t="s">
        <v>103</v>
      </c>
      <c r="E53" s="1">
        <v>1578988943</v>
      </c>
      <c r="F53" s="1" t="s">
        <v>435</v>
      </c>
      <c r="G53" s="1" t="s">
        <v>434</v>
      </c>
      <c r="H53" s="1" t="s">
        <v>436</v>
      </c>
      <c r="I53" s="1"/>
      <c r="J53" s="1" t="s">
        <v>140</v>
      </c>
      <c r="K53" s="1" t="s">
        <v>239</v>
      </c>
      <c r="L53" s="1" t="s">
        <v>147</v>
      </c>
      <c r="M53" s="1" t="s">
        <v>264</v>
      </c>
      <c r="N53" s="1"/>
      <c r="O53" s="1"/>
      <c r="P53" s="1" t="s">
        <v>111</v>
      </c>
      <c r="Q53" s="1" t="s">
        <v>111</v>
      </c>
      <c r="R53" s="1" t="s">
        <v>111</v>
      </c>
      <c r="S53" s="1" t="s">
        <v>111</v>
      </c>
      <c r="T53" s="1" t="s">
        <v>111</v>
      </c>
      <c r="U53" s="1" t="s">
        <v>110</v>
      </c>
      <c r="V53" s="1" t="s">
        <v>111</v>
      </c>
      <c r="W53" s="1" t="s">
        <v>111</v>
      </c>
      <c r="X53" s="1" t="s">
        <v>111</v>
      </c>
      <c r="Y53" s="1" t="s">
        <v>111</v>
      </c>
      <c r="Z53" s="1" t="s">
        <v>111</v>
      </c>
      <c r="AA53" s="1" t="s">
        <v>111</v>
      </c>
      <c r="AB53" s="1" t="s">
        <v>134</v>
      </c>
      <c r="AC53" s="1" t="s">
        <v>135</v>
      </c>
      <c r="AD53" s="1" t="s">
        <v>114</v>
      </c>
      <c r="AE53" s="1" t="s">
        <v>114</v>
      </c>
      <c r="AF53" s="1" t="s">
        <v>114</v>
      </c>
      <c r="AG53" s="1" t="s">
        <v>114</v>
      </c>
      <c r="AH53" s="1" t="s">
        <v>114</v>
      </c>
      <c r="AI53" s="1" t="s">
        <v>120</v>
      </c>
      <c r="AJ53" s="1" t="s">
        <v>114</v>
      </c>
      <c r="AK53" s="1" t="s">
        <v>120</v>
      </c>
      <c r="AL53" s="1" t="s">
        <v>114</v>
      </c>
      <c r="AM53" s="1" t="s">
        <v>114</v>
      </c>
      <c r="AN53" s="1" t="s">
        <v>114</v>
      </c>
      <c r="AO53" s="1" t="s">
        <v>118</v>
      </c>
      <c r="AP53" s="1" t="s">
        <v>123</v>
      </c>
      <c r="AQ53" s="1" t="s">
        <v>123</v>
      </c>
      <c r="AR53" s="1" t="s">
        <v>123</v>
      </c>
      <c r="AS53" s="1" t="s">
        <v>123</v>
      </c>
      <c r="AT53" s="1" t="s">
        <v>136</v>
      </c>
      <c r="AU53" s="1" t="s">
        <v>136</v>
      </c>
      <c r="AV53" s="1" t="s">
        <v>123</v>
      </c>
      <c r="AW53" s="1" t="s">
        <v>136</v>
      </c>
      <c r="AX53" s="1" t="s">
        <v>120</v>
      </c>
      <c r="AY53" s="1" t="s">
        <v>114</v>
      </c>
      <c r="AZ53" s="1" t="s">
        <v>114</v>
      </c>
      <c r="BA53" s="1" t="s">
        <v>120</v>
      </c>
      <c r="BB53" s="1" t="s">
        <v>120</v>
      </c>
      <c r="BC53" s="1" t="s">
        <v>114</v>
      </c>
      <c r="BD53" s="1" t="s">
        <v>120</v>
      </c>
      <c r="BE53" s="1" t="s">
        <v>121</v>
      </c>
      <c r="BF53" s="1" t="s">
        <v>114</v>
      </c>
      <c r="BG53" s="1" t="s">
        <v>120</v>
      </c>
      <c r="BH53" s="1" t="s">
        <v>114</v>
      </c>
      <c r="BI53" s="1" t="s">
        <v>120</v>
      </c>
      <c r="BJ53" s="1" t="s">
        <v>114</v>
      </c>
      <c r="BK53" s="1" t="s">
        <v>120</v>
      </c>
      <c r="BL53" s="1" t="s">
        <v>121</v>
      </c>
      <c r="BM53" s="1" t="s">
        <v>120</v>
      </c>
      <c r="BN53" s="1" t="s">
        <v>121</v>
      </c>
      <c r="BO53" s="1" t="s">
        <v>120</v>
      </c>
      <c r="BP53" s="1" t="s">
        <v>121</v>
      </c>
      <c r="BQ53" s="1" t="s">
        <v>120</v>
      </c>
      <c r="BR53" s="1" t="s">
        <v>121</v>
      </c>
      <c r="BS53" s="1" t="s">
        <v>120</v>
      </c>
      <c r="BT53" s="1" t="s">
        <v>120</v>
      </c>
      <c r="BU53" s="1" t="s">
        <v>120</v>
      </c>
      <c r="BV53" s="1" t="s">
        <v>123</v>
      </c>
      <c r="BW53" s="1" t="s">
        <v>123</v>
      </c>
      <c r="BX53" s="1" t="s">
        <v>136</v>
      </c>
      <c r="BY53" s="1" t="s">
        <v>123</v>
      </c>
      <c r="BZ53" s="1" t="s">
        <v>123</v>
      </c>
      <c r="CA53" s="1" t="s">
        <v>136</v>
      </c>
      <c r="CB53" s="1" t="s">
        <v>118</v>
      </c>
      <c r="CC53" s="1" t="s">
        <v>123</v>
      </c>
      <c r="CD53" s="1" t="s">
        <v>123</v>
      </c>
      <c r="CE53" s="1" t="s">
        <v>136</v>
      </c>
      <c r="CF53" s="1" t="s">
        <v>122</v>
      </c>
      <c r="CG53" s="1" t="s">
        <v>143</v>
      </c>
      <c r="CH53" s="1" t="s">
        <v>160</v>
      </c>
      <c r="CI53" s="1" t="s">
        <v>143</v>
      </c>
      <c r="CJ53" s="1" t="s">
        <v>124</v>
      </c>
      <c r="CK53" s="1" t="s">
        <v>125</v>
      </c>
      <c r="CL53" s="1" t="s">
        <v>124</v>
      </c>
      <c r="CM53" s="1" t="s">
        <v>124</v>
      </c>
      <c r="CN53" s="1" t="s">
        <v>125</v>
      </c>
      <c r="CO53" s="1" t="s">
        <v>123</v>
      </c>
      <c r="CP53" s="1" t="s">
        <v>122</v>
      </c>
      <c r="CQ53" s="1" t="s">
        <v>123</v>
      </c>
      <c r="CR53" s="1"/>
      <c r="CS53" s="1"/>
      <c r="CT53" s="1" t="s">
        <v>437</v>
      </c>
      <c r="CU53" s="1" t="s">
        <v>438</v>
      </c>
      <c r="CV53" s="1" t="s">
        <v>439</v>
      </c>
      <c r="CW53" s="1" t="s">
        <v>440</v>
      </c>
      <c r="CX53" s="1"/>
    </row>
    <row r="54" spans="1:102">
      <c r="A54" s="1">
        <v>442</v>
      </c>
      <c r="B54" s="1" t="s">
        <v>441</v>
      </c>
      <c r="C54" s="1">
        <v>8</v>
      </c>
      <c r="D54" s="1" t="s">
        <v>103</v>
      </c>
      <c r="E54" s="1">
        <v>1917086860</v>
      </c>
      <c r="F54" s="1" t="s">
        <v>442</v>
      </c>
      <c r="G54" s="1" t="s">
        <v>441</v>
      </c>
      <c r="H54" s="1" t="s">
        <v>443</v>
      </c>
      <c r="I54" s="1"/>
      <c r="J54" s="1" t="s">
        <v>106</v>
      </c>
      <c r="K54" s="1" t="s">
        <v>107</v>
      </c>
      <c r="L54" s="1" t="s">
        <v>175</v>
      </c>
      <c r="M54" s="1"/>
      <c r="N54" s="1" t="s">
        <v>156</v>
      </c>
      <c r="O54" s="1" t="s">
        <v>213</v>
      </c>
      <c r="P54" s="1" t="s">
        <v>110</v>
      </c>
      <c r="Q54" s="1" t="s">
        <v>110</v>
      </c>
      <c r="R54" s="1" t="s">
        <v>110</v>
      </c>
      <c r="S54" s="1" t="s">
        <v>111</v>
      </c>
      <c r="T54" s="1" t="s">
        <v>110</v>
      </c>
      <c r="U54" s="1" t="s">
        <v>110</v>
      </c>
      <c r="V54" s="1" t="s">
        <v>110</v>
      </c>
      <c r="W54" s="1" t="s">
        <v>110</v>
      </c>
      <c r="X54" s="1" t="s">
        <v>110</v>
      </c>
      <c r="Y54" s="1" t="s">
        <v>110</v>
      </c>
      <c r="Z54" s="1" t="s">
        <v>110</v>
      </c>
      <c r="AA54" s="1" t="s">
        <v>110</v>
      </c>
      <c r="AB54" s="1" t="s">
        <v>444</v>
      </c>
      <c r="AC54" s="1" t="s">
        <v>113</v>
      </c>
      <c r="AD54" s="1" t="s">
        <v>114</v>
      </c>
      <c r="AE54" s="1" t="s">
        <v>114</v>
      </c>
      <c r="AF54" s="1" t="s">
        <v>114</v>
      </c>
      <c r="AG54" s="1" t="s">
        <v>114</v>
      </c>
      <c r="AH54" s="1" t="s">
        <v>114</v>
      </c>
      <c r="AI54" s="1" t="s">
        <v>114</v>
      </c>
      <c r="AJ54" s="1" t="s">
        <v>114</v>
      </c>
      <c r="AK54" s="1" t="s">
        <v>114</v>
      </c>
      <c r="AL54" s="1" t="s">
        <v>114</v>
      </c>
      <c r="AM54" s="1" t="s">
        <v>114</v>
      </c>
      <c r="AN54" s="1" t="s">
        <v>114</v>
      </c>
      <c r="AO54" s="1" t="s">
        <v>118</v>
      </c>
      <c r="AP54" s="1" t="s">
        <v>136</v>
      </c>
      <c r="AQ54" s="1" t="s">
        <v>136</v>
      </c>
      <c r="AR54" s="1" t="s">
        <v>136</v>
      </c>
      <c r="AS54" s="1" t="s">
        <v>136</v>
      </c>
      <c r="AT54" s="1" t="s">
        <v>136</v>
      </c>
      <c r="AU54" s="1" t="s">
        <v>136</v>
      </c>
      <c r="AV54" s="1" t="s">
        <v>136</v>
      </c>
      <c r="AW54" s="1" t="s">
        <v>136</v>
      </c>
      <c r="AX54" s="1" t="s">
        <v>114</v>
      </c>
      <c r="AY54" s="1" t="s">
        <v>114</v>
      </c>
      <c r="AZ54" s="1" t="s">
        <v>116</v>
      </c>
      <c r="BA54" s="1" t="s">
        <v>114</v>
      </c>
      <c r="BB54" s="1" t="s">
        <v>114</v>
      </c>
      <c r="BC54" s="1"/>
      <c r="BD54" s="1"/>
      <c r="BE54" s="1"/>
      <c r="BF54" s="1"/>
      <c r="BG54" s="1"/>
      <c r="BH54" s="1"/>
      <c r="BI54" s="1"/>
      <c r="BJ54" s="1"/>
      <c r="BK54" s="1"/>
      <c r="BL54" s="1" t="s">
        <v>120</v>
      </c>
      <c r="BM54" s="1" t="s">
        <v>114</v>
      </c>
      <c r="BN54" s="1" t="s">
        <v>114</v>
      </c>
      <c r="BO54" s="1" t="s">
        <v>114</v>
      </c>
      <c r="BP54" s="1" t="s">
        <v>114</v>
      </c>
      <c r="BQ54" s="1" t="s">
        <v>120</v>
      </c>
      <c r="BR54" s="1" t="s">
        <v>114</v>
      </c>
      <c r="BS54" s="1" t="s">
        <v>120</v>
      </c>
      <c r="BT54" s="1" t="s">
        <v>114</v>
      </c>
      <c r="BU54" s="1" t="s">
        <v>114</v>
      </c>
      <c r="BV54" s="1" t="s">
        <v>136</v>
      </c>
      <c r="BW54" s="1" t="s">
        <v>136</v>
      </c>
      <c r="BX54" s="1" t="s">
        <v>136</v>
      </c>
      <c r="BY54" s="1" t="s">
        <v>118</v>
      </c>
      <c r="BZ54" s="1" t="s">
        <v>123</v>
      </c>
      <c r="CA54" s="1" t="s">
        <v>123</v>
      </c>
      <c r="CB54" s="1" t="s">
        <v>123</v>
      </c>
      <c r="CC54" s="1" t="s">
        <v>123</v>
      </c>
      <c r="CD54" s="1" t="s">
        <v>123</v>
      </c>
      <c r="CE54" s="1" t="s">
        <v>123</v>
      </c>
      <c r="CF54" s="1" t="s">
        <v>118</v>
      </c>
      <c r="CG54" s="1" t="s">
        <v>160</v>
      </c>
      <c r="CH54" s="1" t="s">
        <v>160</v>
      </c>
      <c r="CI54" s="1" t="s">
        <v>160</v>
      </c>
      <c r="CJ54" s="1" t="s">
        <v>160</v>
      </c>
      <c r="CK54" s="1" t="s">
        <v>160</v>
      </c>
      <c r="CL54" s="1" t="s">
        <v>143</v>
      </c>
      <c r="CM54" s="1" t="s">
        <v>160</v>
      </c>
      <c r="CN54" s="1" t="s">
        <v>160</v>
      </c>
      <c r="CO54" s="1" t="s">
        <v>123</v>
      </c>
      <c r="CP54" s="1" t="s">
        <v>123</v>
      </c>
      <c r="CQ54" s="1" t="s">
        <v>123</v>
      </c>
      <c r="CR54" s="1"/>
      <c r="CS54" s="1"/>
      <c r="CT54" s="1" t="s">
        <v>445</v>
      </c>
      <c r="CU54" s="1" t="s">
        <v>446</v>
      </c>
      <c r="CV54" s="1" t="s">
        <v>447</v>
      </c>
      <c r="CW54" s="1" t="s">
        <v>448</v>
      </c>
      <c r="CX54" s="1"/>
    </row>
    <row r="55" spans="1:102">
      <c r="A55" s="1">
        <v>445</v>
      </c>
      <c r="B55" s="1" t="s">
        <v>449</v>
      </c>
      <c r="C55" s="1">
        <v>8</v>
      </c>
      <c r="D55" s="1" t="s">
        <v>103</v>
      </c>
      <c r="E55" s="1">
        <v>2137546665</v>
      </c>
      <c r="F55" s="1" t="s">
        <v>450</v>
      </c>
      <c r="G55" s="1" t="s">
        <v>449</v>
      </c>
      <c r="H55" s="1" t="s">
        <v>451</v>
      </c>
      <c r="I55" s="1"/>
      <c r="J55" s="1" t="s">
        <v>140</v>
      </c>
      <c r="K55" s="1" t="s">
        <v>107</v>
      </c>
      <c r="L55" s="1" t="s">
        <v>147</v>
      </c>
      <c r="M55" s="1" t="s">
        <v>195</v>
      </c>
      <c r="N55" s="1"/>
      <c r="O55" s="1"/>
      <c r="P55" s="1" t="s">
        <v>111</v>
      </c>
      <c r="Q55" s="1" t="s">
        <v>111</v>
      </c>
      <c r="R55" s="1" t="s">
        <v>111</v>
      </c>
      <c r="S55" s="1" t="s">
        <v>111</v>
      </c>
      <c r="T55" s="1" t="s">
        <v>111</v>
      </c>
      <c r="U55" s="1" t="s">
        <v>110</v>
      </c>
      <c r="V55" s="1" t="s">
        <v>111</v>
      </c>
      <c r="W55" s="1" t="s">
        <v>111</v>
      </c>
      <c r="X55" s="1" t="s">
        <v>111</v>
      </c>
      <c r="Y55" s="1" t="s">
        <v>111</v>
      </c>
      <c r="Z55" s="1" t="s">
        <v>111</v>
      </c>
      <c r="AA55" s="1" t="s">
        <v>111</v>
      </c>
      <c r="AB55" s="1" t="s">
        <v>158</v>
      </c>
      <c r="AC55" s="1" t="s">
        <v>135</v>
      </c>
      <c r="AD55" s="1" t="s">
        <v>114</v>
      </c>
      <c r="AE55" s="1" t="s">
        <v>114</v>
      </c>
      <c r="AF55" s="1" t="s">
        <v>120</v>
      </c>
      <c r="AG55" s="1" t="s">
        <v>120</v>
      </c>
      <c r="AH55" s="1" t="s">
        <v>120</v>
      </c>
      <c r="AI55" s="1" t="s">
        <v>120</v>
      </c>
      <c r="AJ55" s="1" t="s">
        <v>120</v>
      </c>
      <c r="AK55" s="1" t="s">
        <v>120</v>
      </c>
      <c r="AL55" s="1" t="s">
        <v>120</v>
      </c>
      <c r="AM55" s="1" t="s">
        <v>114</v>
      </c>
      <c r="AN55" s="1" t="s">
        <v>120</v>
      </c>
      <c r="AO55" s="1" t="s">
        <v>123</v>
      </c>
      <c r="AP55" s="1" t="s">
        <v>136</v>
      </c>
      <c r="AQ55" s="1" t="s">
        <v>136</v>
      </c>
      <c r="AR55" s="1" t="s">
        <v>136</v>
      </c>
      <c r="AS55" s="1" t="s">
        <v>136</v>
      </c>
      <c r="AT55" s="1" t="s">
        <v>123</v>
      </c>
      <c r="AU55" s="1" t="s">
        <v>123</v>
      </c>
      <c r="AV55" s="1" t="s">
        <v>136</v>
      </c>
      <c r="AW55" s="1" t="s">
        <v>123</v>
      </c>
      <c r="AX55" s="1" t="s">
        <v>114</v>
      </c>
      <c r="AY55" s="1" t="s">
        <v>114</v>
      </c>
      <c r="AZ55" s="1" t="s">
        <v>121</v>
      </c>
      <c r="BA55" s="1" t="s">
        <v>120</v>
      </c>
      <c r="BB55" s="1" t="s">
        <v>114</v>
      </c>
      <c r="BC55" s="1" t="s">
        <v>114</v>
      </c>
      <c r="BD55" s="1" t="s">
        <v>114</v>
      </c>
      <c r="BE55" s="1" t="s">
        <v>114</v>
      </c>
      <c r="BF55" s="1" t="s">
        <v>114</v>
      </c>
      <c r="BG55" s="1" t="s">
        <v>114</v>
      </c>
      <c r="BH55" s="1" t="s">
        <v>114</v>
      </c>
      <c r="BI55" s="1" t="s">
        <v>114</v>
      </c>
      <c r="BJ55" s="1" t="s">
        <v>114</v>
      </c>
      <c r="BK55" s="1" t="s">
        <v>114</v>
      </c>
      <c r="BL55" s="1" t="s">
        <v>121</v>
      </c>
      <c r="BM55" s="1" t="s">
        <v>114</v>
      </c>
      <c r="BN55" s="1" t="s">
        <v>120</v>
      </c>
      <c r="BO55" s="1" t="s">
        <v>114</v>
      </c>
      <c r="BP55" s="1" t="s">
        <v>114</v>
      </c>
      <c r="BQ55" s="1" t="s">
        <v>120</v>
      </c>
      <c r="BR55" s="1" t="s">
        <v>114</v>
      </c>
      <c r="BS55" s="1" t="s">
        <v>114</v>
      </c>
      <c r="BT55" s="1" t="s">
        <v>114</v>
      </c>
      <c r="BU55" s="1" t="s">
        <v>114</v>
      </c>
      <c r="BV55" s="1" t="s">
        <v>118</v>
      </c>
      <c r="BW55" s="1" t="s">
        <v>118</v>
      </c>
      <c r="BX55" s="1" t="s">
        <v>123</v>
      </c>
      <c r="BY55" s="1" t="s">
        <v>122</v>
      </c>
      <c r="BZ55" s="1" t="s">
        <v>118</v>
      </c>
      <c r="CA55" s="1"/>
      <c r="CB55" s="1" t="s">
        <v>122</v>
      </c>
      <c r="CC55" s="1" t="s">
        <v>122</v>
      </c>
      <c r="CD55" s="1" t="s">
        <v>123</v>
      </c>
      <c r="CE55" s="1" t="s">
        <v>136</v>
      </c>
      <c r="CF55" s="1" t="s">
        <v>122</v>
      </c>
      <c r="CG55" s="1" t="s">
        <v>125</v>
      </c>
      <c r="CH55" s="1" t="s">
        <v>160</v>
      </c>
      <c r="CI55" s="1" t="s">
        <v>143</v>
      </c>
      <c r="CJ55" s="1" t="s">
        <v>125</v>
      </c>
      <c r="CK55" s="1" t="s">
        <v>143</v>
      </c>
      <c r="CL55" s="1" t="s">
        <v>125</v>
      </c>
      <c r="CM55" s="1" t="s">
        <v>160</v>
      </c>
      <c r="CN55" s="1" t="s">
        <v>143</v>
      </c>
      <c r="CO55" s="1" t="s">
        <v>136</v>
      </c>
      <c r="CP55" s="1" t="s">
        <v>136</v>
      </c>
      <c r="CQ55" s="1" t="s">
        <v>136</v>
      </c>
      <c r="CR55" s="1"/>
      <c r="CS55" s="1"/>
      <c r="CT55" s="1"/>
      <c r="CU55" s="1"/>
      <c r="CV55" s="1"/>
      <c r="CW55" s="1"/>
      <c r="CX55" s="1"/>
    </row>
    <row r="56" spans="1:102">
      <c r="A56" s="1">
        <v>459</v>
      </c>
      <c r="B56" s="1" t="s">
        <v>452</v>
      </c>
      <c r="C56" s="1">
        <v>8</v>
      </c>
      <c r="D56" s="1" t="s">
        <v>103</v>
      </c>
      <c r="E56" s="1">
        <v>1609962679</v>
      </c>
      <c r="F56" s="1" t="s">
        <v>453</v>
      </c>
      <c r="G56" s="1" t="s">
        <v>452</v>
      </c>
      <c r="H56" s="1" t="s">
        <v>454</v>
      </c>
      <c r="I56" s="1"/>
      <c r="J56" s="1" t="s">
        <v>140</v>
      </c>
      <c r="K56" s="1" t="s">
        <v>107</v>
      </c>
      <c r="L56" s="1" t="s">
        <v>244</v>
      </c>
      <c r="M56" s="1" t="s">
        <v>264</v>
      </c>
      <c r="N56" s="1"/>
      <c r="O56" s="1"/>
      <c r="P56" s="1" t="s">
        <v>111</v>
      </c>
      <c r="Q56" s="1" t="s">
        <v>111</v>
      </c>
      <c r="R56" s="1" t="s">
        <v>111</v>
      </c>
      <c r="S56" s="1" t="s">
        <v>111</v>
      </c>
      <c r="T56" s="1" t="s">
        <v>111</v>
      </c>
      <c r="U56" s="1" t="s">
        <v>110</v>
      </c>
      <c r="V56" s="1" t="s">
        <v>111</v>
      </c>
      <c r="W56" s="1" t="s">
        <v>111</v>
      </c>
      <c r="X56" s="1" t="s">
        <v>111</v>
      </c>
      <c r="Y56" s="1" t="s">
        <v>111</v>
      </c>
      <c r="Z56" s="1" t="s">
        <v>111</v>
      </c>
      <c r="AA56" s="1" t="s">
        <v>111</v>
      </c>
      <c r="AB56" s="1" t="s">
        <v>134</v>
      </c>
      <c r="AC56" s="1" t="s">
        <v>159</v>
      </c>
      <c r="AD56" s="1" t="s">
        <v>120</v>
      </c>
      <c r="AE56" s="1" t="s">
        <v>116</v>
      </c>
      <c r="AF56" s="1" t="s">
        <v>116</v>
      </c>
      <c r="AG56" s="1" t="s">
        <v>115</v>
      </c>
      <c r="AH56" s="1" t="s">
        <v>116</v>
      </c>
      <c r="AI56" s="1" t="s">
        <v>115</v>
      </c>
      <c r="AJ56" s="1" t="s">
        <v>121</v>
      </c>
      <c r="AK56" s="1" t="s">
        <v>121</v>
      </c>
      <c r="AL56" s="1" t="s">
        <v>121</v>
      </c>
      <c r="AM56" s="1" t="s">
        <v>116</v>
      </c>
      <c r="AN56" s="1" t="s">
        <v>115</v>
      </c>
      <c r="AO56" s="1" t="s">
        <v>123</v>
      </c>
      <c r="AP56" s="1" t="s">
        <v>118</v>
      </c>
      <c r="AQ56" s="1" t="s">
        <v>118</v>
      </c>
      <c r="AR56" s="1" t="s">
        <v>123</v>
      </c>
      <c r="AS56" s="1" t="s">
        <v>118</v>
      </c>
      <c r="AT56" s="1" t="s">
        <v>123</v>
      </c>
      <c r="AU56" s="1" t="s">
        <v>118</v>
      </c>
      <c r="AV56" s="1" t="s">
        <v>118</v>
      </c>
      <c r="AW56" s="1" t="s">
        <v>118</v>
      </c>
      <c r="AX56" s="1" t="s">
        <v>114</v>
      </c>
      <c r="AY56" s="1" t="s">
        <v>114</v>
      </c>
      <c r="AZ56" s="1" t="s">
        <v>114</v>
      </c>
      <c r="BA56" s="1" t="s">
        <v>114</v>
      </c>
      <c r="BB56" s="1" t="s">
        <v>116</v>
      </c>
      <c r="BC56" s="1" t="s">
        <v>114</v>
      </c>
      <c r="BD56" s="1" t="s">
        <v>114</v>
      </c>
      <c r="BE56" s="1" t="s">
        <v>121</v>
      </c>
      <c r="BF56" s="1" t="s">
        <v>114</v>
      </c>
      <c r="BG56" s="1" t="s">
        <v>120</v>
      </c>
      <c r="BH56" s="1" t="s">
        <v>115</v>
      </c>
      <c r="BI56" s="1" t="s">
        <v>116</v>
      </c>
      <c r="BJ56" s="1" t="s">
        <v>116</v>
      </c>
      <c r="BK56" s="1" t="s">
        <v>116</v>
      </c>
      <c r="BL56" s="1" t="s">
        <v>116</v>
      </c>
      <c r="BM56" s="1" t="s">
        <v>116</v>
      </c>
      <c r="BN56" s="1" t="s">
        <v>121</v>
      </c>
      <c r="BO56" s="1" t="s">
        <v>121</v>
      </c>
      <c r="BP56" s="1" t="s">
        <v>116</v>
      </c>
      <c r="BQ56" s="1" t="s">
        <v>121</v>
      </c>
      <c r="BR56" s="1" t="s">
        <v>121</v>
      </c>
      <c r="BS56" s="1" t="s">
        <v>115</v>
      </c>
      <c r="BT56" s="1" t="s">
        <v>115</v>
      </c>
      <c r="BU56" s="1" t="s">
        <v>121</v>
      </c>
      <c r="BV56" s="1" t="s">
        <v>118</v>
      </c>
      <c r="BW56" s="1" t="s">
        <v>122</v>
      </c>
      <c r="BX56" s="1" t="s">
        <v>123</v>
      </c>
      <c r="BY56" s="1" t="s">
        <v>123</v>
      </c>
      <c r="BZ56" s="1" t="s">
        <v>123</v>
      </c>
      <c r="CA56" s="1" t="s">
        <v>118</v>
      </c>
      <c r="CB56" s="1" t="s">
        <v>118</v>
      </c>
      <c r="CC56" s="1" t="s">
        <v>119</v>
      </c>
      <c r="CD56" s="1" t="s">
        <v>119</v>
      </c>
      <c r="CE56" s="1" t="s">
        <v>118</v>
      </c>
      <c r="CF56" s="1" t="s">
        <v>122</v>
      </c>
      <c r="CG56" s="1" t="s">
        <v>124</v>
      </c>
      <c r="CH56" s="1" t="s">
        <v>124</v>
      </c>
      <c r="CI56" s="1" t="s">
        <v>124</v>
      </c>
      <c r="CJ56" s="1" t="s">
        <v>124</v>
      </c>
      <c r="CK56" s="1" t="s">
        <v>124</v>
      </c>
      <c r="CL56" s="1" t="s">
        <v>124</v>
      </c>
      <c r="CM56" s="1" t="s">
        <v>124</v>
      </c>
      <c r="CN56" s="1" t="s">
        <v>124</v>
      </c>
      <c r="CO56" s="1" t="s">
        <v>118</v>
      </c>
      <c r="CP56" s="1" t="s">
        <v>119</v>
      </c>
      <c r="CQ56" s="1" t="s">
        <v>119</v>
      </c>
      <c r="CR56" s="1"/>
      <c r="CS56" s="1"/>
      <c r="CT56" s="1" t="s">
        <v>455</v>
      </c>
      <c r="CU56" s="1" t="s">
        <v>456</v>
      </c>
      <c r="CV56" s="1" t="s">
        <v>457</v>
      </c>
      <c r="CW56" s="1" t="s">
        <v>458</v>
      </c>
      <c r="CX56" s="1"/>
    </row>
    <row r="57" spans="1:102">
      <c r="A57" s="1">
        <v>472</v>
      </c>
      <c r="B57" s="1" t="s">
        <v>459</v>
      </c>
      <c r="C57" s="1">
        <v>8</v>
      </c>
      <c r="D57" s="1" t="s">
        <v>103</v>
      </c>
      <c r="E57" s="1">
        <v>1211370456</v>
      </c>
      <c r="F57" s="1" t="s">
        <v>460</v>
      </c>
      <c r="G57" s="1" t="s">
        <v>459</v>
      </c>
      <c r="H57" s="1" t="s">
        <v>461</v>
      </c>
      <c r="I57" s="1"/>
      <c r="J57" s="1" t="s">
        <v>106</v>
      </c>
      <c r="K57" s="1" t="s">
        <v>107</v>
      </c>
      <c r="L57" s="1" t="s">
        <v>108</v>
      </c>
      <c r="M57" s="1"/>
      <c r="N57" s="1" t="s">
        <v>282</v>
      </c>
      <c r="O57" s="1"/>
      <c r="P57" s="1" t="s">
        <v>110</v>
      </c>
      <c r="Q57" s="1" t="s">
        <v>110</v>
      </c>
      <c r="R57" s="1" t="s">
        <v>110</v>
      </c>
      <c r="S57" s="1" t="s">
        <v>110</v>
      </c>
      <c r="T57" s="1" t="s">
        <v>110</v>
      </c>
      <c r="U57" s="1" t="s">
        <v>110</v>
      </c>
      <c r="V57" s="1" t="s">
        <v>110</v>
      </c>
      <c r="W57" s="1" t="s">
        <v>110</v>
      </c>
      <c r="X57" s="1" t="s">
        <v>110</v>
      </c>
      <c r="Y57" s="1" t="s">
        <v>110</v>
      </c>
      <c r="Z57" s="1" t="s">
        <v>110</v>
      </c>
      <c r="AA57" s="1" t="s">
        <v>110</v>
      </c>
      <c r="AB57" s="1" t="s">
        <v>158</v>
      </c>
      <c r="AC57" s="1" t="s">
        <v>159</v>
      </c>
      <c r="AD57" s="1" t="s">
        <v>114</v>
      </c>
      <c r="AE57" s="1" t="s">
        <v>121</v>
      </c>
      <c r="AF57" s="1" t="s">
        <v>115</v>
      </c>
      <c r="AG57" s="1" t="s">
        <v>114</v>
      </c>
      <c r="AH57" s="1" t="s">
        <v>121</v>
      </c>
      <c r="AI57" s="1" t="s">
        <v>115</v>
      </c>
      <c r="AJ57" s="1" t="s">
        <v>114</v>
      </c>
      <c r="AK57" s="1" t="s">
        <v>120</v>
      </c>
      <c r="AL57" s="1" t="s">
        <v>121</v>
      </c>
      <c r="AM57" s="1" t="s">
        <v>115</v>
      </c>
      <c r="AN57" s="1" t="s">
        <v>121</v>
      </c>
      <c r="AO57" s="1" t="s">
        <v>136</v>
      </c>
      <c r="AP57" s="1" t="s">
        <v>118</v>
      </c>
      <c r="AQ57" s="1" t="s">
        <v>123</v>
      </c>
      <c r="AR57" s="1" t="s">
        <v>148</v>
      </c>
      <c r="AS57" s="1" t="s">
        <v>118</v>
      </c>
      <c r="AT57" s="1" t="s">
        <v>118</v>
      </c>
      <c r="AU57" s="1" t="s">
        <v>118</v>
      </c>
      <c r="AV57" s="1" t="s">
        <v>148</v>
      </c>
      <c r="AW57" s="1" t="s">
        <v>123</v>
      </c>
      <c r="AX57" s="1" t="s">
        <v>114</v>
      </c>
      <c r="AY57" s="1" t="s">
        <v>114</v>
      </c>
      <c r="AZ57" s="1" t="s">
        <v>114</v>
      </c>
      <c r="BA57" s="1" t="s">
        <v>114</v>
      </c>
      <c r="BB57" s="1" t="s">
        <v>121</v>
      </c>
      <c r="BC57" s="1" t="s">
        <v>114</v>
      </c>
      <c r="BD57" s="1" t="s">
        <v>114</v>
      </c>
      <c r="BE57" s="1" t="s">
        <v>114</v>
      </c>
      <c r="BF57" s="1" t="s">
        <v>114</v>
      </c>
      <c r="BG57" s="1" t="s">
        <v>121</v>
      </c>
      <c r="BH57" s="1" t="s">
        <v>114</v>
      </c>
      <c r="BI57" s="1" t="s">
        <v>114</v>
      </c>
      <c r="BJ57" s="1" t="s">
        <v>114</v>
      </c>
      <c r="BK57" s="1" t="s">
        <v>121</v>
      </c>
      <c r="BL57" s="1" t="s">
        <v>120</v>
      </c>
      <c r="BM57" s="1" t="s">
        <v>120</v>
      </c>
      <c r="BN57" s="1" t="s">
        <v>114</v>
      </c>
      <c r="BO57" s="1" t="s">
        <v>114</v>
      </c>
      <c r="BP57" s="1" t="s">
        <v>120</v>
      </c>
      <c r="BQ57" s="1" t="s">
        <v>121</v>
      </c>
      <c r="BR57" s="1" t="s">
        <v>121</v>
      </c>
      <c r="BS57" s="1" t="s">
        <v>114</v>
      </c>
      <c r="BT57" s="1" t="s">
        <v>114</v>
      </c>
      <c r="BU57" s="1" t="s">
        <v>121</v>
      </c>
      <c r="BV57" s="1" t="s">
        <v>123</v>
      </c>
      <c r="BW57" s="1" t="s">
        <v>123</v>
      </c>
      <c r="BX57" s="1" t="s">
        <v>123</v>
      </c>
      <c r="BY57" s="1" t="s">
        <v>122</v>
      </c>
      <c r="BZ57" s="1" t="s">
        <v>123</v>
      </c>
      <c r="CA57" s="1" t="s">
        <v>123</v>
      </c>
      <c r="CB57" s="1" t="s">
        <v>122</v>
      </c>
      <c r="CC57" s="1" t="s">
        <v>122</v>
      </c>
      <c r="CD57" s="1" t="s">
        <v>118</v>
      </c>
      <c r="CE57" s="1" t="s">
        <v>123</v>
      </c>
      <c r="CF57" s="1" t="s">
        <v>118</v>
      </c>
      <c r="CG57" s="1" t="s">
        <v>160</v>
      </c>
      <c r="CH57" s="1" t="s">
        <v>160</v>
      </c>
      <c r="CI57" s="1" t="s">
        <v>117</v>
      </c>
      <c r="CJ57" s="1" t="s">
        <v>117</v>
      </c>
      <c r="CK57" s="1" t="s">
        <v>160</v>
      </c>
      <c r="CL57" s="1" t="s">
        <v>117</v>
      </c>
      <c r="CM57" s="1" t="s">
        <v>160</v>
      </c>
      <c r="CN57" s="1" t="s">
        <v>160</v>
      </c>
      <c r="CO57" s="1" t="s">
        <v>123</v>
      </c>
      <c r="CP57" s="1" t="s">
        <v>118</v>
      </c>
      <c r="CQ57" s="1" t="s">
        <v>118</v>
      </c>
      <c r="CR57" s="1"/>
      <c r="CS57" s="1"/>
      <c r="CT57" s="1" t="s">
        <v>462</v>
      </c>
      <c r="CU57" s="1" t="s">
        <v>200</v>
      </c>
      <c r="CV57" s="1" t="s">
        <v>463</v>
      </c>
      <c r="CW57" s="1" t="s">
        <v>464</v>
      </c>
      <c r="CX57" s="1"/>
    </row>
    <row r="58" spans="1:102">
      <c r="A58" s="1">
        <v>475</v>
      </c>
      <c r="B58" s="1" t="s">
        <v>465</v>
      </c>
      <c r="C58" s="1">
        <v>8</v>
      </c>
      <c r="D58" s="1" t="s">
        <v>103</v>
      </c>
      <c r="E58" s="1">
        <v>1487488421</v>
      </c>
      <c r="F58" s="1" t="s">
        <v>466</v>
      </c>
      <c r="G58" s="1" t="s">
        <v>465</v>
      </c>
      <c r="H58" s="1" t="s">
        <v>467</v>
      </c>
      <c r="I58" s="1"/>
      <c r="J58" s="1" t="s">
        <v>140</v>
      </c>
      <c r="K58" s="1" t="s">
        <v>107</v>
      </c>
      <c r="L58" s="1" t="s">
        <v>147</v>
      </c>
      <c r="M58" s="1" t="s">
        <v>195</v>
      </c>
      <c r="N58" s="1"/>
      <c r="O58" s="1"/>
      <c r="P58" s="1" t="s">
        <v>111</v>
      </c>
      <c r="Q58" s="1" t="s">
        <v>111</v>
      </c>
      <c r="R58" s="1" t="s">
        <v>111</v>
      </c>
      <c r="S58" s="1" t="s">
        <v>111</v>
      </c>
      <c r="T58" s="1" t="s">
        <v>111</v>
      </c>
      <c r="U58" s="1" t="s">
        <v>110</v>
      </c>
      <c r="V58" s="1" t="s">
        <v>111</v>
      </c>
      <c r="W58" s="1" t="s">
        <v>111</v>
      </c>
      <c r="X58" s="1" t="s">
        <v>111</v>
      </c>
      <c r="Y58" s="1" t="s">
        <v>111</v>
      </c>
      <c r="Z58" s="1" t="s">
        <v>111</v>
      </c>
      <c r="AA58" s="1" t="s">
        <v>111</v>
      </c>
      <c r="AB58" s="1" t="s">
        <v>134</v>
      </c>
      <c r="AC58" s="1" t="s">
        <v>135</v>
      </c>
      <c r="AD58" s="1" t="s">
        <v>114</v>
      </c>
      <c r="AE58" s="1" t="s">
        <v>114</v>
      </c>
      <c r="AF58" s="1" t="s">
        <v>120</v>
      </c>
      <c r="AG58" s="1" t="s">
        <v>120</v>
      </c>
      <c r="AH58" s="1" t="s">
        <v>120</v>
      </c>
      <c r="AI58" s="1" t="s">
        <v>114</v>
      </c>
      <c r="AJ58" s="1" t="s">
        <v>114</v>
      </c>
      <c r="AK58" s="1" t="s">
        <v>114</v>
      </c>
      <c r="AL58" s="1" t="s">
        <v>120</v>
      </c>
      <c r="AM58" s="1" t="s">
        <v>120</v>
      </c>
      <c r="AN58" s="1" t="s">
        <v>114</v>
      </c>
      <c r="AO58" s="1" t="s">
        <v>118</v>
      </c>
      <c r="AP58" s="1" t="s">
        <v>123</v>
      </c>
      <c r="AQ58" s="1" t="s">
        <v>148</v>
      </c>
      <c r="AR58" s="1" t="s">
        <v>123</v>
      </c>
      <c r="AS58" s="1" t="s">
        <v>148</v>
      </c>
      <c r="AT58" s="1" t="s">
        <v>136</v>
      </c>
      <c r="AU58" s="1" t="s">
        <v>136</v>
      </c>
      <c r="AV58" s="1" t="s">
        <v>136</v>
      </c>
      <c r="AW58" s="1" t="s">
        <v>136</v>
      </c>
      <c r="AX58" s="1" t="s">
        <v>114</v>
      </c>
      <c r="AY58" s="1" t="s">
        <v>114</v>
      </c>
      <c r="AZ58" s="1" t="s">
        <v>116</v>
      </c>
      <c r="BA58" s="1" t="s">
        <v>114</v>
      </c>
      <c r="BB58" s="1" t="s">
        <v>114</v>
      </c>
      <c r="BC58" s="1" t="s">
        <v>114</v>
      </c>
      <c r="BD58" s="1" t="s">
        <v>114</v>
      </c>
      <c r="BE58" s="1" t="s">
        <v>120</v>
      </c>
      <c r="BF58" s="1" t="s">
        <v>114</v>
      </c>
      <c r="BG58" s="1" t="s">
        <v>114</v>
      </c>
      <c r="BH58" s="1" t="s">
        <v>114</v>
      </c>
      <c r="BI58" s="1"/>
      <c r="BJ58" s="1"/>
      <c r="BK58" s="1"/>
      <c r="BL58" s="1" t="s">
        <v>121</v>
      </c>
      <c r="BM58" s="1" t="s">
        <v>114</v>
      </c>
      <c r="BN58" s="1" t="s">
        <v>120</v>
      </c>
      <c r="BO58" s="1" t="s">
        <v>120</v>
      </c>
      <c r="BP58" s="1" t="s">
        <v>121</v>
      </c>
      <c r="BQ58" s="1" t="s">
        <v>120</v>
      </c>
      <c r="BR58" s="1" t="s">
        <v>114</v>
      </c>
      <c r="BS58" s="1" t="s">
        <v>120</v>
      </c>
      <c r="BT58" s="1" t="s">
        <v>114</v>
      </c>
      <c r="BU58" s="1" t="s">
        <v>114</v>
      </c>
      <c r="BV58" s="1" t="s">
        <v>136</v>
      </c>
      <c r="BW58" s="1" t="s">
        <v>136</v>
      </c>
      <c r="BX58" s="1" t="s">
        <v>136</v>
      </c>
      <c r="BY58" s="1" t="s">
        <v>118</v>
      </c>
      <c r="BZ58" s="1" t="s">
        <v>123</v>
      </c>
      <c r="CA58" s="1" t="s">
        <v>136</v>
      </c>
      <c r="CB58" s="1" t="s">
        <v>122</v>
      </c>
      <c r="CC58" s="1" t="s">
        <v>136</v>
      </c>
      <c r="CD58" s="1" t="s">
        <v>136</v>
      </c>
      <c r="CE58" s="1" t="s">
        <v>123</v>
      </c>
      <c r="CF58" s="1" t="s">
        <v>118</v>
      </c>
      <c r="CG58" s="1" t="s">
        <v>177</v>
      </c>
      <c r="CH58" s="1" t="s">
        <v>160</v>
      </c>
      <c r="CI58" s="1" t="s">
        <v>117</v>
      </c>
      <c r="CJ58" s="1" t="s">
        <v>117</v>
      </c>
      <c r="CK58" s="1" t="s">
        <v>160</v>
      </c>
      <c r="CL58" s="1" t="s">
        <v>125</v>
      </c>
      <c r="CM58" s="1" t="s">
        <v>160</v>
      </c>
      <c r="CN58" s="1" t="s">
        <v>143</v>
      </c>
      <c r="CO58" s="1" t="s">
        <v>136</v>
      </c>
      <c r="CP58" s="1" t="s">
        <v>136</v>
      </c>
      <c r="CQ58" s="1" t="s">
        <v>136</v>
      </c>
      <c r="CR58" s="1"/>
      <c r="CS58" s="1"/>
      <c r="CT58" s="1" t="s">
        <v>468</v>
      </c>
      <c r="CU58" s="1" t="s">
        <v>456</v>
      </c>
      <c r="CV58" s="1" t="s">
        <v>469</v>
      </c>
      <c r="CW58" s="1" t="s">
        <v>470</v>
      </c>
      <c r="CX58" s="1"/>
    </row>
    <row r="59" spans="1:102">
      <c r="A59" s="1">
        <v>476</v>
      </c>
      <c r="B59" s="1" t="s">
        <v>471</v>
      </c>
      <c r="C59" s="1">
        <v>8</v>
      </c>
      <c r="D59" s="1" t="s">
        <v>103</v>
      </c>
      <c r="E59" s="1">
        <v>1101989384</v>
      </c>
      <c r="F59" s="1" t="s">
        <v>472</v>
      </c>
      <c r="G59" s="1" t="s">
        <v>471</v>
      </c>
      <c r="H59" s="1" t="s">
        <v>473</v>
      </c>
      <c r="I59" s="1"/>
      <c r="J59" s="1" t="s">
        <v>106</v>
      </c>
      <c r="K59" s="1" t="s">
        <v>107</v>
      </c>
      <c r="L59" s="1" t="s">
        <v>108</v>
      </c>
      <c r="M59" s="1"/>
      <c r="N59" s="1" t="s">
        <v>282</v>
      </c>
      <c r="O59" s="1"/>
      <c r="P59" s="1" t="s">
        <v>111</v>
      </c>
      <c r="Q59" s="1" t="s">
        <v>111</v>
      </c>
      <c r="R59" s="1" t="s">
        <v>111</v>
      </c>
      <c r="S59" s="1" t="s">
        <v>111</v>
      </c>
      <c r="T59" s="1" t="s">
        <v>111</v>
      </c>
      <c r="U59" s="1" t="s">
        <v>110</v>
      </c>
      <c r="V59" s="1" t="s">
        <v>111</v>
      </c>
      <c r="W59" s="1" t="s">
        <v>111</v>
      </c>
      <c r="X59" s="1" t="s">
        <v>111</v>
      </c>
      <c r="Y59" s="1" t="s">
        <v>111</v>
      </c>
      <c r="Z59" s="1" t="s">
        <v>111</v>
      </c>
      <c r="AA59" s="1" t="s">
        <v>111</v>
      </c>
      <c r="AB59" s="1" t="s">
        <v>158</v>
      </c>
      <c r="AC59" s="1" t="s">
        <v>159</v>
      </c>
      <c r="AD59" s="1" t="s">
        <v>114</v>
      </c>
      <c r="AE59" s="1" t="s">
        <v>121</v>
      </c>
      <c r="AF59" s="1" t="s">
        <v>121</v>
      </c>
      <c r="AG59" s="1" t="s">
        <v>121</v>
      </c>
      <c r="AH59" s="1" t="s">
        <v>120</v>
      </c>
      <c r="AI59" s="1" t="s">
        <v>120</v>
      </c>
      <c r="AJ59" s="1" t="s">
        <v>115</v>
      </c>
      <c r="AK59" s="1" t="s">
        <v>120</v>
      </c>
      <c r="AL59" s="1" t="s">
        <v>115</v>
      </c>
      <c r="AM59" s="1" t="s">
        <v>115</v>
      </c>
      <c r="AN59" s="1" t="s">
        <v>114</v>
      </c>
      <c r="AO59" s="1" t="s">
        <v>123</v>
      </c>
      <c r="AP59" s="1" t="s">
        <v>123</v>
      </c>
      <c r="AQ59" s="1" t="s">
        <v>118</v>
      </c>
      <c r="AR59" s="1" t="s">
        <v>118</v>
      </c>
      <c r="AS59" s="1" t="s">
        <v>123</v>
      </c>
      <c r="AT59" s="1" t="s">
        <v>118</v>
      </c>
      <c r="AU59" s="1" t="s">
        <v>118</v>
      </c>
      <c r="AV59" s="1" t="s">
        <v>118</v>
      </c>
      <c r="AW59" s="1" t="s">
        <v>123</v>
      </c>
      <c r="AX59" s="1" t="s">
        <v>114</v>
      </c>
      <c r="AY59" s="1" t="s">
        <v>114</v>
      </c>
      <c r="AZ59" s="1" t="s">
        <v>121</v>
      </c>
      <c r="BA59" s="1" t="s">
        <v>114</v>
      </c>
      <c r="BB59" s="1" t="s">
        <v>120</v>
      </c>
      <c r="BC59" s="1" t="s">
        <v>114</v>
      </c>
      <c r="BD59" s="1" t="s">
        <v>120</v>
      </c>
      <c r="BE59" s="1" t="s">
        <v>121</v>
      </c>
      <c r="BF59" s="1" t="s">
        <v>114</v>
      </c>
      <c r="BG59" s="1" t="s">
        <v>121</v>
      </c>
      <c r="BH59" s="1" t="s">
        <v>115</v>
      </c>
      <c r="BI59" s="1" t="s">
        <v>114</v>
      </c>
      <c r="BJ59" s="1" t="s">
        <v>114</v>
      </c>
      <c r="BK59" s="1" t="s">
        <v>121</v>
      </c>
      <c r="BL59" s="1" t="s">
        <v>121</v>
      </c>
      <c r="BM59" s="1" t="s">
        <v>121</v>
      </c>
      <c r="BN59" s="1" t="s">
        <v>114</v>
      </c>
      <c r="BO59" s="1" t="s">
        <v>114</v>
      </c>
      <c r="BP59" s="1" t="s">
        <v>121</v>
      </c>
      <c r="BQ59" s="1" t="s">
        <v>120</v>
      </c>
      <c r="BR59" s="1" t="s">
        <v>120</v>
      </c>
      <c r="BS59" s="1" t="s">
        <v>120</v>
      </c>
      <c r="BT59" s="1" t="s">
        <v>115</v>
      </c>
      <c r="BU59" s="1" t="s">
        <v>121</v>
      </c>
      <c r="BV59" s="1" t="s">
        <v>123</v>
      </c>
      <c r="BW59" s="1" t="s">
        <v>136</v>
      </c>
      <c r="BX59" s="1" t="s">
        <v>123</v>
      </c>
      <c r="BY59" s="1" t="s">
        <v>118</v>
      </c>
      <c r="BZ59" s="1" t="s">
        <v>136</v>
      </c>
      <c r="CA59" s="1" t="s">
        <v>136</v>
      </c>
      <c r="CB59" s="1" t="s">
        <v>118</v>
      </c>
      <c r="CC59" s="1" t="s">
        <v>123</v>
      </c>
      <c r="CD59" s="1" t="s">
        <v>123</v>
      </c>
      <c r="CE59" s="1" t="s">
        <v>123</v>
      </c>
      <c r="CF59" s="1" t="s">
        <v>118</v>
      </c>
      <c r="CG59" s="1" t="s">
        <v>143</v>
      </c>
      <c r="CH59" s="1" t="s">
        <v>143</v>
      </c>
      <c r="CI59" s="1" t="s">
        <v>160</v>
      </c>
      <c r="CJ59" s="1" t="s">
        <v>125</v>
      </c>
      <c r="CK59" s="1" t="s">
        <v>143</v>
      </c>
      <c r="CL59" s="1" t="s">
        <v>125</v>
      </c>
      <c r="CM59" s="1" t="s">
        <v>143</v>
      </c>
      <c r="CN59" s="1" t="s">
        <v>143</v>
      </c>
      <c r="CO59" s="1" t="s">
        <v>123</v>
      </c>
      <c r="CP59" s="1" t="s">
        <v>118</v>
      </c>
      <c r="CQ59" s="1" t="s">
        <v>122</v>
      </c>
      <c r="CR59" s="1"/>
      <c r="CS59" s="1"/>
      <c r="CT59" s="1" t="s">
        <v>474</v>
      </c>
      <c r="CU59" s="1" t="s">
        <v>475</v>
      </c>
      <c r="CV59" s="1" t="s">
        <v>476</v>
      </c>
      <c r="CW59" s="1" t="s">
        <v>477</v>
      </c>
      <c r="CX59" s="1"/>
    </row>
    <row r="60" spans="1:102">
      <c r="A60" s="1">
        <v>477</v>
      </c>
      <c r="B60" s="1" t="s">
        <v>478</v>
      </c>
      <c r="C60" s="1">
        <v>8</v>
      </c>
      <c r="D60" s="1" t="s">
        <v>103</v>
      </c>
      <c r="E60" s="1">
        <v>1651809142</v>
      </c>
      <c r="F60" s="1" t="s">
        <v>479</v>
      </c>
      <c r="G60" s="1" t="s">
        <v>478</v>
      </c>
      <c r="H60" s="1" t="s">
        <v>480</v>
      </c>
      <c r="I60" s="1"/>
      <c r="J60" s="1" t="s">
        <v>140</v>
      </c>
      <c r="K60" s="1" t="s">
        <v>107</v>
      </c>
      <c r="L60" s="1" t="s">
        <v>147</v>
      </c>
      <c r="M60" s="1" t="s">
        <v>264</v>
      </c>
      <c r="N60" s="1"/>
      <c r="O60" s="1"/>
      <c r="P60" s="1" t="s">
        <v>111</v>
      </c>
      <c r="Q60" s="1" t="s">
        <v>111</v>
      </c>
      <c r="R60" s="1" t="s">
        <v>111</v>
      </c>
      <c r="S60" s="1" t="s">
        <v>111</v>
      </c>
      <c r="T60" s="1" t="s">
        <v>111</v>
      </c>
      <c r="U60" s="1" t="s">
        <v>110</v>
      </c>
      <c r="V60" s="1" t="s">
        <v>111</v>
      </c>
      <c r="W60" s="1" t="s">
        <v>111</v>
      </c>
      <c r="X60" s="1" t="s">
        <v>111</v>
      </c>
      <c r="Y60" s="1" t="s">
        <v>111</v>
      </c>
      <c r="Z60" s="1" t="s">
        <v>111</v>
      </c>
      <c r="AA60" s="1" t="s">
        <v>111</v>
      </c>
      <c r="AB60" s="1" t="s">
        <v>134</v>
      </c>
      <c r="AC60" s="1" t="s">
        <v>135</v>
      </c>
      <c r="AD60" s="1" t="s">
        <v>114</v>
      </c>
      <c r="AE60" s="1" t="s">
        <v>115</v>
      </c>
      <c r="AF60" s="1" t="s">
        <v>115</v>
      </c>
      <c r="AG60" s="1" t="s">
        <v>115</v>
      </c>
      <c r="AH60" s="1" t="s">
        <v>115</v>
      </c>
      <c r="AI60" s="1" t="s">
        <v>114</v>
      </c>
      <c r="AJ60" s="1" t="s">
        <v>120</v>
      </c>
      <c r="AK60" s="1" t="s">
        <v>120</v>
      </c>
      <c r="AL60" s="1" t="s">
        <v>120</v>
      </c>
      <c r="AM60" s="1" t="s">
        <v>115</v>
      </c>
      <c r="AN60" s="1" t="s">
        <v>121</v>
      </c>
      <c r="AO60" s="1" t="s">
        <v>118</v>
      </c>
      <c r="AP60" s="1" t="s">
        <v>148</v>
      </c>
      <c r="AQ60" s="1" t="s">
        <v>148</v>
      </c>
      <c r="AR60" s="1" t="s">
        <v>148</v>
      </c>
      <c r="AS60" s="1" t="s">
        <v>148</v>
      </c>
      <c r="AT60" s="1" t="s">
        <v>123</v>
      </c>
      <c r="AU60" s="1" t="s">
        <v>123</v>
      </c>
      <c r="AV60" s="1" t="s">
        <v>148</v>
      </c>
      <c r="AW60" s="1" t="s">
        <v>136</v>
      </c>
      <c r="AX60" s="1" t="s">
        <v>114</v>
      </c>
      <c r="AY60" s="1" t="s">
        <v>114</v>
      </c>
      <c r="AZ60" s="1" t="s">
        <v>116</v>
      </c>
      <c r="BA60" s="1" t="s">
        <v>121</v>
      </c>
      <c r="BB60" s="1" t="s">
        <v>116</v>
      </c>
      <c r="BC60" s="1" t="s">
        <v>114</v>
      </c>
      <c r="BD60" s="1" t="s">
        <v>114</v>
      </c>
      <c r="BE60" s="1" t="s">
        <v>121</v>
      </c>
      <c r="BF60" s="1" t="s">
        <v>114</v>
      </c>
      <c r="BG60" s="1" t="s">
        <v>114</v>
      </c>
      <c r="BH60" s="1" t="s">
        <v>121</v>
      </c>
      <c r="BI60" s="1" t="s">
        <v>114</v>
      </c>
      <c r="BJ60" s="1" t="s">
        <v>121</v>
      </c>
      <c r="BK60" s="1" t="s">
        <v>120</v>
      </c>
      <c r="BL60" s="1" t="s">
        <v>116</v>
      </c>
      <c r="BM60" s="1" t="s">
        <v>116</v>
      </c>
      <c r="BN60" s="1" t="s">
        <v>121</v>
      </c>
      <c r="BO60" s="1" t="s">
        <v>114</v>
      </c>
      <c r="BP60" s="1" t="s">
        <v>116</v>
      </c>
      <c r="BQ60" s="1" t="s">
        <v>114</v>
      </c>
      <c r="BR60" s="1" t="s">
        <v>114</v>
      </c>
      <c r="BS60" s="1" t="s">
        <v>114</v>
      </c>
      <c r="BT60" s="1" t="s">
        <v>116</v>
      </c>
      <c r="BU60" s="1" t="s">
        <v>121</v>
      </c>
      <c r="BV60" s="1" t="s">
        <v>136</v>
      </c>
      <c r="BW60" s="1" t="s">
        <v>136</v>
      </c>
      <c r="BX60" s="1" t="s">
        <v>118</v>
      </c>
      <c r="BY60" s="1" t="s">
        <v>122</v>
      </c>
      <c r="BZ60" s="1" t="s">
        <v>122</v>
      </c>
      <c r="CA60" s="1" t="s">
        <v>123</v>
      </c>
      <c r="CB60" s="1" t="s">
        <v>122</v>
      </c>
      <c r="CC60" s="1" t="s">
        <v>123</v>
      </c>
      <c r="CD60" s="1" t="s">
        <v>123</v>
      </c>
      <c r="CE60" s="1" t="s">
        <v>123</v>
      </c>
      <c r="CF60" s="1" t="s">
        <v>122</v>
      </c>
      <c r="CG60" s="1" t="s">
        <v>125</v>
      </c>
      <c r="CH60" s="1" t="s">
        <v>125</v>
      </c>
      <c r="CI60" s="1" t="s">
        <v>125</v>
      </c>
      <c r="CJ60" s="1" t="s">
        <v>124</v>
      </c>
      <c r="CK60" s="1" t="s">
        <v>124</v>
      </c>
      <c r="CL60" s="1" t="s">
        <v>124</v>
      </c>
      <c r="CM60" s="1" t="s">
        <v>143</v>
      </c>
      <c r="CN60" s="1" t="s">
        <v>125</v>
      </c>
      <c r="CO60" s="1" t="s">
        <v>123</v>
      </c>
      <c r="CP60" s="1" t="s">
        <v>122</v>
      </c>
      <c r="CQ60" s="1" t="s">
        <v>123</v>
      </c>
      <c r="CR60" s="1"/>
      <c r="CS60" s="1"/>
      <c r="CT60" s="1" t="s">
        <v>481</v>
      </c>
      <c r="CU60" s="1" t="s">
        <v>482</v>
      </c>
      <c r="CV60" s="1" t="s">
        <v>483</v>
      </c>
      <c r="CW60" s="1" t="s">
        <v>484</v>
      </c>
      <c r="CX60" s="1"/>
    </row>
    <row r="61" spans="1:102">
      <c r="A61" s="1">
        <v>479</v>
      </c>
      <c r="B61" s="1" t="s">
        <v>485</v>
      </c>
      <c r="C61" s="1">
        <v>8</v>
      </c>
      <c r="D61" s="1" t="s">
        <v>103</v>
      </c>
      <c r="E61" s="1">
        <v>1464690230</v>
      </c>
      <c r="F61" s="1" t="s">
        <v>486</v>
      </c>
      <c r="G61" s="1" t="s">
        <v>485</v>
      </c>
      <c r="H61" s="1" t="s">
        <v>487</v>
      </c>
      <c r="I61" s="1"/>
      <c r="J61" s="1" t="s">
        <v>185</v>
      </c>
      <c r="K61" s="1" t="s">
        <v>107</v>
      </c>
      <c r="L61" s="1" t="s">
        <v>147</v>
      </c>
      <c r="M61" s="1"/>
      <c r="N61" s="1"/>
      <c r="O61" s="1"/>
      <c r="P61" s="1" t="s">
        <v>111</v>
      </c>
      <c r="Q61" s="1" t="s">
        <v>111</v>
      </c>
      <c r="R61" s="1" t="s">
        <v>111</v>
      </c>
      <c r="S61" s="1" t="s">
        <v>111</v>
      </c>
      <c r="T61" s="1" t="s">
        <v>111</v>
      </c>
      <c r="U61" s="1" t="s">
        <v>110</v>
      </c>
      <c r="V61" s="1" t="s">
        <v>111</v>
      </c>
      <c r="W61" s="1" t="s">
        <v>111</v>
      </c>
      <c r="X61" s="1" t="s">
        <v>111</v>
      </c>
      <c r="Y61" s="1" t="s">
        <v>111</v>
      </c>
      <c r="Z61" s="1" t="s">
        <v>111</v>
      </c>
      <c r="AA61" s="1" t="s">
        <v>111</v>
      </c>
      <c r="AB61" s="1" t="s">
        <v>158</v>
      </c>
      <c r="AC61" s="1" t="s">
        <v>135</v>
      </c>
      <c r="AD61" s="1" t="s">
        <v>114</v>
      </c>
      <c r="AE61" s="1" t="s">
        <v>121</v>
      </c>
      <c r="AF61" s="1" t="s">
        <v>121</v>
      </c>
      <c r="AG61" s="1" t="s">
        <v>121</v>
      </c>
      <c r="AH61" s="1" t="s">
        <v>121</v>
      </c>
      <c r="AI61" s="1" t="s">
        <v>114</v>
      </c>
      <c r="AJ61" s="1" t="s">
        <v>114</v>
      </c>
      <c r="AK61" s="1" t="s">
        <v>121</v>
      </c>
      <c r="AL61" s="1" t="s">
        <v>121</v>
      </c>
      <c r="AM61" s="1" t="s">
        <v>114</v>
      </c>
      <c r="AN61" s="1" t="s">
        <v>114</v>
      </c>
      <c r="AO61" s="1" t="s">
        <v>136</v>
      </c>
      <c r="AP61" s="1" t="s">
        <v>123</v>
      </c>
      <c r="AQ61" s="1" t="s">
        <v>118</v>
      </c>
      <c r="AR61" s="1" t="s">
        <v>148</v>
      </c>
      <c r="AS61" s="1" t="s">
        <v>123</v>
      </c>
      <c r="AT61" s="1" t="s">
        <v>136</v>
      </c>
      <c r="AU61" s="1" t="s">
        <v>148</v>
      </c>
      <c r="AV61" s="1" t="s">
        <v>123</v>
      </c>
      <c r="AW61" s="1" t="s">
        <v>136</v>
      </c>
      <c r="AX61" s="1" t="s">
        <v>114</v>
      </c>
      <c r="AY61" s="1" t="s">
        <v>114</v>
      </c>
      <c r="AZ61" s="1" t="s">
        <v>116</v>
      </c>
      <c r="BA61" s="1" t="s">
        <v>114</v>
      </c>
      <c r="BB61" s="1" t="s">
        <v>114</v>
      </c>
      <c r="BC61" s="1" t="s">
        <v>120</v>
      </c>
      <c r="BD61" s="1" t="s">
        <v>114</v>
      </c>
      <c r="BE61" s="1" t="s">
        <v>120</v>
      </c>
      <c r="BF61" s="1" t="s">
        <v>121</v>
      </c>
      <c r="BG61" s="1" t="s">
        <v>115</v>
      </c>
      <c r="BH61" s="1" t="s">
        <v>120</v>
      </c>
      <c r="BI61" s="1" t="s">
        <v>114</v>
      </c>
      <c r="BJ61" s="1" t="s">
        <v>116</v>
      </c>
      <c r="BK61" s="1" t="s">
        <v>120</v>
      </c>
      <c r="BL61" s="1" t="s">
        <v>120</v>
      </c>
      <c r="BM61" s="1" t="s">
        <v>121</v>
      </c>
      <c r="BN61" s="1" t="s">
        <v>121</v>
      </c>
      <c r="BO61" s="1" t="s">
        <v>120</v>
      </c>
      <c r="BP61" s="1" t="s">
        <v>115</v>
      </c>
      <c r="BQ61" s="1" t="s">
        <v>121</v>
      </c>
      <c r="BR61" s="1" t="s">
        <v>120</v>
      </c>
      <c r="BS61" s="1" t="s">
        <v>121</v>
      </c>
      <c r="BT61" s="1" t="s">
        <v>116</v>
      </c>
      <c r="BU61" s="1" t="s">
        <v>120</v>
      </c>
      <c r="BV61" s="1" t="s">
        <v>136</v>
      </c>
      <c r="BW61" s="1" t="s">
        <v>122</v>
      </c>
      <c r="BX61" s="1" t="s">
        <v>122</v>
      </c>
      <c r="BY61" s="1" t="s">
        <v>123</v>
      </c>
      <c r="BZ61" s="1" t="s">
        <v>123</v>
      </c>
      <c r="CA61" s="1" t="s">
        <v>123</v>
      </c>
      <c r="CB61" s="1" t="s">
        <v>118</v>
      </c>
      <c r="CC61" s="1" t="s">
        <v>123</v>
      </c>
      <c r="CD61" s="1" t="s">
        <v>117</v>
      </c>
      <c r="CE61" s="1" t="s">
        <v>117</v>
      </c>
      <c r="CF61" s="1" t="s">
        <v>118</v>
      </c>
      <c r="CG61" s="1" t="s">
        <v>160</v>
      </c>
      <c r="CH61" s="1" t="s">
        <v>177</v>
      </c>
      <c r="CI61" s="1" t="s">
        <v>160</v>
      </c>
      <c r="CJ61" s="1" t="s">
        <v>143</v>
      </c>
      <c r="CK61" s="1" t="s">
        <v>143</v>
      </c>
      <c r="CL61" s="1" t="s">
        <v>125</v>
      </c>
      <c r="CM61" s="1" t="s">
        <v>143</v>
      </c>
      <c r="CN61" s="1" t="s">
        <v>125</v>
      </c>
      <c r="CO61" s="1" t="s">
        <v>123</v>
      </c>
      <c r="CP61" s="1" t="s">
        <v>118</v>
      </c>
      <c r="CQ61" s="1" t="s">
        <v>118</v>
      </c>
      <c r="CR61" s="1"/>
      <c r="CS61" s="1"/>
      <c r="CT61" s="1" t="s">
        <v>488</v>
      </c>
      <c r="CU61" s="1" t="s">
        <v>489</v>
      </c>
      <c r="CV61" s="1" t="s">
        <v>490</v>
      </c>
      <c r="CW61" s="1" t="s">
        <v>491</v>
      </c>
      <c r="CX61" s="1"/>
    </row>
    <row r="62" spans="1:102">
      <c r="A62" s="1">
        <v>482</v>
      </c>
      <c r="B62" s="1" t="s">
        <v>492</v>
      </c>
      <c r="C62" s="1">
        <v>8</v>
      </c>
      <c r="D62" s="1" t="s">
        <v>103</v>
      </c>
      <c r="E62" s="1">
        <v>1830993307</v>
      </c>
      <c r="F62" s="1" t="s">
        <v>493</v>
      </c>
      <c r="G62" s="1" t="s">
        <v>492</v>
      </c>
      <c r="H62" s="1" t="s">
        <v>494</v>
      </c>
      <c r="I62" s="1"/>
      <c r="J62" s="1" t="s">
        <v>140</v>
      </c>
      <c r="K62" s="1" t="s">
        <v>107</v>
      </c>
      <c r="L62" s="1" t="s">
        <v>147</v>
      </c>
      <c r="M62" s="1" t="s">
        <v>195</v>
      </c>
      <c r="N62" s="1"/>
      <c r="O62" s="1"/>
      <c r="P62" s="1" t="s">
        <v>111</v>
      </c>
      <c r="Q62" s="1" t="s">
        <v>111</v>
      </c>
      <c r="R62" s="1" t="s">
        <v>111</v>
      </c>
      <c r="S62" s="1" t="s">
        <v>111</v>
      </c>
      <c r="T62" s="1" t="s">
        <v>111</v>
      </c>
      <c r="U62" s="1" t="s">
        <v>110</v>
      </c>
      <c r="V62" s="1" t="s">
        <v>110</v>
      </c>
      <c r="W62" s="1" t="s">
        <v>111</v>
      </c>
      <c r="X62" s="1" t="s">
        <v>111</v>
      </c>
      <c r="Y62" s="1" t="s">
        <v>111</v>
      </c>
      <c r="Z62" s="1" t="s">
        <v>111</v>
      </c>
      <c r="AA62" s="1" t="s">
        <v>111</v>
      </c>
      <c r="AB62" s="1" t="s">
        <v>134</v>
      </c>
      <c r="AC62" s="1" t="s">
        <v>159</v>
      </c>
      <c r="AD62" s="1" t="s">
        <v>114</v>
      </c>
      <c r="AE62" s="1" t="s">
        <v>114</v>
      </c>
      <c r="AF62" s="1" t="s">
        <v>114</v>
      </c>
      <c r="AG62" s="1" t="s">
        <v>114</v>
      </c>
      <c r="AH62" s="1" t="s">
        <v>114</v>
      </c>
      <c r="AI62" s="1" t="s">
        <v>114</v>
      </c>
      <c r="AJ62" s="1" t="s">
        <v>114</v>
      </c>
      <c r="AK62" s="1" t="s">
        <v>114</v>
      </c>
      <c r="AL62" s="1" t="s">
        <v>114</v>
      </c>
      <c r="AM62" s="1" t="s">
        <v>114</v>
      </c>
      <c r="AN62" s="1" t="s">
        <v>114</v>
      </c>
      <c r="AO62" s="1" t="s">
        <v>118</v>
      </c>
      <c r="AP62" s="1" t="s">
        <v>136</v>
      </c>
      <c r="AQ62" s="1" t="s">
        <v>136</v>
      </c>
      <c r="AR62" s="1" t="s">
        <v>136</v>
      </c>
      <c r="AS62" s="1" t="s">
        <v>136</v>
      </c>
      <c r="AT62" s="1" t="s">
        <v>136</v>
      </c>
      <c r="AU62" s="1" t="s">
        <v>136</v>
      </c>
      <c r="AV62" s="1" t="s">
        <v>136</v>
      </c>
      <c r="AW62" s="1" t="s">
        <v>136</v>
      </c>
      <c r="AX62" s="1" t="s">
        <v>120</v>
      </c>
      <c r="AY62" s="1" t="s">
        <v>114</v>
      </c>
      <c r="AZ62" s="1" t="s">
        <v>114</v>
      </c>
      <c r="BA62" s="1" t="s">
        <v>115</v>
      </c>
      <c r="BB62" s="1" t="s">
        <v>116</v>
      </c>
      <c r="BC62" s="1" t="s">
        <v>121</v>
      </c>
      <c r="BD62" s="1" t="s">
        <v>121</v>
      </c>
      <c r="BE62" s="1" t="s">
        <v>121</v>
      </c>
      <c r="BF62" s="1" t="s">
        <v>121</v>
      </c>
      <c r="BG62" s="1" t="s">
        <v>121</v>
      </c>
      <c r="BH62" s="1" t="s">
        <v>121</v>
      </c>
      <c r="BI62" s="1" t="s">
        <v>116</v>
      </c>
      <c r="BJ62" s="1" t="s">
        <v>116</v>
      </c>
      <c r="BK62" s="1" t="s">
        <v>114</v>
      </c>
      <c r="BL62" s="1" t="s">
        <v>116</v>
      </c>
      <c r="BM62" s="1" t="s">
        <v>116</v>
      </c>
      <c r="BN62" s="1" t="s">
        <v>116</v>
      </c>
      <c r="BO62" s="1" t="s">
        <v>116</v>
      </c>
      <c r="BP62" s="1" t="s">
        <v>116</v>
      </c>
      <c r="BQ62" s="1" t="s">
        <v>114</v>
      </c>
      <c r="BR62" s="1" t="s">
        <v>114</v>
      </c>
      <c r="BS62" s="1" t="s">
        <v>120</v>
      </c>
      <c r="BT62" s="1" t="s">
        <v>120</v>
      </c>
      <c r="BU62" s="1" t="s">
        <v>114</v>
      </c>
      <c r="BV62" s="1" t="s">
        <v>123</v>
      </c>
      <c r="BW62" s="1" t="s">
        <v>123</v>
      </c>
      <c r="BX62" s="1" t="s">
        <v>123</v>
      </c>
      <c r="BY62" s="1" t="s">
        <v>123</v>
      </c>
      <c r="BZ62" s="1" t="s">
        <v>123</v>
      </c>
      <c r="CA62" s="1" t="s">
        <v>123</v>
      </c>
      <c r="CB62" s="1" t="s">
        <v>119</v>
      </c>
      <c r="CC62" s="1" t="s">
        <v>123</v>
      </c>
      <c r="CD62" s="1" t="s">
        <v>123</v>
      </c>
      <c r="CE62" s="1" t="s">
        <v>123</v>
      </c>
      <c r="CF62" s="1" t="s">
        <v>123</v>
      </c>
      <c r="CG62" s="1" t="s">
        <v>125</v>
      </c>
      <c r="CH62" s="1" t="s">
        <v>125</v>
      </c>
      <c r="CI62" s="1" t="s">
        <v>125</v>
      </c>
      <c r="CJ62" s="1" t="s">
        <v>125</v>
      </c>
      <c r="CK62" s="1" t="s">
        <v>125</v>
      </c>
      <c r="CL62" s="1" t="s">
        <v>125</v>
      </c>
      <c r="CM62" s="1" t="s">
        <v>125</v>
      </c>
      <c r="CN62" s="1" t="s">
        <v>125</v>
      </c>
      <c r="CO62" s="1"/>
      <c r="CP62" s="1"/>
      <c r="CQ62" s="1" t="s">
        <v>122</v>
      </c>
      <c r="CR62" s="1"/>
      <c r="CS62" s="1"/>
      <c r="CT62" s="1"/>
      <c r="CU62" s="1"/>
      <c r="CV62" s="1"/>
      <c r="CW62" s="1"/>
      <c r="CX62" s="1"/>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1:CX63"/>
  <sheetViews>
    <sheetView topLeftCell="BR1" workbookViewId="0">
      <selection activeCell="CG31" sqref="CG31"/>
    </sheetView>
  </sheetViews>
  <sheetFormatPr baseColWidth="10" defaultColWidth="8.83203125" defaultRowHeight="14" x14ac:dyDescent="0"/>
  <cols>
    <col min="1" max="1" width="11.83203125" bestFit="1" customWidth="1"/>
    <col min="2" max="2" width="18.33203125" bestFit="1" customWidth="1"/>
    <col min="5" max="5" width="21.1640625" customWidth="1"/>
    <col min="6" max="6" width="21.83203125" customWidth="1"/>
    <col min="7" max="7" width="19.6640625" customWidth="1"/>
    <col min="8" max="8" width="37.5" bestFit="1" customWidth="1"/>
  </cols>
  <sheetData>
    <row r="1" spans="1:102">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row>
    <row r="2" spans="1:102">
      <c r="A2" s="1" t="s">
        <v>0</v>
      </c>
      <c r="B2" s="1" t="s">
        <v>1</v>
      </c>
      <c r="C2" s="1" t="s">
        <v>2</v>
      </c>
      <c r="D2" s="1" t="s">
        <v>3</v>
      </c>
      <c r="E2" s="1" t="s">
        <v>4</v>
      </c>
      <c r="F2" s="1" t="s">
        <v>5</v>
      </c>
      <c r="G2" s="1" t="s">
        <v>6</v>
      </c>
      <c r="H2" s="1" t="s">
        <v>7</v>
      </c>
      <c r="I2" s="1" t="s">
        <v>8</v>
      </c>
      <c r="J2" s="1" t="s">
        <v>772</v>
      </c>
      <c r="K2" s="1" t="s">
        <v>773</v>
      </c>
      <c r="L2" s="1" t="s">
        <v>776</v>
      </c>
      <c r="M2" s="1" t="s">
        <v>775</v>
      </c>
      <c r="N2" s="1" t="s">
        <v>774</v>
      </c>
      <c r="P2" t="s">
        <v>804</v>
      </c>
      <c r="Q2" t="s">
        <v>805</v>
      </c>
      <c r="R2" t="s">
        <v>806</v>
      </c>
      <c r="S2" t="s">
        <v>807</v>
      </c>
      <c r="T2" t="s">
        <v>808</v>
      </c>
      <c r="U2" t="s">
        <v>809</v>
      </c>
      <c r="V2" t="s">
        <v>810</v>
      </c>
      <c r="W2" t="s">
        <v>811</v>
      </c>
      <c r="X2" t="s">
        <v>812</v>
      </c>
      <c r="Y2" t="s">
        <v>813</v>
      </c>
      <c r="Z2" t="s">
        <v>814</v>
      </c>
      <c r="AA2" t="s">
        <v>815</v>
      </c>
      <c r="AB2" t="s">
        <v>778</v>
      </c>
      <c r="AC2" t="s">
        <v>783</v>
      </c>
      <c r="AD2" t="s">
        <v>532</v>
      </c>
      <c r="AJ2" t="s">
        <v>598</v>
      </c>
      <c r="AK2" t="s">
        <v>601</v>
      </c>
      <c r="AL2" t="s">
        <v>605</v>
      </c>
      <c r="AN2" t="s">
        <v>609</v>
      </c>
      <c r="AO2" t="s">
        <v>628</v>
      </c>
      <c r="AP2" t="s">
        <v>632</v>
      </c>
      <c r="AQ2" t="s">
        <v>636</v>
      </c>
      <c r="AR2" t="s">
        <v>640</v>
      </c>
      <c r="AS2" t="s">
        <v>644</v>
      </c>
      <c r="AT2" t="s">
        <v>751</v>
      </c>
      <c r="AU2" t="s">
        <v>752</v>
      </c>
      <c r="AV2" t="s">
        <v>753</v>
      </c>
      <c r="AW2" t="s">
        <v>754</v>
      </c>
      <c r="AX2" t="s">
        <v>576</v>
      </c>
      <c r="AY2" t="s">
        <v>756</v>
      </c>
      <c r="AZ2" t="s">
        <v>582</v>
      </c>
      <c r="BA2" t="s">
        <v>587</v>
      </c>
      <c r="BB2" t="s">
        <v>592</v>
      </c>
      <c r="BD2" t="s">
        <v>755</v>
      </c>
      <c r="BE2" t="s">
        <v>757</v>
      </c>
      <c r="BF2" t="s">
        <v>758</v>
      </c>
      <c r="BH2" t="s">
        <v>762</v>
      </c>
      <c r="BL2" t="s">
        <v>648</v>
      </c>
      <c r="BM2" t="s">
        <v>650</v>
      </c>
      <c r="BN2" t="s">
        <v>654</v>
      </c>
      <c r="BO2" t="s">
        <v>658</v>
      </c>
      <c r="BP2" t="s">
        <v>662</v>
      </c>
      <c r="BQ2" t="s">
        <v>666</v>
      </c>
      <c r="BR2" t="s">
        <v>670</v>
      </c>
      <c r="BS2" t="s">
        <v>674</v>
      </c>
      <c r="BT2" t="s">
        <v>678</v>
      </c>
      <c r="BU2" t="s">
        <v>680</v>
      </c>
      <c r="BV2" t="s">
        <v>701</v>
      </c>
      <c r="BW2" t="s">
        <v>703</v>
      </c>
      <c r="BX2" t="s">
        <v>705</v>
      </c>
      <c r="BY2" t="s">
        <v>707</v>
      </c>
      <c r="BZ2" t="s">
        <v>744</v>
      </c>
      <c r="CA2" t="s">
        <v>745</v>
      </c>
      <c r="CB2" t="s">
        <v>746</v>
      </c>
      <c r="CC2" t="s">
        <v>747</v>
      </c>
      <c r="CD2" t="s">
        <v>748</v>
      </c>
      <c r="CE2" t="s">
        <v>749</v>
      </c>
      <c r="CF2" t="s">
        <v>750</v>
      </c>
      <c r="CJ2" t="s">
        <v>710</v>
      </c>
      <c r="CK2" t="s">
        <v>714</v>
      </c>
      <c r="CL2" t="s">
        <v>742</v>
      </c>
      <c r="CM2" t="s">
        <v>743</v>
      </c>
      <c r="CP2" t="s">
        <v>740</v>
      </c>
      <c r="CQ2" t="s">
        <v>741</v>
      </c>
    </row>
    <row r="3" spans="1:102">
      <c r="A3" s="1">
        <v>34</v>
      </c>
      <c r="B3" s="1" t="s">
        <v>102</v>
      </c>
      <c r="C3" s="1">
        <v>8</v>
      </c>
      <c r="D3" s="1" t="s">
        <v>103</v>
      </c>
      <c r="E3" s="1">
        <v>1313974608</v>
      </c>
      <c r="F3" s="1" t="s">
        <v>104</v>
      </c>
      <c r="G3" s="1" t="s">
        <v>102</v>
      </c>
      <c r="H3" s="1" t="s">
        <v>105</v>
      </c>
      <c r="I3" s="1"/>
      <c r="J3" s="1" t="s">
        <v>106</v>
      </c>
      <c r="K3" s="1" t="s">
        <v>107</v>
      </c>
      <c r="L3" s="1" t="s">
        <v>108</v>
      </c>
      <c r="M3" s="1"/>
      <c r="N3" s="1" t="s">
        <v>109</v>
      </c>
      <c r="O3" s="1"/>
      <c r="P3" s="1" t="s">
        <v>110</v>
      </c>
      <c r="Q3" s="1" t="s">
        <v>111</v>
      </c>
      <c r="R3" s="1" t="s">
        <v>110</v>
      </c>
      <c r="S3" s="1" t="s">
        <v>110</v>
      </c>
      <c r="T3" s="1" t="s">
        <v>111</v>
      </c>
      <c r="U3" s="1" t="s">
        <v>110</v>
      </c>
      <c r="V3" s="1" t="s">
        <v>110</v>
      </c>
      <c r="W3" s="1" t="s">
        <v>110</v>
      </c>
      <c r="X3" s="1" t="s">
        <v>110</v>
      </c>
      <c r="Y3" s="1" t="s">
        <v>111</v>
      </c>
      <c r="Z3" s="1" t="s">
        <v>111</v>
      </c>
      <c r="AA3" s="1" t="s">
        <v>111</v>
      </c>
      <c r="AB3" s="1" t="s">
        <v>112</v>
      </c>
      <c r="AC3" s="1" t="s">
        <v>113</v>
      </c>
      <c r="AD3" s="1" t="s">
        <v>114</v>
      </c>
      <c r="AE3" s="1" t="s">
        <v>115</v>
      </c>
      <c r="AF3" s="1" t="s">
        <v>115</v>
      </c>
      <c r="AG3" s="1" t="s">
        <v>115</v>
      </c>
      <c r="AH3" s="1" t="s">
        <v>116</v>
      </c>
      <c r="AI3" s="1" t="s">
        <v>115</v>
      </c>
      <c r="AJ3" s="1" t="s">
        <v>116</v>
      </c>
      <c r="AK3" s="1" t="s">
        <v>115</v>
      </c>
      <c r="AL3" s="1" t="s">
        <v>115</v>
      </c>
      <c r="AM3" s="1" t="s">
        <v>116</v>
      </c>
      <c r="AN3" s="1" t="s">
        <v>116</v>
      </c>
      <c r="AO3" s="1" t="s">
        <v>117</v>
      </c>
      <c r="AP3" s="1" t="s">
        <v>118</v>
      </c>
      <c r="AQ3" s="1" t="s">
        <v>119</v>
      </c>
      <c r="AR3" s="1" t="s">
        <v>118</v>
      </c>
      <c r="AS3" s="1" t="s">
        <v>118</v>
      </c>
      <c r="AT3" s="1" t="s">
        <v>118</v>
      </c>
      <c r="AU3" s="1" t="s">
        <v>119</v>
      </c>
      <c r="AV3" s="1" t="s">
        <v>119</v>
      </c>
      <c r="AW3" s="1" t="s">
        <v>119</v>
      </c>
      <c r="AX3" s="1" t="s">
        <v>114</v>
      </c>
      <c r="AY3" s="1" t="s">
        <v>120</v>
      </c>
      <c r="AZ3" s="1" t="s">
        <v>114</v>
      </c>
      <c r="BA3" s="1" t="s">
        <v>121</v>
      </c>
      <c r="BB3" s="1" t="s">
        <v>116</v>
      </c>
      <c r="BC3" s="1" t="s">
        <v>114</v>
      </c>
      <c r="BD3" s="1" t="s">
        <v>114</v>
      </c>
      <c r="BE3" s="1" t="s">
        <v>120</v>
      </c>
      <c r="BF3" s="1" t="s">
        <v>114</v>
      </c>
      <c r="BG3" s="1" t="s">
        <v>115</v>
      </c>
      <c r="BH3" s="1" t="s">
        <v>115</v>
      </c>
      <c r="BI3" s="1" t="s">
        <v>116</v>
      </c>
      <c r="BJ3" s="1" t="s">
        <v>116</v>
      </c>
      <c r="BK3" s="1" t="s">
        <v>116</v>
      </c>
      <c r="BL3" s="1" t="s">
        <v>116</v>
      </c>
      <c r="BM3" s="1" t="s">
        <v>116</v>
      </c>
      <c r="BN3" s="1" t="s">
        <v>114</v>
      </c>
      <c r="BO3" s="1" t="s">
        <v>114</v>
      </c>
      <c r="BP3" s="1" t="s">
        <v>116</v>
      </c>
      <c r="BQ3" s="1" t="s">
        <v>116</v>
      </c>
      <c r="BR3" s="1" t="s">
        <v>116</v>
      </c>
      <c r="BS3" s="1" t="s">
        <v>114</v>
      </c>
      <c r="BT3" s="1" t="s">
        <v>116</v>
      </c>
      <c r="BU3" s="1" t="s">
        <v>116</v>
      </c>
      <c r="BV3" s="1" t="s">
        <v>119</v>
      </c>
      <c r="BW3" s="1" t="s">
        <v>118</v>
      </c>
      <c r="BX3" s="1" t="s">
        <v>122</v>
      </c>
      <c r="BY3" s="1" t="s">
        <v>117</v>
      </c>
      <c r="BZ3" s="1" t="s">
        <v>122</v>
      </c>
      <c r="CA3" s="1" t="s">
        <v>122</v>
      </c>
      <c r="CB3" s="1" t="s">
        <v>123</v>
      </c>
      <c r="CC3" s="1" t="s">
        <v>118</v>
      </c>
      <c r="CD3" s="1" t="s">
        <v>119</v>
      </c>
      <c r="CE3" s="1" t="s">
        <v>119</v>
      </c>
      <c r="CF3" s="1" t="s">
        <v>123</v>
      </c>
      <c r="CG3" s="1" t="s">
        <v>124</v>
      </c>
      <c r="CH3" s="1" t="s">
        <v>125</v>
      </c>
      <c r="CI3" s="1" t="s">
        <v>124</v>
      </c>
      <c r="CJ3" s="1" t="s">
        <v>125</v>
      </c>
      <c r="CK3" s="1" t="s">
        <v>125</v>
      </c>
      <c r="CL3" s="1" t="s">
        <v>124</v>
      </c>
      <c r="CM3" s="1" t="s">
        <v>124</v>
      </c>
      <c r="CN3" s="1" t="s">
        <v>124</v>
      </c>
      <c r="CO3" s="1" t="s">
        <v>119</v>
      </c>
      <c r="CP3" s="1" t="s">
        <v>119</v>
      </c>
      <c r="CQ3" s="1" t="s">
        <v>119</v>
      </c>
      <c r="CR3" s="1"/>
      <c r="CS3" s="1"/>
      <c r="CT3" s="1" t="s">
        <v>126</v>
      </c>
      <c r="CU3" s="1"/>
      <c r="CV3" s="1" t="s">
        <v>127</v>
      </c>
      <c r="CW3" s="1" t="s">
        <v>128</v>
      </c>
      <c r="CX3" s="1"/>
    </row>
    <row r="4" spans="1:102">
      <c r="A4" s="1">
        <v>53</v>
      </c>
      <c r="B4" s="1" t="s">
        <v>129</v>
      </c>
      <c r="C4" s="1">
        <v>8</v>
      </c>
      <c r="D4" s="1" t="s">
        <v>103</v>
      </c>
      <c r="E4" s="1">
        <v>223509594</v>
      </c>
      <c r="F4" s="1" t="s">
        <v>130</v>
      </c>
      <c r="G4" s="1" t="s">
        <v>129</v>
      </c>
      <c r="H4" s="1" t="s">
        <v>131</v>
      </c>
      <c r="I4" s="1"/>
      <c r="J4" s="1" t="s">
        <v>106</v>
      </c>
      <c r="K4" s="1" t="s">
        <v>107</v>
      </c>
      <c r="L4" s="1" t="s">
        <v>132</v>
      </c>
      <c r="M4" s="1"/>
      <c r="N4" s="1" t="s">
        <v>133</v>
      </c>
      <c r="O4" s="1"/>
      <c r="P4" s="1" t="s">
        <v>111</v>
      </c>
      <c r="Q4" s="1" t="s">
        <v>111</v>
      </c>
      <c r="R4" s="1" t="s">
        <v>111</v>
      </c>
      <c r="S4" s="1" t="s">
        <v>111</v>
      </c>
      <c r="T4" s="1" t="s">
        <v>111</v>
      </c>
      <c r="U4" s="1" t="s">
        <v>110</v>
      </c>
      <c r="V4" s="1" t="s">
        <v>111</v>
      </c>
      <c r="W4" s="1" t="s">
        <v>111</v>
      </c>
      <c r="X4" s="1" t="s">
        <v>111</v>
      </c>
      <c r="Y4" s="1" t="s">
        <v>111</v>
      </c>
      <c r="Z4" s="1" t="s">
        <v>111</v>
      </c>
      <c r="AA4" s="1" t="s">
        <v>111</v>
      </c>
      <c r="AB4" s="1" t="s">
        <v>134</v>
      </c>
      <c r="AC4" s="1" t="s">
        <v>135</v>
      </c>
      <c r="AD4" s="1" t="s">
        <v>114</v>
      </c>
      <c r="AE4" s="1" t="s">
        <v>116</v>
      </c>
      <c r="AF4" s="1" t="s">
        <v>116</v>
      </c>
      <c r="AG4" s="1" t="s">
        <v>116</v>
      </c>
      <c r="AH4" s="1" t="s">
        <v>116</v>
      </c>
      <c r="AI4" s="1" t="s">
        <v>116</v>
      </c>
      <c r="AJ4" s="1" t="s">
        <v>116</v>
      </c>
      <c r="AK4" s="1" t="s">
        <v>114</v>
      </c>
      <c r="AL4" s="1" t="s">
        <v>116</v>
      </c>
      <c r="AM4" s="1" t="s">
        <v>116</v>
      </c>
      <c r="AN4" s="1" t="s">
        <v>114</v>
      </c>
      <c r="AO4" s="1" t="s">
        <v>123</v>
      </c>
      <c r="AP4" s="1" t="s">
        <v>118</v>
      </c>
      <c r="AQ4" s="1" t="s">
        <v>118</v>
      </c>
      <c r="AR4" s="1" t="s">
        <v>123</v>
      </c>
      <c r="AS4" s="1" t="s">
        <v>118</v>
      </c>
      <c r="AT4" s="1" t="s">
        <v>118</v>
      </c>
      <c r="AU4" s="1" t="s">
        <v>118</v>
      </c>
      <c r="AV4" s="1" t="s">
        <v>118</v>
      </c>
      <c r="AW4" s="1" t="s">
        <v>118</v>
      </c>
      <c r="AX4" s="1" t="s">
        <v>114</v>
      </c>
      <c r="AY4" s="1" t="s">
        <v>114</v>
      </c>
      <c r="AZ4" s="1" t="s">
        <v>114</v>
      </c>
      <c r="BA4" s="1" t="s">
        <v>116</v>
      </c>
      <c r="BB4" s="1" t="s">
        <v>116</v>
      </c>
      <c r="BC4" s="1" t="s">
        <v>114</v>
      </c>
      <c r="BD4" s="1" t="s">
        <v>114</v>
      </c>
      <c r="BE4" s="1" t="s">
        <v>114</v>
      </c>
      <c r="BF4" s="1" t="s">
        <v>114</v>
      </c>
      <c r="BG4" s="1" t="s">
        <v>121</v>
      </c>
      <c r="BH4" s="1" t="s">
        <v>121</v>
      </c>
      <c r="BI4" s="1" t="s">
        <v>116</v>
      </c>
      <c r="BJ4" s="1" t="s">
        <v>121</v>
      </c>
      <c r="BK4" s="1"/>
      <c r="BL4" s="1" t="s">
        <v>116</v>
      </c>
      <c r="BM4" s="1" t="s">
        <v>116</v>
      </c>
      <c r="BN4" s="1" t="s">
        <v>114</v>
      </c>
      <c r="BO4" s="1" t="s">
        <v>120</v>
      </c>
      <c r="BP4" s="1" t="s">
        <v>116</v>
      </c>
      <c r="BQ4" s="1" t="s">
        <v>116</v>
      </c>
      <c r="BR4" s="1" t="s">
        <v>116</v>
      </c>
      <c r="BS4" s="1" t="s">
        <v>116</v>
      </c>
      <c r="BT4" s="1" t="s">
        <v>116</v>
      </c>
      <c r="BU4" s="1" t="s">
        <v>116</v>
      </c>
      <c r="BV4" s="1" t="s">
        <v>118</v>
      </c>
      <c r="BW4" s="1" t="s">
        <v>117</v>
      </c>
      <c r="BX4" s="1" t="s">
        <v>136</v>
      </c>
      <c r="BY4" s="1" t="s">
        <v>118</v>
      </c>
      <c r="BZ4" s="1" t="s">
        <v>122</v>
      </c>
      <c r="CA4" s="1" t="s">
        <v>123</v>
      </c>
      <c r="CB4" s="1" t="s">
        <v>118</v>
      </c>
      <c r="CC4" s="1" t="s">
        <v>118</v>
      </c>
      <c r="CD4" s="1" t="s">
        <v>118</v>
      </c>
      <c r="CE4" s="1" t="s">
        <v>117</v>
      </c>
      <c r="CF4" s="1" t="s">
        <v>123</v>
      </c>
      <c r="CG4" s="1" t="s">
        <v>124</v>
      </c>
      <c r="CH4" s="1" t="s">
        <v>124</v>
      </c>
      <c r="CI4" s="1" t="s">
        <v>124</v>
      </c>
      <c r="CJ4" s="1" t="s">
        <v>124</v>
      </c>
      <c r="CK4" s="1" t="s">
        <v>124</v>
      </c>
      <c r="CL4" s="1" t="s">
        <v>124</v>
      </c>
      <c r="CM4" s="1" t="s">
        <v>124</v>
      </c>
      <c r="CN4" s="1" t="s">
        <v>124</v>
      </c>
      <c r="CO4" s="1" t="s">
        <v>123</v>
      </c>
      <c r="CP4" s="1" t="s">
        <v>117</v>
      </c>
      <c r="CQ4" s="1" t="s">
        <v>118</v>
      </c>
      <c r="CR4" s="1"/>
      <c r="CS4" s="1"/>
      <c r="CT4" s="1"/>
      <c r="CU4" s="1"/>
      <c r="CV4" s="1"/>
      <c r="CW4" s="1"/>
      <c r="CX4" s="1"/>
    </row>
    <row r="5" spans="1:102">
      <c r="A5" s="1">
        <v>56</v>
      </c>
      <c r="B5" s="1" t="s">
        <v>137</v>
      </c>
      <c r="C5" s="1">
        <v>8</v>
      </c>
      <c r="D5" s="1" t="s">
        <v>103</v>
      </c>
      <c r="E5" s="1">
        <v>1055780742</v>
      </c>
      <c r="F5" s="1" t="s">
        <v>138</v>
      </c>
      <c r="G5" s="1" t="s">
        <v>137</v>
      </c>
      <c r="H5" s="1" t="s">
        <v>139</v>
      </c>
      <c r="I5" s="1"/>
      <c r="J5" s="1" t="s">
        <v>140</v>
      </c>
      <c r="K5" s="1" t="s">
        <v>107</v>
      </c>
      <c r="L5" s="1" t="s">
        <v>108</v>
      </c>
      <c r="M5" s="1" t="s">
        <v>141</v>
      </c>
      <c r="N5" s="1"/>
      <c r="O5" s="1"/>
      <c r="P5" s="1" t="s">
        <v>110</v>
      </c>
      <c r="Q5" s="1" t="s">
        <v>110</v>
      </c>
      <c r="R5" s="1" t="s">
        <v>110</v>
      </c>
      <c r="S5" s="1" t="s">
        <v>111</v>
      </c>
      <c r="T5" s="1" t="s">
        <v>110</v>
      </c>
      <c r="U5" s="1" t="s">
        <v>110</v>
      </c>
      <c r="V5" s="1" t="s">
        <v>110</v>
      </c>
      <c r="W5" s="1" t="s">
        <v>111</v>
      </c>
      <c r="X5" s="1" t="s">
        <v>111</v>
      </c>
      <c r="Y5" s="1" t="s">
        <v>110</v>
      </c>
      <c r="Z5" s="1" t="s">
        <v>110</v>
      </c>
      <c r="AA5" s="1" t="s">
        <v>111</v>
      </c>
      <c r="AB5" s="1" t="s">
        <v>134</v>
      </c>
      <c r="AC5" s="1" t="s">
        <v>142</v>
      </c>
      <c r="AD5" s="1" t="s">
        <v>120</v>
      </c>
      <c r="AE5" s="1" t="s">
        <v>120</v>
      </c>
      <c r="AF5" s="1" t="s">
        <v>121</v>
      </c>
      <c r="AG5" s="1" t="s">
        <v>120</v>
      </c>
      <c r="AH5" s="1" t="s">
        <v>120</v>
      </c>
      <c r="AI5" s="1" t="s">
        <v>120</v>
      </c>
      <c r="AJ5" s="1" t="s">
        <v>120</v>
      </c>
      <c r="AK5" s="1" t="s">
        <v>121</v>
      </c>
      <c r="AL5" s="1" t="s">
        <v>121</v>
      </c>
      <c r="AM5" s="1" t="s">
        <v>120</v>
      </c>
      <c r="AN5" s="1" t="s">
        <v>121</v>
      </c>
      <c r="AO5" s="1" t="s">
        <v>118</v>
      </c>
      <c r="AP5" s="1" t="s">
        <v>123</v>
      </c>
      <c r="AQ5" s="1" t="s">
        <v>123</v>
      </c>
      <c r="AR5" s="1" t="s">
        <v>123</v>
      </c>
      <c r="AS5" s="1" t="s">
        <v>136</v>
      </c>
      <c r="AT5" s="1" t="s">
        <v>123</v>
      </c>
      <c r="AU5" s="1" t="s">
        <v>123</v>
      </c>
      <c r="AV5" s="1" t="s">
        <v>123</v>
      </c>
      <c r="AW5" s="1" t="s">
        <v>123</v>
      </c>
      <c r="AX5" s="1" t="s">
        <v>121</v>
      </c>
      <c r="AY5" s="1" t="s">
        <v>120</v>
      </c>
      <c r="AZ5" s="1" t="s">
        <v>120</v>
      </c>
      <c r="BA5" s="1" t="s">
        <v>120</v>
      </c>
      <c r="BB5" s="1" t="s">
        <v>120</v>
      </c>
      <c r="BC5" s="1" t="s">
        <v>120</v>
      </c>
      <c r="BD5" s="1" t="s">
        <v>120</v>
      </c>
      <c r="BE5" s="1" t="s">
        <v>120</v>
      </c>
      <c r="BF5" s="1" t="s">
        <v>120</v>
      </c>
      <c r="BG5" s="1" t="s">
        <v>120</v>
      </c>
      <c r="BH5" s="1" t="s">
        <v>120</v>
      </c>
      <c r="BI5" s="1" t="s">
        <v>120</v>
      </c>
      <c r="BJ5" s="1" t="s">
        <v>121</v>
      </c>
      <c r="BK5" s="1" t="s">
        <v>121</v>
      </c>
      <c r="BL5" s="1" t="s">
        <v>115</v>
      </c>
      <c r="BM5" s="1" t="s">
        <v>121</v>
      </c>
      <c r="BN5" s="1" t="s">
        <v>120</v>
      </c>
      <c r="BO5" s="1" t="s">
        <v>121</v>
      </c>
      <c r="BP5" s="1" t="s">
        <v>121</v>
      </c>
      <c r="BQ5" s="1" t="s">
        <v>121</v>
      </c>
      <c r="BR5" s="1" t="s">
        <v>121</v>
      </c>
      <c r="BS5" s="1" t="s">
        <v>121</v>
      </c>
      <c r="BT5" s="1" t="s">
        <v>115</v>
      </c>
      <c r="BU5" s="1" t="s">
        <v>121</v>
      </c>
      <c r="BV5" s="1" t="s">
        <v>123</v>
      </c>
      <c r="BW5" s="1" t="s">
        <v>123</v>
      </c>
      <c r="BX5" s="1" t="s">
        <v>123</v>
      </c>
      <c r="BY5" s="1" t="s">
        <v>122</v>
      </c>
      <c r="BZ5" s="1" t="s">
        <v>123</v>
      </c>
      <c r="CA5" s="1" t="s">
        <v>123</v>
      </c>
      <c r="CB5" s="1" t="s">
        <v>123</v>
      </c>
      <c r="CC5" s="1" t="s">
        <v>123</v>
      </c>
      <c r="CD5" s="1" t="s">
        <v>123</v>
      </c>
      <c r="CE5" s="1" t="s">
        <v>123</v>
      </c>
      <c r="CF5" s="1" t="s">
        <v>123</v>
      </c>
      <c r="CG5" s="1" t="s">
        <v>125</v>
      </c>
      <c r="CH5" s="1" t="s">
        <v>143</v>
      </c>
      <c r="CI5" s="1" t="s">
        <v>125</v>
      </c>
      <c r="CJ5" s="1" t="s">
        <v>125</v>
      </c>
      <c r="CK5" s="1" t="s">
        <v>125</v>
      </c>
      <c r="CL5" s="1" t="s">
        <v>125</v>
      </c>
      <c r="CM5" s="1" t="s">
        <v>143</v>
      </c>
      <c r="CN5" s="1" t="s">
        <v>143</v>
      </c>
      <c r="CO5" s="1"/>
      <c r="CP5" s="1"/>
      <c r="CQ5" s="1"/>
      <c r="CR5" s="1"/>
      <c r="CS5" s="1"/>
      <c r="CT5" s="1"/>
      <c r="CU5" s="1"/>
      <c r="CV5" s="1"/>
      <c r="CW5" s="1"/>
      <c r="CX5" s="1"/>
    </row>
    <row r="6" spans="1:102">
      <c r="A6" s="1">
        <v>63</v>
      </c>
      <c r="B6" s="1" t="s">
        <v>144</v>
      </c>
      <c r="C6" s="1">
        <v>8</v>
      </c>
      <c r="D6" s="1" t="s">
        <v>103</v>
      </c>
      <c r="E6" s="1">
        <v>2081775072</v>
      </c>
      <c r="F6" s="1" t="s">
        <v>145</v>
      </c>
      <c r="G6" s="1" t="s">
        <v>144</v>
      </c>
      <c r="H6" s="1" t="s">
        <v>146</v>
      </c>
      <c r="I6" s="1"/>
      <c r="J6" s="1" t="s">
        <v>106</v>
      </c>
      <c r="K6" s="1" t="s">
        <v>107</v>
      </c>
      <c r="L6" s="1" t="s">
        <v>147</v>
      </c>
      <c r="M6" s="1"/>
      <c r="N6" s="1" t="s">
        <v>133</v>
      </c>
      <c r="O6" s="1"/>
      <c r="P6" s="1" t="s">
        <v>111</v>
      </c>
      <c r="Q6" s="1" t="s">
        <v>111</v>
      </c>
      <c r="R6" s="1" t="s">
        <v>111</v>
      </c>
      <c r="S6" s="1" t="s">
        <v>111</v>
      </c>
      <c r="T6" s="1" t="s">
        <v>111</v>
      </c>
      <c r="U6" s="1" t="s">
        <v>110</v>
      </c>
      <c r="V6" s="1" t="s">
        <v>111</v>
      </c>
      <c r="W6" s="1" t="s">
        <v>111</v>
      </c>
      <c r="X6" s="1" t="s">
        <v>111</v>
      </c>
      <c r="Y6" s="1" t="s">
        <v>111</v>
      </c>
      <c r="Z6" s="1" t="s">
        <v>111</v>
      </c>
      <c r="AA6" s="1" t="s">
        <v>111</v>
      </c>
      <c r="AB6" s="1" t="s">
        <v>134</v>
      </c>
      <c r="AC6" s="1" t="s">
        <v>113</v>
      </c>
      <c r="AD6" s="1" t="s">
        <v>114</v>
      </c>
      <c r="AE6" s="1" t="s">
        <v>120</v>
      </c>
      <c r="AF6" s="1" t="s">
        <v>121</v>
      </c>
      <c r="AG6" s="1" t="s">
        <v>120</v>
      </c>
      <c r="AH6" s="1" t="s">
        <v>121</v>
      </c>
      <c r="AI6" s="1" t="s">
        <v>115</v>
      </c>
      <c r="AJ6" s="1" t="s">
        <v>115</v>
      </c>
      <c r="AK6" s="1" t="s">
        <v>115</v>
      </c>
      <c r="AL6" s="1" t="s">
        <v>115</v>
      </c>
      <c r="AM6" s="1" t="s">
        <v>120</v>
      </c>
      <c r="AN6" s="1" t="s">
        <v>116</v>
      </c>
      <c r="AO6" s="1" t="s">
        <v>118</v>
      </c>
      <c r="AP6" s="1" t="s">
        <v>123</v>
      </c>
      <c r="AQ6" s="1" t="s">
        <v>123</v>
      </c>
      <c r="AR6" s="1" t="s">
        <v>136</v>
      </c>
      <c r="AS6" s="1" t="s">
        <v>136</v>
      </c>
      <c r="AT6" s="1" t="s">
        <v>136</v>
      </c>
      <c r="AU6" s="1" t="s">
        <v>136</v>
      </c>
      <c r="AV6" s="1" t="s">
        <v>136</v>
      </c>
      <c r="AW6" s="1" t="s">
        <v>148</v>
      </c>
      <c r="AX6" s="1" t="s">
        <v>114</v>
      </c>
      <c r="AY6" s="1" t="s">
        <v>114</v>
      </c>
      <c r="AZ6" s="1" t="s">
        <v>116</v>
      </c>
      <c r="BA6" s="1" t="s">
        <v>114</v>
      </c>
      <c r="BB6" s="1" t="s">
        <v>116</v>
      </c>
      <c r="BC6" s="1" t="s">
        <v>114</v>
      </c>
      <c r="BD6" s="1" t="s">
        <v>114</v>
      </c>
      <c r="BE6" s="1" t="s">
        <v>114</v>
      </c>
      <c r="BF6" s="1" t="s">
        <v>114</v>
      </c>
      <c r="BG6" s="1" t="s">
        <v>114</v>
      </c>
      <c r="BH6" s="1" t="s">
        <v>114</v>
      </c>
      <c r="BI6" s="1" t="s">
        <v>114</v>
      </c>
      <c r="BJ6" s="1" t="s">
        <v>116</v>
      </c>
      <c r="BK6" s="1" t="s">
        <v>116</v>
      </c>
      <c r="BL6" s="1" t="s">
        <v>115</v>
      </c>
      <c r="BM6" s="1" t="s">
        <v>115</v>
      </c>
      <c r="BN6" s="1" t="s">
        <v>114</v>
      </c>
      <c r="BO6" s="1" t="s">
        <v>114</v>
      </c>
      <c r="BP6" s="1" t="s">
        <v>120</v>
      </c>
      <c r="BQ6" s="1" t="s">
        <v>114</v>
      </c>
      <c r="BR6" s="1" t="s">
        <v>116</v>
      </c>
      <c r="BS6" s="1" t="s">
        <v>120</v>
      </c>
      <c r="BT6" s="1" t="s">
        <v>116</v>
      </c>
      <c r="BU6" s="1" t="s">
        <v>114</v>
      </c>
      <c r="BV6" s="1" t="s">
        <v>123</v>
      </c>
      <c r="BW6" s="1" t="s">
        <v>123</v>
      </c>
      <c r="BX6" s="1" t="s">
        <v>123</v>
      </c>
      <c r="BY6" s="1" t="s">
        <v>118</v>
      </c>
      <c r="BZ6" s="1" t="s">
        <v>123</v>
      </c>
      <c r="CA6" s="1" t="s">
        <v>122</v>
      </c>
      <c r="CB6" s="1" t="s">
        <v>122</v>
      </c>
      <c r="CC6" s="1" t="s">
        <v>122</v>
      </c>
      <c r="CD6" s="1" t="s">
        <v>118</v>
      </c>
      <c r="CE6" s="1" t="s">
        <v>118</v>
      </c>
      <c r="CF6" s="1" t="s">
        <v>118</v>
      </c>
      <c r="CG6" s="1" t="s">
        <v>143</v>
      </c>
      <c r="CH6" s="1" t="s">
        <v>143</v>
      </c>
      <c r="CI6" s="1" t="s">
        <v>125</v>
      </c>
      <c r="CJ6" s="1" t="s">
        <v>125</v>
      </c>
      <c r="CK6" s="1" t="s">
        <v>125</v>
      </c>
      <c r="CL6" s="1" t="s">
        <v>125</v>
      </c>
      <c r="CM6" s="1" t="s">
        <v>125</v>
      </c>
      <c r="CN6" s="1" t="s">
        <v>125</v>
      </c>
      <c r="CO6" s="1" t="s">
        <v>123</v>
      </c>
      <c r="CP6" s="1" t="s">
        <v>123</v>
      </c>
      <c r="CQ6" s="1" t="s">
        <v>123</v>
      </c>
      <c r="CR6" s="1"/>
      <c r="CS6" s="1"/>
      <c r="CT6" s="1" t="s">
        <v>149</v>
      </c>
      <c r="CU6" s="1" t="s">
        <v>150</v>
      </c>
      <c r="CV6" s="1" t="s">
        <v>151</v>
      </c>
      <c r="CW6" s="1" t="s">
        <v>152</v>
      </c>
      <c r="CX6" s="1"/>
    </row>
    <row r="7" spans="1:102">
      <c r="A7" s="1">
        <v>67</v>
      </c>
      <c r="B7" s="1" t="s">
        <v>153</v>
      </c>
      <c r="C7" s="1">
        <v>8</v>
      </c>
      <c r="D7" s="1" t="s">
        <v>103</v>
      </c>
      <c r="E7" s="1">
        <v>2027588536</v>
      </c>
      <c r="F7" s="1" t="s">
        <v>154</v>
      </c>
      <c r="G7" s="1" t="s">
        <v>153</v>
      </c>
      <c r="H7" s="1" t="s">
        <v>155</v>
      </c>
      <c r="I7" s="1"/>
      <c r="J7" s="1" t="s">
        <v>106</v>
      </c>
      <c r="K7" s="1" t="s">
        <v>107</v>
      </c>
      <c r="L7" s="1" t="s">
        <v>108</v>
      </c>
      <c r="M7" s="1"/>
      <c r="N7" s="1" t="s">
        <v>156</v>
      </c>
      <c r="O7" s="1" t="s">
        <v>157</v>
      </c>
      <c r="P7" s="1" t="s">
        <v>110</v>
      </c>
      <c r="Q7" s="1" t="s">
        <v>111</v>
      </c>
      <c r="R7" s="1" t="s">
        <v>111</v>
      </c>
      <c r="S7" s="1" t="s">
        <v>111</v>
      </c>
      <c r="T7" s="1" t="s">
        <v>111</v>
      </c>
      <c r="U7" s="1" t="s">
        <v>110</v>
      </c>
      <c r="V7" s="1" t="s">
        <v>110</v>
      </c>
      <c r="W7" s="1" t="s">
        <v>111</v>
      </c>
      <c r="X7" s="1" t="s">
        <v>111</v>
      </c>
      <c r="Y7" s="1" t="s">
        <v>110</v>
      </c>
      <c r="Z7" s="1" t="s">
        <v>110</v>
      </c>
      <c r="AA7" s="1" t="s">
        <v>110</v>
      </c>
      <c r="AB7" s="1" t="s">
        <v>158</v>
      </c>
      <c r="AC7" s="1" t="s">
        <v>159</v>
      </c>
      <c r="AD7" s="1" t="s">
        <v>114</v>
      </c>
      <c r="AE7" s="1" t="s">
        <v>120</v>
      </c>
      <c r="AF7" s="1" t="s">
        <v>114</v>
      </c>
      <c r="AG7" s="1" t="s">
        <v>120</v>
      </c>
      <c r="AH7" s="1" t="s">
        <v>120</v>
      </c>
      <c r="AI7" s="1" t="s">
        <v>114</v>
      </c>
      <c r="AJ7" s="1" t="s">
        <v>114</v>
      </c>
      <c r="AK7" s="1" t="s">
        <v>120</v>
      </c>
      <c r="AL7" s="1" t="s">
        <v>121</v>
      </c>
      <c r="AM7" s="1"/>
      <c r="AN7" s="1" t="s">
        <v>115</v>
      </c>
      <c r="AO7" s="1" t="s">
        <v>136</v>
      </c>
      <c r="AP7" s="1" t="s">
        <v>123</v>
      </c>
      <c r="AQ7" s="1" t="s">
        <v>148</v>
      </c>
      <c r="AR7" s="1" t="s">
        <v>123</v>
      </c>
      <c r="AS7" s="1" t="s">
        <v>148</v>
      </c>
      <c r="AT7" s="1" t="s">
        <v>118</v>
      </c>
      <c r="AU7" s="1" t="s">
        <v>148</v>
      </c>
      <c r="AV7" s="1" t="s">
        <v>118</v>
      </c>
      <c r="AW7" s="1" t="s">
        <v>118</v>
      </c>
      <c r="AX7" s="1" t="s">
        <v>114</v>
      </c>
      <c r="AY7" s="1" t="s">
        <v>114</v>
      </c>
      <c r="AZ7" s="1" t="s">
        <v>116</v>
      </c>
      <c r="BA7" s="1" t="s">
        <v>120</v>
      </c>
      <c r="BB7" s="1" t="s">
        <v>116</v>
      </c>
      <c r="BC7" s="1" t="s">
        <v>120</v>
      </c>
      <c r="BD7" s="1" t="s">
        <v>114</v>
      </c>
      <c r="BE7" s="1" t="s">
        <v>120</v>
      </c>
      <c r="BF7" s="1" t="s">
        <v>114</v>
      </c>
      <c r="BG7" s="1" t="s">
        <v>121</v>
      </c>
      <c r="BH7" s="1" t="s">
        <v>120</v>
      </c>
      <c r="BI7" s="1" t="s">
        <v>121</v>
      </c>
      <c r="BJ7" s="1" t="s">
        <v>116</v>
      </c>
      <c r="BK7" s="1" t="s">
        <v>115</v>
      </c>
      <c r="BL7" s="1" t="s">
        <v>121</v>
      </c>
      <c r="BM7" s="1" t="s">
        <v>115</v>
      </c>
      <c r="BN7" s="1" t="s">
        <v>115</v>
      </c>
      <c r="BO7" s="1" t="s">
        <v>120</v>
      </c>
      <c r="BP7" s="1" t="s">
        <v>121</v>
      </c>
      <c r="BQ7" s="1" t="s">
        <v>116</v>
      </c>
      <c r="BR7" s="1" t="s">
        <v>116</v>
      </c>
      <c r="BS7" s="1" t="s">
        <v>120</v>
      </c>
      <c r="BT7" s="1" t="s">
        <v>116</v>
      </c>
      <c r="BU7" s="1" t="s">
        <v>121</v>
      </c>
      <c r="BV7" s="1" t="s">
        <v>122</v>
      </c>
      <c r="BW7" s="1" t="s">
        <v>122</v>
      </c>
      <c r="BX7" s="1" t="s">
        <v>122</v>
      </c>
      <c r="BY7" s="1" t="s">
        <v>122</v>
      </c>
      <c r="BZ7" s="1" t="s">
        <v>122</v>
      </c>
      <c r="CA7" s="1" t="s">
        <v>123</v>
      </c>
      <c r="CB7" s="1" t="s">
        <v>122</v>
      </c>
      <c r="CC7" s="1" t="s">
        <v>122</v>
      </c>
      <c r="CD7" s="1" t="s">
        <v>122</v>
      </c>
      <c r="CE7" s="1" t="s">
        <v>122</v>
      </c>
      <c r="CF7" s="1" t="s">
        <v>122</v>
      </c>
      <c r="CG7" s="1" t="s">
        <v>125</v>
      </c>
      <c r="CH7" s="1" t="s">
        <v>143</v>
      </c>
      <c r="CI7" s="1" t="s">
        <v>125</v>
      </c>
      <c r="CJ7" s="1" t="s">
        <v>125</v>
      </c>
      <c r="CK7" s="1" t="s">
        <v>160</v>
      </c>
      <c r="CL7" s="1" t="s">
        <v>143</v>
      </c>
      <c r="CM7" s="1" t="s">
        <v>125</v>
      </c>
      <c r="CN7" s="1" t="s">
        <v>125</v>
      </c>
      <c r="CO7" s="1" t="s">
        <v>123</v>
      </c>
      <c r="CP7" s="1" t="s">
        <v>122</v>
      </c>
      <c r="CQ7" s="1" t="s">
        <v>118</v>
      </c>
      <c r="CR7" s="1"/>
      <c r="CS7" s="1"/>
      <c r="CT7" s="1" t="s">
        <v>161</v>
      </c>
      <c r="CU7" s="1" t="s">
        <v>107</v>
      </c>
      <c r="CV7" s="1"/>
      <c r="CW7" s="1" t="s">
        <v>162</v>
      </c>
      <c r="CX7" s="1"/>
    </row>
    <row r="8" spans="1:102">
      <c r="A8" s="1">
        <v>75</v>
      </c>
      <c r="B8" s="1" t="s">
        <v>163</v>
      </c>
      <c r="C8" s="1">
        <v>8</v>
      </c>
      <c r="D8" s="1" t="s">
        <v>103</v>
      </c>
      <c r="E8" s="1">
        <v>825851866</v>
      </c>
      <c r="F8" s="1" t="s">
        <v>164</v>
      </c>
      <c r="G8" s="1" t="s">
        <v>163</v>
      </c>
      <c r="H8" s="1" t="s">
        <v>165</v>
      </c>
      <c r="I8" s="1"/>
      <c r="J8" s="1" t="s">
        <v>166</v>
      </c>
      <c r="K8" s="1" t="s">
        <v>156</v>
      </c>
      <c r="L8" s="1" t="s">
        <v>108</v>
      </c>
      <c r="M8" s="1"/>
      <c r="N8" s="1"/>
      <c r="O8" s="1"/>
      <c r="P8" s="1" t="s">
        <v>111</v>
      </c>
      <c r="Q8" s="1" t="s">
        <v>111</v>
      </c>
      <c r="R8" s="1" t="s">
        <v>111</v>
      </c>
      <c r="S8" s="1" t="s">
        <v>111</v>
      </c>
      <c r="T8" s="1" t="s">
        <v>111</v>
      </c>
      <c r="U8" s="1" t="s">
        <v>110</v>
      </c>
      <c r="V8" s="1" t="s">
        <v>111</v>
      </c>
      <c r="W8" s="1" t="s">
        <v>111</v>
      </c>
      <c r="X8" s="1" t="s">
        <v>111</v>
      </c>
      <c r="Y8" s="1" t="s">
        <v>111</v>
      </c>
      <c r="Z8" s="1" t="s">
        <v>111</v>
      </c>
      <c r="AA8" s="1" t="s">
        <v>111</v>
      </c>
      <c r="AB8" s="1" t="s">
        <v>167</v>
      </c>
      <c r="AC8" s="1" t="s">
        <v>135</v>
      </c>
      <c r="AD8" s="1" t="s">
        <v>114</v>
      </c>
      <c r="AE8" s="1" t="s">
        <v>120</v>
      </c>
      <c r="AF8" s="1" t="s">
        <v>121</v>
      </c>
      <c r="AG8" s="1" t="s">
        <v>120</v>
      </c>
      <c r="AH8" s="1" t="s">
        <v>121</v>
      </c>
      <c r="AI8" s="1" t="s">
        <v>114</v>
      </c>
      <c r="AJ8" s="1" t="s">
        <v>121</v>
      </c>
      <c r="AK8" s="1" t="s">
        <v>121</v>
      </c>
      <c r="AL8" s="1" t="s">
        <v>121</v>
      </c>
      <c r="AM8" s="1" t="s">
        <v>115</v>
      </c>
      <c r="AN8" s="1" t="s">
        <v>115</v>
      </c>
      <c r="AO8" s="1" t="s">
        <v>118</v>
      </c>
      <c r="AP8" s="1" t="s">
        <v>123</v>
      </c>
      <c r="AQ8" s="1" t="s">
        <v>123</v>
      </c>
      <c r="AR8" s="1" t="s">
        <v>148</v>
      </c>
      <c r="AS8" s="1" t="s">
        <v>148</v>
      </c>
      <c r="AT8" s="1" t="s">
        <v>148</v>
      </c>
      <c r="AU8" s="1" t="s">
        <v>118</v>
      </c>
      <c r="AV8" s="1" t="s">
        <v>119</v>
      </c>
      <c r="AW8" s="1" t="s">
        <v>123</v>
      </c>
      <c r="AX8" s="1" t="s">
        <v>114</v>
      </c>
      <c r="AY8" s="1" t="s">
        <v>114</v>
      </c>
      <c r="AZ8" s="1" t="s">
        <v>116</v>
      </c>
      <c r="BA8" s="1" t="s">
        <v>114</v>
      </c>
      <c r="BB8" s="1" t="s">
        <v>114</v>
      </c>
      <c r="BC8" s="1" t="s">
        <v>114</v>
      </c>
      <c r="BD8" s="1" t="s">
        <v>114</v>
      </c>
      <c r="BE8" s="1" t="s">
        <v>121</v>
      </c>
      <c r="BF8" s="1" t="s">
        <v>114</v>
      </c>
      <c r="BG8" s="1" t="s">
        <v>120</v>
      </c>
      <c r="BH8" s="1" t="s">
        <v>114</v>
      </c>
      <c r="BI8" s="1" t="s">
        <v>114</v>
      </c>
      <c r="BJ8" s="1" t="s">
        <v>121</v>
      </c>
      <c r="BK8" s="1" t="s">
        <v>121</v>
      </c>
      <c r="BL8" s="1" t="s">
        <v>120</v>
      </c>
      <c r="BM8" s="1" t="s">
        <v>120</v>
      </c>
      <c r="BN8" s="1" t="s">
        <v>121</v>
      </c>
      <c r="BO8" s="1" t="s">
        <v>114</v>
      </c>
      <c r="BP8" s="1" t="s">
        <v>120</v>
      </c>
      <c r="BQ8" s="1" t="s">
        <v>121</v>
      </c>
      <c r="BR8" s="1" t="s">
        <v>121</v>
      </c>
      <c r="BS8" s="1" t="s">
        <v>120</v>
      </c>
      <c r="BT8" s="1" t="s">
        <v>116</v>
      </c>
      <c r="BU8" s="1" t="s">
        <v>121</v>
      </c>
      <c r="BV8" s="1" t="s">
        <v>123</v>
      </c>
      <c r="BW8" s="1" t="s">
        <v>123</v>
      </c>
      <c r="BX8" s="1" t="s">
        <v>123</v>
      </c>
      <c r="BY8" s="1" t="s">
        <v>123</v>
      </c>
      <c r="BZ8" s="1" t="s">
        <v>123</v>
      </c>
      <c r="CA8" s="1" t="s">
        <v>123</v>
      </c>
      <c r="CB8" s="1" t="s">
        <v>117</v>
      </c>
      <c r="CC8" s="1" t="s">
        <v>117</v>
      </c>
      <c r="CD8" s="1" t="s">
        <v>118</v>
      </c>
      <c r="CE8" s="1" t="s">
        <v>136</v>
      </c>
      <c r="CF8" s="1" t="s">
        <v>117</v>
      </c>
      <c r="CG8" s="1" t="s">
        <v>143</v>
      </c>
      <c r="CH8" s="1" t="s">
        <v>160</v>
      </c>
      <c r="CI8" s="1" t="s">
        <v>143</v>
      </c>
      <c r="CJ8" s="1" t="s">
        <v>117</v>
      </c>
      <c r="CK8" s="1" t="s">
        <v>160</v>
      </c>
      <c r="CL8" s="1" t="s">
        <v>125</v>
      </c>
      <c r="CM8" s="1" t="s">
        <v>117</v>
      </c>
      <c r="CN8" s="1" t="s">
        <v>125</v>
      </c>
      <c r="CO8" s="1" t="s">
        <v>123</v>
      </c>
      <c r="CP8" s="1" t="s">
        <v>118</v>
      </c>
      <c r="CQ8" s="1" t="s">
        <v>123</v>
      </c>
      <c r="CR8" s="1"/>
      <c r="CS8" s="1"/>
      <c r="CT8" s="1" t="s">
        <v>168</v>
      </c>
      <c r="CU8" s="1" t="s">
        <v>169</v>
      </c>
      <c r="CV8" s="1" t="s">
        <v>170</v>
      </c>
      <c r="CW8" s="1" t="s">
        <v>171</v>
      </c>
      <c r="CX8" s="1"/>
    </row>
    <row r="9" spans="1:102">
      <c r="A9" s="1">
        <v>76</v>
      </c>
      <c r="B9" s="1" t="s">
        <v>172</v>
      </c>
      <c r="C9" s="1">
        <v>8</v>
      </c>
      <c r="D9" s="1" t="s">
        <v>103</v>
      </c>
      <c r="E9" s="1">
        <v>544068993</v>
      </c>
      <c r="F9" s="1" t="s">
        <v>173</v>
      </c>
      <c r="G9" s="1" t="s">
        <v>172</v>
      </c>
      <c r="H9" s="1" t="s">
        <v>174</v>
      </c>
      <c r="I9" s="1"/>
      <c r="J9" s="1" t="s">
        <v>106</v>
      </c>
      <c r="K9" s="1" t="s">
        <v>107</v>
      </c>
      <c r="L9" s="1" t="s">
        <v>175</v>
      </c>
      <c r="M9" s="1"/>
      <c r="N9" s="1" t="s">
        <v>176</v>
      </c>
      <c r="O9" s="1"/>
      <c r="P9" s="1" t="s">
        <v>110</v>
      </c>
      <c r="Q9" s="1" t="s">
        <v>110</v>
      </c>
      <c r="R9" s="1" t="s">
        <v>110</v>
      </c>
      <c r="S9" s="1" t="s">
        <v>110</v>
      </c>
      <c r="T9" s="1" t="s">
        <v>110</v>
      </c>
      <c r="U9" s="1" t="s">
        <v>110</v>
      </c>
      <c r="V9" s="1" t="s">
        <v>110</v>
      </c>
      <c r="W9" s="1" t="s">
        <v>110</v>
      </c>
      <c r="X9" s="1" t="s">
        <v>111</v>
      </c>
      <c r="Y9" s="1" t="s">
        <v>110</v>
      </c>
      <c r="Z9" s="1" t="s">
        <v>110</v>
      </c>
      <c r="AA9" s="1" t="s">
        <v>110</v>
      </c>
      <c r="AB9" s="1" t="s">
        <v>158</v>
      </c>
      <c r="AC9" s="1" t="s">
        <v>113</v>
      </c>
      <c r="AD9" s="1" t="s">
        <v>114</v>
      </c>
      <c r="AE9" s="1" t="s">
        <v>120</v>
      </c>
      <c r="AF9" s="1" t="s">
        <v>120</v>
      </c>
      <c r="AG9" s="1" t="s">
        <v>120</v>
      </c>
      <c r="AH9" s="1" t="s">
        <v>120</v>
      </c>
      <c r="AI9" s="1" t="s">
        <v>114</v>
      </c>
      <c r="AJ9" s="1" t="s">
        <v>120</v>
      </c>
      <c r="AK9" s="1" t="s">
        <v>120</v>
      </c>
      <c r="AL9" s="1" t="s">
        <v>120</v>
      </c>
      <c r="AM9" s="1" t="s">
        <v>121</v>
      </c>
      <c r="AN9" s="1" t="s">
        <v>120</v>
      </c>
      <c r="AO9" s="1" t="s">
        <v>119</v>
      </c>
      <c r="AP9" s="1" t="s">
        <v>136</v>
      </c>
      <c r="AQ9" s="1" t="s">
        <v>123</v>
      </c>
      <c r="AR9" s="1" t="s">
        <v>136</v>
      </c>
      <c r="AS9" s="1" t="s">
        <v>136</v>
      </c>
      <c r="AT9" s="1" t="s">
        <v>136</v>
      </c>
      <c r="AU9" s="1" t="s">
        <v>136</v>
      </c>
      <c r="AV9" s="1" t="s">
        <v>123</v>
      </c>
      <c r="AW9" s="1" t="s">
        <v>136</v>
      </c>
      <c r="AX9" s="1" t="s">
        <v>114</v>
      </c>
      <c r="AY9" s="1" t="s">
        <v>121</v>
      </c>
      <c r="AZ9" s="1" t="s">
        <v>114</v>
      </c>
      <c r="BA9" s="1" t="s">
        <v>114</v>
      </c>
      <c r="BB9" s="1" t="s">
        <v>114</v>
      </c>
      <c r="BC9" s="1" t="s">
        <v>114</v>
      </c>
      <c r="BD9" s="1" t="s">
        <v>114</v>
      </c>
      <c r="BE9" s="1" t="s">
        <v>114</v>
      </c>
      <c r="BF9" s="1" t="s">
        <v>114</v>
      </c>
      <c r="BG9" s="1" t="s">
        <v>114</v>
      </c>
      <c r="BH9" s="1" t="s">
        <v>114</v>
      </c>
      <c r="BI9" s="1"/>
      <c r="BJ9" s="1"/>
      <c r="BK9" s="1"/>
      <c r="BL9" s="1" t="s">
        <v>121</v>
      </c>
      <c r="BM9" s="1" t="s">
        <v>116</v>
      </c>
      <c r="BN9" s="1" t="s">
        <v>114</v>
      </c>
      <c r="BO9" s="1" t="s">
        <v>120</v>
      </c>
      <c r="BP9" s="1" t="s">
        <v>121</v>
      </c>
      <c r="BQ9" s="1" t="s">
        <v>114</v>
      </c>
      <c r="BR9" s="1" t="s">
        <v>121</v>
      </c>
      <c r="BS9" s="1" t="s">
        <v>114</v>
      </c>
      <c r="BT9" s="1" t="s">
        <v>121</v>
      </c>
      <c r="BU9" s="1" t="s">
        <v>120</v>
      </c>
      <c r="BV9" s="1" t="s">
        <v>136</v>
      </c>
      <c r="BW9" s="1" t="s">
        <v>136</v>
      </c>
      <c r="BX9" s="1" t="s">
        <v>136</v>
      </c>
      <c r="BY9" s="1" t="s">
        <v>123</v>
      </c>
      <c r="BZ9" s="1" t="s">
        <v>123</v>
      </c>
      <c r="CA9" s="1" t="s">
        <v>123</v>
      </c>
      <c r="CB9" s="1" t="s">
        <v>118</v>
      </c>
      <c r="CC9" s="1" t="s">
        <v>136</v>
      </c>
      <c r="CD9" s="1" t="s">
        <v>136</v>
      </c>
      <c r="CE9" s="1" t="s">
        <v>123</v>
      </c>
      <c r="CF9" s="1" t="s">
        <v>119</v>
      </c>
      <c r="CG9" s="1"/>
      <c r="CH9" s="1"/>
      <c r="CI9" s="1" t="s">
        <v>160</v>
      </c>
      <c r="CJ9" s="1" t="s">
        <v>177</v>
      </c>
      <c r="CK9" s="1"/>
      <c r="CL9" s="1"/>
      <c r="CM9" s="1" t="s">
        <v>160</v>
      </c>
      <c r="CN9" s="1"/>
      <c r="CO9" s="1" t="s">
        <v>123</v>
      </c>
      <c r="CP9" s="1" t="s">
        <v>123</v>
      </c>
      <c r="CQ9" s="1" t="s">
        <v>123</v>
      </c>
      <c r="CR9" s="1"/>
      <c r="CS9" s="1"/>
      <c r="CT9" s="1" t="s">
        <v>178</v>
      </c>
      <c r="CU9" s="1" t="s">
        <v>179</v>
      </c>
      <c r="CV9" s="1" t="s">
        <v>180</v>
      </c>
      <c r="CW9" s="1" t="s">
        <v>181</v>
      </c>
      <c r="CX9" s="1"/>
    </row>
    <row r="10" spans="1:102">
      <c r="A10" s="1">
        <v>83</v>
      </c>
      <c r="B10" s="1" t="s">
        <v>182</v>
      </c>
      <c r="C10" s="1">
        <v>8</v>
      </c>
      <c r="D10" s="1" t="s">
        <v>103</v>
      </c>
      <c r="E10" s="1">
        <v>509611170</v>
      </c>
      <c r="F10" s="1" t="s">
        <v>183</v>
      </c>
      <c r="G10" s="1" t="s">
        <v>182</v>
      </c>
      <c r="H10" s="1" t="s">
        <v>184</v>
      </c>
      <c r="I10" s="1"/>
      <c r="J10" s="1" t="s">
        <v>185</v>
      </c>
      <c r="K10" s="1" t="s">
        <v>107</v>
      </c>
      <c r="L10" s="1" t="s">
        <v>108</v>
      </c>
      <c r="M10" s="1"/>
      <c r="N10" s="1"/>
      <c r="O10" s="1"/>
      <c r="P10" s="1" t="s">
        <v>111</v>
      </c>
      <c r="Q10" s="1" t="s">
        <v>111</v>
      </c>
      <c r="R10" s="1" t="s">
        <v>111</v>
      </c>
      <c r="S10" s="1" t="s">
        <v>111</v>
      </c>
      <c r="T10" s="1" t="s">
        <v>111</v>
      </c>
      <c r="U10" s="1" t="s">
        <v>110</v>
      </c>
      <c r="V10" s="1" t="s">
        <v>111</v>
      </c>
      <c r="W10" s="1" t="s">
        <v>111</v>
      </c>
      <c r="X10" s="1" t="s">
        <v>111</v>
      </c>
      <c r="Y10" s="1" t="s">
        <v>111</v>
      </c>
      <c r="Z10" s="1" t="s">
        <v>111</v>
      </c>
      <c r="AA10" s="1" t="s">
        <v>111</v>
      </c>
      <c r="AB10" s="1" t="s">
        <v>134</v>
      </c>
      <c r="AC10" s="1" t="s">
        <v>135</v>
      </c>
      <c r="AD10" s="1" t="s">
        <v>121</v>
      </c>
      <c r="AE10" s="1" t="s">
        <v>121</v>
      </c>
      <c r="AF10" s="1" t="s">
        <v>115</v>
      </c>
      <c r="AG10" s="1" t="s">
        <v>115</v>
      </c>
      <c r="AH10" s="1" t="s">
        <v>115</v>
      </c>
      <c r="AI10" s="1" t="s">
        <v>115</v>
      </c>
      <c r="AJ10" s="1" t="s">
        <v>121</v>
      </c>
      <c r="AK10" s="1" t="s">
        <v>121</v>
      </c>
      <c r="AL10" s="1" t="s">
        <v>115</v>
      </c>
      <c r="AM10" s="1"/>
      <c r="AN10" s="1"/>
      <c r="AO10" s="1" t="s">
        <v>123</v>
      </c>
      <c r="AP10" s="1" t="s">
        <v>148</v>
      </c>
      <c r="AQ10" s="1" t="s">
        <v>148</v>
      </c>
      <c r="AR10" s="1" t="s">
        <v>148</v>
      </c>
      <c r="AS10" s="1" t="s">
        <v>148</v>
      </c>
      <c r="AT10" s="1" t="s">
        <v>148</v>
      </c>
      <c r="AU10" s="1" t="s">
        <v>148</v>
      </c>
      <c r="AV10" s="1" t="s">
        <v>118</v>
      </c>
      <c r="AW10" s="1" t="s">
        <v>123</v>
      </c>
      <c r="AX10" s="1" t="s">
        <v>121</v>
      </c>
      <c r="AY10" s="1" t="s">
        <v>121</v>
      </c>
      <c r="AZ10" s="1" t="s">
        <v>115</v>
      </c>
      <c r="BA10" s="1" t="s">
        <v>120</v>
      </c>
      <c r="BB10" s="1" t="s">
        <v>116</v>
      </c>
      <c r="BC10" s="1" t="s">
        <v>114</v>
      </c>
      <c r="BD10" s="1" t="s">
        <v>114</v>
      </c>
      <c r="BE10" s="1" t="s">
        <v>120</v>
      </c>
      <c r="BF10" s="1" t="s">
        <v>120</v>
      </c>
      <c r="BG10" s="1" t="s">
        <v>120</v>
      </c>
      <c r="BH10" s="1" t="s">
        <v>114</v>
      </c>
      <c r="BI10" s="1" t="s">
        <v>121</v>
      </c>
      <c r="BJ10" s="1" t="s">
        <v>120</v>
      </c>
      <c r="BK10" s="1" t="s">
        <v>120</v>
      </c>
      <c r="BL10" s="1" t="s">
        <v>115</v>
      </c>
      <c r="BM10" s="1" t="s">
        <v>115</v>
      </c>
      <c r="BN10" s="1" t="s">
        <v>121</v>
      </c>
      <c r="BO10" s="1" t="s">
        <v>121</v>
      </c>
      <c r="BP10" s="1" t="s">
        <v>121</v>
      </c>
      <c r="BQ10" s="1" t="s">
        <v>121</v>
      </c>
      <c r="BR10" s="1" t="s">
        <v>115</v>
      </c>
      <c r="BS10" s="1"/>
      <c r="BT10" s="1"/>
      <c r="BU10" s="1"/>
      <c r="BV10" s="1" t="s">
        <v>123</v>
      </c>
      <c r="BW10" s="1" t="s">
        <v>122</v>
      </c>
      <c r="BX10" s="1" t="s">
        <v>122</v>
      </c>
      <c r="BY10" s="1" t="s">
        <v>123</v>
      </c>
      <c r="BZ10" s="1" t="s">
        <v>123</v>
      </c>
      <c r="CA10" s="1" t="s">
        <v>119</v>
      </c>
      <c r="CB10" s="1" t="s">
        <v>136</v>
      </c>
      <c r="CC10" s="1" t="s">
        <v>122</v>
      </c>
      <c r="CD10" s="1" t="s">
        <v>136</v>
      </c>
      <c r="CE10" s="1" t="s">
        <v>118</v>
      </c>
      <c r="CF10" s="1" t="s">
        <v>117</v>
      </c>
      <c r="CG10" s="1" t="s">
        <v>117</v>
      </c>
      <c r="CH10" s="1" t="s">
        <v>124</v>
      </c>
      <c r="CI10" s="1" t="s">
        <v>124</v>
      </c>
      <c r="CJ10" s="1" t="s">
        <v>124</v>
      </c>
      <c r="CK10" s="1" t="s">
        <v>124</v>
      </c>
      <c r="CL10" s="1" t="s">
        <v>124</v>
      </c>
      <c r="CM10" s="1" t="s">
        <v>124</v>
      </c>
      <c r="CN10" s="1" t="s">
        <v>124</v>
      </c>
      <c r="CO10" s="1" t="s">
        <v>118</v>
      </c>
      <c r="CP10" s="1" t="s">
        <v>119</v>
      </c>
      <c r="CQ10" s="1" t="s">
        <v>119</v>
      </c>
      <c r="CR10" s="1"/>
      <c r="CS10" s="1"/>
      <c r="CT10" s="1" t="s">
        <v>186</v>
      </c>
      <c r="CU10" s="1"/>
      <c r="CV10" s="1"/>
      <c r="CW10" s="1" t="s">
        <v>187</v>
      </c>
      <c r="CX10" s="1"/>
    </row>
    <row r="11" spans="1:102">
      <c r="A11" s="1">
        <v>105</v>
      </c>
      <c r="B11" s="1" t="s">
        <v>188</v>
      </c>
      <c r="C11" s="1">
        <v>8</v>
      </c>
      <c r="D11" s="1" t="s">
        <v>103</v>
      </c>
      <c r="E11" s="1">
        <v>1624023807</v>
      </c>
      <c r="F11" s="1" t="s">
        <v>189</v>
      </c>
      <c r="G11" s="1" t="s">
        <v>188</v>
      </c>
      <c r="H11" s="1" t="s">
        <v>184</v>
      </c>
      <c r="I11" s="1"/>
      <c r="J11" s="1" t="s">
        <v>185</v>
      </c>
      <c r="K11" s="1" t="s">
        <v>107</v>
      </c>
      <c r="L11" s="1" t="s">
        <v>108</v>
      </c>
      <c r="M11" s="1"/>
      <c r="N11" s="1"/>
      <c r="O11" s="1"/>
      <c r="P11" s="1" t="s">
        <v>111</v>
      </c>
      <c r="Q11" s="1" t="s">
        <v>111</v>
      </c>
      <c r="R11" s="1" t="s">
        <v>111</v>
      </c>
      <c r="S11" s="1" t="s">
        <v>111</v>
      </c>
      <c r="T11" s="1" t="s">
        <v>111</v>
      </c>
      <c r="U11" s="1" t="s">
        <v>110</v>
      </c>
      <c r="V11" s="1" t="s">
        <v>111</v>
      </c>
      <c r="W11" s="1" t="s">
        <v>111</v>
      </c>
      <c r="X11" s="1" t="s">
        <v>111</v>
      </c>
      <c r="Y11" s="1" t="s">
        <v>111</v>
      </c>
      <c r="Z11" s="1" t="s">
        <v>111</v>
      </c>
      <c r="AA11" s="1" t="s">
        <v>111</v>
      </c>
      <c r="AB11" s="1" t="s">
        <v>134</v>
      </c>
      <c r="AC11" s="1" t="s">
        <v>135</v>
      </c>
      <c r="AD11" s="1" t="s">
        <v>121</v>
      </c>
      <c r="AE11" s="1" t="s">
        <v>121</v>
      </c>
      <c r="AF11" s="1" t="s">
        <v>121</v>
      </c>
      <c r="AG11" s="1" t="s">
        <v>121</v>
      </c>
      <c r="AH11" s="1" t="s">
        <v>121</v>
      </c>
      <c r="AI11" s="1" t="s">
        <v>115</v>
      </c>
      <c r="AJ11" s="1" t="s">
        <v>115</v>
      </c>
      <c r="AK11" s="1" t="s">
        <v>115</v>
      </c>
      <c r="AL11" s="1" t="s">
        <v>115</v>
      </c>
      <c r="AM11" s="1" t="s">
        <v>115</v>
      </c>
      <c r="AN11" s="1" t="s">
        <v>115</v>
      </c>
      <c r="AO11" s="1" t="s">
        <v>136</v>
      </c>
      <c r="AP11" s="1" t="s">
        <v>148</v>
      </c>
      <c r="AQ11" s="1" t="s">
        <v>148</v>
      </c>
      <c r="AR11" s="1" t="s">
        <v>148</v>
      </c>
      <c r="AS11" s="1" t="s">
        <v>148</v>
      </c>
      <c r="AT11" s="1" t="s">
        <v>148</v>
      </c>
      <c r="AU11" s="1" t="s">
        <v>148</v>
      </c>
      <c r="AV11" s="1" t="s">
        <v>148</v>
      </c>
      <c r="AW11" s="1" t="s">
        <v>148</v>
      </c>
      <c r="AX11" s="1" t="s">
        <v>120</v>
      </c>
      <c r="AY11" s="1" t="s">
        <v>120</v>
      </c>
      <c r="AZ11" s="1" t="s">
        <v>121</v>
      </c>
      <c r="BA11" s="1" t="s">
        <v>121</v>
      </c>
      <c r="BB11" s="1" t="s">
        <v>115</v>
      </c>
      <c r="BC11" s="1" t="s">
        <v>114</v>
      </c>
      <c r="BD11" s="1" t="s">
        <v>120</v>
      </c>
      <c r="BE11" s="1" t="s">
        <v>120</v>
      </c>
      <c r="BF11" s="1" t="s">
        <v>120</v>
      </c>
      <c r="BG11" s="1" t="s">
        <v>120</v>
      </c>
      <c r="BH11" s="1" t="s">
        <v>120</v>
      </c>
      <c r="BI11" s="1" t="s">
        <v>120</v>
      </c>
      <c r="BJ11" s="1" t="s">
        <v>120</v>
      </c>
      <c r="BK11" s="1" t="s">
        <v>120</v>
      </c>
      <c r="BL11" s="1" t="s">
        <v>115</v>
      </c>
      <c r="BM11" s="1" t="s">
        <v>115</v>
      </c>
      <c r="BN11" s="1" t="s">
        <v>115</v>
      </c>
      <c r="BO11" s="1" t="s">
        <v>120</v>
      </c>
      <c r="BP11" s="1" t="s">
        <v>115</v>
      </c>
      <c r="BQ11" s="1" t="s">
        <v>116</v>
      </c>
      <c r="BR11" s="1" t="s">
        <v>116</v>
      </c>
      <c r="BS11" s="1" t="s">
        <v>116</v>
      </c>
      <c r="BT11" s="1" t="s">
        <v>116</v>
      </c>
      <c r="BU11" s="1" t="s">
        <v>116</v>
      </c>
      <c r="BV11" s="1" t="s">
        <v>122</v>
      </c>
      <c r="BW11" s="1" t="s">
        <v>122</v>
      </c>
      <c r="BX11" s="1" t="s">
        <v>122</v>
      </c>
      <c r="BY11" s="1" t="s">
        <v>122</v>
      </c>
      <c r="BZ11" s="1" t="s">
        <v>122</v>
      </c>
      <c r="CA11" s="1" t="s">
        <v>119</v>
      </c>
      <c r="CB11" s="1" t="s">
        <v>123</v>
      </c>
      <c r="CC11" s="1" t="s">
        <v>118</v>
      </c>
      <c r="CD11" s="1" t="s">
        <v>122</v>
      </c>
      <c r="CE11" s="1" t="s">
        <v>118</v>
      </c>
      <c r="CF11" s="1" t="s">
        <v>136</v>
      </c>
      <c r="CG11" s="1" t="s">
        <v>124</v>
      </c>
      <c r="CH11" s="1" t="s">
        <v>124</v>
      </c>
      <c r="CI11" s="1" t="s">
        <v>124</v>
      </c>
      <c r="CJ11" s="1" t="s">
        <v>124</v>
      </c>
      <c r="CK11" s="1" t="s">
        <v>124</v>
      </c>
      <c r="CL11" s="1" t="s">
        <v>124</v>
      </c>
      <c r="CM11" s="1" t="s">
        <v>124</v>
      </c>
      <c r="CN11" s="1" t="s">
        <v>124</v>
      </c>
      <c r="CO11" s="1" t="s">
        <v>122</v>
      </c>
      <c r="CP11" s="1" t="s">
        <v>118</v>
      </c>
      <c r="CQ11" s="1" t="s">
        <v>119</v>
      </c>
      <c r="CR11" s="1"/>
      <c r="CS11" s="1"/>
      <c r="CT11" s="1" t="s">
        <v>186</v>
      </c>
      <c r="CU11" s="1"/>
      <c r="CV11" s="1" t="s">
        <v>190</v>
      </c>
      <c r="CW11" s="1" t="s">
        <v>191</v>
      </c>
      <c r="CX11" s="1"/>
    </row>
    <row r="12" spans="1:102">
      <c r="A12" s="1">
        <v>106</v>
      </c>
      <c r="B12" s="1" t="s">
        <v>192</v>
      </c>
      <c r="C12" s="1">
        <v>8</v>
      </c>
      <c r="D12" s="1" t="s">
        <v>103</v>
      </c>
      <c r="E12" s="1">
        <v>1472386550</v>
      </c>
      <c r="F12" s="1" t="s">
        <v>193</v>
      </c>
      <c r="G12" s="1" t="s">
        <v>192</v>
      </c>
      <c r="H12" s="1" t="s">
        <v>194</v>
      </c>
      <c r="I12" s="1"/>
      <c r="J12" s="1" t="s">
        <v>140</v>
      </c>
      <c r="K12" s="1" t="s">
        <v>107</v>
      </c>
      <c r="L12" s="1" t="s">
        <v>147</v>
      </c>
      <c r="M12" s="1" t="s">
        <v>195</v>
      </c>
      <c r="N12" s="1"/>
      <c r="O12" s="1"/>
      <c r="P12" s="1" t="s">
        <v>111</v>
      </c>
      <c r="Q12" s="1" t="s">
        <v>111</v>
      </c>
      <c r="R12" s="1" t="s">
        <v>111</v>
      </c>
      <c r="S12" s="1" t="s">
        <v>111</v>
      </c>
      <c r="T12" s="1" t="s">
        <v>111</v>
      </c>
      <c r="U12" s="1" t="s">
        <v>110</v>
      </c>
      <c r="V12" s="1" t="s">
        <v>111</v>
      </c>
      <c r="W12" s="1" t="s">
        <v>111</v>
      </c>
      <c r="X12" s="1" t="s">
        <v>111</v>
      </c>
      <c r="Y12" s="1" t="s">
        <v>111</v>
      </c>
      <c r="Z12" s="1" t="s">
        <v>111</v>
      </c>
      <c r="AA12" s="1" t="s">
        <v>111</v>
      </c>
      <c r="AB12" s="1" t="s">
        <v>158</v>
      </c>
      <c r="AC12" s="1" t="s">
        <v>159</v>
      </c>
      <c r="AD12" s="1" t="s">
        <v>114</v>
      </c>
      <c r="AE12" s="1" t="s">
        <v>121</v>
      </c>
      <c r="AF12" s="1" t="s">
        <v>120</v>
      </c>
      <c r="AG12" s="1" t="s">
        <v>120</v>
      </c>
      <c r="AH12" s="1" t="s">
        <v>121</v>
      </c>
      <c r="AI12" s="1" t="s">
        <v>115</v>
      </c>
      <c r="AJ12" s="1" t="s">
        <v>115</v>
      </c>
      <c r="AK12" s="1" t="s">
        <v>120</v>
      </c>
      <c r="AL12" s="1" t="s">
        <v>121</v>
      </c>
      <c r="AM12" s="1" t="s">
        <v>121</v>
      </c>
      <c r="AN12" s="1" t="s">
        <v>115</v>
      </c>
      <c r="AO12" s="1" t="s">
        <v>123</v>
      </c>
      <c r="AP12" s="1" t="s">
        <v>123</v>
      </c>
      <c r="AQ12" s="1" t="s">
        <v>123</v>
      </c>
      <c r="AR12" s="1" t="s">
        <v>123</v>
      </c>
      <c r="AS12" s="1" t="s">
        <v>148</v>
      </c>
      <c r="AT12" s="1" t="s">
        <v>148</v>
      </c>
      <c r="AU12" s="1" t="s">
        <v>123</v>
      </c>
      <c r="AV12" s="1" t="s">
        <v>123</v>
      </c>
      <c r="AW12" s="1" t="s">
        <v>148</v>
      </c>
      <c r="AX12" s="1" t="s">
        <v>114</v>
      </c>
      <c r="AY12" s="1" t="s">
        <v>114</v>
      </c>
      <c r="AZ12" s="1" t="s">
        <v>120</v>
      </c>
      <c r="BA12" s="1" t="s">
        <v>114</v>
      </c>
      <c r="BB12" s="1" t="s">
        <v>115</v>
      </c>
      <c r="BC12" s="1" t="s">
        <v>114</v>
      </c>
      <c r="BD12" s="1" t="s">
        <v>121</v>
      </c>
      <c r="BE12" s="1" t="s">
        <v>121</v>
      </c>
      <c r="BF12" s="1" t="s">
        <v>121</v>
      </c>
      <c r="BG12" s="1" t="s">
        <v>116</v>
      </c>
      <c r="BH12" s="1" t="s">
        <v>116</v>
      </c>
      <c r="BI12" s="1"/>
      <c r="BJ12" s="1"/>
      <c r="BK12" s="1"/>
      <c r="BL12" s="1" t="s">
        <v>116</v>
      </c>
      <c r="BM12" s="1" t="s">
        <v>116</v>
      </c>
      <c r="BN12" s="1" t="s">
        <v>116</v>
      </c>
      <c r="BO12" s="1" t="s">
        <v>116</v>
      </c>
      <c r="BP12" s="1" t="s">
        <v>116</v>
      </c>
      <c r="BQ12" s="1" t="s">
        <v>114</v>
      </c>
      <c r="BR12" s="1" t="s">
        <v>116</v>
      </c>
      <c r="BS12" s="1" t="s">
        <v>116</v>
      </c>
      <c r="BT12" s="1" t="s">
        <v>116</v>
      </c>
      <c r="BU12" s="1" t="s">
        <v>120</v>
      </c>
      <c r="BV12" s="1"/>
      <c r="BW12" s="1"/>
      <c r="BX12" s="1"/>
      <c r="BY12" s="1"/>
      <c r="BZ12" s="1"/>
      <c r="CA12" s="1"/>
      <c r="CB12" s="1"/>
      <c r="CC12" s="1"/>
      <c r="CD12" s="1"/>
      <c r="CE12" s="1"/>
      <c r="CF12" s="1"/>
      <c r="CG12" s="1"/>
      <c r="CH12" s="1"/>
      <c r="CI12" s="1"/>
      <c r="CJ12" s="1"/>
      <c r="CK12" s="1"/>
      <c r="CL12" s="1"/>
      <c r="CM12" s="1"/>
      <c r="CN12" s="1"/>
      <c r="CO12" s="1" t="s">
        <v>123</v>
      </c>
      <c r="CP12" s="1" t="s">
        <v>123</v>
      </c>
      <c r="CQ12" s="1" t="s">
        <v>123</v>
      </c>
      <c r="CR12" s="1"/>
      <c r="CS12" s="1"/>
      <c r="CT12" s="1"/>
      <c r="CU12" s="1"/>
      <c r="CV12" s="1"/>
      <c r="CW12" s="1"/>
      <c r="CX12" s="1"/>
    </row>
    <row r="13" spans="1:102">
      <c r="A13" s="1">
        <v>110</v>
      </c>
      <c r="B13" s="1" t="s">
        <v>196</v>
      </c>
      <c r="C13" s="1">
        <v>8</v>
      </c>
      <c r="D13" s="1" t="s">
        <v>103</v>
      </c>
      <c r="E13" s="1">
        <v>1415015109</v>
      </c>
      <c r="F13" s="1" t="s">
        <v>197</v>
      </c>
      <c r="G13" s="1" t="s">
        <v>196</v>
      </c>
      <c r="H13" s="1" t="s">
        <v>198</v>
      </c>
      <c r="I13" s="1"/>
      <c r="J13" s="1" t="s">
        <v>185</v>
      </c>
      <c r="K13" s="1" t="s">
        <v>107</v>
      </c>
      <c r="L13" s="1" t="s">
        <v>175</v>
      </c>
      <c r="M13" s="1"/>
      <c r="N13" s="1"/>
      <c r="O13" s="1"/>
      <c r="P13" s="1" t="s">
        <v>111</v>
      </c>
      <c r="Q13" s="1" t="s">
        <v>111</v>
      </c>
      <c r="R13" s="1" t="s">
        <v>111</v>
      </c>
      <c r="S13" s="1" t="s">
        <v>111</v>
      </c>
      <c r="T13" s="1" t="s">
        <v>111</v>
      </c>
      <c r="U13" s="1" t="s">
        <v>110</v>
      </c>
      <c r="V13" s="1" t="s">
        <v>111</v>
      </c>
      <c r="W13" s="1" t="s">
        <v>111</v>
      </c>
      <c r="X13" s="1" t="s">
        <v>111</v>
      </c>
      <c r="Y13" s="1" t="s">
        <v>111</v>
      </c>
      <c r="Z13" s="1" t="s">
        <v>111</v>
      </c>
      <c r="AA13" s="1" t="s">
        <v>111</v>
      </c>
      <c r="AB13" s="1" t="s">
        <v>134</v>
      </c>
      <c r="AC13" s="1"/>
      <c r="AD13" s="1" t="s">
        <v>114</v>
      </c>
      <c r="AE13" s="1" t="s">
        <v>120</v>
      </c>
      <c r="AF13" s="1" t="s">
        <v>120</v>
      </c>
      <c r="AG13" s="1" t="s">
        <v>121</v>
      </c>
      <c r="AH13" s="1" t="s">
        <v>121</v>
      </c>
      <c r="AI13" s="1" t="s">
        <v>121</v>
      </c>
      <c r="AJ13" s="1" t="s">
        <v>121</v>
      </c>
      <c r="AK13" s="1" t="s">
        <v>115</v>
      </c>
      <c r="AL13" s="1" t="s">
        <v>115</v>
      </c>
      <c r="AM13" s="1" t="s">
        <v>121</v>
      </c>
      <c r="AN13" s="1" t="s">
        <v>120</v>
      </c>
      <c r="AO13" s="1" t="s">
        <v>123</v>
      </c>
      <c r="AP13" s="1" t="s">
        <v>123</v>
      </c>
      <c r="AQ13" s="1" t="s">
        <v>148</v>
      </c>
      <c r="AR13" s="1" t="s">
        <v>123</v>
      </c>
      <c r="AS13" s="1" t="s">
        <v>148</v>
      </c>
      <c r="AT13" s="1" t="s">
        <v>148</v>
      </c>
      <c r="AU13" s="1" t="s">
        <v>148</v>
      </c>
      <c r="AV13" s="1" t="s">
        <v>118</v>
      </c>
      <c r="AW13" s="1" t="s">
        <v>148</v>
      </c>
      <c r="AX13" s="1" t="s">
        <v>114</v>
      </c>
      <c r="AY13" s="1" t="s">
        <v>114</v>
      </c>
      <c r="AZ13" s="1" t="s">
        <v>116</v>
      </c>
      <c r="BA13" s="1" t="s">
        <v>114</v>
      </c>
      <c r="BB13" s="1" t="s">
        <v>114</v>
      </c>
      <c r="BC13" s="1" t="s">
        <v>114</v>
      </c>
      <c r="BD13" s="1" t="s">
        <v>114</v>
      </c>
      <c r="BE13" s="1" t="s">
        <v>120</v>
      </c>
      <c r="BF13" s="1" t="s">
        <v>114</v>
      </c>
      <c r="BG13" s="1" t="s">
        <v>120</v>
      </c>
      <c r="BH13" s="1" t="s">
        <v>120</v>
      </c>
      <c r="BI13" s="1" t="s">
        <v>114</v>
      </c>
      <c r="BJ13" s="1" t="s">
        <v>120</v>
      </c>
      <c r="BK13" s="1" t="s">
        <v>120</v>
      </c>
      <c r="BL13" s="1" t="s">
        <v>115</v>
      </c>
      <c r="BM13" s="1" t="s">
        <v>115</v>
      </c>
      <c r="BN13" s="1" t="s">
        <v>114</v>
      </c>
      <c r="BO13" s="1" t="s">
        <v>114</v>
      </c>
      <c r="BP13" s="1" t="s">
        <v>121</v>
      </c>
      <c r="BQ13" s="1" t="s">
        <v>121</v>
      </c>
      <c r="BR13" s="1" t="s">
        <v>121</v>
      </c>
      <c r="BS13" s="1" t="s">
        <v>120</v>
      </c>
      <c r="BT13" s="1" t="s">
        <v>120</v>
      </c>
      <c r="BU13" s="1" t="s">
        <v>121</v>
      </c>
      <c r="BV13" s="1" t="s">
        <v>136</v>
      </c>
      <c r="BW13" s="1" t="s">
        <v>123</v>
      </c>
      <c r="BX13" s="1" t="s">
        <v>123</v>
      </c>
      <c r="BY13" s="1" t="s">
        <v>123</v>
      </c>
      <c r="BZ13" s="1" t="s">
        <v>123</v>
      </c>
      <c r="CA13" s="1" t="s">
        <v>122</v>
      </c>
      <c r="CB13" s="1" t="s">
        <v>122</v>
      </c>
      <c r="CC13" s="1" t="s">
        <v>122</v>
      </c>
      <c r="CD13" s="1" t="s">
        <v>122</v>
      </c>
      <c r="CE13" s="1" t="s">
        <v>122</v>
      </c>
      <c r="CF13" s="1" t="s">
        <v>118</v>
      </c>
      <c r="CG13" s="1" t="s">
        <v>124</v>
      </c>
      <c r="CH13" s="1" t="s">
        <v>160</v>
      </c>
      <c r="CI13" s="1" t="s">
        <v>143</v>
      </c>
      <c r="CJ13" s="1" t="s">
        <v>124</v>
      </c>
      <c r="CK13" s="1" t="s">
        <v>124</v>
      </c>
      <c r="CL13" s="1" t="s">
        <v>124</v>
      </c>
      <c r="CM13" s="1" t="s">
        <v>125</v>
      </c>
      <c r="CN13" s="1" t="s">
        <v>124</v>
      </c>
      <c r="CO13" s="1" t="s">
        <v>118</v>
      </c>
      <c r="CP13" s="1" t="s">
        <v>118</v>
      </c>
      <c r="CQ13" s="1" t="s">
        <v>118</v>
      </c>
      <c r="CR13" s="1"/>
      <c r="CS13" s="1"/>
      <c r="CT13" s="1" t="s">
        <v>199</v>
      </c>
      <c r="CU13" s="1" t="s">
        <v>200</v>
      </c>
      <c r="CV13" s="1" t="s">
        <v>201</v>
      </c>
      <c r="CW13" s="1" t="s">
        <v>202</v>
      </c>
      <c r="CX13" s="1"/>
    </row>
    <row r="14" spans="1:102">
      <c r="A14" s="1">
        <v>115</v>
      </c>
      <c r="B14" s="1" t="s">
        <v>203</v>
      </c>
      <c r="C14" s="1">
        <v>8</v>
      </c>
      <c r="D14" s="1" t="s">
        <v>103</v>
      </c>
      <c r="E14" s="1">
        <v>1511267058</v>
      </c>
      <c r="F14" s="1" t="s">
        <v>204</v>
      </c>
      <c r="G14" s="1" t="s">
        <v>203</v>
      </c>
      <c r="H14" s="1" t="s">
        <v>205</v>
      </c>
      <c r="I14" s="1"/>
      <c r="J14" s="1" t="s">
        <v>106</v>
      </c>
      <c r="K14" s="1" t="s">
        <v>107</v>
      </c>
      <c r="L14" s="1" t="s">
        <v>175</v>
      </c>
      <c r="M14" s="1"/>
      <c r="N14" s="1" t="s">
        <v>133</v>
      </c>
      <c r="O14" s="1"/>
      <c r="P14" s="1" t="s">
        <v>111</v>
      </c>
      <c r="Q14" s="1" t="s">
        <v>111</v>
      </c>
      <c r="R14" s="1" t="s">
        <v>111</v>
      </c>
      <c r="S14" s="1" t="s">
        <v>111</v>
      </c>
      <c r="T14" s="1" t="s">
        <v>111</v>
      </c>
      <c r="U14" s="1" t="s">
        <v>110</v>
      </c>
      <c r="V14" s="1" t="s">
        <v>111</v>
      </c>
      <c r="W14" s="1" t="s">
        <v>111</v>
      </c>
      <c r="X14" s="1" t="s">
        <v>111</v>
      </c>
      <c r="Y14" s="1" t="s">
        <v>111</v>
      </c>
      <c r="Z14" s="1" t="s">
        <v>111</v>
      </c>
      <c r="AA14" s="1" t="s">
        <v>111</v>
      </c>
      <c r="AB14" s="1" t="s">
        <v>158</v>
      </c>
      <c r="AC14" s="1" t="s">
        <v>135</v>
      </c>
      <c r="AD14" s="1" t="s">
        <v>120</v>
      </c>
      <c r="AE14" s="1" t="s">
        <v>121</v>
      </c>
      <c r="AF14" s="1" t="s">
        <v>120</v>
      </c>
      <c r="AG14" s="1" t="s">
        <v>121</v>
      </c>
      <c r="AH14" s="1" t="s">
        <v>120</v>
      </c>
      <c r="AI14" s="1" t="s">
        <v>120</v>
      </c>
      <c r="AJ14" s="1" t="s">
        <v>120</v>
      </c>
      <c r="AK14" s="1" t="s">
        <v>120</v>
      </c>
      <c r="AL14" s="1" t="s">
        <v>120</v>
      </c>
      <c r="AM14" s="1" t="s">
        <v>120</v>
      </c>
      <c r="AN14" s="1" t="s">
        <v>120</v>
      </c>
      <c r="AO14" s="1" t="s">
        <v>119</v>
      </c>
      <c r="AP14" s="1" t="s">
        <v>136</v>
      </c>
      <c r="AQ14" s="1" t="s">
        <v>123</v>
      </c>
      <c r="AR14" s="1" t="s">
        <v>148</v>
      </c>
      <c r="AS14" s="1" t="s">
        <v>136</v>
      </c>
      <c r="AT14" s="1" t="s">
        <v>136</v>
      </c>
      <c r="AU14" s="1" t="s">
        <v>136</v>
      </c>
      <c r="AV14" s="1" t="s">
        <v>136</v>
      </c>
      <c r="AW14" s="1" t="s">
        <v>136</v>
      </c>
      <c r="AX14" s="1" t="s">
        <v>116</v>
      </c>
      <c r="AY14" s="1" t="s">
        <v>116</v>
      </c>
      <c r="AZ14" s="1" t="s">
        <v>116</v>
      </c>
      <c r="BA14" s="1" t="s">
        <v>116</v>
      </c>
      <c r="BB14" s="1" t="s">
        <v>120</v>
      </c>
      <c r="BC14" s="1" t="s">
        <v>114</v>
      </c>
      <c r="BD14" s="1" t="s">
        <v>114</v>
      </c>
      <c r="BE14" s="1" t="s">
        <v>120</v>
      </c>
      <c r="BF14" s="1" t="s">
        <v>114</v>
      </c>
      <c r="BG14" s="1" t="s">
        <v>115</v>
      </c>
      <c r="BH14" s="1" t="s">
        <v>114</v>
      </c>
      <c r="BI14" s="1" t="s">
        <v>120</v>
      </c>
      <c r="BJ14" s="1" t="s">
        <v>120</v>
      </c>
      <c r="BK14" s="1" t="s">
        <v>120</v>
      </c>
      <c r="BL14" s="1" t="s">
        <v>115</v>
      </c>
      <c r="BM14" s="1" t="s">
        <v>120</v>
      </c>
      <c r="BN14" s="1" t="s">
        <v>114</v>
      </c>
      <c r="BO14" s="1" t="s">
        <v>114</v>
      </c>
      <c r="BP14" s="1" t="s">
        <v>120</v>
      </c>
      <c r="BQ14" s="1" t="s">
        <v>120</v>
      </c>
      <c r="BR14" s="1" t="s">
        <v>120</v>
      </c>
      <c r="BS14" s="1"/>
      <c r="BT14" s="1" t="s">
        <v>120</v>
      </c>
      <c r="BU14" s="1" t="s">
        <v>120</v>
      </c>
      <c r="BV14" s="1" t="s">
        <v>123</v>
      </c>
      <c r="BW14" s="1" t="s">
        <v>123</v>
      </c>
      <c r="BX14" s="1" t="s">
        <v>123</v>
      </c>
      <c r="BY14" s="1" t="s">
        <v>117</v>
      </c>
      <c r="BZ14" s="1" t="s">
        <v>123</v>
      </c>
      <c r="CA14" s="1" t="s">
        <v>123</v>
      </c>
      <c r="CB14" s="1" t="s">
        <v>123</v>
      </c>
      <c r="CC14" s="1" t="s">
        <v>136</v>
      </c>
      <c r="CD14" s="1" t="s">
        <v>136</v>
      </c>
      <c r="CE14" s="1" t="s">
        <v>136</v>
      </c>
      <c r="CF14" s="1" t="s">
        <v>119</v>
      </c>
      <c r="CG14" s="1" t="s">
        <v>177</v>
      </c>
      <c r="CH14" s="1" t="s">
        <v>117</v>
      </c>
      <c r="CI14" s="1" t="s">
        <v>143</v>
      </c>
      <c r="CJ14" s="1" t="s">
        <v>125</v>
      </c>
      <c r="CK14" s="1" t="s">
        <v>117</v>
      </c>
      <c r="CL14" s="1" t="s">
        <v>117</v>
      </c>
      <c r="CM14" s="1" t="s">
        <v>117</v>
      </c>
      <c r="CN14" s="1" t="s">
        <v>160</v>
      </c>
      <c r="CO14" s="1" t="s">
        <v>123</v>
      </c>
      <c r="CP14" s="1" t="s">
        <v>117</v>
      </c>
      <c r="CQ14" s="1" t="s">
        <v>122</v>
      </c>
      <c r="CR14" s="1"/>
      <c r="CS14" s="1"/>
      <c r="CT14" s="1" t="s">
        <v>206</v>
      </c>
      <c r="CU14" s="1" t="s">
        <v>207</v>
      </c>
      <c r="CV14" s="1" t="s">
        <v>208</v>
      </c>
      <c r="CW14" s="1" t="s">
        <v>209</v>
      </c>
      <c r="CX14" s="1"/>
    </row>
    <row r="15" spans="1:102">
      <c r="A15" s="1">
        <v>119</v>
      </c>
      <c r="B15" s="1" t="s">
        <v>210</v>
      </c>
      <c r="C15" s="1">
        <v>8</v>
      </c>
      <c r="D15" s="1" t="s">
        <v>103</v>
      </c>
      <c r="E15" s="1">
        <v>889345242</v>
      </c>
      <c r="F15" s="1" t="s">
        <v>211</v>
      </c>
      <c r="G15" s="1" t="s">
        <v>210</v>
      </c>
      <c r="H15" s="1" t="s">
        <v>212</v>
      </c>
      <c r="I15" s="1"/>
      <c r="J15" s="1" t="s">
        <v>106</v>
      </c>
      <c r="K15" s="1" t="s">
        <v>107</v>
      </c>
      <c r="L15" s="1" t="s">
        <v>108</v>
      </c>
      <c r="M15" s="1"/>
      <c r="N15" s="1" t="s">
        <v>156</v>
      </c>
      <c r="O15" s="1" t="s">
        <v>213</v>
      </c>
      <c r="P15" s="1" t="s">
        <v>111</v>
      </c>
      <c r="Q15" s="1" t="s">
        <v>111</v>
      </c>
      <c r="R15" s="1" t="s">
        <v>111</v>
      </c>
      <c r="S15" s="1" t="s">
        <v>111</v>
      </c>
      <c r="T15" s="1" t="s">
        <v>111</v>
      </c>
      <c r="U15" s="1" t="s">
        <v>110</v>
      </c>
      <c r="V15" s="1" t="s">
        <v>111</v>
      </c>
      <c r="W15" s="1" t="s">
        <v>111</v>
      </c>
      <c r="X15" s="1" t="s">
        <v>111</v>
      </c>
      <c r="Y15" s="1" t="s">
        <v>111</v>
      </c>
      <c r="Z15" s="1" t="s">
        <v>111</v>
      </c>
      <c r="AA15" s="1" t="s">
        <v>111</v>
      </c>
      <c r="AB15" s="1" t="s">
        <v>134</v>
      </c>
      <c r="AC15" s="1" t="s">
        <v>135</v>
      </c>
      <c r="AD15" s="1" t="s">
        <v>114</v>
      </c>
      <c r="AE15" s="1" t="s">
        <v>120</v>
      </c>
      <c r="AF15" s="1" t="s">
        <v>120</v>
      </c>
      <c r="AG15" s="1" t="s">
        <v>120</v>
      </c>
      <c r="AH15" s="1" t="s">
        <v>120</v>
      </c>
      <c r="AI15" s="1" t="s">
        <v>114</v>
      </c>
      <c r="AJ15" s="1" t="s">
        <v>120</v>
      </c>
      <c r="AK15" s="1" t="s">
        <v>121</v>
      </c>
      <c r="AL15" s="1" t="s">
        <v>121</v>
      </c>
      <c r="AM15" s="1" t="s">
        <v>115</v>
      </c>
      <c r="AN15" s="1" t="s">
        <v>121</v>
      </c>
      <c r="AO15" s="1" t="s">
        <v>119</v>
      </c>
      <c r="AP15" s="1" t="s">
        <v>148</v>
      </c>
      <c r="AQ15" s="1" t="s">
        <v>148</v>
      </c>
      <c r="AR15" s="1" t="s">
        <v>148</v>
      </c>
      <c r="AS15" s="1" t="s">
        <v>148</v>
      </c>
      <c r="AT15" s="1" t="s">
        <v>148</v>
      </c>
      <c r="AU15" s="1" t="s">
        <v>118</v>
      </c>
      <c r="AV15" s="1" t="s">
        <v>148</v>
      </c>
      <c r="AW15" s="1" t="s">
        <v>119</v>
      </c>
      <c r="AX15" s="1" t="s">
        <v>114</v>
      </c>
      <c r="AY15" s="1" t="s">
        <v>114</v>
      </c>
      <c r="AZ15" s="1" t="s">
        <v>114</v>
      </c>
      <c r="BA15" s="1" t="s">
        <v>114</v>
      </c>
      <c r="BB15" s="1" t="s">
        <v>115</v>
      </c>
      <c r="BC15" s="1" t="s">
        <v>114</v>
      </c>
      <c r="BD15" s="1" t="s">
        <v>114</v>
      </c>
      <c r="BE15" s="1" t="s">
        <v>114</v>
      </c>
      <c r="BF15" s="1" t="s">
        <v>114</v>
      </c>
      <c r="BG15" s="1" t="s">
        <v>114</v>
      </c>
      <c r="BH15" s="1" t="s">
        <v>114</v>
      </c>
      <c r="BI15" s="1"/>
      <c r="BJ15" s="1" t="s">
        <v>115</v>
      </c>
      <c r="BK15" s="1" t="s">
        <v>120</v>
      </c>
      <c r="BL15" s="1" t="s">
        <v>115</v>
      </c>
      <c r="BM15" s="1" t="s">
        <v>121</v>
      </c>
      <c r="BN15" s="1" t="s">
        <v>114</v>
      </c>
      <c r="BO15" s="1" t="s">
        <v>114</v>
      </c>
      <c r="BP15" s="1" t="s">
        <v>121</v>
      </c>
      <c r="BQ15" s="1" t="s">
        <v>114</v>
      </c>
      <c r="BR15" s="1" t="s">
        <v>114</v>
      </c>
      <c r="BS15" s="1" t="s">
        <v>114</v>
      </c>
      <c r="BT15" s="1" t="s">
        <v>121</v>
      </c>
      <c r="BU15" s="1" t="s">
        <v>116</v>
      </c>
      <c r="BV15" s="1" t="s">
        <v>123</v>
      </c>
      <c r="BW15" s="1" t="s">
        <v>123</v>
      </c>
      <c r="BX15" s="1" t="s">
        <v>118</v>
      </c>
      <c r="BY15" s="1" t="s">
        <v>122</v>
      </c>
      <c r="BZ15" s="1" t="s">
        <v>123</v>
      </c>
      <c r="CA15" s="1" t="s">
        <v>123</v>
      </c>
      <c r="CB15" s="1" t="s">
        <v>122</v>
      </c>
      <c r="CC15" s="1" t="s">
        <v>122</v>
      </c>
      <c r="CD15" s="1" t="s">
        <v>122</v>
      </c>
      <c r="CE15" s="1" t="s">
        <v>123</v>
      </c>
      <c r="CF15" s="1" t="s">
        <v>136</v>
      </c>
      <c r="CG15" s="1" t="s">
        <v>124</v>
      </c>
      <c r="CH15" s="1" t="s">
        <v>124</v>
      </c>
      <c r="CI15" s="1" t="s">
        <v>143</v>
      </c>
      <c r="CJ15" s="1"/>
      <c r="CK15" s="1" t="s">
        <v>160</v>
      </c>
      <c r="CL15" s="1" t="s">
        <v>124</v>
      </c>
      <c r="CM15" s="1" t="s">
        <v>160</v>
      </c>
      <c r="CN15" s="1" t="s">
        <v>160</v>
      </c>
      <c r="CO15" s="1" t="s">
        <v>122</v>
      </c>
      <c r="CP15" s="1" t="s">
        <v>122</v>
      </c>
      <c r="CQ15" s="1" t="s">
        <v>122</v>
      </c>
      <c r="CR15" s="1"/>
      <c r="CS15" s="1"/>
      <c r="CT15" s="1" t="s">
        <v>214</v>
      </c>
      <c r="CU15" s="1" t="s">
        <v>200</v>
      </c>
      <c r="CV15" s="1" t="s">
        <v>215</v>
      </c>
      <c r="CW15" s="1" t="s">
        <v>216</v>
      </c>
      <c r="CX15" s="1"/>
    </row>
    <row r="16" spans="1:102">
      <c r="A16" s="1">
        <v>129</v>
      </c>
      <c r="B16" s="1" t="s">
        <v>217</v>
      </c>
      <c r="C16" s="1">
        <v>8</v>
      </c>
      <c r="D16" s="1" t="s">
        <v>103</v>
      </c>
      <c r="E16" s="1">
        <v>1538750167</v>
      </c>
      <c r="F16" s="1" t="s">
        <v>218</v>
      </c>
      <c r="G16" s="1" t="s">
        <v>217</v>
      </c>
      <c r="H16" s="1" t="s">
        <v>219</v>
      </c>
      <c r="I16" s="1"/>
      <c r="J16" s="1" t="s">
        <v>140</v>
      </c>
      <c r="K16" s="1" t="s">
        <v>107</v>
      </c>
      <c r="L16" s="1" t="s">
        <v>175</v>
      </c>
      <c r="M16" s="1" t="s">
        <v>195</v>
      </c>
      <c r="N16" s="1"/>
      <c r="O16" s="1"/>
      <c r="P16" s="1" t="s">
        <v>110</v>
      </c>
      <c r="Q16" s="1" t="s">
        <v>110</v>
      </c>
      <c r="R16" s="1" t="s">
        <v>110</v>
      </c>
      <c r="S16" s="1" t="s">
        <v>110</v>
      </c>
      <c r="T16" s="1" t="s">
        <v>110</v>
      </c>
      <c r="U16" s="1" t="s">
        <v>110</v>
      </c>
      <c r="V16" s="1" t="s">
        <v>110</v>
      </c>
      <c r="W16" s="1" t="s">
        <v>110</v>
      </c>
      <c r="X16" s="1" t="s">
        <v>110</v>
      </c>
      <c r="Y16" s="1" t="s">
        <v>110</v>
      </c>
      <c r="Z16" s="1" t="s">
        <v>110</v>
      </c>
      <c r="AA16" s="1" t="s">
        <v>110</v>
      </c>
      <c r="AB16" s="1" t="s">
        <v>134</v>
      </c>
      <c r="AC16" s="1" t="s">
        <v>142</v>
      </c>
      <c r="AD16" s="1" t="s">
        <v>120</v>
      </c>
      <c r="AE16" s="1" t="s">
        <v>116</v>
      </c>
      <c r="AF16" s="1" t="s">
        <v>121</v>
      </c>
      <c r="AG16" s="1" t="s">
        <v>120</v>
      </c>
      <c r="AH16" s="1" t="s">
        <v>115</v>
      </c>
      <c r="AI16" s="1" t="s">
        <v>115</v>
      </c>
      <c r="AJ16" s="1" t="s">
        <v>115</v>
      </c>
      <c r="AK16" s="1" t="s">
        <v>115</v>
      </c>
      <c r="AL16" s="1" t="s">
        <v>115</v>
      </c>
      <c r="AM16" s="1" t="s">
        <v>115</v>
      </c>
      <c r="AN16" s="1" t="s">
        <v>120</v>
      </c>
      <c r="AO16" s="1" t="s">
        <v>136</v>
      </c>
      <c r="AP16" s="1" t="s">
        <v>118</v>
      </c>
      <c r="AQ16" s="1" t="s">
        <v>118</v>
      </c>
      <c r="AR16" s="1" t="s">
        <v>123</v>
      </c>
      <c r="AS16" s="1" t="s">
        <v>123</v>
      </c>
      <c r="AT16" s="1" t="s">
        <v>123</v>
      </c>
      <c r="AU16" s="1" t="s">
        <v>123</v>
      </c>
      <c r="AV16" s="1" t="s">
        <v>123</v>
      </c>
      <c r="AW16" s="1" t="s">
        <v>123</v>
      </c>
      <c r="AX16" s="1" t="s">
        <v>114</v>
      </c>
      <c r="AY16" s="1" t="s">
        <v>120</v>
      </c>
      <c r="AZ16" s="1" t="s">
        <v>115</v>
      </c>
      <c r="BA16" s="1" t="s">
        <v>120</v>
      </c>
      <c r="BB16" s="1" t="s">
        <v>120</v>
      </c>
      <c r="BC16" s="1" t="s">
        <v>114</v>
      </c>
      <c r="BD16" s="1" t="s">
        <v>114</v>
      </c>
      <c r="BE16" s="1" t="s">
        <v>114</v>
      </c>
      <c r="BF16" s="1" t="s">
        <v>114</v>
      </c>
      <c r="BG16" s="1" t="s">
        <v>114</v>
      </c>
      <c r="BH16" s="1" t="s">
        <v>114</v>
      </c>
      <c r="BI16" s="1" t="s">
        <v>120</v>
      </c>
      <c r="BJ16" s="1" t="s">
        <v>120</v>
      </c>
      <c r="BK16" s="1" t="s">
        <v>120</v>
      </c>
      <c r="BL16" s="1" t="s">
        <v>116</v>
      </c>
      <c r="BM16" s="1" t="s">
        <v>116</v>
      </c>
      <c r="BN16" s="1" t="s">
        <v>114</v>
      </c>
      <c r="BO16" s="1" t="s">
        <v>114</v>
      </c>
      <c r="BP16" s="1" t="s">
        <v>121</v>
      </c>
      <c r="BQ16" s="1" t="s">
        <v>114</v>
      </c>
      <c r="BR16" s="1" t="s">
        <v>114</v>
      </c>
      <c r="BS16" s="1" t="s">
        <v>120</v>
      </c>
      <c r="BT16" s="1" t="s">
        <v>121</v>
      </c>
      <c r="BU16" s="1" t="s">
        <v>121</v>
      </c>
      <c r="BV16" s="1" t="s">
        <v>123</v>
      </c>
      <c r="BW16" s="1" t="s">
        <v>123</v>
      </c>
      <c r="BX16" s="1" t="s">
        <v>123</v>
      </c>
      <c r="BY16" s="1" t="s">
        <v>123</v>
      </c>
      <c r="BZ16" s="1" t="s">
        <v>118</v>
      </c>
      <c r="CA16" s="1" t="s">
        <v>136</v>
      </c>
      <c r="CB16" s="1" t="s">
        <v>119</v>
      </c>
      <c r="CC16" s="1" t="s">
        <v>122</v>
      </c>
      <c r="CD16" s="1" t="s">
        <v>123</v>
      </c>
      <c r="CE16" s="1" t="s">
        <v>123</v>
      </c>
      <c r="CF16" s="1" t="s">
        <v>123</v>
      </c>
      <c r="CG16" s="1" t="s">
        <v>125</v>
      </c>
      <c r="CH16" s="1" t="s">
        <v>125</v>
      </c>
      <c r="CI16" s="1" t="s">
        <v>125</v>
      </c>
      <c r="CJ16" s="1" t="s">
        <v>125</v>
      </c>
      <c r="CK16" s="1" t="s">
        <v>125</v>
      </c>
      <c r="CL16" s="1" t="s">
        <v>125</v>
      </c>
      <c r="CM16" s="1" t="s">
        <v>125</v>
      </c>
      <c r="CN16" s="1" t="s">
        <v>125</v>
      </c>
      <c r="CO16" s="1" t="s">
        <v>123</v>
      </c>
      <c r="CP16" s="1" t="s">
        <v>123</v>
      </c>
      <c r="CQ16" s="1" t="s">
        <v>123</v>
      </c>
      <c r="CR16" s="1"/>
      <c r="CS16" s="1"/>
      <c r="CT16" s="1" t="s">
        <v>220</v>
      </c>
      <c r="CU16" s="1" t="s">
        <v>221</v>
      </c>
      <c r="CV16" s="1" t="s">
        <v>222</v>
      </c>
      <c r="CW16" s="1" t="s">
        <v>223</v>
      </c>
      <c r="CX16" s="1"/>
    </row>
    <row r="17" spans="1:102">
      <c r="A17" s="1">
        <v>132</v>
      </c>
      <c r="B17" s="1" t="s">
        <v>224</v>
      </c>
      <c r="C17" s="1">
        <v>8</v>
      </c>
      <c r="D17" s="1" t="s">
        <v>103</v>
      </c>
      <c r="E17" s="1">
        <v>1935474206</v>
      </c>
      <c r="F17" s="1" t="s">
        <v>225</v>
      </c>
      <c r="G17" s="1" t="s">
        <v>224</v>
      </c>
      <c r="H17" s="1" t="s">
        <v>226</v>
      </c>
      <c r="I17" s="1"/>
      <c r="J17" s="1" t="s">
        <v>185</v>
      </c>
      <c r="K17" s="1" t="s">
        <v>107</v>
      </c>
      <c r="L17" s="1" t="s">
        <v>147</v>
      </c>
      <c r="M17" s="1"/>
      <c r="N17" s="1"/>
      <c r="O17" s="1"/>
      <c r="P17" s="1" t="s">
        <v>111</v>
      </c>
      <c r="Q17" s="1" t="s">
        <v>111</v>
      </c>
      <c r="R17" s="1" t="s">
        <v>111</v>
      </c>
      <c r="S17" s="1" t="s">
        <v>111</v>
      </c>
      <c r="T17" s="1" t="s">
        <v>111</v>
      </c>
      <c r="U17" s="1" t="s">
        <v>110</v>
      </c>
      <c r="V17" s="1" t="s">
        <v>111</v>
      </c>
      <c r="W17" s="1" t="s">
        <v>111</v>
      </c>
      <c r="X17" s="1" t="s">
        <v>111</v>
      </c>
      <c r="Y17" s="1" t="s">
        <v>111</v>
      </c>
      <c r="Z17" s="1" t="s">
        <v>111</v>
      </c>
      <c r="AA17" s="1" t="s">
        <v>111</v>
      </c>
      <c r="AB17" s="1" t="s">
        <v>134</v>
      </c>
      <c r="AC17" s="1" t="s">
        <v>135</v>
      </c>
      <c r="AD17" s="1" t="s">
        <v>114</v>
      </c>
      <c r="AE17" s="1" t="s">
        <v>121</v>
      </c>
      <c r="AF17" s="1" t="s">
        <v>114</v>
      </c>
      <c r="AG17" s="1" t="s">
        <v>114</v>
      </c>
      <c r="AH17" s="1" t="s">
        <v>114</v>
      </c>
      <c r="AI17" s="1" t="s">
        <v>114</v>
      </c>
      <c r="AJ17" s="1" t="s">
        <v>114</v>
      </c>
      <c r="AK17" s="1" t="s">
        <v>114</v>
      </c>
      <c r="AL17" s="1" t="s">
        <v>114</v>
      </c>
      <c r="AM17" s="1" t="s">
        <v>115</v>
      </c>
      <c r="AN17" s="1" t="s">
        <v>120</v>
      </c>
      <c r="AO17" s="1" t="s">
        <v>118</v>
      </c>
      <c r="AP17" s="1" t="s">
        <v>136</v>
      </c>
      <c r="AQ17" s="1" t="s">
        <v>118</v>
      </c>
      <c r="AR17" s="1" t="s">
        <v>123</v>
      </c>
      <c r="AS17" s="1" t="s">
        <v>123</v>
      </c>
      <c r="AT17" s="1" t="s">
        <v>136</v>
      </c>
      <c r="AU17" s="1" t="s">
        <v>123</v>
      </c>
      <c r="AV17" s="1" t="s">
        <v>118</v>
      </c>
      <c r="AW17" s="1" t="s">
        <v>136</v>
      </c>
      <c r="AX17" s="1" t="s">
        <v>114</v>
      </c>
      <c r="AY17" s="1" t="s">
        <v>114</v>
      </c>
      <c r="AZ17" s="1" t="s">
        <v>116</v>
      </c>
      <c r="BA17" s="1" t="s">
        <v>121</v>
      </c>
      <c r="BB17" s="1" t="s">
        <v>114</v>
      </c>
      <c r="BC17" s="1" t="s">
        <v>114</v>
      </c>
      <c r="BD17" s="1" t="s">
        <v>114</v>
      </c>
      <c r="BE17" s="1" t="s">
        <v>121</v>
      </c>
      <c r="BF17" s="1" t="s">
        <v>114</v>
      </c>
      <c r="BG17" s="1" t="s">
        <v>120</v>
      </c>
      <c r="BH17" s="1" t="s">
        <v>114</v>
      </c>
      <c r="BI17" s="1" t="s">
        <v>114</v>
      </c>
      <c r="BJ17" s="1" t="s">
        <v>121</v>
      </c>
      <c r="BK17" s="1" t="s">
        <v>121</v>
      </c>
      <c r="BL17" s="1" t="s">
        <v>121</v>
      </c>
      <c r="BM17" s="1" t="s">
        <v>114</v>
      </c>
      <c r="BN17" s="1" t="s">
        <v>114</v>
      </c>
      <c r="BO17" s="1" t="s">
        <v>114</v>
      </c>
      <c r="BP17" s="1" t="s">
        <v>120</v>
      </c>
      <c r="BQ17" s="1"/>
      <c r="BR17" s="1" t="s">
        <v>121</v>
      </c>
      <c r="BS17" s="1" t="s">
        <v>121</v>
      </c>
      <c r="BT17" s="1" t="s">
        <v>121</v>
      </c>
      <c r="BU17" s="1" t="s">
        <v>115</v>
      </c>
      <c r="BV17" s="1" t="s">
        <v>136</v>
      </c>
      <c r="BW17" s="1" t="s">
        <v>123</v>
      </c>
      <c r="BX17" s="1" t="s">
        <v>123</v>
      </c>
      <c r="BY17" s="1" t="s">
        <v>122</v>
      </c>
      <c r="BZ17" s="1" t="s">
        <v>122</v>
      </c>
      <c r="CA17" s="1" t="s">
        <v>123</v>
      </c>
      <c r="CB17" s="1" t="s">
        <v>123</v>
      </c>
      <c r="CC17" s="1" t="s">
        <v>119</v>
      </c>
      <c r="CD17" s="1" t="s">
        <v>123</v>
      </c>
      <c r="CE17" s="1" t="s">
        <v>123</v>
      </c>
      <c r="CF17" s="1" t="s">
        <v>136</v>
      </c>
      <c r="CG17" s="1" t="s">
        <v>124</v>
      </c>
      <c r="CH17" s="1" t="s">
        <v>124</v>
      </c>
      <c r="CI17" s="1" t="s">
        <v>160</v>
      </c>
      <c r="CJ17" s="1" t="s">
        <v>160</v>
      </c>
      <c r="CK17" s="1" t="s">
        <v>160</v>
      </c>
      <c r="CL17" s="1" t="s">
        <v>124</v>
      </c>
      <c r="CM17" s="1" t="s">
        <v>124</v>
      </c>
      <c r="CN17" s="1" t="s">
        <v>124</v>
      </c>
      <c r="CO17" s="1" t="s">
        <v>123</v>
      </c>
      <c r="CP17" s="1" t="s">
        <v>123</v>
      </c>
      <c r="CQ17" s="1" t="s">
        <v>123</v>
      </c>
      <c r="CR17" s="1"/>
      <c r="CS17" s="1"/>
      <c r="CT17" s="1"/>
      <c r="CU17" s="1"/>
      <c r="CV17" s="1"/>
      <c r="CW17" s="1"/>
      <c r="CX17" s="1"/>
    </row>
    <row r="18" spans="1:102">
      <c r="A18" s="1">
        <v>134</v>
      </c>
      <c r="B18" s="1" t="s">
        <v>227</v>
      </c>
      <c r="C18" s="1">
        <v>8</v>
      </c>
      <c r="D18" s="1" t="s">
        <v>103</v>
      </c>
      <c r="E18" s="1">
        <v>1331057037</v>
      </c>
      <c r="F18" s="1" t="s">
        <v>228</v>
      </c>
      <c r="G18" s="1" t="s">
        <v>227</v>
      </c>
      <c r="H18" s="1" t="s">
        <v>229</v>
      </c>
      <c r="I18" s="1"/>
      <c r="J18" s="1" t="s">
        <v>106</v>
      </c>
      <c r="K18" s="1" t="s">
        <v>107</v>
      </c>
      <c r="L18" s="1" t="s">
        <v>175</v>
      </c>
      <c r="M18" s="1"/>
      <c r="N18" s="1" t="s">
        <v>230</v>
      </c>
      <c r="O18" s="1"/>
      <c r="P18" s="1" t="s">
        <v>110</v>
      </c>
      <c r="Q18" s="1" t="s">
        <v>111</v>
      </c>
      <c r="R18" s="1" t="s">
        <v>110</v>
      </c>
      <c r="S18" s="1" t="s">
        <v>110</v>
      </c>
      <c r="T18" s="1" t="s">
        <v>110</v>
      </c>
      <c r="U18" s="1" t="s">
        <v>110</v>
      </c>
      <c r="V18" s="1" t="s">
        <v>110</v>
      </c>
      <c r="W18" s="1" t="s">
        <v>110</v>
      </c>
      <c r="X18" s="1" t="s">
        <v>111</v>
      </c>
      <c r="Y18" s="1" t="s">
        <v>110</v>
      </c>
      <c r="Z18" s="1" t="s">
        <v>111</v>
      </c>
      <c r="AA18" s="1" t="s">
        <v>110</v>
      </c>
      <c r="AB18" s="1" t="s">
        <v>134</v>
      </c>
      <c r="AC18" s="1" t="s">
        <v>113</v>
      </c>
      <c r="AD18" s="1" t="s">
        <v>114</v>
      </c>
      <c r="AE18" s="1" t="s">
        <v>121</v>
      </c>
      <c r="AF18" s="1" t="s">
        <v>120</v>
      </c>
      <c r="AG18" s="1" t="s">
        <v>121</v>
      </c>
      <c r="AH18" s="1" t="s">
        <v>121</v>
      </c>
      <c r="AI18" s="1" t="s">
        <v>114</v>
      </c>
      <c r="AJ18" s="1" t="s">
        <v>121</v>
      </c>
      <c r="AK18" s="1" t="s">
        <v>115</v>
      </c>
      <c r="AL18" s="1" t="s">
        <v>121</v>
      </c>
      <c r="AM18" s="1" t="s">
        <v>115</v>
      </c>
      <c r="AN18" s="1" t="s">
        <v>120</v>
      </c>
      <c r="AO18" s="1" t="s">
        <v>118</v>
      </c>
      <c r="AP18" s="1" t="s">
        <v>136</v>
      </c>
      <c r="AQ18" s="1" t="s">
        <v>123</v>
      </c>
      <c r="AR18" s="1" t="s">
        <v>136</v>
      </c>
      <c r="AS18" s="1" t="s">
        <v>148</v>
      </c>
      <c r="AT18" s="1" t="s">
        <v>136</v>
      </c>
      <c r="AU18" s="1" t="s">
        <v>148</v>
      </c>
      <c r="AV18" s="1" t="s">
        <v>148</v>
      </c>
      <c r="AW18" s="1" t="s">
        <v>123</v>
      </c>
      <c r="AX18" s="1" t="s">
        <v>114</v>
      </c>
      <c r="AY18" s="1" t="s">
        <v>114</v>
      </c>
      <c r="AZ18" s="1" t="s">
        <v>115</v>
      </c>
      <c r="BA18" s="1" t="s">
        <v>114</v>
      </c>
      <c r="BB18" s="1" t="s">
        <v>115</v>
      </c>
      <c r="BC18" s="1" t="s">
        <v>114</v>
      </c>
      <c r="BD18" s="1" t="s">
        <v>114</v>
      </c>
      <c r="BE18" s="1" t="s">
        <v>114</v>
      </c>
      <c r="BF18" s="1" t="s">
        <v>114</v>
      </c>
      <c r="BG18" s="1" t="s">
        <v>120</v>
      </c>
      <c r="BH18" s="1" t="s">
        <v>116</v>
      </c>
      <c r="BI18" s="1"/>
      <c r="BJ18" s="1"/>
      <c r="BK18" s="1"/>
      <c r="BL18" s="1" t="s">
        <v>115</v>
      </c>
      <c r="BM18" s="1" t="s">
        <v>115</v>
      </c>
      <c r="BN18" s="1" t="s">
        <v>114</v>
      </c>
      <c r="BO18" s="1" t="s">
        <v>114</v>
      </c>
      <c r="BP18" s="1" t="s">
        <v>120</v>
      </c>
      <c r="BQ18" s="1" t="s">
        <v>121</v>
      </c>
      <c r="BR18" s="1" t="s">
        <v>121</v>
      </c>
      <c r="BS18" s="1" t="s">
        <v>120</v>
      </c>
      <c r="BT18" s="1" t="s">
        <v>115</v>
      </c>
      <c r="BU18" s="1" t="s">
        <v>121</v>
      </c>
      <c r="BV18" s="1" t="s">
        <v>123</v>
      </c>
      <c r="BW18" s="1" t="s">
        <v>123</v>
      </c>
      <c r="BX18" s="1" t="s">
        <v>123</v>
      </c>
      <c r="BY18" s="1" t="s">
        <v>123</v>
      </c>
      <c r="BZ18" s="1" t="s">
        <v>122</v>
      </c>
      <c r="CA18" s="1" t="s">
        <v>123</v>
      </c>
      <c r="CB18" s="1" t="s">
        <v>118</v>
      </c>
      <c r="CC18" s="1" t="s">
        <v>122</v>
      </c>
      <c r="CD18" s="1" t="s">
        <v>118</v>
      </c>
      <c r="CE18" s="1" t="s">
        <v>122</v>
      </c>
      <c r="CF18" s="1" t="s">
        <v>119</v>
      </c>
      <c r="CG18" s="1" t="s">
        <v>125</v>
      </c>
      <c r="CH18" s="1" t="s">
        <v>143</v>
      </c>
      <c r="CI18" s="1" t="s">
        <v>125</v>
      </c>
      <c r="CJ18" s="1" t="s">
        <v>125</v>
      </c>
      <c r="CK18" s="1" t="s">
        <v>160</v>
      </c>
      <c r="CL18" s="1" t="s">
        <v>124</v>
      </c>
      <c r="CM18" s="1" t="s">
        <v>124</v>
      </c>
      <c r="CN18" s="1" t="s">
        <v>143</v>
      </c>
      <c r="CO18" s="1" t="s">
        <v>123</v>
      </c>
      <c r="CP18" s="1" t="s">
        <v>122</v>
      </c>
      <c r="CQ18" s="1" t="s">
        <v>123</v>
      </c>
      <c r="CR18" s="1"/>
      <c r="CS18" s="1"/>
      <c r="CT18" s="1"/>
      <c r="CU18" s="1"/>
      <c r="CV18" s="1"/>
      <c r="CW18" s="1"/>
      <c r="CX18" s="1"/>
    </row>
    <row r="19" spans="1:102">
      <c r="A19" s="1">
        <v>176</v>
      </c>
      <c r="B19" s="1" t="s">
        <v>231</v>
      </c>
      <c r="C19" s="1">
        <v>8</v>
      </c>
      <c r="D19" s="1" t="s">
        <v>103</v>
      </c>
      <c r="E19" s="1">
        <v>949346561</v>
      </c>
      <c r="F19" s="1" t="s">
        <v>232</v>
      </c>
      <c r="G19" s="1" t="s">
        <v>231</v>
      </c>
      <c r="H19" s="1" t="s">
        <v>233</v>
      </c>
      <c r="I19" s="1"/>
      <c r="J19" s="1" t="s">
        <v>140</v>
      </c>
      <c r="K19" s="1" t="s">
        <v>107</v>
      </c>
      <c r="L19" s="1" t="s">
        <v>147</v>
      </c>
      <c r="M19" s="1" t="s">
        <v>195</v>
      </c>
      <c r="N19" s="1"/>
      <c r="O19" s="1"/>
      <c r="P19" s="1" t="s">
        <v>111</v>
      </c>
      <c r="Q19" s="1" t="s">
        <v>111</v>
      </c>
      <c r="R19" s="1" t="s">
        <v>111</v>
      </c>
      <c r="S19" s="1" t="s">
        <v>111</v>
      </c>
      <c r="T19" s="1" t="s">
        <v>111</v>
      </c>
      <c r="U19" s="1" t="s">
        <v>110</v>
      </c>
      <c r="V19" s="1" t="s">
        <v>111</v>
      </c>
      <c r="W19" s="1" t="s">
        <v>111</v>
      </c>
      <c r="X19" s="1" t="s">
        <v>111</v>
      </c>
      <c r="Y19" s="1" t="s">
        <v>111</v>
      </c>
      <c r="Z19" s="1" t="s">
        <v>111</v>
      </c>
      <c r="AA19" s="1" t="s">
        <v>111</v>
      </c>
      <c r="AB19" s="1" t="s">
        <v>158</v>
      </c>
      <c r="AC19" s="1" t="s">
        <v>135</v>
      </c>
      <c r="AD19" s="1" t="s">
        <v>114</v>
      </c>
      <c r="AE19" s="1" t="s">
        <v>120</v>
      </c>
      <c r="AF19" s="1" t="s">
        <v>120</v>
      </c>
      <c r="AG19" s="1" t="s">
        <v>114</v>
      </c>
      <c r="AH19" s="1" t="s">
        <v>120</v>
      </c>
      <c r="AI19" s="1" t="s">
        <v>114</v>
      </c>
      <c r="AJ19" s="1" t="s">
        <v>120</v>
      </c>
      <c r="AK19" s="1" t="s">
        <v>121</v>
      </c>
      <c r="AL19" s="1" t="s">
        <v>121</v>
      </c>
      <c r="AM19" s="1" t="s">
        <v>121</v>
      </c>
      <c r="AN19" s="1"/>
      <c r="AO19" s="1" t="s">
        <v>123</v>
      </c>
      <c r="AP19" s="1" t="s">
        <v>117</v>
      </c>
      <c r="AQ19" s="1" t="s">
        <v>148</v>
      </c>
      <c r="AR19" s="1" t="s">
        <v>123</v>
      </c>
      <c r="AS19" s="1" t="s">
        <v>123</v>
      </c>
      <c r="AT19" s="1" t="s">
        <v>123</v>
      </c>
      <c r="AU19" s="1" t="s">
        <v>123</v>
      </c>
      <c r="AV19" s="1" t="s">
        <v>148</v>
      </c>
      <c r="AW19" s="1" t="s">
        <v>148</v>
      </c>
      <c r="AX19" s="1" t="s">
        <v>121</v>
      </c>
      <c r="AY19" s="1" t="s">
        <v>121</v>
      </c>
      <c r="AZ19" s="1" t="s">
        <v>115</v>
      </c>
      <c r="BA19" s="1" t="s">
        <v>120</v>
      </c>
      <c r="BB19" s="1" t="s">
        <v>121</v>
      </c>
      <c r="BC19" s="1" t="s">
        <v>114</v>
      </c>
      <c r="BD19" s="1" t="s">
        <v>114</v>
      </c>
      <c r="BE19" s="1" t="s">
        <v>120</v>
      </c>
      <c r="BF19" s="1" t="s">
        <v>114</v>
      </c>
      <c r="BG19" s="1" t="s">
        <v>121</v>
      </c>
      <c r="BH19" s="1" t="s">
        <v>121</v>
      </c>
      <c r="BI19" s="1" t="s">
        <v>120</v>
      </c>
      <c r="BJ19" s="1" t="s">
        <v>120</v>
      </c>
      <c r="BK19" s="1" t="s">
        <v>120</v>
      </c>
      <c r="BL19" s="1" t="s">
        <v>121</v>
      </c>
      <c r="BM19" s="1" t="s">
        <v>115</v>
      </c>
      <c r="BN19" s="1" t="s">
        <v>120</v>
      </c>
      <c r="BO19" s="1" t="s">
        <v>120</v>
      </c>
      <c r="BP19" s="1" t="s">
        <v>121</v>
      </c>
      <c r="BQ19" s="1" t="s">
        <v>121</v>
      </c>
      <c r="BR19" s="1" t="s">
        <v>115</v>
      </c>
      <c r="BS19" s="1" t="s">
        <v>116</v>
      </c>
      <c r="BT19" s="1" t="s">
        <v>116</v>
      </c>
      <c r="BU19" s="1" t="s">
        <v>120</v>
      </c>
      <c r="BV19" s="1" t="s">
        <v>123</v>
      </c>
      <c r="BW19" s="1" t="s">
        <v>122</v>
      </c>
      <c r="BX19" s="1" t="s">
        <v>122</v>
      </c>
      <c r="BY19" s="1" t="s">
        <v>122</v>
      </c>
      <c r="BZ19" s="1" t="s">
        <v>123</v>
      </c>
      <c r="CA19" s="1" t="s">
        <v>123</v>
      </c>
      <c r="CB19" s="1" t="s">
        <v>123</v>
      </c>
      <c r="CC19" s="1" t="s">
        <v>122</v>
      </c>
      <c r="CD19" s="1" t="s">
        <v>122</v>
      </c>
      <c r="CE19" s="1" t="s">
        <v>122</v>
      </c>
      <c r="CF19" s="1" t="s">
        <v>122</v>
      </c>
      <c r="CG19" s="1" t="s">
        <v>124</v>
      </c>
      <c r="CH19" s="1" t="s">
        <v>124</v>
      </c>
      <c r="CI19" s="1" t="s">
        <v>124</v>
      </c>
      <c r="CJ19" s="1" t="s">
        <v>124</v>
      </c>
      <c r="CK19" s="1" t="s">
        <v>124</v>
      </c>
      <c r="CL19" s="1" t="s">
        <v>124</v>
      </c>
      <c r="CM19" s="1" t="s">
        <v>124</v>
      </c>
      <c r="CN19" s="1" t="s">
        <v>124</v>
      </c>
      <c r="CO19" s="1" t="s">
        <v>123</v>
      </c>
      <c r="CP19" s="1" t="s">
        <v>118</v>
      </c>
      <c r="CQ19" s="1" t="s">
        <v>118</v>
      </c>
      <c r="CR19" s="1"/>
      <c r="CS19" s="1"/>
      <c r="CT19" s="1" t="s">
        <v>234</v>
      </c>
      <c r="CU19" s="1"/>
      <c r="CV19" s="1"/>
      <c r="CW19" s="1" t="s">
        <v>235</v>
      </c>
      <c r="CX19" s="1"/>
    </row>
    <row r="20" spans="1:102">
      <c r="A20" s="1">
        <v>179</v>
      </c>
      <c r="B20" s="1" t="s">
        <v>236</v>
      </c>
      <c r="C20" s="1">
        <v>8</v>
      </c>
      <c r="D20" s="1" t="s">
        <v>103</v>
      </c>
      <c r="E20" s="1">
        <v>363105962</v>
      </c>
      <c r="F20" s="1" t="s">
        <v>237</v>
      </c>
      <c r="G20" s="1" t="s">
        <v>236</v>
      </c>
      <c r="H20" s="1" t="s">
        <v>238</v>
      </c>
      <c r="I20" s="1"/>
      <c r="J20" s="1" t="s">
        <v>106</v>
      </c>
      <c r="K20" s="1" t="s">
        <v>239</v>
      </c>
      <c r="L20" s="1" t="s">
        <v>175</v>
      </c>
      <c r="M20" s="1"/>
      <c r="N20" s="1" t="s">
        <v>240</v>
      </c>
      <c r="O20" s="1"/>
      <c r="P20" s="1" t="s">
        <v>111</v>
      </c>
      <c r="Q20" s="1" t="s">
        <v>111</v>
      </c>
      <c r="R20" s="1" t="s">
        <v>111</v>
      </c>
      <c r="S20" s="1" t="s">
        <v>111</v>
      </c>
      <c r="T20" s="1" t="s">
        <v>111</v>
      </c>
      <c r="U20" s="1" t="s">
        <v>110</v>
      </c>
      <c r="V20" s="1" t="s">
        <v>110</v>
      </c>
      <c r="W20" s="1" t="s">
        <v>110</v>
      </c>
      <c r="X20" s="1" t="s">
        <v>110</v>
      </c>
      <c r="Y20" s="1" t="s">
        <v>110</v>
      </c>
      <c r="Z20" s="1" t="s">
        <v>110</v>
      </c>
      <c r="AA20" s="1" t="s">
        <v>110</v>
      </c>
      <c r="AB20" s="1" t="s">
        <v>158</v>
      </c>
      <c r="AC20" s="1" t="s">
        <v>142</v>
      </c>
      <c r="AD20" s="1" t="s">
        <v>114</v>
      </c>
      <c r="AE20" s="1" t="s">
        <v>120</v>
      </c>
      <c r="AF20" s="1" t="s">
        <v>120</v>
      </c>
      <c r="AG20" s="1" t="s">
        <v>120</v>
      </c>
      <c r="AH20" s="1" t="s">
        <v>120</v>
      </c>
      <c r="AI20" s="1" t="s">
        <v>120</v>
      </c>
      <c r="AJ20" s="1" t="s">
        <v>120</v>
      </c>
      <c r="AK20" s="1" t="s">
        <v>120</v>
      </c>
      <c r="AL20" s="1" t="s">
        <v>120</v>
      </c>
      <c r="AM20" s="1" t="s">
        <v>120</v>
      </c>
      <c r="AN20" s="1" t="s">
        <v>120</v>
      </c>
      <c r="AO20" s="1" t="s">
        <v>136</v>
      </c>
      <c r="AP20" s="1" t="s">
        <v>123</v>
      </c>
      <c r="AQ20" s="1" t="s">
        <v>123</v>
      </c>
      <c r="AR20" s="1" t="s">
        <v>123</v>
      </c>
      <c r="AS20" s="1" t="s">
        <v>123</v>
      </c>
      <c r="AT20" s="1" t="s">
        <v>123</v>
      </c>
      <c r="AU20" s="1" t="s">
        <v>123</v>
      </c>
      <c r="AV20" s="1" t="s">
        <v>123</v>
      </c>
      <c r="AW20" s="1" t="s">
        <v>136</v>
      </c>
      <c r="AX20" s="1" t="s">
        <v>120</v>
      </c>
      <c r="AY20" s="1" t="s">
        <v>120</v>
      </c>
      <c r="AZ20" s="1" t="s">
        <v>120</v>
      </c>
      <c r="BA20" s="1" t="s">
        <v>120</v>
      </c>
      <c r="BB20" s="1" t="s">
        <v>120</v>
      </c>
      <c r="BC20" s="1" t="s">
        <v>114</v>
      </c>
      <c r="BD20" s="1" t="s">
        <v>114</v>
      </c>
      <c r="BE20" s="1" t="s">
        <v>114</v>
      </c>
      <c r="BF20" s="1" t="s">
        <v>114</v>
      </c>
      <c r="BG20" s="1" t="s">
        <v>114</v>
      </c>
      <c r="BH20" s="1" t="s">
        <v>114</v>
      </c>
      <c r="BI20" s="1" t="s">
        <v>114</v>
      </c>
      <c r="BJ20" s="1" t="s">
        <v>114</v>
      </c>
      <c r="BK20" s="1" t="s">
        <v>114</v>
      </c>
      <c r="BL20" s="1" t="s">
        <v>120</v>
      </c>
      <c r="BM20" s="1" t="s">
        <v>120</v>
      </c>
      <c r="BN20" s="1" t="s">
        <v>120</v>
      </c>
      <c r="BO20" s="1" t="s">
        <v>120</v>
      </c>
      <c r="BP20" s="1" t="s">
        <v>120</v>
      </c>
      <c r="BQ20" s="1" t="s">
        <v>120</v>
      </c>
      <c r="BR20" s="1" t="s">
        <v>120</v>
      </c>
      <c r="BS20" s="1" t="s">
        <v>120</v>
      </c>
      <c r="BT20" s="1" t="s">
        <v>120</v>
      </c>
      <c r="BU20" s="1" t="s">
        <v>120</v>
      </c>
      <c r="BV20" s="1" t="s">
        <v>136</v>
      </c>
      <c r="BW20" s="1" t="s">
        <v>123</v>
      </c>
      <c r="BX20" s="1" t="s">
        <v>123</v>
      </c>
      <c r="BY20" s="1" t="s">
        <v>123</v>
      </c>
      <c r="BZ20" s="1" t="s">
        <v>123</v>
      </c>
      <c r="CA20" s="1" t="s">
        <v>123</v>
      </c>
      <c r="CB20" s="1" t="s">
        <v>123</v>
      </c>
      <c r="CC20" s="1" t="s">
        <v>123</v>
      </c>
      <c r="CD20" s="1" t="s">
        <v>123</v>
      </c>
      <c r="CE20" s="1" t="s">
        <v>123</v>
      </c>
      <c r="CF20" s="1" t="s">
        <v>123</v>
      </c>
      <c r="CG20" s="1" t="s">
        <v>160</v>
      </c>
      <c r="CH20" s="1" t="s">
        <v>160</v>
      </c>
      <c r="CI20" s="1" t="s">
        <v>160</v>
      </c>
      <c r="CJ20" s="1" t="s">
        <v>160</v>
      </c>
      <c r="CK20" s="1" t="s">
        <v>160</v>
      </c>
      <c r="CL20" s="1" t="s">
        <v>160</v>
      </c>
      <c r="CM20" s="1" t="s">
        <v>160</v>
      </c>
      <c r="CN20" s="1" t="s">
        <v>160</v>
      </c>
      <c r="CO20" s="1" t="s">
        <v>136</v>
      </c>
      <c r="CP20" s="1" t="s">
        <v>136</v>
      </c>
      <c r="CQ20" s="1" t="s">
        <v>136</v>
      </c>
      <c r="CR20" s="1"/>
      <c r="CS20" s="1"/>
      <c r="CT20" s="1"/>
      <c r="CU20" s="1"/>
      <c r="CV20" s="1"/>
      <c r="CW20" s="1"/>
      <c r="CX20" s="1"/>
    </row>
    <row r="21" spans="1:102">
      <c r="A21" s="1">
        <v>180</v>
      </c>
      <c r="B21" s="1" t="s">
        <v>241</v>
      </c>
      <c r="C21" s="1">
        <v>8</v>
      </c>
      <c r="D21" s="1" t="s">
        <v>103</v>
      </c>
      <c r="E21" s="1">
        <v>2072425484</v>
      </c>
      <c r="F21" s="1" t="s">
        <v>242</v>
      </c>
      <c r="G21" s="1" t="s">
        <v>241</v>
      </c>
      <c r="H21" s="1" t="s">
        <v>243</v>
      </c>
      <c r="I21" s="1"/>
      <c r="J21" s="1" t="s">
        <v>106</v>
      </c>
      <c r="K21" s="1" t="s">
        <v>239</v>
      </c>
      <c r="L21" s="1" t="s">
        <v>244</v>
      </c>
      <c r="M21" s="1"/>
      <c r="N21" s="1" t="s">
        <v>230</v>
      </c>
      <c r="O21" s="1"/>
      <c r="P21" s="1" t="s">
        <v>111</v>
      </c>
      <c r="Q21" s="1" t="s">
        <v>111</v>
      </c>
      <c r="R21" s="1" t="s">
        <v>111</v>
      </c>
      <c r="S21" s="1" t="s">
        <v>111</v>
      </c>
      <c r="T21" s="1" t="s">
        <v>111</v>
      </c>
      <c r="U21" s="1" t="s">
        <v>110</v>
      </c>
      <c r="V21" s="1" t="s">
        <v>111</v>
      </c>
      <c r="W21" s="1" t="s">
        <v>110</v>
      </c>
      <c r="X21" s="1" t="s">
        <v>111</v>
      </c>
      <c r="Y21" s="1" t="s">
        <v>111</v>
      </c>
      <c r="Z21" s="1" t="s">
        <v>110</v>
      </c>
      <c r="AA21" s="1" t="s">
        <v>111</v>
      </c>
      <c r="AB21" s="1" t="s">
        <v>245</v>
      </c>
      <c r="AC21" s="1" t="s">
        <v>113</v>
      </c>
      <c r="AD21" s="1" t="s">
        <v>114</v>
      </c>
      <c r="AE21" s="1" t="s">
        <v>114</v>
      </c>
      <c r="AF21" s="1" t="s">
        <v>114</v>
      </c>
      <c r="AG21" s="1" t="s">
        <v>114</v>
      </c>
      <c r="AH21" s="1" t="s">
        <v>114</v>
      </c>
      <c r="AI21" s="1" t="s">
        <v>114</v>
      </c>
      <c r="AJ21" s="1" t="s">
        <v>120</v>
      </c>
      <c r="AK21" s="1" t="s">
        <v>120</v>
      </c>
      <c r="AL21" s="1" t="s">
        <v>120</v>
      </c>
      <c r="AM21" s="1" t="s">
        <v>114</v>
      </c>
      <c r="AN21" s="1" t="s">
        <v>120</v>
      </c>
      <c r="AO21" s="1" t="s">
        <v>118</v>
      </c>
      <c r="AP21" s="1" t="s">
        <v>136</v>
      </c>
      <c r="AQ21" s="1" t="s">
        <v>136</v>
      </c>
      <c r="AR21" s="1" t="s">
        <v>136</v>
      </c>
      <c r="AS21" s="1" t="s">
        <v>136</v>
      </c>
      <c r="AT21" s="1" t="s">
        <v>136</v>
      </c>
      <c r="AU21" s="1" t="s">
        <v>136</v>
      </c>
      <c r="AV21" s="1" t="s">
        <v>136</v>
      </c>
      <c r="AW21" s="1" t="s">
        <v>123</v>
      </c>
      <c r="AX21" s="1" t="s">
        <v>114</v>
      </c>
      <c r="AY21" s="1" t="s">
        <v>114</v>
      </c>
      <c r="AZ21" s="1" t="s">
        <v>120</v>
      </c>
      <c r="BA21" s="1" t="s">
        <v>114</v>
      </c>
      <c r="BB21" s="1" t="s">
        <v>114</v>
      </c>
      <c r="BC21" s="1" t="s">
        <v>114</v>
      </c>
      <c r="BD21" s="1" t="s">
        <v>114</v>
      </c>
      <c r="BE21" s="1" t="s">
        <v>114</v>
      </c>
      <c r="BF21" s="1" t="s">
        <v>114</v>
      </c>
      <c r="BG21" s="1" t="s">
        <v>114</v>
      </c>
      <c r="BH21" s="1" t="s">
        <v>114</v>
      </c>
      <c r="BI21" s="1" t="s">
        <v>121</v>
      </c>
      <c r="BJ21" s="1" t="s">
        <v>114</v>
      </c>
      <c r="BK21" s="1" t="s">
        <v>114</v>
      </c>
      <c r="BL21" s="1" t="s">
        <v>121</v>
      </c>
      <c r="BM21" s="1" t="s">
        <v>121</v>
      </c>
      <c r="BN21" s="1" t="s">
        <v>114</v>
      </c>
      <c r="BO21" s="1" t="s">
        <v>114</v>
      </c>
      <c r="BP21" s="1" t="s">
        <v>114</v>
      </c>
      <c r="BQ21" s="1" t="s">
        <v>114</v>
      </c>
      <c r="BR21" s="1" t="s">
        <v>114</v>
      </c>
      <c r="BS21" s="1" t="s">
        <v>114</v>
      </c>
      <c r="BT21" s="1" t="s">
        <v>121</v>
      </c>
      <c r="BU21" s="1" t="s">
        <v>114</v>
      </c>
      <c r="BV21" s="1" t="s">
        <v>123</v>
      </c>
      <c r="BW21" s="1" t="s">
        <v>136</v>
      </c>
      <c r="BX21" s="1" t="s">
        <v>123</v>
      </c>
      <c r="BY21" s="1" t="s">
        <v>123</v>
      </c>
      <c r="BZ21" s="1" t="s">
        <v>122</v>
      </c>
      <c r="CA21" s="1" t="s">
        <v>123</v>
      </c>
      <c r="CB21" s="1" t="s">
        <v>118</v>
      </c>
      <c r="CC21" s="1" t="s">
        <v>118</v>
      </c>
      <c r="CD21" s="1" t="s">
        <v>118</v>
      </c>
      <c r="CE21" s="1" t="s">
        <v>136</v>
      </c>
      <c r="CF21" s="1" t="s">
        <v>123</v>
      </c>
      <c r="CG21" s="1" t="s">
        <v>125</v>
      </c>
      <c r="CH21" s="1" t="s">
        <v>143</v>
      </c>
      <c r="CI21" s="1" t="s">
        <v>143</v>
      </c>
      <c r="CJ21" s="1" t="s">
        <v>143</v>
      </c>
      <c r="CK21" s="1" t="s">
        <v>177</v>
      </c>
      <c r="CL21" s="1" t="s">
        <v>160</v>
      </c>
      <c r="CM21" s="1" t="s">
        <v>160</v>
      </c>
      <c r="CN21" s="1" t="s">
        <v>117</v>
      </c>
      <c r="CO21" s="1" t="s">
        <v>123</v>
      </c>
      <c r="CP21" s="1" t="s">
        <v>123</v>
      </c>
      <c r="CQ21" s="1" t="s">
        <v>123</v>
      </c>
      <c r="CR21" s="1"/>
      <c r="CS21" s="1"/>
      <c r="CT21" s="1" t="s">
        <v>246</v>
      </c>
      <c r="CU21" s="1" t="s">
        <v>247</v>
      </c>
      <c r="CV21" s="1" t="s">
        <v>248</v>
      </c>
      <c r="CW21" s="1" t="s">
        <v>249</v>
      </c>
      <c r="CX21" s="1"/>
    </row>
    <row r="22" spans="1:102">
      <c r="A22" s="1">
        <v>184</v>
      </c>
      <c r="B22" s="1" t="s">
        <v>250</v>
      </c>
      <c r="C22" s="1">
        <v>8</v>
      </c>
      <c r="D22" s="1" t="s">
        <v>103</v>
      </c>
      <c r="E22" s="1">
        <v>566804275</v>
      </c>
      <c r="F22" s="1" t="s">
        <v>251</v>
      </c>
      <c r="G22" s="1" t="s">
        <v>250</v>
      </c>
      <c r="H22" s="1" t="s">
        <v>252</v>
      </c>
      <c r="I22" s="1"/>
      <c r="J22" s="1" t="s">
        <v>185</v>
      </c>
      <c r="K22" s="1" t="s">
        <v>107</v>
      </c>
      <c r="L22" s="1" t="s">
        <v>253</v>
      </c>
      <c r="M22" s="1"/>
      <c r="N22" s="1"/>
      <c r="O22" s="1"/>
      <c r="P22" s="1" t="s">
        <v>111</v>
      </c>
      <c r="Q22" s="1" t="s">
        <v>111</v>
      </c>
      <c r="R22" s="1" t="s">
        <v>111</v>
      </c>
      <c r="S22" s="1" t="s">
        <v>110</v>
      </c>
      <c r="T22" s="1" t="s">
        <v>110</v>
      </c>
      <c r="U22" s="1" t="s">
        <v>111</v>
      </c>
      <c r="V22" s="1" t="s">
        <v>110</v>
      </c>
      <c r="W22" s="1" t="s">
        <v>110</v>
      </c>
      <c r="X22" s="1" t="s">
        <v>110</v>
      </c>
      <c r="Y22" s="1" t="s">
        <v>110</v>
      </c>
      <c r="Z22" s="1" t="s">
        <v>111</v>
      </c>
      <c r="AA22" s="1" t="s">
        <v>111</v>
      </c>
      <c r="AB22" s="1" t="s">
        <v>134</v>
      </c>
      <c r="AC22" s="1" t="s">
        <v>159</v>
      </c>
      <c r="AD22" s="1" t="s">
        <v>121</v>
      </c>
      <c r="AE22" s="1" t="s">
        <v>120</v>
      </c>
      <c r="AF22" s="1" t="s">
        <v>115</v>
      </c>
      <c r="AG22" s="1" t="s">
        <v>115</v>
      </c>
      <c r="AH22" s="1" t="s">
        <v>115</v>
      </c>
      <c r="AI22" s="1" t="s">
        <v>115</v>
      </c>
      <c r="AJ22" s="1" t="s">
        <v>115</v>
      </c>
      <c r="AK22" s="1" t="s">
        <v>115</v>
      </c>
      <c r="AL22" s="1" t="s">
        <v>115</v>
      </c>
      <c r="AM22" s="1" t="s">
        <v>121</v>
      </c>
      <c r="AN22" s="1" t="s">
        <v>116</v>
      </c>
      <c r="AO22" s="1" t="s">
        <v>123</v>
      </c>
      <c r="AP22" s="1" t="s">
        <v>123</v>
      </c>
      <c r="AQ22" s="1" t="s">
        <v>118</v>
      </c>
      <c r="AR22" s="1" t="s">
        <v>148</v>
      </c>
      <c r="AS22" s="1" t="s">
        <v>118</v>
      </c>
      <c r="AT22" s="1" t="s">
        <v>123</v>
      </c>
      <c r="AU22" s="1" t="s">
        <v>118</v>
      </c>
      <c r="AV22" s="1" t="s">
        <v>118</v>
      </c>
      <c r="AW22" s="1" t="s">
        <v>118</v>
      </c>
      <c r="AX22" s="1" t="s">
        <v>121</v>
      </c>
      <c r="AY22" s="1" t="s">
        <v>120</v>
      </c>
      <c r="AZ22" s="1" t="s">
        <v>116</v>
      </c>
      <c r="BA22" s="1" t="s">
        <v>115</v>
      </c>
      <c r="BB22" s="1" t="s">
        <v>116</v>
      </c>
      <c r="BC22" s="1" t="s">
        <v>114</v>
      </c>
      <c r="BD22" s="1" t="s">
        <v>114</v>
      </c>
      <c r="BE22" s="1" t="s">
        <v>120</v>
      </c>
      <c r="BF22" s="1" t="s">
        <v>114</v>
      </c>
      <c r="BG22" s="1" t="s">
        <v>121</v>
      </c>
      <c r="BH22" s="1" t="s">
        <v>114</v>
      </c>
      <c r="BI22" s="1" t="s">
        <v>121</v>
      </c>
      <c r="BJ22" s="1" t="s">
        <v>115</v>
      </c>
      <c r="BK22" s="1" t="s">
        <v>115</v>
      </c>
      <c r="BL22" s="1" t="s">
        <v>116</v>
      </c>
      <c r="BM22" s="1" t="s">
        <v>116</v>
      </c>
      <c r="BN22" s="1" t="s">
        <v>116</v>
      </c>
      <c r="BO22" s="1" t="s">
        <v>116</v>
      </c>
      <c r="BP22" s="1" t="s">
        <v>116</v>
      </c>
      <c r="BQ22" s="1" t="s">
        <v>120</v>
      </c>
      <c r="BR22" s="1" t="s">
        <v>120</v>
      </c>
      <c r="BS22" s="1" t="s">
        <v>120</v>
      </c>
      <c r="BT22" s="1" t="s">
        <v>116</v>
      </c>
      <c r="BU22" s="1" t="s">
        <v>116</v>
      </c>
      <c r="BV22" s="1" t="s">
        <v>136</v>
      </c>
      <c r="BW22" s="1" t="s">
        <v>123</v>
      </c>
      <c r="BX22" s="1" t="s">
        <v>122</v>
      </c>
      <c r="BY22" s="1" t="s">
        <v>117</v>
      </c>
      <c r="BZ22" s="1" t="s">
        <v>118</v>
      </c>
      <c r="CA22" s="1" t="s">
        <v>136</v>
      </c>
      <c r="CB22" s="1" t="s">
        <v>123</v>
      </c>
      <c r="CC22" s="1" t="s">
        <v>118</v>
      </c>
      <c r="CD22" s="1"/>
      <c r="CE22" s="1" t="s">
        <v>118</v>
      </c>
      <c r="CF22" s="1" t="s">
        <v>136</v>
      </c>
      <c r="CG22" s="1" t="s">
        <v>124</v>
      </c>
      <c r="CH22" s="1" t="s">
        <v>124</v>
      </c>
      <c r="CI22" s="1" t="s">
        <v>124</v>
      </c>
      <c r="CJ22" s="1" t="s">
        <v>124</v>
      </c>
      <c r="CK22" s="1" t="s">
        <v>124</v>
      </c>
      <c r="CL22" s="1" t="s">
        <v>124</v>
      </c>
      <c r="CM22" s="1" t="s">
        <v>124</v>
      </c>
      <c r="CN22" s="1" t="s">
        <v>124</v>
      </c>
      <c r="CO22" s="1" t="s">
        <v>117</v>
      </c>
      <c r="CP22" s="1" t="s">
        <v>117</v>
      </c>
      <c r="CQ22" s="1" t="s">
        <v>117</v>
      </c>
      <c r="CR22" s="1"/>
      <c r="CS22" s="1"/>
      <c r="CT22" s="1"/>
      <c r="CU22" s="1"/>
      <c r="CV22" s="1"/>
      <c r="CW22" s="1"/>
      <c r="CX22" s="1"/>
    </row>
    <row r="23" spans="1:102">
      <c r="A23" s="1">
        <v>185</v>
      </c>
      <c r="B23" s="1" t="s">
        <v>254</v>
      </c>
      <c r="C23" s="1">
        <v>8</v>
      </c>
      <c r="D23" s="1" t="s">
        <v>103</v>
      </c>
      <c r="E23" s="1">
        <v>2116767490</v>
      </c>
      <c r="F23" s="1" t="s">
        <v>255</v>
      </c>
      <c r="G23" s="1" t="s">
        <v>254</v>
      </c>
      <c r="H23" s="1" t="s">
        <v>256</v>
      </c>
      <c r="I23" s="1"/>
      <c r="J23" s="1" t="s">
        <v>140</v>
      </c>
      <c r="K23" s="1" t="s">
        <v>107</v>
      </c>
      <c r="L23" s="1" t="s">
        <v>147</v>
      </c>
      <c r="M23" s="1" t="s">
        <v>195</v>
      </c>
      <c r="N23" s="1"/>
      <c r="O23" s="1"/>
      <c r="P23" s="1" t="s">
        <v>111</v>
      </c>
      <c r="Q23" s="1" t="s">
        <v>111</v>
      </c>
      <c r="R23" s="1" t="s">
        <v>111</v>
      </c>
      <c r="S23" s="1" t="s">
        <v>111</v>
      </c>
      <c r="T23" s="1" t="s">
        <v>111</v>
      </c>
      <c r="U23" s="1" t="s">
        <v>110</v>
      </c>
      <c r="V23" s="1" t="s">
        <v>111</v>
      </c>
      <c r="W23" s="1" t="s">
        <v>111</v>
      </c>
      <c r="X23" s="1" t="s">
        <v>111</v>
      </c>
      <c r="Y23" s="1" t="s">
        <v>111</v>
      </c>
      <c r="Z23" s="1" t="s">
        <v>111</v>
      </c>
      <c r="AA23" s="1" t="s">
        <v>111</v>
      </c>
      <c r="AB23" s="1" t="s">
        <v>134</v>
      </c>
      <c r="AC23" s="1" t="s">
        <v>159</v>
      </c>
      <c r="AD23" s="1" t="s">
        <v>114</v>
      </c>
      <c r="AE23" s="1" t="s">
        <v>114</v>
      </c>
      <c r="AF23" s="1" t="s">
        <v>114</v>
      </c>
      <c r="AG23" s="1" t="s">
        <v>114</v>
      </c>
      <c r="AH23" s="1" t="s">
        <v>114</v>
      </c>
      <c r="AI23" s="1" t="s">
        <v>114</v>
      </c>
      <c r="AJ23" s="1" t="s">
        <v>114</v>
      </c>
      <c r="AK23" s="1" t="s">
        <v>114</v>
      </c>
      <c r="AL23" s="1" t="s">
        <v>114</v>
      </c>
      <c r="AM23" s="1" t="s">
        <v>114</v>
      </c>
      <c r="AN23" s="1" t="s">
        <v>114</v>
      </c>
      <c r="AO23" s="1" t="s">
        <v>119</v>
      </c>
      <c r="AP23" s="1" t="s">
        <v>136</v>
      </c>
      <c r="AQ23" s="1" t="s">
        <v>123</v>
      </c>
      <c r="AR23" s="1" t="s">
        <v>123</v>
      </c>
      <c r="AS23" s="1" t="s">
        <v>123</v>
      </c>
      <c r="AT23" s="1" t="s">
        <v>136</v>
      </c>
      <c r="AU23" s="1" t="s">
        <v>136</v>
      </c>
      <c r="AV23" s="1" t="s">
        <v>136</v>
      </c>
      <c r="AW23" s="1" t="s">
        <v>136</v>
      </c>
      <c r="AX23" s="1" t="s">
        <v>120</v>
      </c>
      <c r="AY23" s="1" t="s">
        <v>120</v>
      </c>
      <c r="AZ23" s="1" t="s">
        <v>116</v>
      </c>
      <c r="BA23" s="1" t="s">
        <v>120</v>
      </c>
      <c r="BB23" s="1" t="s">
        <v>120</v>
      </c>
      <c r="BC23" s="1" t="s">
        <v>120</v>
      </c>
      <c r="BD23" s="1" t="s">
        <v>120</v>
      </c>
      <c r="BE23" s="1" t="s">
        <v>120</v>
      </c>
      <c r="BF23" s="1" t="s">
        <v>120</v>
      </c>
      <c r="BG23" s="1" t="s">
        <v>120</v>
      </c>
      <c r="BH23" s="1" t="s">
        <v>120</v>
      </c>
      <c r="BI23" s="1" t="s">
        <v>120</v>
      </c>
      <c r="BJ23" s="1" t="s">
        <v>120</v>
      </c>
      <c r="BK23" s="1" t="s">
        <v>114</v>
      </c>
      <c r="BL23" s="1" t="s">
        <v>120</v>
      </c>
      <c r="BM23" s="1" t="s">
        <v>114</v>
      </c>
      <c r="BN23" s="1" t="s">
        <v>121</v>
      </c>
      <c r="BO23" s="1" t="s">
        <v>120</v>
      </c>
      <c r="BP23" s="1" t="s">
        <v>120</v>
      </c>
      <c r="BQ23" s="1" t="s">
        <v>114</v>
      </c>
      <c r="BR23" s="1" t="s">
        <v>114</v>
      </c>
      <c r="BS23" s="1" t="s">
        <v>114</v>
      </c>
      <c r="BT23" s="1" t="s">
        <v>114</v>
      </c>
      <c r="BU23" s="1" t="s">
        <v>114</v>
      </c>
      <c r="BV23" s="1" t="s">
        <v>119</v>
      </c>
      <c r="BW23" s="1" t="s">
        <v>119</v>
      </c>
      <c r="BX23" s="1" t="s">
        <v>119</v>
      </c>
      <c r="BY23" s="1" t="s">
        <v>118</v>
      </c>
      <c r="BZ23" s="1" t="s">
        <v>119</v>
      </c>
      <c r="CA23" s="1" t="s">
        <v>119</v>
      </c>
      <c r="CB23" s="1" t="s">
        <v>119</v>
      </c>
      <c r="CC23" s="1" t="s">
        <v>119</v>
      </c>
      <c r="CD23" s="1" t="s">
        <v>119</v>
      </c>
      <c r="CE23" s="1" t="s">
        <v>119</v>
      </c>
      <c r="CF23" s="1" t="s">
        <v>118</v>
      </c>
      <c r="CG23" s="1" t="s">
        <v>160</v>
      </c>
      <c r="CH23" s="1" t="s">
        <v>160</v>
      </c>
      <c r="CI23" s="1" t="s">
        <v>160</v>
      </c>
      <c r="CJ23" s="1" t="s">
        <v>143</v>
      </c>
      <c r="CK23" s="1" t="s">
        <v>125</v>
      </c>
      <c r="CL23" s="1" t="s">
        <v>143</v>
      </c>
      <c r="CM23" s="1" t="s">
        <v>143</v>
      </c>
      <c r="CN23" s="1" t="s">
        <v>143</v>
      </c>
      <c r="CO23" s="1" t="s">
        <v>136</v>
      </c>
      <c r="CP23" s="1" t="s">
        <v>136</v>
      </c>
      <c r="CQ23" s="1" t="s">
        <v>136</v>
      </c>
      <c r="CR23" s="1"/>
      <c r="CS23" s="1"/>
      <c r="CT23" s="1" t="s">
        <v>257</v>
      </c>
      <c r="CU23" s="1" t="s">
        <v>258</v>
      </c>
      <c r="CV23" s="1" t="s">
        <v>259</v>
      </c>
      <c r="CW23" s="1" t="s">
        <v>260</v>
      </c>
      <c r="CX23" s="1"/>
    </row>
    <row r="24" spans="1:102">
      <c r="A24" s="1">
        <v>190</v>
      </c>
      <c r="B24" s="1" t="s">
        <v>261</v>
      </c>
      <c r="C24" s="1">
        <v>8</v>
      </c>
      <c r="D24" s="1" t="s">
        <v>103</v>
      </c>
      <c r="E24" s="1">
        <v>758589108</v>
      </c>
      <c r="F24" s="1" t="s">
        <v>262</v>
      </c>
      <c r="G24" s="1" t="s">
        <v>261</v>
      </c>
      <c r="H24" s="1" t="s">
        <v>263</v>
      </c>
      <c r="I24" s="1"/>
      <c r="J24" s="1" t="s">
        <v>140</v>
      </c>
      <c r="K24" s="1" t="s">
        <v>107</v>
      </c>
      <c r="L24" s="1" t="s">
        <v>147</v>
      </c>
      <c r="M24" s="1" t="s">
        <v>264</v>
      </c>
      <c r="N24" s="1"/>
      <c r="O24" s="1"/>
      <c r="P24" s="1" t="s">
        <v>110</v>
      </c>
      <c r="Q24" s="1" t="s">
        <v>111</v>
      </c>
      <c r="R24" s="1" t="s">
        <v>111</v>
      </c>
      <c r="S24" s="1" t="s">
        <v>111</v>
      </c>
      <c r="T24" s="1" t="s">
        <v>111</v>
      </c>
      <c r="U24" s="1" t="s">
        <v>110</v>
      </c>
      <c r="V24" s="1" t="s">
        <v>111</v>
      </c>
      <c r="W24" s="1" t="s">
        <v>111</v>
      </c>
      <c r="X24" s="1" t="s">
        <v>111</v>
      </c>
      <c r="Y24" s="1" t="s">
        <v>111</v>
      </c>
      <c r="Z24" s="1" t="s">
        <v>111</v>
      </c>
      <c r="AA24" s="1" t="s">
        <v>111</v>
      </c>
      <c r="AB24" s="1" t="s">
        <v>167</v>
      </c>
      <c r="AC24" s="1" t="s">
        <v>159</v>
      </c>
      <c r="AD24" s="1" t="s">
        <v>114</v>
      </c>
      <c r="AE24" s="1" t="s">
        <v>120</v>
      </c>
      <c r="AF24" s="1" t="s">
        <v>120</v>
      </c>
      <c r="AG24" s="1" t="s">
        <v>116</v>
      </c>
      <c r="AH24" s="1" t="s">
        <v>116</v>
      </c>
      <c r="AI24" s="1" t="s">
        <v>114</v>
      </c>
      <c r="AJ24" s="1" t="s">
        <v>114</v>
      </c>
      <c r="AK24" s="1" t="s">
        <v>114</v>
      </c>
      <c r="AL24" s="1" t="s">
        <v>121</v>
      </c>
      <c r="AM24" s="1" t="s">
        <v>120</v>
      </c>
      <c r="AN24" s="1" t="s">
        <v>115</v>
      </c>
      <c r="AO24" s="1" t="s">
        <v>118</v>
      </c>
      <c r="AP24" s="1" t="s">
        <v>123</v>
      </c>
      <c r="AQ24" s="1" t="s">
        <v>123</v>
      </c>
      <c r="AR24" s="1" t="s">
        <v>123</v>
      </c>
      <c r="AS24" s="1" t="s">
        <v>123</v>
      </c>
      <c r="AT24" s="1" t="s">
        <v>123</v>
      </c>
      <c r="AU24" s="1" t="s">
        <v>123</v>
      </c>
      <c r="AV24" s="1" t="s">
        <v>123</v>
      </c>
      <c r="AW24" s="1" t="s">
        <v>123</v>
      </c>
      <c r="AX24" s="1" t="s">
        <v>114</v>
      </c>
      <c r="AY24" s="1" t="s">
        <v>114</v>
      </c>
      <c r="AZ24" s="1" t="s">
        <v>115</v>
      </c>
      <c r="BA24" s="1" t="s">
        <v>114</v>
      </c>
      <c r="BB24" s="1" t="s">
        <v>116</v>
      </c>
      <c r="BC24" s="1" t="s">
        <v>114</v>
      </c>
      <c r="BD24" s="1" t="s">
        <v>114</v>
      </c>
      <c r="BE24" s="1" t="s">
        <v>114</v>
      </c>
      <c r="BF24" s="1" t="s">
        <v>114</v>
      </c>
      <c r="BG24" s="1" t="s">
        <v>114</v>
      </c>
      <c r="BH24" s="1" t="s">
        <v>114</v>
      </c>
      <c r="BI24" s="1" t="s">
        <v>114</v>
      </c>
      <c r="BJ24" s="1" t="s">
        <v>115</v>
      </c>
      <c r="BK24" s="1" t="s">
        <v>120</v>
      </c>
      <c r="BL24" s="1" t="s">
        <v>116</v>
      </c>
      <c r="BM24" s="1" t="s">
        <v>116</v>
      </c>
      <c r="BN24" s="1" t="s">
        <v>114</v>
      </c>
      <c r="BO24" s="1" t="s">
        <v>114</v>
      </c>
      <c r="BP24" s="1" t="s">
        <v>120</v>
      </c>
      <c r="BQ24" s="1" t="s">
        <v>120</v>
      </c>
      <c r="BR24" s="1" t="s">
        <v>120</v>
      </c>
      <c r="BS24" s="1" t="s">
        <v>115</v>
      </c>
      <c r="BT24" s="1" t="s">
        <v>116</v>
      </c>
      <c r="BU24" s="1" t="s">
        <v>121</v>
      </c>
      <c r="BV24" s="1" t="s">
        <v>123</v>
      </c>
      <c r="BW24" s="1" t="s">
        <v>122</v>
      </c>
      <c r="BX24" s="1" t="s">
        <v>123</v>
      </c>
      <c r="BY24" s="1" t="s">
        <v>122</v>
      </c>
      <c r="BZ24" s="1" t="s">
        <v>123</v>
      </c>
      <c r="CA24" s="1" t="s">
        <v>123</v>
      </c>
      <c r="CB24" s="1" t="s">
        <v>118</v>
      </c>
      <c r="CC24" s="1" t="s">
        <v>123</v>
      </c>
      <c r="CD24" s="1" t="s">
        <v>122</v>
      </c>
      <c r="CE24" s="1" t="s">
        <v>123</v>
      </c>
      <c r="CF24" s="1" t="s">
        <v>118</v>
      </c>
      <c r="CG24" s="1" t="s">
        <v>125</v>
      </c>
      <c r="CH24" s="1" t="s">
        <v>125</v>
      </c>
      <c r="CI24" s="1" t="s">
        <v>125</v>
      </c>
      <c r="CJ24" s="1" t="s">
        <v>125</v>
      </c>
      <c r="CK24" s="1"/>
      <c r="CL24" s="1" t="s">
        <v>125</v>
      </c>
      <c r="CM24" s="1" t="s">
        <v>160</v>
      </c>
      <c r="CN24" s="1" t="s">
        <v>124</v>
      </c>
      <c r="CO24" s="1" t="s">
        <v>123</v>
      </c>
      <c r="CP24" s="1" t="s">
        <v>118</v>
      </c>
      <c r="CQ24" s="1" t="s">
        <v>123</v>
      </c>
      <c r="CR24" s="1"/>
      <c r="CS24" s="1"/>
      <c r="CT24" s="1" t="s">
        <v>265</v>
      </c>
      <c r="CU24" s="1" t="s">
        <v>266</v>
      </c>
      <c r="CV24" s="1" t="s">
        <v>267</v>
      </c>
      <c r="CW24" s="1" t="s">
        <v>268</v>
      </c>
      <c r="CX24" s="1"/>
    </row>
    <row r="25" spans="1:102">
      <c r="A25" s="1">
        <v>191</v>
      </c>
      <c r="B25" s="1" t="s">
        <v>269</v>
      </c>
      <c r="C25" s="1">
        <v>8</v>
      </c>
      <c r="D25" s="1" t="s">
        <v>103</v>
      </c>
      <c r="E25" s="1">
        <v>1369643224</v>
      </c>
      <c r="F25" s="1" t="s">
        <v>270</v>
      </c>
      <c r="G25" s="1" t="s">
        <v>269</v>
      </c>
      <c r="H25" s="1" t="s">
        <v>271</v>
      </c>
      <c r="I25" s="1"/>
      <c r="J25" s="1" t="s">
        <v>185</v>
      </c>
      <c r="K25" s="1" t="s">
        <v>107</v>
      </c>
      <c r="L25" s="1" t="s">
        <v>147</v>
      </c>
      <c r="M25" s="1"/>
      <c r="N25" s="1"/>
      <c r="O25" s="1"/>
      <c r="P25" s="1" t="s">
        <v>111</v>
      </c>
      <c r="Q25" s="1" t="s">
        <v>111</v>
      </c>
      <c r="R25" s="1" t="s">
        <v>111</v>
      </c>
      <c r="S25" s="1" t="s">
        <v>111</v>
      </c>
      <c r="T25" s="1" t="s">
        <v>111</v>
      </c>
      <c r="U25" s="1" t="s">
        <v>110</v>
      </c>
      <c r="V25" s="1" t="s">
        <v>111</v>
      </c>
      <c r="W25" s="1" t="s">
        <v>111</v>
      </c>
      <c r="X25" s="1" t="s">
        <v>111</v>
      </c>
      <c r="Y25" s="1" t="s">
        <v>111</v>
      </c>
      <c r="Z25" s="1" t="s">
        <v>111</v>
      </c>
      <c r="AA25" s="1" t="s">
        <v>111</v>
      </c>
      <c r="AB25" s="1" t="s">
        <v>158</v>
      </c>
      <c r="AC25" s="1" t="s">
        <v>135</v>
      </c>
      <c r="AD25" s="1" t="s">
        <v>114</v>
      </c>
      <c r="AE25" s="1" t="s">
        <v>114</v>
      </c>
      <c r="AF25" s="1" t="s">
        <v>120</v>
      </c>
      <c r="AG25" s="1" t="s">
        <v>114</v>
      </c>
      <c r="AH25" s="1" t="s">
        <v>114</v>
      </c>
      <c r="AI25" s="1" t="s">
        <v>120</v>
      </c>
      <c r="AJ25" s="1" t="s">
        <v>120</v>
      </c>
      <c r="AK25" s="1" t="s">
        <v>121</v>
      </c>
      <c r="AL25" s="1" t="s">
        <v>121</v>
      </c>
      <c r="AM25" s="1" t="s">
        <v>121</v>
      </c>
      <c r="AN25" s="1" t="s">
        <v>120</v>
      </c>
      <c r="AO25" s="1" t="s">
        <v>118</v>
      </c>
      <c r="AP25" s="1" t="s">
        <v>123</v>
      </c>
      <c r="AQ25" s="1" t="s">
        <v>123</v>
      </c>
      <c r="AR25" s="1" t="s">
        <v>123</v>
      </c>
      <c r="AS25" s="1" t="s">
        <v>123</v>
      </c>
      <c r="AT25" s="1" t="s">
        <v>123</v>
      </c>
      <c r="AU25" s="1" t="s">
        <v>123</v>
      </c>
      <c r="AV25" s="1" t="s">
        <v>123</v>
      </c>
      <c r="AW25" s="1" t="s">
        <v>123</v>
      </c>
      <c r="AX25" s="1" t="s">
        <v>114</v>
      </c>
      <c r="AY25" s="1" t="s">
        <v>120</v>
      </c>
      <c r="AZ25" s="1" t="s">
        <v>116</v>
      </c>
      <c r="BA25" s="1" t="s">
        <v>121</v>
      </c>
      <c r="BB25" s="1" t="s">
        <v>121</v>
      </c>
      <c r="BC25" s="1" t="s">
        <v>114</v>
      </c>
      <c r="BD25" s="1" t="s">
        <v>114</v>
      </c>
      <c r="BE25" s="1" t="s">
        <v>120</v>
      </c>
      <c r="BF25" s="1" t="s">
        <v>114</v>
      </c>
      <c r="BG25" s="1" t="s">
        <v>121</v>
      </c>
      <c r="BH25" s="1" t="s">
        <v>120</v>
      </c>
      <c r="BI25" s="1" t="s">
        <v>114</v>
      </c>
      <c r="BJ25" s="1" t="s">
        <v>115</v>
      </c>
      <c r="BK25" s="1" t="s">
        <v>120</v>
      </c>
      <c r="BL25" s="1" t="s">
        <v>121</v>
      </c>
      <c r="BM25" s="1" t="s">
        <v>115</v>
      </c>
      <c r="BN25" s="1" t="s">
        <v>114</v>
      </c>
      <c r="BO25" s="1" t="s">
        <v>114</v>
      </c>
      <c r="BP25" s="1" t="s">
        <v>121</v>
      </c>
      <c r="BQ25" s="1" t="s">
        <v>114</v>
      </c>
      <c r="BR25" s="1" t="s">
        <v>121</v>
      </c>
      <c r="BS25" s="1" t="s">
        <v>120</v>
      </c>
      <c r="BT25" s="1" t="s">
        <v>121</v>
      </c>
      <c r="BU25" s="1" t="s">
        <v>121</v>
      </c>
      <c r="BV25" s="1" t="s">
        <v>136</v>
      </c>
      <c r="BW25" s="1" t="s">
        <v>136</v>
      </c>
      <c r="BX25" s="1" t="s">
        <v>123</v>
      </c>
      <c r="BY25" s="1" t="s">
        <v>123</v>
      </c>
      <c r="BZ25" s="1" t="s">
        <v>123</v>
      </c>
      <c r="CA25" s="1" t="s">
        <v>123</v>
      </c>
      <c r="CB25" s="1" t="s">
        <v>123</v>
      </c>
      <c r="CC25" s="1" t="s">
        <v>123</v>
      </c>
      <c r="CD25" s="1" t="s">
        <v>118</v>
      </c>
      <c r="CE25" s="1" t="s">
        <v>123</v>
      </c>
      <c r="CF25" s="1" t="s">
        <v>118</v>
      </c>
      <c r="CG25" s="1" t="s">
        <v>143</v>
      </c>
      <c r="CH25" s="1" t="s">
        <v>160</v>
      </c>
      <c r="CI25" s="1" t="s">
        <v>143</v>
      </c>
      <c r="CJ25" s="1" t="s">
        <v>125</v>
      </c>
      <c r="CK25" s="1" t="s">
        <v>125</v>
      </c>
      <c r="CL25" s="1" t="s">
        <v>125</v>
      </c>
      <c r="CM25" s="1" t="s">
        <v>160</v>
      </c>
      <c r="CN25" s="1" t="s">
        <v>160</v>
      </c>
      <c r="CO25" s="1" t="s">
        <v>123</v>
      </c>
      <c r="CP25" s="1" t="s">
        <v>117</v>
      </c>
      <c r="CQ25" s="1" t="s">
        <v>118</v>
      </c>
      <c r="CR25" s="1"/>
      <c r="CS25" s="1"/>
      <c r="CT25" s="1" t="s">
        <v>272</v>
      </c>
      <c r="CU25" s="1" t="s">
        <v>273</v>
      </c>
      <c r="CV25" s="1" t="s">
        <v>274</v>
      </c>
      <c r="CW25" s="1" t="s">
        <v>275</v>
      </c>
      <c r="CX25" s="1"/>
    </row>
    <row r="26" spans="1:102">
      <c r="A26" s="1">
        <v>195</v>
      </c>
      <c r="B26" s="1" t="s">
        <v>276</v>
      </c>
      <c r="C26" s="1">
        <v>8</v>
      </c>
      <c r="D26" s="1" t="s">
        <v>103</v>
      </c>
      <c r="E26" s="1">
        <v>2073888295</v>
      </c>
      <c r="F26" s="1" t="s">
        <v>277</v>
      </c>
      <c r="G26" s="1" t="s">
        <v>276</v>
      </c>
      <c r="H26" s="1" t="s">
        <v>278</v>
      </c>
      <c r="I26" s="1"/>
      <c r="J26" s="1" t="s">
        <v>185</v>
      </c>
      <c r="K26" s="1" t="s">
        <v>107</v>
      </c>
      <c r="L26" s="1" t="s">
        <v>132</v>
      </c>
      <c r="M26" s="1"/>
      <c r="N26" s="1"/>
      <c r="O26" s="1"/>
      <c r="P26" s="1" t="s">
        <v>110</v>
      </c>
      <c r="Q26" s="1" t="s">
        <v>111</v>
      </c>
      <c r="R26" s="1" t="s">
        <v>110</v>
      </c>
      <c r="S26" s="1" t="s">
        <v>111</v>
      </c>
      <c r="T26" s="1" t="s">
        <v>110</v>
      </c>
      <c r="U26" s="1" t="s">
        <v>110</v>
      </c>
      <c r="V26" s="1" t="s">
        <v>110</v>
      </c>
      <c r="W26" s="1" t="s">
        <v>110</v>
      </c>
      <c r="X26" s="1" t="s">
        <v>110</v>
      </c>
      <c r="Y26" s="1" t="s">
        <v>110</v>
      </c>
      <c r="Z26" s="1" t="s">
        <v>110</v>
      </c>
      <c r="AA26" s="1" t="s">
        <v>110</v>
      </c>
      <c r="AB26" s="1" t="s">
        <v>134</v>
      </c>
      <c r="AC26" s="1" t="s">
        <v>113</v>
      </c>
      <c r="AD26" s="1" t="s">
        <v>114</v>
      </c>
      <c r="AE26" s="1" t="s">
        <v>120</v>
      </c>
      <c r="AF26" s="1" t="s">
        <v>120</v>
      </c>
      <c r="AG26" s="1" t="s">
        <v>114</v>
      </c>
      <c r="AH26" s="1" t="s">
        <v>114</v>
      </c>
      <c r="AI26" s="1" t="s">
        <v>120</v>
      </c>
      <c r="AJ26" s="1" t="s">
        <v>114</v>
      </c>
      <c r="AK26" s="1" t="s">
        <v>120</v>
      </c>
      <c r="AL26" s="1" t="s">
        <v>120</v>
      </c>
      <c r="AM26" s="1" t="s">
        <v>121</v>
      </c>
      <c r="AN26" s="1" t="s">
        <v>120</v>
      </c>
      <c r="AO26" s="1" t="s">
        <v>118</v>
      </c>
      <c r="AP26" s="1" t="s">
        <v>136</v>
      </c>
      <c r="AQ26" s="1" t="s">
        <v>123</v>
      </c>
      <c r="AR26" s="1" t="s">
        <v>136</v>
      </c>
      <c r="AS26" s="1" t="s">
        <v>123</v>
      </c>
      <c r="AT26" s="1" t="s">
        <v>136</v>
      </c>
      <c r="AU26" s="1" t="s">
        <v>123</v>
      </c>
      <c r="AV26" s="1" t="s">
        <v>148</v>
      </c>
      <c r="AW26" s="1" t="s">
        <v>136</v>
      </c>
      <c r="AX26" s="1" t="s">
        <v>114</v>
      </c>
      <c r="AY26" s="1" t="s">
        <v>114</v>
      </c>
      <c r="AZ26" s="1" t="s">
        <v>116</v>
      </c>
      <c r="BA26" s="1" t="s">
        <v>114</v>
      </c>
      <c r="BB26" s="1" t="s">
        <v>114</v>
      </c>
      <c r="BC26" s="1" t="s">
        <v>114</v>
      </c>
      <c r="BD26" s="1" t="s">
        <v>120</v>
      </c>
      <c r="BE26" s="1" t="s">
        <v>120</v>
      </c>
      <c r="BF26" s="1" t="s">
        <v>120</v>
      </c>
      <c r="BG26" s="1" t="s">
        <v>114</v>
      </c>
      <c r="BH26" s="1" t="s">
        <v>114</v>
      </c>
      <c r="BI26" s="1" t="s">
        <v>121</v>
      </c>
      <c r="BJ26" s="1" t="s">
        <v>120</v>
      </c>
      <c r="BK26" s="1" t="s">
        <v>120</v>
      </c>
      <c r="BL26" s="1" t="s">
        <v>121</v>
      </c>
      <c r="BM26" s="1" t="s">
        <v>121</v>
      </c>
      <c r="BN26" s="1" t="s">
        <v>120</v>
      </c>
      <c r="BO26" s="1" t="s">
        <v>114</v>
      </c>
      <c r="BP26" s="1" t="s">
        <v>121</v>
      </c>
      <c r="BQ26" s="1" t="s">
        <v>121</v>
      </c>
      <c r="BR26" s="1" t="s">
        <v>115</v>
      </c>
      <c r="BS26" s="1" t="s">
        <v>120</v>
      </c>
      <c r="BT26" s="1" t="s">
        <v>121</v>
      </c>
      <c r="BU26" s="1" t="s">
        <v>115</v>
      </c>
      <c r="BV26" s="1" t="s">
        <v>123</v>
      </c>
      <c r="BW26" s="1" t="s">
        <v>136</v>
      </c>
      <c r="BX26" s="1" t="s">
        <v>136</v>
      </c>
      <c r="BY26" s="1" t="s">
        <v>119</v>
      </c>
      <c r="BZ26" s="1" t="s">
        <v>123</v>
      </c>
      <c r="CA26" s="1" t="s">
        <v>136</v>
      </c>
      <c r="CB26" s="1" t="s">
        <v>123</v>
      </c>
      <c r="CC26" s="1" t="s">
        <v>136</v>
      </c>
      <c r="CD26" s="1" t="s">
        <v>136</v>
      </c>
      <c r="CE26" s="1" t="s">
        <v>136</v>
      </c>
      <c r="CF26" s="1" t="s">
        <v>119</v>
      </c>
      <c r="CG26" s="1" t="s">
        <v>125</v>
      </c>
      <c r="CH26" s="1" t="s">
        <v>125</v>
      </c>
      <c r="CI26" s="1" t="s">
        <v>160</v>
      </c>
      <c r="CJ26" s="1" t="s">
        <v>125</v>
      </c>
      <c r="CK26" s="1" t="s">
        <v>160</v>
      </c>
      <c r="CL26" s="1" t="s">
        <v>125</v>
      </c>
      <c r="CM26" s="1" t="s">
        <v>125</v>
      </c>
      <c r="CN26" s="1" t="s">
        <v>125</v>
      </c>
      <c r="CO26" s="1" t="s">
        <v>123</v>
      </c>
      <c r="CP26" s="1" t="s">
        <v>123</v>
      </c>
      <c r="CQ26" s="1" t="s">
        <v>122</v>
      </c>
      <c r="CR26" s="1"/>
      <c r="CS26" s="1"/>
      <c r="CT26" s="1"/>
      <c r="CU26" s="1"/>
      <c r="CV26" s="1"/>
      <c r="CW26" s="1"/>
      <c r="CX26" s="1"/>
    </row>
    <row r="27" spans="1:102">
      <c r="A27" s="1">
        <v>202</v>
      </c>
      <c r="B27" s="1" t="s">
        <v>279</v>
      </c>
      <c r="C27" s="1">
        <v>8</v>
      </c>
      <c r="D27" s="1" t="s">
        <v>103</v>
      </c>
      <c r="E27" s="1">
        <v>609830712</v>
      </c>
      <c r="F27" s="1" t="s">
        <v>280</v>
      </c>
      <c r="G27" s="1" t="s">
        <v>279</v>
      </c>
      <c r="H27" s="1" t="s">
        <v>281</v>
      </c>
      <c r="I27" s="1"/>
      <c r="J27" s="1" t="s">
        <v>106</v>
      </c>
      <c r="K27" s="1" t="s">
        <v>107</v>
      </c>
      <c r="L27" s="1" t="s">
        <v>175</v>
      </c>
      <c r="M27" s="1"/>
      <c r="N27" s="1" t="s">
        <v>282</v>
      </c>
      <c r="O27" s="1"/>
      <c r="P27" s="1" t="s">
        <v>111</v>
      </c>
      <c r="Q27" s="1" t="s">
        <v>111</v>
      </c>
      <c r="R27" s="1" t="s">
        <v>111</v>
      </c>
      <c r="S27" s="1" t="s">
        <v>111</v>
      </c>
      <c r="T27" s="1" t="s">
        <v>111</v>
      </c>
      <c r="U27" s="1" t="s">
        <v>110</v>
      </c>
      <c r="V27" s="1" t="s">
        <v>110</v>
      </c>
      <c r="W27" s="1" t="s">
        <v>111</v>
      </c>
      <c r="X27" s="1" t="s">
        <v>111</v>
      </c>
      <c r="Y27" s="1" t="s">
        <v>111</v>
      </c>
      <c r="Z27" s="1" t="s">
        <v>111</v>
      </c>
      <c r="AA27" s="1" t="s">
        <v>111</v>
      </c>
      <c r="AB27" s="1" t="s">
        <v>134</v>
      </c>
      <c r="AC27" s="1" t="s">
        <v>159</v>
      </c>
      <c r="AD27" s="1" t="s">
        <v>114</v>
      </c>
      <c r="AE27" s="1" t="s">
        <v>114</v>
      </c>
      <c r="AF27" s="1" t="s">
        <v>114</v>
      </c>
      <c r="AG27" s="1" t="s">
        <v>120</v>
      </c>
      <c r="AH27" s="1" t="s">
        <v>121</v>
      </c>
      <c r="AI27" s="1" t="s">
        <v>121</v>
      </c>
      <c r="AJ27" s="1" t="s">
        <v>115</v>
      </c>
      <c r="AK27" s="1" t="s">
        <v>115</v>
      </c>
      <c r="AL27" s="1" t="s">
        <v>120</v>
      </c>
      <c r="AM27" s="1" t="s">
        <v>121</v>
      </c>
      <c r="AN27" s="1" t="s">
        <v>121</v>
      </c>
      <c r="AO27" s="1" t="s">
        <v>118</v>
      </c>
      <c r="AP27" s="1" t="s">
        <v>123</v>
      </c>
      <c r="AQ27" s="1" t="s">
        <v>136</v>
      </c>
      <c r="AR27" s="1" t="s">
        <v>118</v>
      </c>
      <c r="AS27" s="1" t="s">
        <v>123</v>
      </c>
      <c r="AT27" s="1" t="s">
        <v>118</v>
      </c>
      <c r="AU27" s="1" t="s">
        <v>123</v>
      </c>
      <c r="AV27" s="1" t="s">
        <v>123</v>
      </c>
      <c r="AW27" s="1" t="s">
        <v>123</v>
      </c>
      <c r="AX27" s="1" t="s">
        <v>114</v>
      </c>
      <c r="AY27" s="1" t="s">
        <v>114</v>
      </c>
      <c r="AZ27" s="1" t="s">
        <v>114</v>
      </c>
      <c r="BA27" s="1" t="s">
        <v>120</v>
      </c>
      <c r="BB27" s="1" t="s">
        <v>116</v>
      </c>
      <c r="BC27" s="1" t="s">
        <v>114</v>
      </c>
      <c r="BD27" s="1" t="s">
        <v>114</v>
      </c>
      <c r="BE27" s="1" t="s">
        <v>114</v>
      </c>
      <c r="BF27" s="1" t="s">
        <v>114</v>
      </c>
      <c r="BG27" s="1" t="s">
        <v>114</v>
      </c>
      <c r="BH27" s="1" t="s">
        <v>115</v>
      </c>
      <c r="BI27" s="1" t="s">
        <v>114</v>
      </c>
      <c r="BJ27" s="1" t="s">
        <v>114</v>
      </c>
      <c r="BK27" s="1" t="s">
        <v>121</v>
      </c>
      <c r="BL27" s="1" t="s">
        <v>114</v>
      </c>
      <c r="BM27" s="1" t="s">
        <v>121</v>
      </c>
      <c r="BN27" s="1" t="s">
        <v>114</v>
      </c>
      <c r="BO27" s="1" t="s">
        <v>114</v>
      </c>
      <c r="BP27" s="1" t="s">
        <v>115</v>
      </c>
      <c r="BQ27" s="1" t="s">
        <v>121</v>
      </c>
      <c r="BR27" s="1" t="s">
        <v>115</v>
      </c>
      <c r="BS27" s="1" t="s">
        <v>115</v>
      </c>
      <c r="BT27" s="1" t="s">
        <v>120</v>
      </c>
      <c r="BU27" s="1" t="s">
        <v>116</v>
      </c>
      <c r="BV27" s="1" t="s">
        <v>123</v>
      </c>
      <c r="BW27" s="1" t="s">
        <v>118</v>
      </c>
      <c r="BX27" s="1" t="s">
        <v>123</v>
      </c>
      <c r="BY27" s="1" t="s">
        <v>117</v>
      </c>
      <c r="BZ27" s="1" t="s">
        <v>118</v>
      </c>
      <c r="CA27" s="1" t="s">
        <v>123</v>
      </c>
      <c r="CB27" s="1" t="s">
        <v>123</v>
      </c>
      <c r="CC27" s="1" t="s">
        <v>118</v>
      </c>
      <c r="CD27" s="1" t="s">
        <v>117</v>
      </c>
      <c r="CE27" s="1" t="s">
        <v>123</v>
      </c>
      <c r="CF27" s="1" t="s">
        <v>118</v>
      </c>
      <c r="CG27" s="1" t="s">
        <v>143</v>
      </c>
      <c r="CH27" s="1" t="s">
        <v>160</v>
      </c>
      <c r="CI27" s="1" t="s">
        <v>160</v>
      </c>
      <c r="CJ27" s="1" t="s">
        <v>125</v>
      </c>
      <c r="CK27" s="1" t="s">
        <v>160</v>
      </c>
      <c r="CL27" s="1" t="s">
        <v>124</v>
      </c>
      <c r="CM27" s="1" t="s">
        <v>125</v>
      </c>
      <c r="CN27" s="1" t="s">
        <v>177</v>
      </c>
      <c r="CO27" s="1" t="s">
        <v>123</v>
      </c>
      <c r="CP27" s="1" t="s">
        <v>123</v>
      </c>
      <c r="CQ27" s="1" t="s">
        <v>123</v>
      </c>
      <c r="CR27" s="1"/>
      <c r="CS27" s="1"/>
      <c r="CT27" s="1"/>
      <c r="CU27" s="1"/>
      <c r="CV27" s="1"/>
      <c r="CW27" s="1"/>
      <c r="CX27" s="1"/>
    </row>
    <row r="28" spans="1:102">
      <c r="A28" s="1">
        <v>234</v>
      </c>
      <c r="B28" s="1" t="s">
        <v>283</v>
      </c>
      <c r="C28" s="1">
        <v>8</v>
      </c>
      <c r="D28" s="1" t="s">
        <v>103</v>
      </c>
      <c r="E28" s="1">
        <v>1645337394</v>
      </c>
      <c r="F28" s="1" t="s">
        <v>284</v>
      </c>
      <c r="G28" s="1" t="s">
        <v>283</v>
      </c>
      <c r="H28" s="1" t="s">
        <v>285</v>
      </c>
      <c r="I28" s="1"/>
      <c r="J28" s="1" t="s">
        <v>185</v>
      </c>
      <c r="K28" s="1" t="s">
        <v>107</v>
      </c>
      <c r="L28" s="1" t="s">
        <v>108</v>
      </c>
      <c r="M28" s="1"/>
      <c r="N28" s="1"/>
      <c r="O28" s="1"/>
      <c r="P28" s="1" t="s">
        <v>111</v>
      </c>
      <c r="Q28" s="1" t="s">
        <v>111</v>
      </c>
      <c r="R28" s="1" t="s">
        <v>111</v>
      </c>
      <c r="S28" s="1" t="s">
        <v>111</v>
      </c>
      <c r="T28" s="1" t="s">
        <v>111</v>
      </c>
      <c r="U28" s="1" t="s">
        <v>110</v>
      </c>
      <c r="V28" s="1" t="s">
        <v>111</v>
      </c>
      <c r="W28" s="1" t="s">
        <v>111</v>
      </c>
      <c r="X28" s="1" t="s">
        <v>111</v>
      </c>
      <c r="Y28" s="1" t="s">
        <v>111</v>
      </c>
      <c r="Z28" s="1" t="s">
        <v>111</v>
      </c>
      <c r="AA28" s="1" t="s">
        <v>111</v>
      </c>
      <c r="AB28" s="1" t="s">
        <v>167</v>
      </c>
      <c r="AC28" s="1" t="s">
        <v>135</v>
      </c>
      <c r="AD28" s="1" t="s">
        <v>114</v>
      </c>
      <c r="AE28" s="1" t="s">
        <v>121</v>
      </c>
      <c r="AF28" s="1" t="s">
        <v>120</v>
      </c>
      <c r="AG28" s="1" t="s">
        <v>120</v>
      </c>
      <c r="AH28" s="1" t="s">
        <v>120</v>
      </c>
      <c r="AI28" s="1" t="s">
        <v>120</v>
      </c>
      <c r="AJ28" s="1" t="s">
        <v>120</v>
      </c>
      <c r="AK28" s="1" t="s">
        <v>115</v>
      </c>
      <c r="AL28" s="1" t="s">
        <v>115</v>
      </c>
      <c r="AM28" s="1" t="s">
        <v>115</v>
      </c>
      <c r="AN28" s="1" t="s">
        <v>115</v>
      </c>
      <c r="AO28" s="1" t="s">
        <v>118</v>
      </c>
      <c r="AP28" s="1" t="s">
        <v>123</v>
      </c>
      <c r="AQ28" s="1" t="s">
        <v>148</v>
      </c>
      <c r="AR28" s="1" t="s">
        <v>123</v>
      </c>
      <c r="AS28" s="1" t="s">
        <v>148</v>
      </c>
      <c r="AT28" s="1" t="s">
        <v>123</v>
      </c>
      <c r="AU28" s="1" t="s">
        <v>123</v>
      </c>
      <c r="AV28" s="1" t="s">
        <v>148</v>
      </c>
      <c r="AW28" s="1" t="s">
        <v>148</v>
      </c>
      <c r="AX28" s="1" t="s">
        <v>114</v>
      </c>
      <c r="AY28" s="1" t="s">
        <v>114</v>
      </c>
      <c r="AZ28" s="1" t="s">
        <v>116</v>
      </c>
      <c r="BA28" s="1" t="s">
        <v>114</v>
      </c>
      <c r="BB28" s="1" t="s">
        <v>114</v>
      </c>
      <c r="BC28" s="1" t="s">
        <v>114</v>
      </c>
      <c r="BD28" s="1" t="s">
        <v>114</v>
      </c>
      <c r="BE28" s="1" t="s">
        <v>114</v>
      </c>
      <c r="BF28" s="1" t="s">
        <v>114</v>
      </c>
      <c r="BG28" s="1" t="s">
        <v>114</v>
      </c>
      <c r="BH28" s="1" t="s">
        <v>114</v>
      </c>
      <c r="BI28" s="1" t="s">
        <v>120</v>
      </c>
      <c r="BJ28" s="1"/>
      <c r="BK28" s="1"/>
      <c r="BL28" s="1"/>
      <c r="BM28" s="1"/>
      <c r="BN28" s="1"/>
      <c r="BO28" s="1"/>
      <c r="BP28" s="1"/>
      <c r="BQ28" s="1"/>
      <c r="BR28" s="1"/>
      <c r="BS28" s="1"/>
      <c r="BT28" s="1"/>
      <c r="BU28" s="1"/>
      <c r="BV28" s="1" t="s">
        <v>136</v>
      </c>
      <c r="BW28" s="1" t="s">
        <v>136</v>
      </c>
      <c r="BX28" s="1" t="s">
        <v>136</v>
      </c>
      <c r="BY28" s="1" t="s">
        <v>119</v>
      </c>
      <c r="BZ28" s="1" t="s">
        <v>122</v>
      </c>
      <c r="CA28" s="1" t="s">
        <v>123</v>
      </c>
      <c r="CB28" s="1" t="s">
        <v>123</v>
      </c>
      <c r="CC28" s="1" t="s">
        <v>122</v>
      </c>
      <c r="CD28" s="1" t="s">
        <v>123</v>
      </c>
      <c r="CE28" s="1" t="s">
        <v>123</v>
      </c>
      <c r="CF28" s="1" t="s">
        <v>123</v>
      </c>
      <c r="CG28" s="1" t="s">
        <v>117</v>
      </c>
      <c r="CH28" s="1" t="s">
        <v>117</v>
      </c>
      <c r="CI28" s="1" t="s">
        <v>117</v>
      </c>
      <c r="CJ28" s="1" t="s">
        <v>117</v>
      </c>
      <c r="CK28" s="1" t="s">
        <v>117</v>
      </c>
      <c r="CL28" s="1" t="s">
        <v>117</v>
      </c>
      <c r="CM28" s="1" t="s">
        <v>117</v>
      </c>
      <c r="CN28" s="1" t="s">
        <v>117</v>
      </c>
      <c r="CO28" s="1" t="s">
        <v>123</v>
      </c>
      <c r="CP28" s="1" t="s">
        <v>123</v>
      </c>
      <c r="CQ28" s="1" t="s">
        <v>123</v>
      </c>
      <c r="CR28" s="1"/>
      <c r="CS28" s="1"/>
      <c r="CT28" s="1" t="s">
        <v>286</v>
      </c>
      <c r="CU28" s="1" t="s">
        <v>287</v>
      </c>
      <c r="CV28" s="1" t="s">
        <v>288</v>
      </c>
      <c r="CW28" s="1" t="s">
        <v>289</v>
      </c>
      <c r="CX28" s="1"/>
    </row>
    <row r="29" spans="1:102">
      <c r="A29" s="1">
        <v>235</v>
      </c>
      <c r="B29" s="1" t="s">
        <v>290</v>
      </c>
      <c r="C29" s="1">
        <v>8</v>
      </c>
      <c r="D29" s="1" t="s">
        <v>103</v>
      </c>
      <c r="E29" s="1">
        <v>2087357613</v>
      </c>
      <c r="F29" s="1" t="s">
        <v>291</v>
      </c>
      <c r="G29" s="1" t="s">
        <v>290</v>
      </c>
      <c r="H29" s="1" t="s">
        <v>292</v>
      </c>
      <c r="I29" s="1"/>
      <c r="J29" s="1" t="s">
        <v>140</v>
      </c>
      <c r="K29" s="1" t="s">
        <v>107</v>
      </c>
      <c r="L29" s="1" t="s">
        <v>244</v>
      </c>
      <c r="M29" s="1" t="s">
        <v>264</v>
      </c>
      <c r="N29" s="1"/>
      <c r="O29" s="1"/>
      <c r="P29" s="1" t="s">
        <v>111</v>
      </c>
      <c r="Q29" s="1" t="s">
        <v>111</v>
      </c>
      <c r="R29" s="1" t="s">
        <v>111</v>
      </c>
      <c r="S29" s="1" t="s">
        <v>111</v>
      </c>
      <c r="T29" s="1" t="s">
        <v>111</v>
      </c>
      <c r="U29" s="1" t="s">
        <v>110</v>
      </c>
      <c r="V29" s="1" t="s">
        <v>111</v>
      </c>
      <c r="W29" s="1" t="s">
        <v>111</v>
      </c>
      <c r="X29" s="1" t="s">
        <v>111</v>
      </c>
      <c r="Y29" s="1" t="s">
        <v>111</v>
      </c>
      <c r="Z29" s="1" t="s">
        <v>111</v>
      </c>
      <c r="AA29" s="1" t="s">
        <v>111</v>
      </c>
      <c r="AB29" s="1" t="s">
        <v>134</v>
      </c>
      <c r="AC29" s="1" t="s">
        <v>135</v>
      </c>
      <c r="AD29" s="1" t="s">
        <v>114</v>
      </c>
      <c r="AE29" s="1" t="s">
        <v>114</v>
      </c>
      <c r="AF29" s="1" t="s">
        <v>114</v>
      </c>
      <c r="AG29" s="1" t="s">
        <v>114</v>
      </c>
      <c r="AH29" s="1" t="s">
        <v>114</v>
      </c>
      <c r="AI29" s="1" t="s">
        <v>114</v>
      </c>
      <c r="AJ29" s="1" t="s">
        <v>114</v>
      </c>
      <c r="AK29" s="1" t="s">
        <v>121</v>
      </c>
      <c r="AL29" s="1" t="s">
        <v>120</v>
      </c>
      <c r="AM29" s="1" t="s">
        <v>114</v>
      </c>
      <c r="AN29" s="1" t="s">
        <v>120</v>
      </c>
      <c r="AO29" s="1" t="s">
        <v>118</v>
      </c>
      <c r="AP29" s="1" t="s">
        <v>136</v>
      </c>
      <c r="AQ29" s="1" t="s">
        <v>136</v>
      </c>
      <c r="AR29" s="1" t="s">
        <v>123</v>
      </c>
      <c r="AS29" s="1" t="s">
        <v>136</v>
      </c>
      <c r="AT29" s="1" t="s">
        <v>136</v>
      </c>
      <c r="AU29" s="1" t="s">
        <v>123</v>
      </c>
      <c r="AV29" s="1" t="s">
        <v>136</v>
      </c>
      <c r="AW29" s="1" t="s">
        <v>123</v>
      </c>
      <c r="AX29" s="1" t="s">
        <v>114</v>
      </c>
      <c r="AY29" s="1" t="s">
        <v>114</v>
      </c>
      <c r="AZ29" s="1" t="s">
        <v>115</v>
      </c>
      <c r="BA29" s="1" t="s">
        <v>114</v>
      </c>
      <c r="BB29" s="1" t="s">
        <v>114</v>
      </c>
      <c r="BC29" s="1" t="s">
        <v>114</v>
      </c>
      <c r="BD29" s="1" t="s">
        <v>114</v>
      </c>
      <c r="BE29" s="1" t="s">
        <v>114</v>
      </c>
      <c r="BF29" s="1" t="s">
        <v>114</v>
      </c>
      <c r="BG29" s="1" t="s">
        <v>114</v>
      </c>
      <c r="BH29" s="1" t="s">
        <v>121</v>
      </c>
      <c r="BI29" s="1"/>
      <c r="BJ29" s="1" t="s">
        <v>120</v>
      </c>
      <c r="BK29" s="1" t="s">
        <v>120</v>
      </c>
      <c r="BL29" s="1" t="s">
        <v>121</v>
      </c>
      <c r="BM29" s="1" t="s">
        <v>120</v>
      </c>
      <c r="BN29" s="1" t="s">
        <v>120</v>
      </c>
      <c r="BO29" s="1" t="s">
        <v>120</v>
      </c>
      <c r="BP29" s="1" t="s">
        <v>121</v>
      </c>
      <c r="BQ29" s="1" t="s">
        <v>120</v>
      </c>
      <c r="BR29" s="1" t="s">
        <v>120</v>
      </c>
      <c r="BS29" s="1" t="s">
        <v>121</v>
      </c>
      <c r="BT29" s="1" t="s">
        <v>115</v>
      </c>
      <c r="BU29" s="1" t="s">
        <v>121</v>
      </c>
      <c r="BV29" s="1" t="s">
        <v>136</v>
      </c>
      <c r="BW29" s="1" t="s">
        <v>123</v>
      </c>
      <c r="BX29" s="1" t="s">
        <v>136</v>
      </c>
      <c r="BY29" s="1" t="s">
        <v>119</v>
      </c>
      <c r="BZ29" s="1" t="s">
        <v>123</v>
      </c>
      <c r="CA29" s="1" t="s">
        <v>136</v>
      </c>
      <c r="CB29" s="1" t="s">
        <v>136</v>
      </c>
      <c r="CC29" s="1" t="s">
        <v>123</v>
      </c>
      <c r="CD29" s="1" t="s">
        <v>123</v>
      </c>
      <c r="CE29" s="1" t="s">
        <v>136</v>
      </c>
      <c r="CF29" s="1" t="s">
        <v>119</v>
      </c>
      <c r="CG29" s="1" t="s">
        <v>160</v>
      </c>
      <c r="CH29" s="1" t="s">
        <v>177</v>
      </c>
      <c r="CI29" s="1" t="s">
        <v>160</v>
      </c>
      <c r="CJ29" s="1" t="s">
        <v>125</v>
      </c>
      <c r="CK29" s="1" t="s">
        <v>160</v>
      </c>
      <c r="CL29" s="1" t="s">
        <v>125</v>
      </c>
      <c r="CM29" s="1" t="s">
        <v>160</v>
      </c>
      <c r="CN29" s="1" t="s">
        <v>143</v>
      </c>
      <c r="CO29" s="1" t="s">
        <v>136</v>
      </c>
      <c r="CP29" s="1" t="s">
        <v>136</v>
      </c>
      <c r="CQ29" s="1" t="s">
        <v>136</v>
      </c>
      <c r="CR29" s="1"/>
      <c r="CS29" s="1"/>
      <c r="CT29" s="1" t="s">
        <v>293</v>
      </c>
      <c r="CU29" s="1" t="s">
        <v>294</v>
      </c>
      <c r="CV29" s="1" t="s">
        <v>295</v>
      </c>
      <c r="CW29" s="1" t="s">
        <v>296</v>
      </c>
      <c r="CX29" s="1"/>
    </row>
    <row r="30" spans="1:102">
      <c r="A30" s="1">
        <v>236</v>
      </c>
      <c r="B30" s="1" t="s">
        <v>297</v>
      </c>
      <c r="C30" s="1">
        <v>8</v>
      </c>
      <c r="D30" s="1" t="s">
        <v>103</v>
      </c>
      <c r="E30" s="1">
        <v>751995616</v>
      </c>
      <c r="F30" s="1" t="s">
        <v>298</v>
      </c>
      <c r="G30" s="1" t="s">
        <v>297</v>
      </c>
      <c r="H30" s="1" t="s">
        <v>299</v>
      </c>
      <c r="I30" s="1"/>
      <c r="J30" s="1" t="s">
        <v>106</v>
      </c>
      <c r="K30" s="1" t="s">
        <v>107</v>
      </c>
      <c r="L30" s="1" t="s">
        <v>175</v>
      </c>
      <c r="M30" s="1"/>
      <c r="N30" s="1" t="s">
        <v>240</v>
      </c>
      <c r="O30" s="1"/>
      <c r="P30" s="1" t="s">
        <v>110</v>
      </c>
      <c r="Q30" s="1" t="s">
        <v>110</v>
      </c>
      <c r="R30" s="1" t="s">
        <v>110</v>
      </c>
      <c r="S30" s="1" t="s">
        <v>110</v>
      </c>
      <c r="T30" s="1" t="s">
        <v>110</v>
      </c>
      <c r="U30" s="1" t="s">
        <v>110</v>
      </c>
      <c r="V30" s="1" t="s">
        <v>110</v>
      </c>
      <c r="W30" s="1" t="s">
        <v>110</v>
      </c>
      <c r="X30" s="1" t="s">
        <v>110</v>
      </c>
      <c r="Y30" s="1" t="s">
        <v>110</v>
      </c>
      <c r="Z30" s="1" t="s">
        <v>110</v>
      </c>
      <c r="AA30" s="1" t="s">
        <v>110</v>
      </c>
      <c r="AB30" s="1" t="s">
        <v>134</v>
      </c>
      <c r="AC30" s="1" t="s">
        <v>159</v>
      </c>
      <c r="AD30" s="1" t="s">
        <v>120</v>
      </c>
      <c r="AE30" s="1" t="s">
        <v>121</v>
      </c>
      <c r="AF30" s="1" t="s">
        <v>114</v>
      </c>
      <c r="AG30" s="1" t="s">
        <v>114</v>
      </c>
      <c r="AH30" s="1" t="s">
        <v>121</v>
      </c>
      <c r="AI30" s="1" t="s">
        <v>114</v>
      </c>
      <c r="AJ30" s="1" t="s">
        <v>114</v>
      </c>
      <c r="AK30" s="1" t="s">
        <v>121</v>
      </c>
      <c r="AL30" s="1" t="s">
        <v>121</v>
      </c>
      <c r="AM30" s="1" t="s">
        <v>121</v>
      </c>
      <c r="AN30" s="1" t="s">
        <v>115</v>
      </c>
      <c r="AO30" s="1" t="s">
        <v>123</v>
      </c>
      <c r="AP30" s="1" t="s">
        <v>123</v>
      </c>
      <c r="AQ30" s="1" t="s">
        <v>118</v>
      </c>
      <c r="AR30" s="1" t="s">
        <v>123</v>
      </c>
      <c r="AS30" s="1" t="s">
        <v>123</v>
      </c>
      <c r="AT30" s="1" t="s">
        <v>148</v>
      </c>
      <c r="AU30" s="1" t="s">
        <v>148</v>
      </c>
      <c r="AV30" s="1" t="s">
        <v>118</v>
      </c>
      <c r="AW30" s="1" t="s">
        <v>123</v>
      </c>
      <c r="AX30" s="1" t="s">
        <v>120</v>
      </c>
      <c r="AY30" s="1" t="s">
        <v>120</v>
      </c>
      <c r="AZ30" s="1" t="s">
        <v>116</v>
      </c>
      <c r="BA30" s="1" t="s">
        <v>121</v>
      </c>
      <c r="BB30" s="1" t="s">
        <v>115</v>
      </c>
      <c r="BC30" s="1" t="s">
        <v>114</v>
      </c>
      <c r="BD30" s="1" t="s">
        <v>120</v>
      </c>
      <c r="BE30" s="1" t="s">
        <v>121</v>
      </c>
      <c r="BF30" s="1" t="s">
        <v>120</v>
      </c>
      <c r="BG30" s="1" t="s">
        <v>121</v>
      </c>
      <c r="BH30" s="1" t="s">
        <v>115</v>
      </c>
      <c r="BI30" s="1" t="s">
        <v>120</v>
      </c>
      <c r="BJ30" s="1" t="s">
        <v>115</v>
      </c>
      <c r="BK30" s="1" t="s">
        <v>121</v>
      </c>
      <c r="BL30" s="1" t="s">
        <v>116</v>
      </c>
      <c r="BM30" s="1" t="s">
        <v>116</v>
      </c>
      <c r="BN30" s="1" t="s">
        <v>114</v>
      </c>
      <c r="BO30" s="1" t="s">
        <v>120</v>
      </c>
      <c r="BP30" s="1" t="s">
        <v>121</v>
      </c>
      <c r="BQ30" s="1" t="s">
        <v>120</v>
      </c>
      <c r="BR30" s="1" t="s">
        <v>115</v>
      </c>
      <c r="BS30" s="1" t="s">
        <v>115</v>
      </c>
      <c r="BT30" s="1" t="s">
        <v>115</v>
      </c>
      <c r="BU30" s="1" t="s">
        <v>121</v>
      </c>
      <c r="BV30" s="1" t="s">
        <v>123</v>
      </c>
      <c r="BW30" s="1" t="s">
        <v>136</v>
      </c>
      <c r="BX30" s="1" t="s">
        <v>123</v>
      </c>
      <c r="BY30" s="1" t="s">
        <v>118</v>
      </c>
      <c r="BZ30" s="1" t="s">
        <v>123</v>
      </c>
      <c r="CA30" s="1" t="s">
        <v>122</v>
      </c>
      <c r="CB30" s="1" t="s">
        <v>122</v>
      </c>
      <c r="CC30" s="1" t="s">
        <v>123</v>
      </c>
      <c r="CD30" s="1" t="s">
        <v>123</v>
      </c>
      <c r="CE30" s="1" t="s">
        <v>123</v>
      </c>
      <c r="CF30" s="1" t="s">
        <v>123</v>
      </c>
      <c r="CG30" s="1" t="s">
        <v>124</v>
      </c>
      <c r="CH30" s="1" t="s">
        <v>125</v>
      </c>
      <c r="CI30" s="1" t="s">
        <v>125</v>
      </c>
      <c r="CJ30" s="1" t="s">
        <v>125</v>
      </c>
      <c r="CK30" s="1" t="s">
        <v>125</v>
      </c>
      <c r="CL30" s="1" t="s">
        <v>125</v>
      </c>
      <c r="CM30" s="1" t="s">
        <v>125</v>
      </c>
      <c r="CN30" s="1" t="s">
        <v>143</v>
      </c>
      <c r="CO30" s="1" t="s">
        <v>122</v>
      </c>
      <c r="CP30" s="1" t="s">
        <v>118</v>
      </c>
      <c r="CQ30" s="1" t="s">
        <v>118</v>
      </c>
      <c r="CR30" s="1"/>
      <c r="CS30" s="1"/>
      <c r="CT30" s="1" t="s">
        <v>300</v>
      </c>
      <c r="CU30" s="1" t="s">
        <v>301</v>
      </c>
      <c r="CV30" s="1" t="s">
        <v>302</v>
      </c>
      <c r="CW30" s="1" t="s">
        <v>303</v>
      </c>
      <c r="CX30" s="1"/>
    </row>
    <row r="31" spans="1:102">
      <c r="A31" s="1">
        <v>245</v>
      </c>
      <c r="B31" s="1" t="s">
        <v>304</v>
      </c>
      <c r="C31" s="1">
        <v>8</v>
      </c>
      <c r="D31" s="1" t="s">
        <v>103</v>
      </c>
      <c r="E31" s="1">
        <v>1952096308</v>
      </c>
      <c r="F31" s="1" t="s">
        <v>305</v>
      </c>
      <c r="G31" s="1" t="s">
        <v>304</v>
      </c>
      <c r="H31" s="1" t="s">
        <v>306</v>
      </c>
      <c r="I31" s="1"/>
      <c r="J31" s="1" t="s">
        <v>140</v>
      </c>
      <c r="K31" s="1" t="s">
        <v>107</v>
      </c>
      <c r="L31" s="1" t="s">
        <v>147</v>
      </c>
      <c r="M31" s="1" t="s">
        <v>195</v>
      </c>
      <c r="N31" s="1"/>
      <c r="O31" s="1"/>
      <c r="P31" s="1" t="s">
        <v>111</v>
      </c>
      <c r="Q31" s="1" t="s">
        <v>111</v>
      </c>
      <c r="R31" s="1" t="s">
        <v>111</v>
      </c>
      <c r="S31" s="1" t="s">
        <v>111</v>
      </c>
      <c r="T31" s="1" t="s">
        <v>111</v>
      </c>
      <c r="U31" s="1" t="s">
        <v>110</v>
      </c>
      <c r="V31" s="1" t="s">
        <v>111</v>
      </c>
      <c r="W31" s="1" t="s">
        <v>111</v>
      </c>
      <c r="X31" s="1" t="s">
        <v>111</v>
      </c>
      <c r="Y31" s="1" t="s">
        <v>111</v>
      </c>
      <c r="Z31" s="1" t="s">
        <v>111</v>
      </c>
      <c r="AA31" s="1" t="s">
        <v>111</v>
      </c>
      <c r="AB31" s="1" t="s">
        <v>158</v>
      </c>
      <c r="AC31" s="1" t="s">
        <v>135</v>
      </c>
      <c r="AD31" s="1" t="s">
        <v>114</v>
      </c>
      <c r="AE31" s="1" t="s">
        <v>114</v>
      </c>
      <c r="AF31" s="1" t="s">
        <v>114</v>
      </c>
      <c r="AG31" s="1" t="s">
        <v>114</v>
      </c>
      <c r="AH31" s="1" t="s">
        <v>120</v>
      </c>
      <c r="AI31" s="1" t="s">
        <v>120</v>
      </c>
      <c r="AJ31" s="1" t="s">
        <v>120</v>
      </c>
      <c r="AK31" s="1" t="s">
        <v>120</v>
      </c>
      <c r="AL31" s="1" t="s">
        <v>114</v>
      </c>
      <c r="AM31" s="1" t="s">
        <v>121</v>
      </c>
      <c r="AN31" s="1" t="s">
        <v>120</v>
      </c>
      <c r="AO31" s="1" t="s">
        <v>118</v>
      </c>
      <c r="AP31" s="1" t="s">
        <v>123</v>
      </c>
      <c r="AQ31" s="1" t="s">
        <v>123</v>
      </c>
      <c r="AR31" s="1" t="s">
        <v>136</v>
      </c>
      <c r="AS31" s="1" t="s">
        <v>136</v>
      </c>
      <c r="AT31" s="1" t="s">
        <v>136</v>
      </c>
      <c r="AU31" s="1" t="s">
        <v>136</v>
      </c>
      <c r="AV31" s="1" t="s">
        <v>148</v>
      </c>
      <c r="AW31" s="1" t="s">
        <v>123</v>
      </c>
      <c r="AX31" s="1" t="s">
        <v>114</v>
      </c>
      <c r="AY31" s="1" t="s">
        <v>114</v>
      </c>
      <c r="AZ31" s="1" t="s">
        <v>116</v>
      </c>
      <c r="BA31" s="1" t="s">
        <v>120</v>
      </c>
      <c r="BB31" s="1" t="s">
        <v>120</v>
      </c>
      <c r="BC31" s="1" t="s">
        <v>114</v>
      </c>
      <c r="BD31" s="1" t="s">
        <v>114</v>
      </c>
      <c r="BE31" s="1" t="s">
        <v>114</v>
      </c>
      <c r="BF31" s="1" t="s">
        <v>114</v>
      </c>
      <c r="BG31" s="1" t="s">
        <v>120</v>
      </c>
      <c r="BH31" s="1" t="s">
        <v>114</v>
      </c>
      <c r="BI31" s="1" t="s">
        <v>121</v>
      </c>
      <c r="BJ31" s="1" t="s">
        <v>120</v>
      </c>
      <c r="BK31" s="1" t="s">
        <v>114</v>
      </c>
      <c r="BL31" s="1" t="s">
        <v>121</v>
      </c>
      <c r="BM31" s="1" t="s">
        <v>115</v>
      </c>
      <c r="BN31" s="1" t="s">
        <v>120</v>
      </c>
      <c r="BO31" s="1" t="s">
        <v>120</v>
      </c>
      <c r="BP31" s="1" t="s">
        <v>114</v>
      </c>
      <c r="BQ31" s="1" t="s">
        <v>121</v>
      </c>
      <c r="BR31" s="1" t="s">
        <v>120</v>
      </c>
      <c r="BS31" s="1" t="s">
        <v>115</v>
      </c>
      <c r="BT31" s="1" t="s">
        <v>120</v>
      </c>
      <c r="BU31" s="1" t="s">
        <v>120</v>
      </c>
      <c r="BV31" s="1" t="s">
        <v>136</v>
      </c>
      <c r="BW31" s="1" t="s">
        <v>123</v>
      </c>
      <c r="BX31" s="1" t="s">
        <v>123</v>
      </c>
      <c r="BY31" s="1" t="s">
        <v>123</v>
      </c>
      <c r="BZ31" s="1" t="s">
        <v>123</v>
      </c>
      <c r="CA31" s="1" t="s">
        <v>136</v>
      </c>
      <c r="CB31" s="1" t="s">
        <v>123</v>
      </c>
      <c r="CC31" s="1" t="s">
        <v>136</v>
      </c>
      <c r="CD31" s="1" t="s">
        <v>136</v>
      </c>
      <c r="CE31" s="1" t="s">
        <v>136</v>
      </c>
      <c r="CF31" s="1" t="s">
        <v>136</v>
      </c>
      <c r="CG31" s="1" t="s">
        <v>125</v>
      </c>
      <c r="CH31" s="1" t="s">
        <v>125</v>
      </c>
      <c r="CI31" s="1" t="s">
        <v>125</v>
      </c>
      <c r="CJ31" s="1" t="s">
        <v>125</v>
      </c>
      <c r="CK31" s="1" t="s">
        <v>143</v>
      </c>
      <c r="CL31" s="1" t="s">
        <v>143</v>
      </c>
      <c r="CM31" s="1" t="s">
        <v>160</v>
      </c>
      <c r="CN31" s="1" t="s">
        <v>160</v>
      </c>
      <c r="CO31" s="1" t="s">
        <v>136</v>
      </c>
      <c r="CP31" s="1" t="s">
        <v>123</v>
      </c>
      <c r="CQ31" s="1" t="s">
        <v>136</v>
      </c>
      <c r="CR31" s="1"/>
      <c r="CS31" s="1"/>
      <c r="CT31" s="1" t="s">
        <v>307</v>
      </c>
      <c r="CU31" s="1" t="s">
        <v>308</v>
      </c>
      <c r="CV31" s="1" t="s">
        <v>309</v>
      </c>
      <c r="CW31" s="1" t="s">
        <v>310</v>
      </c>
      <c r="CX31" s="1"/>
    </row>
    <row r="32" spans="1:102">
      <c r="A32" s="1">
        <v>256</v>
      </c>
      <c r="B32" s="1" t="s">
        <v>311</v>
      </c>
      <c r="C32" s="1">
        <v>8</v>
      </c>
      <c r="D32" s="1" t="s">
        <v>103</v>
      </c>
      <c r="E32" s="1">
        <v>1841283770</v>
      </c>
      <c r="F32" s="1" t="s">
        <v>312</v>
      </c>
      <c r="G32" s="1" t="s">
        <v>311</v>
      </c>
      <c r="H32" s="1" t="s">
        <v>313</v>
      </c>
      <c r="I32" s="1"/>
      <c r="J32" s="1" t="s">
        <v>106</v>
      </c>
      <c r="K32" s="1" t="s">
        <v>314</v>
      </c>
      <c r="L32" s="1" t="s">
        <v>175</v>
      </c>
      <c r="M32" s="1"/>
      <c r="N32" s="1" t="s">
        <v>176</v>
      </c>
      <c r="O32" s="1"/>
      <c r="P32" s="1" t="s">
        <v>110</v>
      </c>
      <c r="Q32" s="1" t="s">
        <v>110</v>
      </c>
      <c r="R32" s="1" t="s">
        <v>110</v>
      </c>
      <c r="S32" s="1" t="s">
        <v>110</v>
      </c>
      <c r="T32" s="1" t="s">
        <v>110</v>
      </c>
      <c r="U32" s="1" t="s">
        <v>110</v>
      </c>
      <c r="V32" s="1" t="s">
        <v>110</v>
      </c>
      <c r="W32" s="1" t="s">
        <v>110</v>
      </c>
      <c r="X32" s="1" t="s">
        <v>110</v>
      </c>
      <c r="Y32" s="1" t="s">
        <v>110</v>
      </c>
      <c r="Z32" s="1" t="s">
        <v>110</v>
      </c>
      <c r="AA32" s="1" t="s">
        <v>110</v>
      </c>
      <c r="AB32" s="1" t="s">
        <v>158</v>
      </c>
      <c r="AC32" s="1" t="s">
        <v>159</v>
      </c>
      <c r="AD32" s="1" t="s">
        <v>114</v>
      </c>
      <c r="AE32" s="1" t="s">
        <v>114</v>
      </c>
      <c r="AF32" s="1" t="s">
        <v>120</v>
      </c>
      <c r="AG32" s="1" t="s">
        <v>114</v>
      </c>
      <c r="AH32" s="1" t="s">
        <v>114</v>
      </c>
      <c r="AI32" s="1" t="s">
        <v>114</v>
      </c>
      <c r="AJ32" s="1" t="s">
        <v>120</v>
      </c>
      <c r="AK32" s="1" t="s">
        <v>121</v>
      </c>
      <c r="AL32" s="1" t="s">
        <v>120</v>
      </c>
      <c r="AM32" s="1" t="s">
        <v>114</v>
      </c>
      <c r="AN32" s="1" t="s">
        <v>121</v>
      </c>
      <c r="AO32" s="1" t="s">
        <v>123</v>
      </c>
      <c r="AP32" s="1" t="s">
        <v>123</v>
      </c>
      <c r="AQ32" s="1" t="s">
        <v>148</v>
      </c>
      <c r="AR32" s="1" t="s">
        <v>118</v>
      </c>
      <c r="AS32" s="1" t="s">
        <v>136</v>
      </c>
      <c r="AT32" s="1" t="s">
        <v>123</v>
      </c>
      <c r="AU32" s="1" t="s">
        <v>136</v>
      </c>
      <c r="AV32" s="1" t="s">
        <v>136</v>
      </c>
      <c r="AW32" s="1" t="s">
        <v>148</v>
      </c>
      <c r="AX32" s="1" t="s">
        <v>114</v>
      </c>
      <c r="AY32" s="1" t="s">
        <v>114</v>
      </c>
      <c r="AZ32" s="1" t="s">
        <v>116</v>
      </c>
      <c r="BA32" s="1" t="s">
        <v>114</v>
      </c>
      <c r="BB32" s="1" t="s">
        <v>121</v>
      </c>
      <c r="BC32" s="1" t="s">
        <v>114</v>
      </c>
      <c r="BD32" s="1" t="s">
        <v>114</v>
      </c>
      <c r="BE32" s="1" t="s">
        <v>120</v>
      </c>
      <c r="BF32" s="1" t="s">
        <v>114</v>
      </c>
      <c r="BG32" s="1" t="s">
        <v>114</v>
      </c>
      <c r="BH32" s="1" t="s">
        <v>120</v>
      </c>
      <c r="BI32" s="1" t="s">
        <v>121</v>
      </c>
      <c r="BJ32" s="1" t="s">
        <v>121</v>
      </c>
      <c r="BK32" s="1" t="s">
        <v>121</v>
      </c>
      <c r="BL32" s="1" t="s">
        <v>116</v>
      </c>
      <c r="BM32" s="1" t="s">
        <v>116</v>
      </c>
      <c r="BN32" s="1" t="s">
        <v>114</v>
      </c>
      <c r="BO32" s="1" t="s">
        <v>114</v>
      </c>
      <c r="BP32" s="1" t="s">
        <v>116</v>
      </c>
      <c r="BQ32" s="1" t="s">
        <v>116</v>
      </c>
      <c r="BR32" s="1" t="s">
        <v>116</v>
      </c>
      <c r="BS32" s="1" t="s">
        <v>116</v>
      </c>
      <c r="BT32" s="1" t="s">
        <v>121</v>
      </c>
      <c r="BU32" s="1" t="s">
        <v>120</v>
      </c>
      <c r="BV32" s="1" t="s">
        <v>123</v>
      </c>
      <c r="BW32" s="1" t="s">
        <v>123</v>
      </c>
      <c r="BX32" s="1" t="s">
        <v>123</v>
      </c>
      <c r="BY32" s="1" t="s">
        <v>122</v>
      </c>
      <c r="BZ32" s="1" t="s">
        <v>122</v>
      </c>
      <c r="CA32" s="1" t="s">
        <v>123</v>
      </c>
      <c r="CB32" s="1" t="s">
        <v>136</v>
      </c>
      <c r="CC32" s="1" t="s">
        <v>123</v>
      </c>
      <c r="CD32" s="1" t="s">
        <v>122</v>
      </c>
      <c r="CE32" s="1" t="s">
        <v>136</v>
      </c>
      <c r="CF32" s="1" t="s">
        <v>118</v>
      </c>
      <c r="CG32" s="1" t="s">
        <v>117</v>
      </c>
      <c r="CH32" s="1" t="s">
        <v>160</v>
      </c>
      <c r="CI32" s="1" t="s">
        <v>117</v>
      </c>
      <c r="CJ32" s="1" t="s">
        <v>117</v>
      </c>
      <c r="CK32" s="1" t="s">
        <v>177</v>
      </c>
      <c r="CL32" s="1" t="s">
        <v>117</v>
      </c>
      <c r="CM32" s="1" t="s">
        <v>117</v>
      </c>
      <c r="CN32" s="1" t="s">
        <v>117</v>
      </c>
      <c r="CO32" s="1" t="s">
        <v>123</v>
      </c>
      <c r="CP32" s="1" t="s">
        <v>123</v>
      </c>
      <c r="CQ32" s="1" t="s">
        <v>123</v>
      </c>
      <c r="CR32" s="1"/>
      <c r="CS32" s="1"/>
      <c r="CT32" s="1" t="s">
        <v>315</v>
      </c>
      <c r="CU32" s="1" t="s">
        <v>316</v>
      </c>
      <c r="CV32" s="1" t="s">
        <v>317</v>
      </c>
      <c r="CW32" s="1" t="s">
        <v>318</v>
      </c>
      <c r="CX32" s="1"/>
    </row>
    <row r="33" spans="1:102">
      <c r="A33" s="1">
        <v>269</v>
      </c>
      <c r="B33" s="1" t="s">
        <v>319</v>
      </c>
      <c r="C33" s="1">
        <v>8</v>
      </c>
      <c r="D33" s="1" t="s">
        <v>103</v>
      </c>
      <c r="E33" s="1">
        <v>138114733</v>
      </c>
      <c r="F33" s="1" t="s">
        <v>320</v>
      </c>
      <c r="G33" s="1" t="s">
        <v>319</v>
      </c>
      <c r="H33" s="1" t="s">
        <v>321</v>
      </c>
      <c r="I33" s="1"/>
      <c r="J33" s="1" t="s">
        <v>106</v>
      </c>
      <c r="K33" s="1" t="s">
        <v>107</v>
      </c>
      <c r="L33" s="1" t="s">
        <v>108</v>
      </c>
      <c r="M33" s="1"/>
      <c r="N33" s="1" t="s">
        <v>322</v>
      </c>
      <c r="O33" s="1"/>
      <c r="P33" s="1" t="s">
        <v>110</v>
      </c>
      <c r="Q33" s="1" t="s">
        <v>111</v>
      </c>
      <c r="R33" s="1" t="s">
        <v>111</v>
      </c>
      <c r="S33" s="1" t="s">
        <v>111</v>
      </c>
      <c r="T33" s="1" t="s">
        <v>111</v>
      </c>
      <c r="U33" s="1" t="s">
        <v>110</v>
      </c>
      <c r="V33" s="1" t="s">
        <v>110</v>
      </c>
      <c r="W33" s="1" t="s">
        <v>111</v>
      </c>
      <c r="X33" s="1" t="s">
        <v>110</v>
      </c>
      <c r="Y33" s="1" t="s">
        <v>110</v>
      </c>
      <c r="Z33" s="1" t="s">
        <v>110</v>
      </c>
      <c r="AA33" s="1" t="s">
        <v>111</v>
      </c>
      <c r="AB33" s="1" t="s">
        <v>134</v>
      </c>
      <c r="AC33" s="1" t="s">
        <v>142</v>
      </c>
      <c r="AD33" s="1" t="s">
        <v>121</v>
      </c>
      <c r="AE33" s="1" t="s">
        <v>115</v>
      </c>
      <c r="AF33" s="1" t="s">
        <v>115</v>
      </c>
      <c r="AG33" s="1" t="s">
        <v>115</v>
      </c>
      <c r="AH33" s="1" t="s">
        <v>121</v>
      </c>
      <c r="AI33" s="1" t="s">
        <v>115</v>
      </c>
      <c r="AJ33" s="1" t="s">
        <v>116</v>
      </c>
      <c r="AK33" s="1" t="s">
        <v>115</v>
      </c>
      <c r="AL33" s="1" t="s">
        <v>116</v>
      </c>
      <c r="AM33" s="1" t="s">
        <v>115</v>
      </c>
      <c r="AN33" s="1" t="s">
        <v>120</v>
      </c>
      <c r="AO33" s="1" t="s">
        <v>123</v>
      </c>
      <c r="AP33" s="1" t="s">
        <v>118</v>
      </c>
      <c r="AQ33" s="1" t="s">
        <v>118</v>
      </c>
      <c r="AR33" s="1" t="s">
        <v>148</v>
      </c>
      <c r="AS33" s="1" t="s">
        <v>148</v>
      </c>
      <c r="AT33" s="1" t="s">
        <v>123</v>
      </c>
      <c r="AU33" s="1" t="s">
        <v>118</v>
      </c>
      <c r="AV33" s="1" t="s">
        <v>118</v>
      </c>
      <c r="AW33" s="1" t="s">
        <v>123</v>
      </c>
      <c r="AX33" s="1" t="s">
        <v>114</v>
      </c>
      <c r="AY33" s="1" t="s">
        <v>120</v>
      </c>
      <c r="AZ33" s="1" t="s">
        <v>120</v>
      </c>
      <c r="BA33" s="1" t="s">
        <v>115</v>
      </c>
      <c r="BB33" s="1" t="s">
        <v>116</v>
      </c>
      <c r="BC33" s="1" t="s">
        <v>121</v>
      </c>
      <c r="BD33" s="1" t="s">
        <v>121</v>
      </c>
      <c r="BE33" s="1" t="s">
        <v>115</v>
      </c>
      <c r="BF33" s="1" t="s">
        <v>121</v>
      </c>
      <c r="BG33" s="1" t="s">
        <v>115</v>
      </c>
      <c r="BH33" s="1" t="s">
        <v>116</v>
      </c>
      <c r="BI33" s="1" t="s">
        <v>116</v>
      </c>
      <c r="BJ33" s="1" t="s">
        <v>116</v>
      </c>
      <c r="BK33" s="1" t="s">
        <v>120</v>
      </c>
      <c r="BL33" s="1" t="s">
        <v>115</v>
      </c>
      <c r="BM33" s="1" t="s">
        <v>116</v>
      </c>
      <c r="BN33" s="1" t="s">
        <v>115</v>
      </c>
      <c r="BO33" s="1" t="s">
        <v>121</v>
      </c>
      <c r="BP33" s="1" t="s">
        <v>116</v>
      </c>
      <c r="BQ33" s="1" t="s">
        <v>121</v>
      </c>
      <c r="BR33" s="1" t="s">
        <v>116</v>
      </c>
      <c r="BS33" s="1" t="s">
        <v>115</v>
      </c>
      <c r="BT33" s="1" t="s">
        <v>116</v>
      </c>
      <c r="BU33" s="1" t="s">
        <v>121</v>
      </c>
      <c r="BV33" s="1" t="s">
        <v>136</v>
      </c>
      <c r="BW33" s="1" t="s">
        <v>136</v>
      </c>
      <c r="BX33" s="1" t="s">
        <v>136</v>
      </c>
      <c r="BY33" s="1" t="s">
        <v>122</v>
      </c>
      <c r="BZ33" s="1" t="s">
        <v>136</v>
      </c>
      <c r="CA33" s="1" t="s">
        <v>122</v>
      </c>
      <c r="CB33" s="1" t="s">
        <v>122</v>
      </c>
      <c r="CC33" s="1" t="s">
        <v>123</v>
      </c>
      <c r="CD33" s="1" t="s">
        <v>123</v>
      </c>
      <c r="CE33" s="1" t="s">
        <v>122</v>
      </c>
      <c r="CF33" s="1" t="s">
        <v>123</v>
      </c>
      <c r="CG33" s="1" t="s">
        <v>143</v>
      </c>
      <c r="CH33" s="1" t="s">
        <v>125</v>
      </c>
      <c r="CI33" s="1" t="s">
        <v>143</v>
      </c>
      <c r="CJ33" s="1" t="s">
        <v>125</v>
      </c>
      <c r="CK33" s="1" t="s">
        <v>125</v>
      </c>
      <c r="CL33" s="1" t="s">
        <v>124</v>
      </c>
      <c r="CM33" s="1" t="s">
        <v>125</v>
      </c>
      <c r="CN33" s="1" t="s">
        <v>124</v>
      </c>
      <c r="CO33" s="1" t="s">
        <v>118</v>
      </c>
      <c r="CP33" s="1" t="s">
        <v>118</v>
      </c>
      <c r="CQ33" s="1" t="s">
        <v>118</v>
      </c>
      <c r="CR33" s="1"/>
      <c r="CS33" s="1"/>
      <c r="CT33" s="1"/>
      <c r="CU33" s="1"/>
      <c r="CV33" s="1"/>
      <c r="CW33" s="1"/>
      <c r="CX33" s="1"/>
    </row>
    <row r="34" spans="1:102">
      <c r="A34" s="1">
        <v>285</v>
      </c>
      <c r="B34" s="1" t="s">
        <v>323</v>
      </c>
      <c r="C34" s="1">
        <v>8</v>
      </c>
      <c r="D34" s="1" t="s">
        <v>103</v>
      </c>
      <c r="E34" s="1">
        <v>2118388985</v>
      </c>
      <c r="F34" s="1" t="s">
        <v>324</v>
      </c>
      <c r="G34" s="1" t="s">
        <v>323</v>
      </c>
      <c r="H34" s="1" t="s">
        <v>325</v>
      </c>
      <c r="I34" s="1"/>
      <c r="J34" s="1" t="s">
        <v>185</v>
      </c>
      <c r="K34" s="1" t="s">
        <v>107</v>
      </c>
      <c r="L34" s="1" t="s">
        <v>108</v>
      </c>
      <c r="M34" s="1"/>
      <c r="N34" s="1"/>
      <c r="O34" s="1"/>
      <c r="P34" s="1" t="s">
        <v>111</v>
      </c>
      <c r="Q34" s="1" t="s">
        <v>111</v>
      </c>
      <c r="R34" s="1" t="s">
        <v>111</v>
      </c>
      <c r="S34" s="1" t="s">
        <v>111</v>
      </c>
      <c r="T34" s="1" t="s">
        <v>111</v>
      </c>
      <c r="U34" s="1" t="s">
        <v>110</v>
      </c>
      <c r="V34" s="1" t="s">
        <v>111</v>
      </c>
      <c r="W34" s="1" t="s">
        <v>111</v>
      </c>
      <c r="X34" s="1" t="s">
        <v>111</v>
      </c>
      <c r="Y34" s="1" t="s">
        <v>111</v>
      </c>
      <c r="Z34" s="1" t="s">
        <v>111</v>
      </c>
      <c r="AA34" s="1" t="s">
        <v>111</v>
      </c>
      <c r="AB34" s="1" t="s">
        <v>134</v>
      </c>
      <c r="AC34" s="1"/>
      <c r="AD34" s="1" t="s">
        <v>114</v>
      </c>
      <c r="AE34" s="1" t="s">
        <v>116</v>
      </c>
      <c r="AF34" s="1" t="s">
        <v>116</v>
      </c>
      <c r="AG34" s="1" t="s">
        <v>121</v>
      </c>
      <c r="AH34" s="1" t="s">
        <v>116</v>
      </c>
      <c r="AI34" s="1" t="s">
        <v>121</v>
      </c>
      <c r="AJ34" s="1" t="s">
        <v>121</v>
      </c>
      <c r="AK34" s="1" t="s">
        <v>116</v>
      </c>
      <c r="AL34" s="1" t="s">
        <v>121</v>
      </c>
      <c r="AM34" s="1" t="s">
        <v>116</v>
      </c>
      <c r="AN34" s="1" t="s">
        <v>121</v>
      </c>
      <c r="AO34" s="1" t="s">
        <v>118</v>
      </c>
      <c r="AP34" s="1" t="s">
        <v>123</v>
      </c>
      <c r="AQ34" s="1" t="s">
        <v>148</v>
      </c>
      <c r="AR34" s="1" t="s">
        <v>148</v>
      </c>
      <c r="AS34" s="1" t="s">
        <v>148</v>
      </c>
      <c r="AT34" s="1" t="s">
        <v>148</v>
      </c>
      <c r="AU34" s="1" t="s">
        <v>148</v>
      </c>
      <c r="AV34" s="1" t="s">
        <v>148</v>
      </c>
      <c r="AW34" s="1" t="s">
        <v>123</v>
      </c>
      <c r="AX34" s="1" t="s">
        <v>114</v>
      </c>
      <c r="AY34" s="1" t="s">
        <v>114</v>
      </c>
      <c r="AZ34" s="1" t="s">
        <v>121</v>
      </c>
      <c r="BA34" s="1" t="s">
        <v>114</v>
      </c>
      <c r="BB34" s="1" t="s">
        <v>116</v>
      </c>
      <c r="BC34" s="1" t="s">
        <v>114</v>
      </c>
      <c r="BD34" s="1" t="s">
        <v>114</v>
      </c>
      <c r="BE34" s="1" t="s">
        <v>114</v>
      </c>
      <c r="BF34" s="1" t="s">
        <v>114</v>
      </c>
      <c r="BG34" s="1" t="s">
        <v>114</v>
      </c>
      <c r="BH34" s="1" t="s">
        <v>114</v>
      </c>
      <c r="BI34" s="1" t="s">
        <v>114</v>
      </c>
      <c r="BJ34" s="1" t="s">
        <v>121</v>
      </c>
      <c r="BK34" s="1" t="s">
        <v>121</v>
      </c>
      <c r="BL34" s="1" t="s">
        <v>115</v>
      </c>
      <c r="BM34" s="1" t="s">
        <v>121</v>
      </c>
      <c r="BN34" s="1" t="s">
        <v>114</v>
      </c>
      <c r="BO34" s="1" t="s">
        <v>114</v>
      </c>
      <c r="BP34" s="1" t="s">
        <v>121</v>
      </c>
      <c r="BQ34" s="1" t="s">
        <v>114</v>
      </c>
      <c r="BR34" s="1" t="s">
        <v>114</v>
      </c>
      <c r="BS34" s="1" t="s">
        <v>114</v>
      </c>
      <c r="BT34" s="1" t="s">
        <v>121</v>
      </c>
      <c r="BU34" s="1" t="s">
        <v>116</v>
      </c>
      <c r="BV34" s="1" t="s">
        <v>123</v>
      </c>
      <c r="BW34" s="1" t="s">
        <v>123</v>
      </c>
      <c r="BX34" s="1" t="s">
        <v>123</v>
      </c>
      <c r="BY34" s="1" t="s">
        <v>123</v>
      </c>
      <c r="BZ34" s="1" t="s">
        <v>123</v>
      </c>
      <c r="CA34" s="1" t="s">
        <v>123</v>
      </c>
      <c r="CB34" s="1" t="s">
        <v>122</v>
      </c>
      <c r="CC34" s="1" t="s">
        <v>123</v>
      </c>
      <c r="CD34" s="1" t="s">
        <v>117</v>
      </c>
      <c r="CE34" s="1" t="s">
        <v>123</v>
      </c>
      <c r="CF34" s="1" t="s">
        <v>118</v>
      </c>
      <c r="CG34" s="1" t="s">
        <v>125</v>
      </c>
      <c r="CH34" s="1" t="s">
        <v>125</v>
      </c>
      <c r="CI34" s="1" t="s">
        <v>125</v>
      </c>
      <c r="CJ34" s="1" t="s">
        <v>143</v>
      </c>
      <c r="CK34" s="1" t="s">
        <v>143</v>
      </c>
      <c r="CL34" s="1" t="s">
        <v>124</v>
      </c>
      <c r="CM34" s="1" t="s">
        <v>125</v>
      </c>
      <c r="CN34" s="1" t="s">
        <v>125</v>
      </c>
      <c r="CO34" s="1" t="s">
        <v>122</v>
      </c>
      <c r="CP34" s="1" t="s">
        <v>122</v>
      </c>
      <c r="CQ34" s="1" t="s">
        <v>123</v>
      </c>
      <c r="CR34" s="1"/>
      <c r="CS34" s="1"/>
      <c r="CT34" s="1"/>
      <c r="CU34" s="1"/>
      <c r="CV34" s="1"/>
      <c r="CW34" s="1"/>
      <c r="CX34" s="1"/>
    </row>
    <row r="35" spans="1:102">
      <c r="A35" s="1">
        <v>296</v>
      </c>
      <c r="B35" s="1" t="s">
        <v>326</v>
      </c>
      <c r="C35" s="1">
        <v>8</v>
      </c>
      <c r="D35" s="1" t="s">
        <v>103</v>
      </c>
      <c r="E35" s="1">
        <v>1080411558</v>
      </c>
      <c r="F35" s="1" t="s">
        <v>327</v>
      </c>
      <c r="G35" s="1" t="s">
        <v>326</v>
      </c>
      <c r="H35" s="1" t="s">
        <v>328</v>
      </c>
      <c r="I35" s="1"/>
      <c r="J35" s="1" t="s">
        <v>106</v>
      </c>
      <c r="K35" s="1" t="s">
        <v>107</v>
      </c>
      <c r="L35" s="1" t="s">
        <v>108</v>
      </c>
      <c r="M35" s="1"/>
      <c r="N35" s="1" t="s">
        <v>230</v>
      </c>
      <c r="O35" s="1"/>
      <c r="P35" s="1" t="s">
        <v>110</v>
      </c>
      <c r="Q35" s="1" t="s">
        <v>111</v>
      </c>
      <c r="R35" s="1" t="s">
        <v>111</v>
      </c>
      <c r="S35" s="1" t="s">
        <v>111</v>
      </c>
      <c r="T35" s="1" t="s">
        <v>111</v>
      </c>
      <c r="U35" s="1" t="s">
        <v>110</v>
      </c>
      <c r="V35" s="1" t="s">
        <v>111</v>
      </c>
      <c r="W35" s="1" t="s">
        <v>111</v>
      </c>
      <c r="X35" s="1" t="s">
        <v>111</v>
      </c>
      <c r="Y35" s="1" t="s">
        <v>111</v>
      </c>
      <c r="Z35" s="1" t="s">
        <v>111</v>
      </c>
      <c r="AA35" s="1" t="s">
        <v>110</v>
      </c>
      <c r="AB35" s="1" t="s">
        <v>134</v>
      </c>
      <c r="AC35" s="1" t="s">
        <v>159</v>
      </c>
      <c r="AD35" s="1" t="s">
        <v>114</v>
      </c>
      <c r="AE35" s="1" t="s">
        <v>121</v>
      </c>
      <c r="AF35" s="1" t="s">
        <v>115</v>
      </c>
      <c r="AG35" s="1" t="s">
        <v>121</v>
      </c>
      <c r="AH35" s="1" t="s">
        <v>115</v>
      </c>
      <c r="AI35" s="1" t="s">
        <v>120</v>
      </c>
      <c r="AJ35" s="1" t="s">
        <v>120</v>
      </c>
      <c r="AK35" s="1"/>
      <c r="AL35" s="1" t="s">
        <v>121</v>
      </c>
      <c r="AM35" s="1" t="s">
        <v>114</v>
      </c>
      <c r="AN35" s="1" t="s">
        <v>115</v>
      </c>
      <c r="AO35" s="1" t="s">
        <v>123</v>
      </c>
      <c r="AP35" s="1" t="s">
        <v>148</v>
      </c>
      <c r="AQ35" s="1" t="s">
        <v>123</v>
      </c>
      <c r="AR35" s="1" t="s">
        <v>148</v>
      </c>
      <c r="AS35" s="1" t="s">
        <v>118</v>
      </c>
      <c r="AT35" s="1" t="s">
        <v>123</v>
      </c>
      <c r="AU35" s="1" t="s">
        <v>118</v>
      </c>
      <c r="AV35" s="1" t="s">
        <v>123</v>
      </c>
      <c r="AW35" s="1" t="s">
        <v>118</v>
      </c>
      <c r="AX35" s="1" t="s">
        <v>114</v>
      </c>
      <c r="AY35" s="1" t="s">
        <v>114</v>
      </c>
      <c r="AZ35" s="1" t="s">
        <v>116</v>
      </c>
      <c r="BA35" s="1"/>
      <c r="BB35" s="1" t="s">
        <v>121</v>
      </c>
      <c r="BC35" s="1" t="s">
        <v>114</v>
      </c>
      <c r="BD35" s="1" t="s">
        <v>114</v>
      </c>
      <c r="BE35" s="1" t="s">
        <v>121</v>
      </c>
      <c r="BF35" s="1" t="s">
        <v>114</v>
      </c>
      <c r="BG35" s="1" t="s">
        <v>121</v>
      </c>
      <c r="BH35" s="1" t="s">
        <v>121</v>
      </c>
      <c r="BI35" s="1" t="s">
        <v>121</v>
      </c>
      <c r="BJ35" s="1" t="s">
        <v>121</v>
      </c>
      <c r="BK35" s="1"/>
      <c r="BL35" s="1" t="s">
        <v>115</v>
      </c>
      <c r="BM35" s="1" t="s">
        <v>120</v>
      </c>
      <c r="BN35" s="1" t="s">
        <v>121</v>
      </c>
      <c r="BO35" s="1"/>
      <c r="BP35" s="1" t="s">
        <v>114</v>
      </c>
      <c r="BQ35" s="1" t="s">
        <v>114</v>
      </c>
      <c r="BR35" s="1" t="s">
        <v>114</v>
      </c>
      <c r="BS35" s="1" t="s">
        <v>116</v>
      </c>
      <c r="BT35" s="1" t="s">
        <v>121</v>
      </c>
      <c r="BU35" s="1" t="s">
        <v>121</v>
      </c>
      <c r="BV35" s="1" t="s">
        <v>118</v>
      </c>
      <c r="BW35" s="1" t="s">
        <v>118</v>
      </c>
      <c r="BX35" s="1" t="s">
        <v>122</v>
      </c>
      <c r="BY35" s="1" t="s">
        <v>118</v>
      </c>
      <c r="BZ35" s="1" t="s">
        <v>118</v>
      </c>
      <c r="CA35" s="1" t="s">
        <v>122</v>
      </c>
      <c r="CB35" s="1" t="s">
        <v>123</v>
      </c>
      <c r="CC35" s="1" t="s">
        <v>118</v>
      </c>
      <c r="CD35" s="1" t="s">
        <v>118</v>
      </c>
      <c r="CE35" s="1" t="s">
        <v>123</v>
      </c>
      <c r="CF35" s="1" t="s">
        <v>136</v>
      </c>
      <c r="CG35" s="1" t="s">
        <v>125</v>
      </c>
      <c r="CH35" s="1" t="s">
        <v>125</v>
      </c>
      <c r="CI35" s="1" t="s">
        <v>125</v>
      </c>
      <c r="CJ35" s="1" t="s">
        <v>125</v>
      </c>
      <c r="CK35" s="1" t="s">
        <v>160</v>
      </c>
      <c r="CL35" s="1" t="s">
        <v>125</v>
      </c>
      <c r="CM35" s="1" t="s">
        <v>124</v>
      </c>
      <c r="CN35" s="1" t="s">
        <v>125</v>
      </c>
      <c r="CO35" s="1" t="s">
        <v>122</v>
      </c>
      <c r="CP35" s="1" t="s">
        <v>122</v>
      </c>
      <c r="CQ35" s="1" t="s">
        <v>118</v>
      </c>
      <c r="CR35" s="1"/>
      <c r="CS35" s="1"/>
      <c r="CT35" s="1"/>
      <c r="CU35" s="1"/>
      <c r="CV35" s="1"/>
      <c r="CW35" s="1"/>
      <c r="CX35" s="1"/>
    </row>
    <row r="36" spans="1:102">
      <c r="A36" s="1">
        <v>298</v>
      </c>
      <c r="B36" s="1" t="s">
        <v>329</v>
      </c>
      <c r="C36" s="1">
        <v>8</v>
      </c>
      <c r="D36" s="1" t="s">
        <v>103</v>
      </c>
      <c r="E36" s="1">
        <v>158060348</v>
      </c>
      <c r="F36" s="1" t="s">
        <v>330</v>
      </c>
      <c r="G36" s="1" t="s">
        <v>329</v>
      </c>
      <c r="H36" s="1" t="s">
        <v>299</v>
      </c>
      <c r="I36" s="1"/>
      <c r="J36" s="1" t="s">
        <v>106</v>
      </c>
      <c r="K36" s="1" t="s">
        <v>239</v>
      </c>
      <c r="L36" s="1" t="s">
        <v>175</v>
      </c>
      <c r="M36" s="1"/>
      <c r="N36" s="1" t="s">
        <v>331</v>
      </c>
      <c r="O36" s="1"/>
      <c r="P36" s="1" t="s">
        <v>110</v>
      </c>
      <c r="Q36" s="1" t="s">
        <v>110</v>
      </c>
      <c r="R36" s="1" t="s">
        <v>110</v>
      </c>
      <c r="S36" s="1" t="s">
        <v>110</v>
      </c>
      <c r="T36" s="1" t="s">
        <v>110</v>
      </c>
      <c r="U36" s="1" t="s">
        <v>110</v>
      </c>
      <c r="V36" s="1" t="s">
        <v>110</v>
      </c>
      <c r="W36" s="1" t="s">
        <v>110</v>
      </c>
      <c r="X36" s="1" t="s">
        <v>110</v>
      </c>
      <c r="Y36" s="1" t="s">
        <v>110</v>
      </c>
      <c r="Z36" s="1" t="s">
        <v>110</v>
      </c>
      <c r="AA36" s="1" t="s">
        <v>110</v>
      </c>
      <c r="AB36" s="1" t="s">
        <v>158</v>
      </c>
      <c r="AC36" s="1" t="s">
        <v>159</v>
      </c>
      <c r="AD36" s="1" t="s">
        <v>120</v>
      </c>
      <c r="AE36" s="1" t="s">
        <v>121</v>
      </c>
      <c r="AF36" s="1" t="s">
        <v>121</v>
      </c>
      <c r="AG36" s="1" t="s">
        <v>121</v>
      </c>
      <c r="AH36" s="1" t="s">
        <v>115</v>
      </c>
      <c r="AI36" s="1" t="s">
        <v>121</v>
      </c>
      <c r="AJ36" s="1" t="s">
        <v>121</v>
      </c>
      <c r="AK36" s="1" t="s">
        <v>115</v>
      </c>
      <c r="AL36" s="1" t="s">
        <v>115</v>
      </c>
      <c r="AM36" s="1" t="s">
        <v>115</v>
      </c>
      <c r="AN36" s="1" t="s">
        <v>116</v>
      </c>
      <c r="AO36" s="1" t="s">
        <v>136</v>
      </c>
      <c r="AP36" s="1" t="s">
        <v>123</v>
      </c>
      <c r="AQ36" s="1" t="s">
        <v>118</v>
      </c>
      <c r="AR36" s="1" t="s">
        <v>148</v>
      </c>
      <c r="AS36" s="1" t="s">
        <v>123</v>
      </c>
      <c r="AT36" s="1" t="s">
        <v>118</v>
      </c>
      <c r="AU36" s="1" t="s">
        <v>123</v>
      </c>
      <c r="AV36" s="1" t="s">
        <v>118</v>
      </c>
      <c r="AW36" s="1" t="s">
        <v>119</v>
      </c>
      <c r="AX36" s="1" t="s">
        <v>121</v>
      </c>
      <c r="AY36" s="1" t="s">
        <v>120</v>
      </c>
      <c r="AZ36" s="1" t="s">
        <v>116</v>
      </c>
      <c r="BA36" s="1" t="s">
        <v>120</v>
      </c>
      <c r="BB36" s="1" t="s">
        <v>121</v>
      </c>
      <c r="BC36" s="1" t="s">
        <v>114</v>
      </c>
      <c r="BD36" s="1" t="s">
        <v>114</v>
      </c>
      <c r="BE36" s="1" t="s">
        <v>114</v>
      </c>
      <c r="BF36" s="1" t="s">
        <v>114</v>
      </c>
      <c r="BG36" s="1" t="s">
        <v>120</v>
      </c>
      <c r="BH36" s="1" t="s">
        <v>121</v>
      </c>
      <c r="BI36" s="1" t="s">
        <v>116</v>
      </c>
      <c r="BJ36" s="1" t="s">
        <v>116</v>
      </c>
      <c r="BK36" s="1" t="s">
        <v>116</v>
      </c>
      <c r="BL36" s="1" t="s">
        <v>115</v>
      </c>
      <c r="BM36" s="1" t="s">
        <v>121</v>
      </c>
      <c r="BN36" s="1" t="s">
        <v>121</v>
      </c>
      <c r="BO36" s="1" t="s">
        <v>116</v>
      </c>
      <c r="BP36" s="1" t="s">
        <v>116</v>
      </c>
      <c r="BQ36" s="1" t="s">
        <v>116</v>
      </c>
      <c r="BR36" s="1" t="s">
        <v>116</v>
      </c>
      <c r="BS36" s="1" t="s">
        <v>121</v>
      </c>
      <c r="BT36" s="1" t="s">
        <v>116</v>
      </c>
      <c r="BU36" s="1" t="s">
        <v>116</v>
      </c>
      <c r="BV36" s="1" t="s">
        <v>123</v>
      </c>
      <c r="BW36" s="1" t="s">
        <v>118</v>
      </c>
      <c r="BX36" s="1" t="s">
        <v>123</v>
      </c>
      <c r="BY36" s="1" t="s">
        <v>122</v>
      </c>
      <c r="BZ36" s="1" t="s">
        <v>118</v>
      </c>
      <c r="CA36" s="1" t="s">
        <v>119</v>
      </c>
      <c r="CB36" s="1" t="s">
        <v>119</v>
      </c>
      <c r="CC36" s="1" t="s">
        <v>136</v>
      </c>
      <c r="CD36" s="1" t="s">
        <v>119</v>
      </c>
      <c r="CE36" s="1" t="s">
        <v>119</v>
      </c>
      <c r="CF36" s="1" t="s">
        <v>119</v>
      </c>
      <c r="CG36" s="1" t="s">
        <v>160</v>
      </c>
      <c r="CH36" s="1" t="s">
        <v>160</v>
      </c>
      <c r="CI36" s="1" t="s">
        <v>143</v>
      </c>
      <c r="CJ36" s="1" t="s">
        <v>124</v>
      </c>
      <c r="CK36" s="1" t="s">
        <v>125</v>
      </c>
      <c r="CL36" s="1" t="s">
        <v>160</v>
      </c>
      <c r="CM36" s="1" t="s">
        <v>125</v>
      </c>
      <c r="CN36" s="1" t="s">
        <v>125</v>
      </c>
      <c r="CO36" s="1" t="s">
        <v>123</v>
      </c>
      <c r="CP36" s="1" t="s">
        <v>118</v>
      </c>
      <c r="CQ36" s="1" t="s">
        <v>123</v>
      </c>
      <c r="CR36" s="1"/>
      <c r="CS36" s="1"/>
      <c r="CT36" s="1" t="s">
        <v>332</v>
      </c>
      <c r="CU36" s="1" t="s">
        <v>333</v>
      </c>
      <c r="CV36" s="1" t="s">
        <v>334</v>
      </c>
      <c r="CW36" s="1" t="s">
        <v>335</v>
      </c>
      <c r="CX36" s="1"/>
    </row>
    <row r="37" spans="1:102">
      <c r="A37" s="1">
        <v>312</v>
      </c>
      <c r="B37" s="1" t="s">
        <v>336</v>
      </c>
      <c r="C37" s="1">
        <v>8</v>
      </c>
      <c r="D37" s="1" t="s">
        <v>103</v>
      </c>
      <c r="E37" s="1">
        <v>969708223</v>
      </c>
      <c r="F37" s="1" t="s">
        <v>337</v>
      </c>
      <c r="G37" s="1" t="s">
        <v>336</v>
      </c>
      <c r="H37" s="1" t="s">
        <v>338</v>
      </c>
      <c r="I37" s="1"/>
      <c r="J37" s="1" t="s">
        <v>185</v>
      </c>
      <c r="K37" s="1" t="s">
        <v>107</v>
      </c>
      <c r="L37" s="1" t="s">
        <v>253</v>
      </c>
      <c r="M37" s="1"/>
      <c r="N37" s="1"/>
      <c r="O37" s="1"/>
      <c r="P37" s="1" t="s">
        <v>110</v>
      </c>
      <c r="Q37" s="1" t="s">
        <v>111</v>
      </c>
      <c r="R37" s="1" t="s">
        <v>111</v>
      </c>
      <c r="S37" s="1" t="s">
        <v>110</v>
      </c>
      <c r="T37" s="1" t="s">
        <v>110</v>
      </c>
      <c r="U37" s="1" t="s">
        <v>110</v>
      </c>
      <c r="V37" s="1" t="s">
        <v>111</v>
      </c>
      <c r="W37" s="1" t="s">
        <v>111</v>
      </c>
      <c r="X37" s="1" t="s">
        <v>111</v>
      </c>
      <c r="Y37" s="1" t="s">
        <v>111</v>
      </c>
      <c r="Z37" s="1" t="s">
        <v>110</v>
      </c>
      <c r="AA37" s="1" t="s">
        <v>110</v>
      </c>
      <c r="AB37" s="1" t="s">
        <v>339</v>
      </c>
      <c r="AC37" s="1" t="s">
        <v>159</v>
      </c>
      <c r="AD37" s="1" t="s">
        <v>116</v>
      </c>
      <c r="AE37" s="1" t="s">
        <v>116</v>
      </c>
      <c r="AF37" s="1" t="s">
        <v>115</v>
      </c>
      <c r="AG37" s="1" t="s">
        <v>116</v>
      </c>
      <c r="AH37" s="1" t="s">
        <v>116</v>
      </c>
      <c r="AI37" s="1" t="s">
        <v>116</v>
      </c>
      <c r="AJ37" s="1" t="s">
        <v>116</v>
      </c>
      <c r="AK37" s="1" t="s">
        <v>116</v>
      </c>
      <c r="AL37" s="1" t="s">
        <v>116</v>
      </c>
      <c r="AM37" s="1" t="s">
        <v>116</v>
      </c>
      <c r="AN37" s="1" t="s">
        <v>115</v>
      </c>
      <c r="AO37" s="1" t="s">
        <v>123</v>
      </c>
      <c r="AP37" s="1" t="s">
        <v>118</v>
      </c>
      <c r="AQ37" s="1" t="s">
        <v>118</v>
      </c>
      <c r="AR37" s="1" t="s">
        <v>118</v>
      </c>
      <c r="AS37" s="1" t="s">
        <v>118</v>
      </c>
      <c r="AT37" s="1" t="s">
        <v>118</v>
      </c>
      <c r="AU37" s="1" t="s">
        <v>118</v>
      </c>
      <c r="AV37" s="1" t="s">
        <v>118</v>
      </c>
      <c r="AW37" s="1" t="s">
        <v>118</v>
      </c>
      <c r="AX37" s="1" t="s">
        <v>121</v>
      </c>
      <c r="AY37" s="1" t="s">
        <v>115</v>
      </c>
      <c r="AZ37" s="1" t="s">
        <v>116</v>
      </c>
      <c r="BA37" s="1" t="s">
        <v>116</v>
      </c>
      <c r="BB37" s="1" t="s">
        <v>116</v>
      </c>
      <c r="BC37" s="1" t="s">
        <v>121</v>
      </c>
      <c r="BD37" s="1" t="s">
        <v>121</v>
      </c>
      <c r="BE37" s="1" t="s">
        <v>121</v>
      </c>
      <c r="BF37" s="1" t="s">
        <v>121</v>
      </c>
      <c r="BG37" s="1" t="s">
        <v>120</v>
      </c>
      <c r="BH37" s="1" t="s">
        <v>116</v>
      </c>
      <c r="BI37" s="1" t="s">
        <v>116</v>
      </c>
      <c r="BJ37" s="1" t="s">
        <v>116</v>
      </c>
      <c r="BK37" s="1" t="s">
        <v>116</v>
      </c>
      <c r="BL37" s="1" t="s">
        <v>116</v>
      </c>
      <c r="BM37" s="1" t="s">
        <v>116</v>
      </c>
      <c r="BN37" s="1" t="s">
        <v>116</v>
      </c>
      <c r="BO37" s="1" t="s">
        <v>116</v>
      </c>
      <c r="BP37" s="1" t="s">
        <v>116</v>
      </c>
      <c r="BQ37" s="1" t="s">
        <v>116</v>
      </c>
      <c r="BR37" s="1" t="s">
        <v>116</v>
      </c>
      <c r="BS37" s="1" t="s">
        <v>116</v>
      </c>
      <c r="BT37" s="1" t="s">
        <v>116</v>
      </c>
      <c r="BU37" s="1" t="s">
        <v>116</v>
      </c>
      <c r="BV37" s="1" t="s">
        <v>123</v>
      </c>
      <c r="BW37" s="1" t="s">
        <v>118</v>
      </c>
      <c r="BX37" s="1" t="s">
        <v>119</v>
      </c>
      <c r="BY37" s="1" t="s">
        <v>119</v>
      </c>
      <c r="BZ37" s="1" t="s">
        <v>118</v>
      </c>
      <c r="CA37" s="1" t="s">
        <v>122</v>
      </c>
      <c r="CB37" s="1" t="s">
        <v>118</v>
      </c>
      <c r="CC37" s="1" t="s">
        <v>119</v>
      </c>
      <c r="CD37" s="1" t="s">
        <v>119</v>
      </c>
      <c r="CE37" s="1" t="s">
        <v>119</v>
      </c>
      <c r="CF37" s="1" t="s">
        <v>119</v>
      </c>
      <c r="CG37" s="1" t="s">
        <v>125</v>
      </c>
      <c r="CH37" s="1" t="s">
        <v>143</v>
      </c>
      <c r="CI37" s="1" t="s">
        <v>125</v>
      </c>
      <c r="CJ37" s="1" t="s">
        <v>124</v>
      </c>
      <c r="CK37" s="1" t="s">
        <v>125</v>
      </c>
      <c r="CL37" s="1" t="s">
        <v>125</v>
      </c>
      <c r="CM37" s="1" t="s">
        <v>125</v>
      </c>
      <c r="CN37" s="1" t="s">
        <v>124</v>
      </c>
      <c r="CO37" s="1" t="s">
        <v>118</v>
      </c>
      <c r="CP37" s="1" t="s">
        <v>118</v>
      </c>
      <c r="CQ37" s="1" t="s">
        <v>118</v>
      </c>
      <c r="CR37" s="1"/>
      <c r="CS37" s="1"/>
      <c r="CT37" s="1"/>
      <c r="CU37" s="1"/>
      <c r="CV37" s="1"/>
      <c r="CW37" s="1"/>
      <c r="CX37" s="1"/>
    </row>
    <row r="38" spans="1:102">
      <c r="A38" s="1">
        <v>347</v>
      </c>
      <c r="B38" s="1" t="s">
        <v>340</v>
      </c>
      <c r="C38" s="1">
        <v>8</v>
      </c>
      <c r="D38" s="1" t="s">
        <v>103</v>
      </c>
      <c r="E38" s="1">
        <v>522880031</v>
      </c>
      <c r="F38" s="1" t="s">
        <v>341</v>
      </c>
      <c r="G38" s="1" t="s">
        <v>340</v>
      </c>
      <c r="H38" s="1" t="s">
        <v>342</v>
      </c>
      <c r="I38" s="1"/>
      <c r="J38" s="1" t="s">
        <v>140</v>
      </c>
      <c r="K38" s="1" t="s">
        <v>107</v>
      </c>
      <c r="L38" s="1" t="s">
        <v>147</v>
      </c>
      <c r="M38" s="1" t="s">
        <v>264</v>
      </c>
      <c r="N38" s="1"/>
      <c r="O38" s="1"/>
      <c r="P38" s="1" t="s">
        <v>111</v>
      </c>
      <c r="Q38" s="1" t="s">
        <v>111</v>
      </c>
      <c r="R38" s="1" t="s">
        <v>111</v>
      </c>
      <c r="S38" s="1" t="s">
        <v>111</v>
      </c>
      <c r="T38" s="1" t="s">
        <v>111</v>
      </c>
      <c r="U38" s="1" t="s">
        <v>110</v>
      </c>
      <c r="V38" s="1" t="s">
        <v>111</v>
      </c>
      <c r="W38" s="1" t="s">
        <v>111</v>
      </c>
      <c r="X38" s="1" t="s">
        <v>111</v>
      </c>
      <c r="Y38" s="1" t="s">
        <v>111</v>
      </c>
      <c r="Z38" s="1" t="s">
        <v>111</v>
      </c>
      <c r="AA38" s="1" t="s">
        <v>111</v>
      </c>
      <c r="AB38" s="1" t="s">
        <v>134</v>
      </c>
      <c r="AC38" s="1" t="s">
        <v>113</v>
      </c>
      <c r="AD38" s="1" t="s">
        <v>114</v>
      </c>
      <c r="AE38" s="1" t="s">
        <v>121</v>
      </c>
      <c r="AF38" s="1" t="s">
        <v>115</v>
      </c>
      <c r="AG38" s="1" t="s">
        <v>121</v>
      </c>
      <c r="AH38" s="1" t="s">
        <v>116</v>
      </c>
      <c r="AI38" s="1" t="s">
        <v>116</v>
      </c>
      <c r="AJ38" s="1" t="s">
        <v>116</v>
      </c>
      <c r="AK38" s="1" t="s">
        <v>116</v>
      </c>
      <c r="AL38" s="1" t="s">
        <v>116</v>
      </c>
      <c r="AM38" s="1" t="s">
        <v>121</v>
      </c>
      <c r="AN38" s="1" t="s">
        <v>121</v>
      </c>
      <c r="AO38" s="1" t="s">
        <v>123</v>
      </c>
      <c r="AP38" s="1" t="s">
        <v>148</v>
      </c>
      <c r="AQ38" s="1"/>
      <c r="AR38" s="1" t="s">
        <v>123</v>
      </c>
      <c r="AS38" s="1" t="s">
        <v>123</v>
      </c>
      <c r="AT38" s="1"/>
      <c r="AU38" s="1"/>
      <c r="AV38" s="1" t="s">
        <v>123</v>
      </c>
      <c r="AW38" s="1" t="s">
        <v>123</v>
      </c>
      <c r="AX38" s="1" t="s">
        <v>120</v>
      </c>
      <c r="AY38" s="1" t="s">
        <v>116</v>
      </c>
      <c r="AZ38" s="1" t="s">
        <v>120</v>
      </c>
      <c r="BA38" s="1" t="s">
        <v>115</v>
      </c>
      <c r="BB38" s="1" t="s">
        <v>116</v>
      </c>
      <c r="BC38" s="1" t="s">
        <v>114</v>
      </c>
      <c r="BD38" s="1" t="s">
        <v>114</v>
      </c>
      <c r="BE38" s="1" t="s">
        <v>116</v>
      </c>
      <c r="BF38" s="1" t="s">
        <v>121</v>
      </c>
      <c r="BG38" s="1" t="s">
        <v>121</v>
      </c>
      <c r="BH38" s="1" t="s">
        <v>116</v>
      </c>
      <c r="BI38" s="1" t="s">
        <v>121</v>
      </c>
      <c r="BJ38" s="1" t="s">
        <v>116</v>
      </c>
      <c r="BK38" s="1" t="s">
        <v>116</v>
      </c>
      <c r="BL38" s="1" t="s">
        <v>116</v>
      </c>
      <c r="BM38" s="1" t="s">
        <v>116</v>
      </c>
      <c r="BN38" s="1" t="s">
        <v>121</v>
      </c>
      <c r="BO38" s="1" t="s">
        <v>116</v>
      </c>
      <c r="BP38" s="1" t="s">
        <v>116</v>
      </c>
      <c r="BQ38" s="1" t="s">
        <v>115</v>
      </c>
      <c r="BR38" s="1" t="s">
        <v>116</v>
      </c>
      <c r="BS38" s="1" t="s">
        <v>115</v>
      </c>
      <c r="BT38" s="1" t="s">
        <v>116</v>
      </c>
      <c r="BU38" s="1" t="s">
        <v>116</v>
      </c>
      <c r="BV38" s="1" t="s">
        <v>123</v>
      </c>
      <c r="BW38" s="1" t="s">
        <v>123</v>
      </c>
      <c r="BX38" s="1" t="s">
        <v>123</v>
      </c>
      <c r="BY38" s="1"/>
      <c r="BZ38" s="1" t="s">
        <v>123</v>
      </c>
      <c r="CA38" s="1"/>
      <c r="CB38" s="1" t="s">
        <v>123</v>
      </c>
      <c r="CC38" s="1"/>
      <c r="CD38" s="1"/>
      <c r="CE38" s="1"/>
      <c r="CF38" s="1"/>
      <c r="CG38" s="1"/>
      <c r="CH38" s="1"/>
      <c r="CI38" s="1"/>
      <c r="CJ38" s="1"/>
      <c r="CK38" s="1"/>
      <c r="CL38" s="1"/>
      <c r="CM38" s="1"/>
      <c r="CN38" s="1"/>
      <c r="CO38" s="1"/>
      <c r="CP38" s="1"/>
      <c r="CQ38" s="1" t="s">
        <v>123</v>
      </c>
      <c r="CR38" s="1"/>
      <c r="CS38" s="1"/>
      <c r="CT38" s="1" t="s">
        <v>343</v>
      </c>
      <c r="CU38" s="1" t="s">
        <v>344</v>
      </c>
      <c r="CV38" s="1" t="s">
        <v>345</v>
      </c>
      <c r="CW38" s="1" t="s">
        <v>346</v>
      </c>
      <c r="CX38" s="1"/>
    </row>
    <row r="39" spans="1:102">
      <c r="A39" s="1">
        <v>359</v>
      </c>
      <c r="B39" s="1" t="s">
        <v>347</v>
      </c>
      <c r="C39" s="1">
        <v>8</v>
      </c>
      <c r="D39" s="1" t="s">
        <v>103</v>
      </c>
      <c r="E39" s="1">
        <v>1777585107</v>
      </c>
      <c r="F39" s="1" t="s">
        <v>348</v>
      </c>
      <c r="G39" s="1" t="s">
        <v>347</v>
      </c>
      <c r="H39" s="1" t="s">
        <v>349</v>
      </c>
      <c r="I39" s="1"/>
      <c r="J39" s="1" t="s">
        <v>140</v>
      </c>
      <c r="K39" s="1" t="s">
        <v>107</v>
      </c>
      <c r="L39" s="1" t="s">
        <v>147</v>
      </c>
      <c r="M39" s="1" t="s">
        <v>195</v>
      </c>
      <c r="N39" s="1"/>
      <c r="O39" s="1"/>
      <c r="P39" s="1" t="s">
        <v>111</v>
      </c>
      <c r="Q39" s="1" t="s">
        <v>111</v>
      </c>
      <c r="R39" s="1" t="s">
        <v>111</v>
      </c>
      <c r="S39" s="1" t="s">
        <v>111</v>
      </c>
      <c r="T39" s="1" t="s">
        <v>110</v>
      </c>
      <c r="U39" s="1" t="s">
        <v>110</v>
      </c>
      <c r="V39" s="1" t="s">
        <v>111</v>
      </c>
      <c r="W39" s="1" t="s">
        <v>111</v>
      </c>
      <c r="X39" s="1" t="s">
        <v>111</v>
      </c>
      <c r="Y39" s="1" t="s">
        <v>111</v>
      </c>
      <c r="Z39" s="1" t="s">
        <v>111</v>
      </c>
      <c r="AA39" s="1" t="s">
        <v>111</v>
      </c>
      <c r="AB39" s="1" t="s">
        <v>339</v>
      </c>
      <c r="AC39" s="1" t="s">
        <v>159</v>
      </c>
      <c r="AD39" s="1" t="s">
        <v>114</v>
      </c>
      <c r="AE39" s="1" t="s">
        <v>121</v>
      </c>
      <c r="AF39" s="1" t="s">
        <v>120</v>
      </c>
      <c r="AG39" s="1" t="s">
        <v>114</v>
      </c>
      <c r="AH39" s="1" t="s">
        <v>121</v>
      </c>
      <c r="AI39" s="1"/>
      <c r="AJ39" s="1"/>
      <c r="AK39" s="1"/>
      <c r="AL39" s="1"/>
      <c r="AM39" s="1"/>
      <c r="AN39" s="1"/>
      <c r="AO39" s="1" t="s">
        <v>123</v>
      </c>
      <c r="AP39" s="1" t="s">
        <v>123</v>
      </c>
      <c r="AQ39" s="1" t="s">
        <v>118</v>
      </c>
      <c r="AR39" s="1" t="s">
        <v>123</v>
      </c>
      <c r="AS39" s="1" t="s">
        <v>118</v>
      </c>
      <c r="AT39" s="1" t="s">
        <v>123</v>
      </c>
      <c r="AU39" s="1" t="s">
        <v>123</v>
      </c>
      <c r="AV39" s="1" t="s">
        <v>118</v>
      </c>
      <c r="AW39" s="1" t="s">
        <v>148</v>
      </c>
      <c r="AX39" s="1" t="s">
        <v>114</v>
      </c>
      <c r="AY39" s="1" t="s">
        <v>114</v>
      </c>
      <c r="AZ39" s="1" t="s">
        <v>114</v>
      </c>
      <c r="BA39" s="1" t="s">
        <v>121</v>
      </c>
      <c r="BB39" s="1" t="s">
        <v>116</v>
      </c>
      <c r="BC39" s="1" t="s">
        <v>114</v>
      </c>
      <c r="BD39" s="1" t="s">
        <v>114</v>
      </c>
      <c r="BE39" s="1" t="s">
        <v>120</v>
      </c>
      <c r="BF39" s="1" t="s">
        <v>114</v>
      </c>
      <c r="BG39" s="1" t="s">
        <v>114</v>
      </c>
      <c r="BH39" s="1" t="s">
        <v>114</v>
      </c>
      <c r="BI39" s="1" t="s">
        <v>114</v>
      </c>
      <c r="BJ39" s="1" t="s">
        <v>116</v>
      </c>
      <c r="BK39" s="1" t="s">
        <v>115</v>
      </c>
      <c r="BL39" s="1" t="s">
        <v>115</v>
      </c>
      <c r="BM39" s="1" t="s">
        <v>115</v>
      </c>
      <c r="BN39" s="1" t="s">
        <v>114</v>
      </c>
      <c r="BO39" s="1" t="s">
        <v>114</v>
      </c>
      <c r="BP39" s="1" t="s">
        <v>115</v>
      </c>
      <c r="BQ39" s="1" t="s">
        <v>120</v>
      </c>
      <c r="BR39" s="1" t="s">
        <v>120</v>
      </c>
      <c r="BS39" s="1" t="s">
        <v>120</v>
      </c>
      <c r="BT39" s="1" t="s">
        <v>116</v>
      </c>
      <c r="BU39" s="1" t="s">
        <v>116</v>
      </c>
      <c r="BV39" s="1" t="s">
        <v>123</v>
      </c>
      <c r="BW39" s="1" t="s">
        <v>123</v>
      </c>
      <c r="BX39" s="1" t="s">
        <v>123</v>
      </c>
      <c r="BY39" s="1" t="s">
        <v>123</v>
      </c>
      <c r="BZ39" s="1" t="s">
        <v>123</v>
      </c>
      <c r="CA39" s="1" t="s">
        <v>123</v>
      </c>
      <c r="CB39" s="1" t="s">
        <v>123</v>
      </c>
      <c r="CC39" s="1" t="s">
        <v>123</v>
      </c>
      <c r="CD39" s="1" t="s">
        <v>123</v>
      </c>
      <c r="CE39" s="1" t="s">
        <v>123</v>
      </c>
      <c r="CF39" s="1" t="s">
        <v>123</v>
      </c>
      <c r="CG39" s="1" t="s">
        <v>125</v>
      </c>
      <c r="CH39" s="1" t="s">
        <v>177</v>
      </c>
      <c r="CI39" s="1" t="s">
        <v>160</v>
      </c>
      <c r="CJ39" s="1" t="s">
        <v>125</v>
      </c>
      <c r="CK39" s="1" t="s">
        <v>125</v>
      </c>
      <c r="CL39" s="1" t="s">
        <v>125</v>
      </c>
      <c r="CM39" s="1" t="s">
        <v>125</v>
      </c>
      <c r="CN39" s="1" t="s">
        <v>125</v>
      </c>
      <c r="CO39" s="1" t="s">
        <v>136</v>
      </c>
      <c r="CP39" s="1" t="s">
        <v>118</v>
      </c>
      <c r="CQ39" s="1" t="s">
        <v>136</v>
      </c>
      <c r="CR39" s="1"/>
      <c r="CS39" s="1"/>
      <c r="CT39" s="1" t="s">
        <v>350</v>
      </c>
      <c r="CU39" s="1" t="s">
        <v>351</v>
      </c>
      <c r="CV39" s="1" t="s">
        <v>352</v>
      </c>
      <c r="CW39" s="1" t="s">
        <v>353</v>
      </c>
      <c r="CX39" s="1"/>
    </row>
    <row r="40" spans="1:102">
      <c r="A40" s="1">
        <v>363</v>
      </c>
      <c r="B40" s="1" t="s">
        <v>354</v>
      </c>
      <c r="C40" s="1">
        <v>8</v>
      </c>
      <c r="D40" s="1" t="s">
        <v>103</v>
      </c>
      <c r="E40" s="1">
        <v>218081013</v>
      </c>
      <c r="F40" s="1" t="s">
        <v>355</v>
      </c>
      <c r="G40" s="1" t="s">
        <v>354</v>
      </c>
      <c r="H40" s="1" t="s">
        <v>356</v>
      </c>
      <c r="I40" s="1"/>
      <c r="J40" s="1" t="s">
        <v>140</v>
      </c>
      <c r="K40" s="1" t="s">
        <v>107</v>
      </c>
      <c r="L40" s="1" t="s">
        <v>147</v>
      </c>
      <c r="M40" s="1" t="s">
        <v>195</v>
      </c>
      <c r="N40" s="1"/>
      <c r="O40" s="1"/>
      <c r="P40" s="1" t="s">
        <v>111</v>
      </c>
      <c r="Q40" s="1" t="s">
        <v>111</v>
      </c>
      <c r="R40" s="1" t="s">
        <v>111</v>
      </c>
      <c r="S40" s="1" t="s">
        <v>111</v>
      </c>
      <c r="T40" s="1" t="s">
        <v>111</v>
      </c>
      <c r="U40" s="1" t="s">
        <v>110</v>
      </c>
      <c r="V40" s="1" t="s">
        <v>111</v>
      </c>
      <c r="W40" s="1" t="s">
        <v>111</v>
      </c>
      <c r="X40" s="1" t="s">
        <v>111</v>
      </c>
      <c r="Y40" s="1" t="s">
        <v>111</v>
      </c>
      <c r="Z40" s="1" t="s">
        <v>111</v>
      </c>
      <c r="AA40" s="1" t="s">
        <v>111</v>
      </c>
      <c r="AB40" s="1" t="s">
        <v>134</v>
      </c>
      <c r="AC40" s="1" t="s">
        <v>135</v>
      </c>
      <c r="AD40" s="1" t="s">
        <v>114</v>
      </c>
      <c r="AE40" s="1" t="s">
        <v>121</v>
      </c>
      <c r="AF40" s="1" t="s">
        <v>121</v>
      </c>
      <c r="AG40" s="1" t="s">
        <v>121</v>
      </c>
      <c r="AH40" s="1" t="s">
        <v>121</v>
      </c>
      <c r="AI40" s="1" t="s">
        <v>120</v>
      </c>
      <c r="AJ40" s="1" t="s">
        <v>120</v>
      </c>
      <c r="AK40" s="1" t="s">
        <v>121</v>
      </c>
      <c r="AL40" s="1" t="s">
        <v>121</v>
      </c>
      <c r="AM40" s="1" t="s">
        <v>121</v>
      </c>
      <c r="AN40" s="1" t="s">
        <v>120</v>
      </c>
      <c r="AO40" s="1" t="s">
        <v>123</v>
      </c>
      <c r="AP40" s="1" t="s">
        <v>148</v>
      </c>
      <c r="AQ40" s="1" t="s">
        <v>148</v>
      </c>
      <c r="AR40" s="1" t="s">
        <v>123</v>
      </c>
      <c r="AS40" s="1" t="s">
        <v>123</v>
      </c>
      <c r="AT40" s="1" t="s">
        <v>136</v>
      </c>
      <c r="AU40" s="1" t="s">
        <v>123</v>
      </c>
      <c r="AV40" s="1" t="s">
        <v>148</v>
      </c>
      <c r="AW40" s="1" t="s">
        <v>136</v>
      </c>
      <c r="AX40" s="1" t="s">
        <v>114</v>
      </c>
      <c r="AY40" s="1" t="s">
        <v>114</v>
      </c>
      <c r="AZ40" s="1" t="s">
        <v>120</v>
      </c>
      <c r="BA40" s="1" t="s">
        <v>121</v>
      </c>
      <c r="BB40" s="1" t="s">
        <v>115</v>
      </c>
      <c r="BC40" s="1" t="s">
        <v>114</v>
      </c>
      <c r="BD40" s="1" t="s">
        <v>114</v>
      </c>
      <c r="BE40" s="1" t="s">
        <v>120</v>
      </c>
      <c r="BF40" s="1" t="s">
        <v>120</v>
      </c>
      <c r="BG40" s="1" t="s">
        <v>121</v>
      </c>
      <c r="BH40" s="1" t="s">
        <v>121</v>
      </c>
      <c r="BI40" s="1" t="s">
        <v>120</v>
      </c>
      <c r="BJ40" s="1" t="s">
        <v>121</v>
      </c>
      <c r="BK40" s="1" t="s">
        <v>115</v>
      </c>
      <c r="BL40" s="1" t="s">
        <v>115</v>
      </c>
      <c r="BM40" s="1" t="s">
        <v>115</v>
      </c>
      <c r="BN40" s="1" t="s">
        <v>121</v>
      </c>
      <c r="BO40" s="1" t="s">
        <v>121</v>
      </c>
      <c r="BP40" s="1" t="s">
        <v>121</v>
      </c>
      <c r="BQ40" s="1" t="s">
        <v>120</v>
      </c>
      <c r="BR40" s="1" t="s">
        <v>121</v>
      </c>
      <c r="BS40" s="1" t="s">
        <v>121</v>
      </c>
      <c r="BT40" s="1" t="s">
        <v>121</v>
      </c>
      <c r="BU40" s="1" t="s">
        <v>120</v>
      </c>
      <c r="BV40" s="1" t="s">
        <v>123</v>
      </c>
      <c r="BW40" s="1" t="s">
        <v>123</v>
      </c>
      <c r="BX40" s="1" t="s">
        <v>118</v>
      </c>
      <c r="BY40" s="1" t="s">
        <v>123</v>
      </c>
      <c r="BZ40" s="1" t="s">
        <v>123</v>
      </c>
      <c r="CA40" s="1" t="s">
        <v>123</v>
      </c>
      <c r="CB40" s="1" t="s">
        <v>123</v>
      </c>
      <c r="CC40" s="1" t="s">
        <v>118</v>
      </c>
      <c r="CD40" s="1" t="s">
        <v>118</v>
      </c>
      <c r="CE40" s="1" t="s">
        <v>123</v>
      </c>
      <c r="CF40" s="1" t="s">
        <v>118</v>
      </c>
      <c r="CG40" s="1" t="s">
        <v>143</v>
      </c>
      <c r="CH40" s="1" t="s">
        <v>143</v>
      </c>
      <c r="CI40" s="1" t="s">
        <v>143</v>
      </c>
      <c r="CJ40" s="1" t="s">
        <v>125</v>
      </c>
      <c r="CK40" s="1" t="s">
        <v>125</v>
      </c>
      <c r="CL40" s="1" t="s">
        <v>125</v>
      </c>
      <c r="CM40" s="1" t="s">
        <v>125</v>
      </c>
      <c r="CN40" s="1" t="s">
        <v>125</v>
      </c>
      <c r="CO40" s="1" t="s">
        <v>123</v>
      </c>
      <c r="CP40" s="1" t="s">
        <v>123</v>
      </c>
      <c r="CQ40" s="1" t="s">
        <v>118</v>
      </c>
      <c r="CR40" s="1"/>
      <c r="CS40" s="1"/>
      <c r="CT40" s="1" t="s">
        <v>357</v>
      </c>
      <c r="CU40" s="1" t="s">
        <v>358</v>
      </c>
      <c r="CV40" s="1" t="s">
        <v>359</v>
      </c>
      <c r="CW40" s="1" t="s">
        <v>360</v>
      </c>
      <c r="CX40" s="1"/>
    </row>
    <row r="41" spans="1:102">
      <c r="A41" s="1">
        <v>385</v>
      </c>
      <c r="B41" s="1" t="s">
        <v>361</v>
      </c>
      <c r="C41" s="1">
        <v>8</v>
      </c>
      <c r="D41" s="1" t="s">
        <v>103</v>
      </c>
      <c r="E41" s="1">
        <v>629168535</v>
      </c>
      <c r="F41" s="1" t="s">
        <v>362</v>
      </c>
      <c r="G41" s="1" t="s">
        <v>361</v>
      </c>
      <c r="H41" s="1" t="s">
        <v>363</v>
      </c>
      <c r="I41" s="1"/>
      <c r="J41" s="1" t="s">
        <v>185</v>
      </c>
      <c r="K41" s="1" t="s">
        <v>107</v>
      </c>
      <c r="L41" s="1" t="s">
        <v>244</v>
      </c>
      <c r="M41" s="1"/>
      <c r="N41" s="1"/>
      <c r="O41" s="1"/>
      <c r="P41" s="1" t="s">
        <v>111</v>
      </c>
      <c r="Q41" s="1" t="s">
        <v>111</v>
      </c>
      <c r="R41" s="1" t="s">
        <v>111</v>
      </c>
      <c r="S41" s="1" t="s">
        <v>111</v>
      </c>
      <c r="T41" s="1" t="s">
        <v>111</v>
      </c>
      <c r="U41" s="1" t="s">
        <v>110</v>
      </c>
      <c r="V41" s="1" t="s">
        <v>111</v>
      </c>
      <c r="W41" s="1" t="s">
        <v>111</v>
      </c>
      <c r="X41" s="1" t="s">
        <v>111</v>
      </c>
      <c r="Y41" s="1" t="s">
        <v>111</v>
      </c>
      <c r="Z41" s="1" t="s">
        <v>111</v>
      </c>
      <c r="AA41" s="1" t="s">
        <v>111</v>
      </c>
      <c r="AB41" s="1" t="s">
        <v>134</v>
      </c>
      <c r="AC41" s="1" t="s">
        <v>135</v>
      </c>
      <c r="AD41" s="1" t="s">
        <v>114</v>
      </c>
      <c r="AE41" s="1" t="s">
        <v>120</v>
      </c>
      <c r="AF41" s="1" t="s">
        <v>120</v>
      </c>
      <c r="AG41" s="1" t="s">
        <v>121</v>
      </c>
      <c r="AH41" s="1" t="s">
        <v>115</v>
      </c>
      <c r="AI41" s="1" t="s">
        <v>120</v>
      </c>
      <c r="AJ41" s="1" t="s">
        <v>121</v>
      </c>
      <c r="AK41" s="1" t="s">
        <v>121</v>
      </c>
      <c r="AL41" s="1" t="s">
        <v>121</v>
      </c>
      <c r="AM41" s="1" t="s">
        <v>115</v>
      </c>
      <c r="AN41" s="1" t="s">
        <v>120</v>
      </c>
      <c r="AO41" s="1" t="s">
        <v>118</v>
      </c>
      <c r="AP41" s="1" t="s">
        <v>123</v>
      </c>
      <c r="AQ41" s="1" t="s">
        <v>123</v>
      </c>
      <c r="AR41" s="1" t="s">
        <v>123</v>
      </c>
      <c r="AS41" s="1" t="s">
        <v>148</v>
      </c>
      <c r="AT41" s="1" t="s">
        <v>123</v>
      </c>
      <c r="AU41" s="1" t="s">
        <v>123</v>
      </c>
      <c r="AV41" s="1" t="s">
        <v>148</v>
      </c>
      <c r="AW41" s="1" t="s">
        <v>136</v>
      </c>
      <c r="AX41" s="1" t="s">
        <v>114</v>
      </c>
      <c r="AY41" s="1" t="s">
        <v>114</v>
      </c>
      <c r="AZ41" s="1" t="s">
        <v>114</v>
      </c>
      <c r="BA41" s="1" t="s">
        <v>120</v>
      </c>
      <c r="BB41" s="1" t="s">
        <v>120</v>
      </c>
      <c r="BC41" s="1" t="s">
        <v>114</v>
      </c>
      <c r="BD41" s="1" t="s">
        <v>114</v>
      </c>
      <c r="BE41" s="1" t="s">
        <v>114</v>
      </c>
      <c r="BF41" s="1" t="s">
        <v>114</v>
      </c>
      <c r="BG41" s="1" t="s">
        <v>121</v>
      </c>
      <c r="BH41" s="1" t="s">
        <v>120</v>
      </c>
      <c r="BI41" s="1" t="s">
        <v>114</v>
      </c>
      <c r="BJ41" s="1" t="s">
        <v>120</v>
      </c>
      <c r="BK41" s="1" t="s">
        <v>121</v>
      </c>
      <c r="BL41" s="1" t="s">
        <v>121</v>
      </c>
      <c r="BM41" s="1" t="s">
        <v>115</v>
      </c>
      <c r="BN41" s="1" t="s">
        <v>120</v>
      </c>
      <c r="BO41" s="1" t="s">
        <v>114</v>
      </c>
      <c r="BP41" s="1" t="s">
        <v>121</v>
      </c>
      <c r="BQ41" s="1" t="s">
        <v>121</v>
      </c>
      <c r="BR41" s="1" t="s">
        <v>121</v>
      </c>
      <c r="BS41" s="1" t="s">
        <v>120</v>
      </c>
      <c r="BT41" s="1" t="s">
        <v>115</v>
      </c>
      <c r="BU41" s="1" t="s">
        <v>120</v>
      </c>
      <c r="BV41" s="1" t="s">
        <v>123</v>
      </c>
      <c r="BW41" s="1" t="s">
        <v>123</v>
      </c>
      <c r="BX41" s="1" t="s">
        <v>123</v>
      </c>
      <c r="BY41" s="1" t="s">
        <v>123</v>
      </c>
      <c r="BZ41" s="1" t="s">
        <v>122</v>
      </c>
      <c r="CA41" s="1" t="s">
        <v>118</v>
      </c>
      <c r="CB41" s="1" t="s">
        <v>122</v>
      </c>
      <c r="CC41" s="1" t="s">
        <v>118</v>
      </c>
      <c r="CD41" s="1" t="s">
        <v>118</v>
      </c>
      <c r="CE41" s="1" t="s">
        <v>118</v>
      </c>
      <c r="CF41" s="1" t="s">
        <v>119</v>
      </c>
      <c r="CG41" s="1" t="s">
        <v>143</v>
      </c>
      <c r="CH41" s="1" t="s">
        <v>160</v>
      </c>
      <c r="CI41" s="1" t="s">
        <v>143</v>
      </c>
      <c r="CJ41" s="1" t="s">
        <v>124</v>
      </c>
      <c r="CK41" s="1" t="s">
        <v>160</v>
      </c>
      <c r="CL41" s="1" t="s">
        <v>124</v>
      </c>
      <c r="CM41" s="1" t="s">
        <v>143</v>
      </c>
      <c r="CN41" s="1" t="s">
        <v>124</v>
      </c>
      <c r="CO41" s="1" t="s">
        <v>123</v>
      </c>
      <c r="CP41" s="1" t="s">
        <v>122</v>
      </c>
      <c r="CQ41" s="1" t="s">
        <v>118</v>
      </c>
      <c r="CR41" s="1"/>
      <c r="CS41" s="1"/>
      <c r="CT41" s="1"/>
      <c r="CU41" s="1"/>
      <c r="CV41" s="1"/>
      <c r="CW41" s="1"/>
      <c r="CX41" s="1"/>
    </row>
    <row r="42" spans="1:102">
      <c r="A42" s="1">
        <v>388</v>
      </c>
      <c r="B42" s="1" t="s">
        <v>364</v>
      </c>
      <c r="C42" s="1">
        <v>8</v>
      </c>
      <c r="D42" s="1" t="s">
        <v>103</v>
      </c>
      <c r="E42" s="1">
        <v>884765302</v>
      </c>
      <c r="F42" s="1" t="s">
        <v>365</v>
      </c>
      <c r="G42" s="1" t="s">
        <v>364</v>
      </c>
      <c r="H42" s="1" t="s">
        <v>366</v>
      </c>
      <c r="I42" s="1"/>
      <c r="J42" s="1" t="s">
        <v>185</v>
      </c>
      <c r="K42" s="1" t="s">
        <v>107</v>
      </c>
      <c r="L42" s="1" t="s">
        <v>108</v>
      </c>
      <c r="M42" s="1"/>
      <c r="N42" s="1"/>
      <c r="O42" s="1"/>
      <c r="P42" s="1" t="s">
        <v>111</v>
      </c>
      <c r="Q42" s="1" t="s">
        <v>111</v>
      </c>
      <c r="R42" s="1" t="s">
        <v>111</v>
      </c>
      <c r="S42" s="1" t="s">
        <v>111</v>
      </c>
      <c r="T42" s="1" t="s">
        <v>111</v>
      </c>
      <c r="U42" s="1" t="s">
        <v>110</v>
      </c>
      <c r="V42" s="1" t="s">
        <v>111</v>
      </c>
      <c r="W42" s="1" t="s">
        <v>111</v>
      </c>
      <c r="X42" s="1" t="s">
        <v>111</v>
      </c>
      <c r="Y42" s="1" t="s">
        <v>111</v>
      </c>
      <c r="Z42" s="1" t="s">
        <v>111</v>
      </c>
      <c r="AA42" s="1" t="s">
        <v>111</v>
      </c>
      <c r="AB42" s="1" t="s">
        <v>367</v>
      </c>
      <c r="AC42" s="1" t="s">
        <v>135</v>
      </c>
      <c r="AD42" s="1" t="s">
        <v>114</v>
      </c>
      <c r="AE42" s="1" t="s">
        <v>120</v>
      </c>
      <c r="AF42" s="1" t="s">
        <v>120</v>
      </c>
      <c r="AG42" s="1" t="s">
        <v>121</v>
      </c>
      <c r="AH42" s="1" t="s">
        <v>115</v>
      </c>
      <c r="AI42" s="1" t="s">
        <v>120</v>
      </c>
      <c r="AJ42" s="1" t="s">
        <v>120</v>
      </c>
      <c r="AK42" s="1" t="s">
        <v>121</v>
      </c>
      <c r="AL42" s="1" t="s">
        <v>120</v>
      </c>
      <c r="AM42" s="1" t="s">
        <v>115</v>
      </c>
      <c r="AN42" s="1" t="s">
        <v>120</v>
      </c>
      <c r="AO42" s="1" t="s">
        <v>123</v>
      </c>
      <c r="AP42" s="1" t="s">
        <v>123</v>
      </c>
      <c r="AQ42" s="1" t="s">
        <v>117</v>
      </c>
      <c r="AR42" s="1" t="s">
        <v>118</v>
      </c>
      <c r="AS42" s="1" t="s">
        <v>118</v>
      </c>
      <c r="AT42" s="1" t="s">
        <v>123</v>
      </c>
      <c r="AU42" s="1" t="s">
        <v>123</v>
      </c>
      <c r="AV42" s="1" t="s">
        <v>118</v>
      </c>
      <c r="AW42" s="1" t="s">
        <v>123</v>
      </c>
      <c r="AX42" s="1" t="s">
        <v>114</v>
      </c>
      <c r="AY42" s="1" t="s">
        <v>114</v>
      </c>
      <c r="AZ42" s="1" t="s">
        <v>116</v>
      </c>
      <c r="BA42" s="1" t="s">
        <v>114</v>
      </c>
      <c r="BB42" s="1" t="s">
        <v>120</v>
      </c>
      <c r="BC42" s="1" t="s">
        <v>114</v>
      </c>
      <c r="BD42" s="1" t="s">
        <v>114</v>
      </c>
      <c r="BE42" s="1" t="s">
        <v>121</v>
      </c>
      <c r="BF42" s="1" t="s">
        <v>114</v>
      </c>
      <c r="BG42" s="1" t="s">
        <v>120</v>
      </c>
      <c r="BH42" s="1" t="s">
        <v>116</v>
      </c>
      <c r="BI42" s="1" t="s">
        <v>116</v>
      </c>
      <c r="BJ42" s="1" t="s">
        <v>121</v>
      </c>
      <c r="BK42" s="1" t="s">
        <v>121</v>
      </c>
      <c r="BL42" s="1" t="s">
        <v>120</v>
      </c>
      <c r="BM42" s="1" t="s">
        <v>120</v>
      </c>
      <c r="BN42" s="1" t="s">
        <v>115</v>
      </c>
      <c r="BO42" s="1" t="s">
        <v>120</v>
      </c>
      <c r="BP42" s="1" t="s">
        <v>121</v>
      </c>
      <c r="BQ42" s="1" t="s">
        <v>120</v>
      </c>
      <c r="BR42" s="1" t="s">
        <v>115</v>
      </c>
      <c r="BS42" s="1" t="s">
        <v>120</v>
      </c>
      <c r="BT42" s="1" t="s">
        <v>115</v>
      </c>
      <c r="BU42" s="1"/>
      <c r="BV42" s="1" t="s">
        <v>122</v>
      </c>
      <c r="BW42" s="1" t="s">
        <v>117</v>
      </c>
      <c r="BX42" s="1" t="s">
        <v>123</v>
      </c>
      <c r="BY42" s="1" t="s">
        <v>123</v>
      </c>
      <c r="BZ42" s="1" t="s">
        <v>118</v>
      </c>
      <c r="CA42" s="1" t="s">
        <v>118</v>
      </c>
      <c r="CB42" s="1" t="s">
        <v>123</v>
      </c>
      <c r="CC42" s="1" t="s">
        <v>118</v>
      </c>
      <c r="CD42" s="1" t="s">
        <v>117</v>
      </c>
      <c r="CE42" s="1" t="s">
        <v>118</v>
      </c>
      <c r="CF42" s="1" t="s">
        <v>118</v>
      </c>
      <c r="CG42" s="1" t="s">
        <v>117</v>
      </c>
      <c r="CH42" s="1" t="s">
        <v>160</v>
      </c>
      <c r="CI42" s="1" t="s">
        <v>143</v>
      </c>
      <c r="CJ42" s="1" t="s">
        <v>124</v>
      </c>
      <c r="CK42" s="1" t="s">
        <v>117</v>
      </c>
      <c r="CL42" s="1" t="s">
        <v>124</v>
      </c>
      <c r="CM42" s="1" t="s">
        <v>124</v>
      </c>
      <c r="CN42" s="1" t="s">
        <v>125</v>
      </c>
      <c r="CO42" s="1" t="s">
        <v>118</v>
      </c>
      <c r="CP42" s="1" t="s">
        <v>118</v>
      </c>
      <c r="CQ42" s="1" t="s">
        <v>118</v>
      </c>
      <c r="CR42" s="1"/>
      <c r="CS42" s="1"/>
      <c r="CT42" s="1" t="s">
        <v>368</v>
      </c>
      <c r="CU42" s="1" t="s">
        <v>369</v>
      </c>
      <c r="CV42" s="1" t="s">
        <v>370</v>
      </c>
      <c r="CW42" s="1" t="s">
        <v>371</v>
      </c>
      <c r="CX42" s="1"/>
    </row>
    <row r="43" spans="1:102">
      <c r="A43" s="1">
        <v>391</v>
      </c>
      <c r="B43" s="1" t="s">
        <v>372</v>
      </c>
      <c r="C43" s="1">
        <v>8</v>
      </c>
      <c r="D43" s="1" t="s">
        <v>103</v>
      </c>
      <c r="E43" s="1">
        <v>1422310791</v>
      </c>
      <c r="F43" s="1" t="s">
        <v>373</v>
      </c>
      <c r="G43" s="1" t="s">
        <v>372</v>
      </c>
      <c r="H43" s="1" t="s">
        <v>105</v>
      </c>
      <c r="I43" s="1"/>
      <c r="J43" s="1" t="s">
        <v>106</v>
      </c>
      <c r="K43" s="1" t="s">
        <v>107</v>
      </c>
      <c r="L43" s="1" t="s">
        <v>108</v>
      </c>
      <c r="M43" s="1"/>
      <c r="N43" s="1" t="s">
        <v>109</v>
      </c>
      <c r="O43" s="1"/>
      <c r="P43" s="1" t="s">
        <v>110</v>
      </c>
      <c r="Q43" s="1" t="s">
        <v>111</v>
      </c>
      <c r="R43" s="1" t="s">
        <v>110</v>
      </c>
      <c r="S43" s="1" t="s">
        <v>110</v>
      </c>
      <c r="T43" s="1" t="s">
        <v>111</v>
      </c>
      <c r="U43" s="1" t="s">
        <v>110</v>
      </c>
      <c r="V43" s="1" t="s">
        <v>110</v>
      </c>
      <c r="W43" s="1" t="s">
        <v>110</v>
      </c>
      <c r="X43" s="1" t="s">
        <v>110</v>
      </c>
      <c r="Y43" s="1" t="s">
        <v>111</v>
      </c>
      <c r="Z43" s="1" t="s">
        <v>111</v>
      </c>
      <c r="AA43" s="1" t="s">
        <v>111</v>
      </c>
      <c r="AB43" s="1" t="s">
        <v>134</v>
      </c>
      <c r="AC43" s="1" t="s">
        <v>113</v>
      </c>
      <c r="AD43" s="1" t="s">
        <v>114</v>
      </c>
      <c r="AE43" s="1" t="s">
        <v>120</v>
      </c>
      <c r="AF43" s="1" t="s">
        <v>120</v>
      </c>
      <c r="AG43" s="1" t="s">
        <v>114</v>
      </c>
      <c r="AH43" s="1" t="s">
        <v>114</v>
      </c>
      <c r="AI43" s="1" t="s">
        <v>114</v>
      </c>
      <c r="AJ43" s="1" t="s">
        <v>114</v>
      </c>
      <c r="AK43" s="1" t="s">
        <v>120</v>
      </c>
      <c r="AL43" s="1" t="s">
        <v>121</v>
      </c>
      <c r="AM43" s="1" t="s">
        <v>121</v>
      </c>
      <c r="AN43" s="1" t="s">
        <v>114</v>
      </c>
      <c r="AO43" s="1" t="s">
        <v>118</v>
      </c>
      <c r="AP43" s="1" t="s">
        <v>136</v>
      </c>
      <c r="AQ43" s="1" t="s">
        <v>123</v>
      </c>
      <c r="AR43" s="1" t="s">
        <v>118</v>
      </c>
      <c r="AS43" s="1" t="s">
        <v>118</v>
      </c>
      <c r="AT43" s="1" t="s">
        <v>118</v>
      </c>
      <c r="AU43" s="1" t="s">
        <v>118</v>
      </c>
      <c r="AV43" s="1" t="s">
        <v>148</v>
      </c>
      <c r="AW43" s="1" t="s">
        <v>119</v>
      </c>
      <c r="AX43" s="1" t="s">
        <v>114</v>
      </c>
      <c r="AY43" s="1" t="s">
        <v>120</v>
      </c>
      <c r="AZ43" s="1" t="s">
        <v>121</v>
      </c>
      <c r="BA43" s="1" t="s">
        <v>120</v>
      </c>
      <c r="BB43" s="1" t="s">
        <v>114</v>
      </c>
      <c r="BC43" s="1" t="s">
        <v>114</v>
      </c>
      <c r="BD43" s="1" t="s">
        <v>114</v>
      </c>
      <c r="BE43" s="1" t="s">
        <v>120</v>
      </c>
      <c r="BF43" s="1" t="s">
        <v>114</v>
      </c>
      <c r="BG43" s="1" t="s">
        <v>121</v>
      </c>
      <c r="BH43" s="1" t="s">
        <v>114</v>
      </c>
      <c r="BI43" s="1" t="s">
        <v>120</v>
      </c>
      <c r="BJ43" s="1" t="s">
        <v>114</v>
      </c>
      <c r="BK43" s="1" t="s">
        <v>114</v>
      </c>
      <c r="BL43" s="1" t="s">
        <v>121</v>
      </c>
      <c r="BM43" s="1" t="s">
        <v>121</v>
      </c>
      <c r="BN43" s="1" t="s">
        <v>114</v>
      </c>
      <c r="BO43" s="1" t="s">
        <v>114</v>
      </c>
      <c r="BP43" s="1" t="s">
        <v>121</v>
      </c>
      <c r="BQ43" s="1" t="s">
        <v>121</v>
      </c>
      <c r="BR43" s="1" t="s">
        <v>121</v>
      </c>
      <c r="BS43" s="1" t="s">
        <v>120</v>
      </c>
      <c r="BT43" s="1" t="s">
        <v>121</v>
      </c>
      <c r="BU43" s="1" t="s">
        <v>114</v>
      </c>
      <c r="BV43" s="1" t="s">
        <v>136</v>
      </c>
      <c r="BW43" s="1" t="s">
        <v>136</v>
      </c>
      <c r="BX43" s="1" t="s">
        <v>136</v>
      </c>
      <c r="BY43" s="1" t="s">
        <v>122</v>
      </c>
      <c r="BZ43" s="1" t="s">
        <v>122</v>
      </c>
      <c r="CA43" s="1" t="s">
        <v>123</v>
      </c>
      <c r="CB43" s="1" t="s">
        <v>123</v>
      </c>
      <c r="CC43" s="1"/>
      <c r="CD43" s="1" t="s">
        <v>122</v>
      </c>
      <c r="CE43" s="1" t="s">
        <v>123</v>
      </c>
      <c r="CF43" s="1" t="s">
        <v>118</v>
      </c>
      <c r="CG43" s="1" t="s">
        <v>160</v>
      </c>
      <c r="CH43" s="1" t="s">
        <v>160</v>
      </c>
      <c r="CI43" s="1" t="s">
        <v>117</v>
      </c>
      <c r="CJ43" s="1" t="s">
        <v>117</v>
      </c>
      <c r="CK43" s="1" t="s">
        <v>160</v>
      </c>
      <c r="CL43" s="1" t="s">
        <v>117</v>
      </c>
      <c r="CM43" s="1" t="s">
        <v>160</v>
      </c>
      <c r="CN43" s="1" t="s">
        <v>117</v>
      </c>
      <c r="CO43" s="1" t="s">
        <v>123</v>
      </c>
      <c r="CP43" s="1" t="s">
        <v>123</v>
      </c>
      <c r="CQ43" s="1" t="s">
        <v>123</v>
      </c>
      <c r="CR43" s="1"/>
      <c r="CS43" s="1"/>
      <c r="CT43" s="1" t="s">
        <v>374</v>
      </c>
      <c r="CU43" s="1" t="s">
        <v>375</v>
      </c>
      <c r="CV43" s="1" t="s">
        <v>127</v>
      </c>
      <c r="CW43" s="1" t="s">
        <v>376</v>
      </c>
      <c r="CX43" s="1"/>
    </row>
    <row r="44" spans="1:102">
      <c r="A44" s="1">
        <v>398</v>
      </c>
      <c r="B44" s="1" t="s">
        <v>377</v>
      </c>
      <c r="C44" s="1">
        <v>8</v>
      </c>
      <c r="D44" s="1" t="s">
        <v>103</v>
      </c>
      <c r="E44" s="1">
        <v>1782546057</v>
      </c>
      <c r="F44" s="1" t="s">
        <v>378</v>
      </c>
      <c r="G44" s="1" t="s">
        <v>377</v>
      </c>
      <c r="H44" s="1" t="s">
        <v>379</v>
      </c>
      <c r="I44" s="1"/>
      <c r="J44" s="1" t="s">
        <v>185</v>
      </c>
      <c r="K44" s="1" t="s">
        <v>107</v>
      </c>
      <c r="L44" s="1" t="s">
        <v>244</v>
      </c>
      <c r="M44" s="1"/>
      <c r="N44" s="1"/>
      <c r="O44" s="1"/>
      <c r="P44" s="1" t="s">
        <v>111</v>
      </c>
      <c r="Q44" s="1" t="s">
        <v>111</v>
      </c>
      <c r="R44" s="1" t="s">
        <v>111</v>
      </c>
      <c r="S44" s="1" t="s">
        <v>111</v>
      </c>
      <c r="T44" s="1" t="s">
        <v>111</v>
      </c>
      <c r="U44" s="1" t="s">
        <v>110</v>
      </c>
      <c r="V44" s="1" t="s">
        <v>111</v>
      </c>
      <c r="W44" s="1" t="s">
        <v>111</v>
      </c>
      <c r="X44" s="1" t="s">
        <v>111</v>
      </c>
      <c r="Y44" s="1" t="s">
        <v>111</v>
      </c>
      <c r="Z44" s="1" t="s">
        <v>111</v>
      </c>
      <c r="AA44" s="1" t="s">
        <v>111</v>
      </c>
      <c r="AB44" s="1" t="s">
        <v>158</v>
      </c>
      <c r="AC44" s="1" t="s">
        <v>135</v>
      </c>
      <c r="AD44" s="1" t="s">
        <v>121</v>
      </c>
      <c r="AE44" s="1" t="s">
        <v>116</v>
      </c>
      <c r="AF44" s="1" t="s">
        <v>116</v>
      </c>
      <c r="AG44" s="1" t="s">
        <v>116</v>
      </c>
      <c r="AH44" s="1" t="s">
        <v>116</v>
      </c>
      <c r="AI44" s="1" t="s">
        <v>115</v>
      </c>
      <c r="AJ44" s="1" t="s">
        <v>121</v>
      </c>
      <c r="AK44" s="1" t="s">
        <v>120</v>
      </c>
      <c r="AL44" s="1" t="s">
        <v>116</v>
      </c>
      <c r="AM44" s="1" t="s">
        <v>116</v>
      </c>
      <c r="AN44" s="1" t="s">
        <v>121</v>
      </c>
      <c r="AO44" s="1" t="s">
        <v>123</v>
      </c>
      <c r="AP44" s="1" t="s">
        <v>118</v>
      </c>
      <c r="AQ44" s="1" t="s">
        <v>118</v>
      </c>
      <c r="AR44" s="1" t="s">
        <v>118</v>
      </c>
      <c r="AS44" s="1" t="s">
        <v>118</v>
      </c>
      <c r="AT44" s="1" t="s">
        <v>118</v>
      </c>
      <c r="AU44" s="1" t="s">
        <v>118</v>
      </c>
      <c r="AV44" s="1" t="s">
        <v>119</v>
      </c>
      <c r="AW44" s="1" t="s">
        <v>148</v>
      </c>
      <c r="AX44" s="1" t="s">
        <v>114</v>
      </c>
      <c r="AY44" s="1" t="s">
        <v>121</v>
      </c>
      <c r="AZ44" s="1" t="s">
        <v>116</v>
      </c>
      <c r="BA44" s="1" t="s">
        <v>120</v>
      </c>
      <c r="BB44" s="1" t="s">
        <v>116</v>
      </c>
      <c r="BC44" s="1" t="s">
        <v>114</v>
      </c>
      <c r="BD44" s="1" t="s">
        <v>114</v>
      </c>
      <c r="BE44" s="1" t="s">
        <v>120</v>
      </c>
      <c r="BF44" s="1" t="s">
        <v>114</v>
      </c>
      <c r="BG44" s="1" t="s">
        <v>121</v>
      </c>
      <c r="BH44" s="1"/>
      <c r="BI44" s="1" t="s">
        <v>116</v>
      </c>
      <c r="BJ44" s="1" t="s">
        <v>116</v>
      </c>
      <c r="BK44" s="1" t="s">
        <v>115</v>
      </c>
      <c r="BL44" s="1" t="s">
        <v>115</v>
      </c>
      <c r="BM44" s="1" t="s">
        <v>116</v>
      </c>
      <c r="BN44" s="1" t="s">
        <v>114</v>
      </c>
      <c r="BO44" s="1" t="s">
        <v>114</v>
      </c>
      <c r="BP44" s="1" t="s">
        <v>114</v>
      </c>
      <c r="BQ44" s="1" t="s">
        <v>115</v>
      </c>
      <c r="BR44" s="1" t="s">
        <v>120</v>
      </c>
      <c r="BS44" s="1" t="s">
        <v>116</v>
      </c>
      <c r="BT44" s="1" t="s">
        <v>116</v>
      </c>
      <c r="BU44" s="1" t="s">
        <v>116</v>
      </c>
      <c r="BV44" s="1" t="s">
        <v>136</v>
      </c>
      <c r="BW44" s="1" t="s">
        <v>123</v>
      </c>
      <c r="BX44" s="1" t="s">
        <v>118</v>
      </c>
      <c r="BY44" s="1" t="s">
        <v>118</v>
      </c>
      <c r="BZ44" s="1" t="s">
        <v>122</v>
      </c>
      <c r="CA44" s="1" t="s">
        <v>122</v>
      </c>
      <c r="CB44" s="1" t="s">
        <v>123</v>
      </c>
      <c r="CC44" s="1" t="s">
        <v>117</v>
      </c>
      <c r="CD44" s="1" t="s">
        <v>117</v>
      </c>
      <c r="CE44" s="1" t="s">
        <v>123</v>
      </c>
      <c r="CF44" s="1" t="s">
        <v>136</v>
      </c>
      <c r="CG44" s="1" t="s">
        <v>125</v>
      </c>
      <c r="CH44" s="1" t="s">
        <v>143</v>
      </c>
      <c r="CI44" s="1" t="s">
        <v>125</v>
      </c>
      <c r="CJ44" s="1" t="s">
        <v>124</v>
      </c>
      <c r="CK44" s="1" t="s">
        <v>125</v>
      </c>
      <c r="CL44" s="1" t="s">
        <v>125</v>
      </c>
      <c r="CM44" s="1" t="s">
        <v>125</v>
      </c>
      <c r="CN44" s="1" t="s">
        <v>117</v>
      </c>
      <c r="CO44" s="1" t="s">
        <v>123</v>
      </c>
      <c r="CP44" s="1" t="s">
        <v>122</v>
      </c>
      <c r="CQ44" s="1" t="s">
        <v>122</v>
      </c>
      <c r="CR44" s="1"/>
      <c r="CS44" s="1"/>
      <c r="CT44" s="1" t="s">
        <v>380</v>
      </c>
      <c r="CU44" s="1"/>
      <c r="CV44" s="1"/>
      <c r="CW44" s="1" t="s">
        <v>381</v>
      </c>
      <c r="CX44" s="1"/>
    </row>
    <row r="45" spans="1:102">
      <c r="A45" s="1">
        <v>402</v>
      </c>
      <c r="B45" s="1" t="s">
        <v>382</v>
      </c>
      <c r="C45" s="1">
        <v>8</v>
      </c>
      <c r="D45" s="1" t="s">
        <v>103</v>
      </c>
      <c r="E45" s="1">
        <v>1297014005</v>
      </c>
      <c r="F45" s="1" t="s">
        <v>383</v>
      </c>
      <c r="G45" s="1" t="s">
        <v>382</v>
      </c>
      <c r="H45" s="1" t="s">
        <v>384</v>
      </c>
      <c r="I45" s="1"/>
      <c r="J45" s="1" t="s">
        <v>185</v>
      </c>
      <c r="K45" s="1" t="s">
        <v>107</v>
      </c>
      <c r="L45" s="1" t="s">
        <v>253</v>
      </c>
      <c r="M45" s="1"/>
      <c r="N45" s="1"/>
      <c r="O45" s="1"/>
      <c r="P45" s="1" t="s">
        <v>111</v>
      </c>
      <c r="Q45" s="1" t="s">
        <v>110</v>
      </c>
      <c r="R45" s="1" t="s">
        <v>111</v>
      </c>
      <c r="S45" s="1" t="s">
        <v>110</v>
      </c>
      <c r="T45" s="1" t="s">
        <v>110</v>
      </c>
      <c r="U45" s="1" t="s">
        <v>110</v>
      </c>
      <c r="V45" s="1" t="s">
        <v>111</v>
      </c>
      <c r="W45" s="1" t="s">
        <v>111</v>
      </c>
      <c r="X45" s="1" t="s">
        <v>110</v>
      </c>
      <c r="Y45" s="1" t="s">
        <v>110</v>
      </c>
      <c r="Z45" s="1" t="s">
        <v>111</v>
      </c>
      <c r="AA45" s="1" t="s">
        <v>111</v>
      </c>
      <c r="AB45" s="1" t="s">
        <v>134</v>
      </c>
      <c r="AC45" s="1" t="s">
        <v>113</v>
      </c>
      <c r="AD45" s="1"/>
      <c r="AE45" s="1"/>
      <c r="AF45" s="1"/>
      <c r="AG45" s="1"/>
      <c r="AH45" s="1"/>
      <c r="AI45" s="1" t="s">
        <v>114</v>
      </c>
      <c r="AJ45" s="1" t="s">
        <v>121</v>
      </c>
      <c r="AK45" s="1" t="s">
        <v>115</v>
      </c>
      <c r="AL45" s="1" t="s">
        <v>121</v>
      </c>
      <c r="AM45" s="1" t="s">
        <v>121</v>
      </c>
      <c r="AN45" s="1" t="s">
        <v>120</v>
      </c>
      <c r="AO45" s="1" t="s">
        <v>123</v>
      </c>
      <c r="AP45" s="1" t="s">
        <v>123</v>
      </c>
      <c r="AQ45" s="1" t="s">
        <v>123</v>
      </c>
      <c r="AR45" s="1" t="s">
        <v>123</v>
      </c>
      <c r="AS45" s="1" t="s">
        <v>123</v>
      </c>
      <c r="AT45" s="1" t="s">
        <v>117</v>
      </c>
      <c r="AU45" s="1" t="s">
        <v>117</v>
      </c>
      <c r="AV45" s="1" t="s">
        <v>123</v>
      </c>
      <c r="AW45" s="1" t="s">
        <v>136</v>
      </c>
      <c r="AX45" s="1" t="s">
        <v>114</v>
      </c>
      <c r="AY45" s="1" t="s">
        <v>114</v>
      </c>
      <c r="AZ45" s="1" t="s">
        <v>114</v>
      </c>
      <c r="BA45" s="1" t="s">
        <v>120</v>
      </c>
      <c r="BB45" s="1" t="s">
        <v>120</v>
      </c>
      <c r="BC45" s="1" t="s">
        <v>114</v>
      </c>
      <c r="BD45" s="1" t="s">
        <v>114</v>
      </c>
      <c r="BE45" s="1" t="s">
        <v>114</v>
      </c>
      <c r="BF45" s="1" t="s">
        <v>114</v>
      </c>
      <c r="BG45" s="1" t="s">
        <v>121</v>
      </c>
      <c r="BH45" s="1" t="s">
        <v>114</v>
      </c>
      <c r="BI45" s="1"/>
      <c r="BJ45" s="1" t="s">
        <v>120</v>
      </c>
      <c r="BK45" s="1"/>
      <c r="BL45" s="1" t="s">
        <v>120</v>
      </c>
      <c r="BM45" s="1" t="s">
        <v>121</v>
      </c>
      <c r="BN45" s="1" t="s">
        <v>114</v>
      </c>
      <c r="BO45" s="1" t="s">
        <v>114</v>
      </c>
      <c r="BP45" s="1" t="s">
        <v>121</v>
      </c>
      <c r="BQ45" s="1" t="s">
        <v>121</v>
      </c>
      <c r="BR45" s="1"/>
      <c r="BS45" s="1" t="s">
        <v>115</v>
      </c>
      <c r="BT45" s="1"/>
      <c r="BU45" s="1" t="s">
        <v>121</v>
      </c>
      <c r="BV45" s="1" t="s">
        <v>122</v>
      </c>
      <c r="BW45" s="1" t="s">
        <v>123</v>
      </c>
      <c r="BX45" s="1" t="s">
        <v>122</v>
      </c>
      <c r="BY45" s="1" t="s">
        <v>122</v>
      </c>
      <c r="BZ45" s="1" t="s">
        <v>118</v>
      </c>
      <c r="CA45" s="1" t="s">
        <v>123</v>
      </c>
      <c r="CB45" s="1" t="s">
        <v>123</v>
      </c>
      <c r="CC45" s="1" t="s">
        <v>118</v>
      </c>
      <c r="CD45" s="1" t="s">
        <v>122</v>
      </c>
      <c r="CE45" s="1" t="s">
        <v>123</v>
      </c>
      <c r="CF45" s="1" t="s">
        <v>118</v>
      </c>
      <c r="CG45" s="1"/>
      <c r="CH45" s="1"/>
      <c r="CI45" s="1"/>
      <c r="CJ45" s="1"/>
      <c r="CK45" s="1"/>
      <c r="CL45" s="1"/>
      <c r="CM45" s="1"/>
      <c r="CN45" s="1"/>
      <c r="CO45" s="1" t="s">
        <v>123</v>
      </c>
      <c r="CP45" s="1" t="s">
        <v>136</v>
      </c>
      <c r="CQ45" s="1" t="s">
        <v>122</v>
      </c>
      <c r="CR45" s="1"/>
      <c r="CS45" s="1"/>
      <c r="CT45" s="1"/>
      <c r="CU45" s="1"/>
      <c r="CV45" s="1"/>
      <c r="CW45" s="1"/>
      <c r="CX45" s="1"/>
    </row>
    <row r="46" spans="1:102">
      <c r="A46" s="1">
        <v>409</v>
      </c>
      <c r="B46" s="1" t="s">
        <v>385</v>
      </c>
      <c r="C46" s="1">
        <v>8</v>
      </c>
      <c r="D46" s="1" t="s">
        <v>103</v>
      </c>
      <c r="E46" s="1">
        <v>2127817659</v>
      </c>
      <c r="F46" s="1" t="s">
        <v>386</v>
      </c>
      <c r="G46" s="1" t="s">
        <v>385</v>
      </c>
      <c r="H46" s="1" t="s">
        <v>387</v>
      </c>
      <c r="I46" s="1"/>
      <c r="J46" s="1" t="s">
        <v>185</v>
      </c>
      <c r="K46" s="1" t="s">
        <v>107</v>
      </c>
      <c r="L46" s="1" t="s">
        <v>253</v>
      </c>
      <c r="M46" s="1"/>
      <c r="N46" s="1"/>
      <c r="O46" s="1"/>
      <c r="P46" s="1" t="s">
        <v>111</v>
      </c>
      <c r="Q46" s="1" t="s">
        <v>111</v>
      </c>
      <c r="R46" s="1" t="s">
        <v>111</v>
      </c>
      <c r="S46" s="1" t="s">
        <v>111</v>
      </c>
      <c r="T46" s="1" t="s">
        <v>110</v>
      </c>
      <c r="U46" s="1" t="s">
        <v>110</v>
      </c>
      <c r="V46" s="1" t="s">
        <v>111</v>
      </c>
      <c r="W46" s="1" t="s">
        <v>111</v>
      </c>
      <c r="X46" s="1" t="s">
        <v>111</v>
      </c>
      <c r="Y46" s="1" t="s">
        <v>111</v>
      </c>
      <c r="Z46" s="1" t="s">
        <v>110</v>
      </c>
      <c r="AA46" s="1" t="s">
        <v>111</v>
      </c>
      <c r="AB46" s="1" t="s">
        <v>134</v>
      </c>
      <c r="AC46" s="1" t="s">
        <v>113</v>
      </c>
      <c r="AD46" s="1" t="s">
        <v>115</v>
      </c>
      <c r="AE46" s="1" t="s">
        <v>115</v>
      </c>
      <c r="AF46" s="1" t="s">
        <v>115</v>
      </c>
      <c r="AG46" s="1" t="s">
        <v>115</v>
      </c>
      <c r="AH46" s="1" t="s">
        <v>115</v>
      </c>
      <c r="AI46" s="1" t="s">
        <v>115</v>
      </c>
      <c r="AJ46" s="1" t="s">
        <v>115</v>
      </c>
      <c r="AK46" s="1" t="s">
        <v>115</v>
      </c>
      <c r="AL46" s="1" t="s">
        <v>115</v>
      </c>
      <c r="AM46" s="1" t="s">
        <v>115</v>
      </c>
      <c r="AN46" s="1" t="s">
        <v>115</v>
      </c>
      <c r="AO46" s="1" t="s">
        <v>123</v>
      </c>
      <c r="AP46" s="1" t="s">
        <v>118</v>
      </c>
      <c r="AQ46" s="1" t="s">
        <v>118</v>
      </c>
      <c r="AR46" s="1" t="s">
        <v>118</v>
      </c>
      <c r="AS46" s="1" t="s">
        <v>118</v>
      </c>
      <c r="AT46" s="1" t="s">
        <v>118</v>
      </c>
      <c r="AU46" s="1" t="s">
        <v>118</v>
      </c>
      <c r="AV46" s="1" t="s">
        <v>118</v>
      </c>
      <c r="AW46" s="1" t="s">
        <v>118</v>
      </c>
      <c r="AX46" s="1" t="s">
        <v>114</v>
      </c>
      <c r="AY46" s="1" t="s">
        <v>120</v>
      </c>
      <c r="AZ46" s="1" t="s">
        <v>115</v>
      </c>
      <c r="BA46" s="1" t="s">
        <v>121</v>
      </c>
      <c r="BB46" s="1" t="s">
        <v>121</v>
      </c>
      <c r="BC46" s="1" t="s">
        <v>114</v>
      </c>
      <c r="BD46" s="1" t="s">
        <v>114</v>
      </c>
      <c r="BE46" s="1" t="s">
        <v>114</v>
      </c>
      <c r="BF46" s="1" t="s">
        <v>114</v>
      </c>
      <c r="BG46" s="1" t="s">
        <v>114</v>
      </c>
      <c r="BH46" s="1" t="s">
        <v>114</v>
      </c>
      <c r="BI46" s="1" t="s">
        <v>115</v>
      </c>
      <c r="BJ46" s="1" t="s">
        <v>116</v>
      </c>
      <c r="BK46" s="1" t="s">
        <v>116</v>
      </c>
      <c r="BL46" s="1" t="s">
        <v>115</v>
      </c>
      <c r="BM46" s="1" t="s">
        <v>121</v>
      </c>
      <c r="BN46" s="1" t="s">
        <v>114</v>
      </c>
      <c r="BO46" s="1" t="s">
        <v>114</v>
      </c>
      <c r="BP46" s="1" t="s">
        <v>115</v>
      </c>
      <c r="BQ46" s="1" t="s">
        <v>120</v>
      </c>
      <c r="BR46" s="1" t="s">
        <v>121</v>
      </c>
      <c r="BS46" s="1" t="s">
        <v>121</v>
      </c>
      <c r="BT46" s="1" t="s">
        <v>116</v>
      </c>
      <c r="BU46" s="1" t="s">
        <v>121</v>
      </c>
      <c r="BV46" s="1" t="s">
        <v>136</v>
      </c>
      <c r="BW46" s="1" t="s">
        <v>136</v>
      </c>
      <c r="BX46" s="1" t="s">
        <v>123</v>
      </c>
      <c r="BY46" s="1" t="s">
        <v>118</v>
      </c>
      <c r="BZ46" s="1" t="s">
        <v>123</v>
      </c>
      <c r="CA46" s="1" t="s">
        <v>119</v>
      </c>
      <c r="CB46" s="1" t="s">
        <v>123</v>
      </c>
      <c r="CC46" s="1" t="s">
        <v>118</v>
      </c>
      <c r="CD46" s="1" t="s">
        <v>119</v>
      </c>
      <c r="CE46" s="1" t="s">
        <v>119</v>
      </c>
      <c r="CF46" s="1" t="s">
        <v>119</v>
      </c>
      <c r="CG46" s="1" t="s">
        <v>160</v>
      </c>
      <c r="CH46" s="1" t="s">
        <v>143</v>
      </c>
      <c r="CI46" s="1" t="s">
        <v>160</v>
      </c>
      <c r="CJ46" s="1" t="s">
        <v>125</v>
      </c>
      <c r="CK46" s="1" t="s">
        <v>124</v>
      </c>
      <c r="CL46" s="1" t="s">
        <v>143</v>
      </c>
      <c r="CM46" s="1" t="s">
        <v>124</v>
      </c>
      <c r="CN46" s="1" t="s">
        <v>124</v>
      </c>
      <c r="CO46" s="1" t="s">
        <v>119</v>
      </c>
      <c r="CP46" s="1" t="s">
        <v>119</v>
      </c>
      <c r="CQ46" s="1" t="s">
        <v>118</v>
      </c>
      <c r="CR46" s="1"/>
      <c r="CS46" s="1"/>
      <c r="CT46" s="1"/>
      <c r="CU46" s="1"/>
      <c r="CV46" s="1"/>
      <c r="CW46" s="1"/>
      <c r="CX46" s="1"/>
    </row>
    <row r="47" spans="1:102">
      <c r="A47" s="1">
        <v>412</v>
      </c>
      <c r="B47" s="1" t="s">
        <v>388</v>
      </c>
      <c r="C47" s="1">
        <v>8</v>
      </c>
      <c r="D47" s="1" t="s">
        <v>103</v>
      </c>
      <c r="E47" s="1">
        <v>717875640</v>
      </c>
      <c r="F47" s="1" t="s">
        <v>389</v>
      </c>
      <c r="G47" s="1" t="s">
        <v>388</v>
      </c>
      <c r="H47" s="1" t="s">
        <v>390</v>
      </c>
      <c r="I47" s="1"/>
      <c r="J47" s="1" t="s">
        <v>166</v>
      </c>
      <c r="K47" s="1" t="s">
        <v>107</v>
      </c>
      <c r="L47" s="1" t="s">
        <v>108</v>
      </c>
      <c r="M47" s="1"/>
      <c r="N47" s="1"/>
      <c r="O47" s="1"/>
      <c r="P47" s="1" t="s">
        <v>111</v>
      </c>
      <c r="Q47" s="1" t="s">
        <v>111</v>
      </c>
      <c r="R47" s="1" t="s">
        <v>111</v>
      </c>
      <c r="S47" s="1" t="s">
        <v>111</v>
      </c>
      <c r="T47" s="1" t="s">
        <v>111</v>
      </c>
      <c r="U47" s="1" t="s">
        <v>110</v>
      </c>
      <c r="V47" s="1" t="s">
        <v>111</v>
      </c>
      <c r="W47" s="1" t="s">
        <v>111</v>
      </c>
      <c r="X47" s="1" t="s">
        <v>111</v>
      </c>
      <c r="Y47" s="1" t="s">
        <v>111</v>
      </c>
      <c r="Z47" s="1" t="s">
        <v>111</v>
      </c>
      <c r="AA47" s="1" t="s">
        <v>111</v>
      </c>
      <c r="AB47" s="1" t="s">
        <v>134</v>
      </c>
      <c r="AC47" s="1" t="s">
        <v>159</v>
      </c>
      <c r="AD47" s="1" t="s">
        <v>120</v>
      </c>
      <c r="AE47" s="1" t="s">
        <v>120</v>
      </c>
      <c r="AF47" s="1" t="s">
        <v>120</v>
      </c>
      <c r="AG47" s="1" t="s">
        <v>114</v>
      </c>
      <c r="AH47" s="1" t="s">
        <v>114</v>
      </c>
      <c r="AI47" s="1" t="s">
        <v>114</v>
      </c>
      <c r="AJ47" s="1" t="s">
        <v>114</v>
      </c>
      <c r="AK47" s="1" t="s">
        <v>114</v>
      </c>
      <c r="AL47" s="1" t="s">
        <v>114</v>
      </c>
      <c r="AM47" s="1" t="s">
        <v>120</v>
      </c>
      <c r="AN47" s="1" t="s">
        <v>120</v>
      </c>
      <c r="AO47" s="1" t="s">
        <v>136</v>
      </c>
      <c r="AP47" s="1" t="s">
        <v>136</v>
      </c>
      <c r="AQ47" s="1" t="s">
        <v>123</v>
      </c>
      <c r="AR47" s="1" t="s">
        <v>136</v>
      </c>
      <c r="AS47" s="1" t="s">
        <v>136</v>
      </c>
      <c r="AT47" s="1" t="s">
        <v>136</v>
      </c>
      <c r="AU47" s="1" t="s">
        <v>136</v>
      </c>
      <c r="AV47" s="1" t="s">
        <v>136</v>
      </c>
      <c r="AW47" s="1" t="s">
        <v>136</v>
      </c>
      <c r="AX47" s="1" t="s">
        <v>114</v>
      </c>
      <c r="AY47" s="1" t="s">
        <v>114</v>
      </c>
      <c r="AZ47" s="1" t="s">
        <v>114</v>
      </c>
      <c r="BA47" s="1" t="s">
        <v>120</v>
      </c>
      <c r="BB47" s="1" t="s">
        <v>121</v>
      </c>
      <c r="BC47" s="1" t="s">
        <v>114</v>
      </c>
      <c r="BD47" s="1" t="s">
        <v>114</v>
      </c>
      <c r="BE47" s="1" t="s">
        <v>114</v>
      </c>
      <c r="BF47" s="1" t="s">
        <v>114</v>
      </c>
      <c r="BG47" s="1" t="s">
        <v>114</v>
      </c>
      <c r="BH47" s="1" t="s">
        <v>114</v>
      </c>
      <c r="BI47" s="1" t="s">
        <v>114</v>
      </c>
      <c r="BJ47" s="1" t="s">
        <v>114</v>
      </c>
      <c r="BK47" s="1" t="s">
        <v>114</v>
      </c>
      <c r="BL47" s="1" t="s">
        <v>121</v>
      </c>
      <c r="BM47" s="1" t="s">
        <v>121</v>
      </c>
      <c r="BN47" s="1" t="s">
        <v>114</v>
      </c>
      <c r="BO47" s="1" t="s">
        <v>114</v>
      </c>
      <c r="BP47" s="1" t="s">
        <v>120</v>
      </c>
      <c r="BQ47" s="1" t="s">
        <v>120</v>
      </c>
      <c r="BR47" s="1" t="s">
        <v>121</v>
      </c>
      <c r="BS47" s="1" t="s">
        <v>115</v>
      </c>
      <c r="BT47" s="1" t="s">
        <v>116</v>
      </c>
      <c r="BU47" s="1" t="s">
        <v>120</v>
      </c>
      <c r="BV47" s="1" t="s">
        <v>136</v>
      </c>
      <c r="BW47" s="1" t="s">
        <v>136</v>
      </c>
      <c r="BX47" s="1" t="s">
        <v>136</v>
      </c>
      <c r="BY47" s="1" t="s">
        <v>122</v>
      </c>
      <c r="BZ47" s="1" t="s">
        <v>123</v>
      </c>
      <c r="CA47" s="1" t="s">
        <v>123</v>
      </c>
      <c r="CB47" s="1" t="s">
        <v>123</v>
      </c>
      <c r="CC47" s="1" t="s">
        <v>136</v>
      </c>
      <c r="CD47" s="1" t="s">
        <v>136</v>
      </c>
      <c r="CE47" s="1" t="s">
        <v>136</v>
      </c>
      <c r="CF47" s="1" t="s">
        <v>119</v>
      </c>
      <c r="CG47" s="1" t="s">
        <v>160</v>
      </c>
      <c r="CH47" s="1" t="s">
        <v>160</v>
      </c>
      <c r="CI47" s="1" t="s">
        <v>160</v>
      </c>
      <c r="CJ47" s="1" t="s">
        <v>117</v>
      </c>
      <c r="CK47" s="1" t="s">
        <v>160</v>
      </c>
      <c r="CL47" s="1" t="s">
        <v>117</v>
      </c>
      <c r="CM47" s="1" t="s">
        <v>160</v>
      </c>
      <c r="CN47" s="1" t="s">
        <v>117</v>
      </c>
      <c r="CO47" s="1" t="s">
        <v>123</v>
      </c>
      <c r="CP47" s="1" t="s">
        <v>123</v>
      </c>
      <c r="CQ47" s="1" t="s">
        <v>136</v>
      </c>
      <c r="CR47" s="1"/>
      <c r="CS47" s="1"/>
      <c r="CT47" s="1" t="s">
        <v>391</v>
      </c>
      <c r="CU47" s="1" t="s">
        <v>301</v>
      </c>
      <c r="CV47" s="1" t="s">
        <v>392</v>
      </c>
      <c r="CW47" s="1" t="s">
        <v>393</v>
      </c>
      <c r="CX47" s="1"/>
    </row>
    <row r="48" spans="1:102">
      <c r="A48" s="1">
        <v>413</v>
      </c>
      <c r="B48" s="1" t="s">
        <v>394</v>
      </c>
      <c r="C48" s="1">
        <v>8</v>
      </c>
      <c r="D48" s="1" t="s">
        <v>103</v>
      </c>
      <c r="E48" s="1">
        <v>1485827681</v>
      </c>
      <c r="F48" s="1" t="s">
        <v>395</v>
      </c>
      <c r="G48" s="1" t="s">
        <v>394</v>
      </c>
      <c r="H48" s="1" t="s">
        <v>396</v>
      </c>
      <c r="I48" s="1"/>
      <c r="J48" s="1" t="s">
        <v>185</v>
      </c>
      <c r="K48" s="1" t="s">
        <v>107</v>
      </c>
      <c r="L48" s="1" t="s">
        <v>175</v>
      </c>
      <c r="M48" s="1"/>
      <c r="N48" s="1"/>
      <c r="O48" s="1"/>
      <c r="P48" s="1" t="s">
        <v>111</v>
      </c>
      <c r="Q48" s="1" t="s">
        <v>111</v>
      </c>
      <c r="R48" s="1" t="s">
        <v>111</v>
      </c>
      <c r="S48" s="1" t="s">
        <v>111</v>
      </c>
      <c r="T48" s="1" t="s">
        <v>111</v>
      </c>
      <c r="U48" s="1" t="s">
        <v>110</v>
      </c>
      <c r="V48" s="1" t="s">
        <v>111</v>
      </c>
      <c r="W48" s="1" t="s">
        <v>111</v>
      </c>
      <c r="X48" s="1" t="s">
        <v>111</v>
      </c>
      <c r="Y48" s="1" t="s">
        <v>111</v>
      </c>
      <c r="Z48" s="1" t="s">
        <v>111</v>
      </c>
      <c r="AA48" s="1" t="s">
        <v>111</v>
      </c>
      <c r="AB48" s="1" t="s">
        <v>134</v>
      </c>
      <c r="AC48" s="1" t="s">
        <v>135</v>
      </c>
      <c r="AD48" s="1" t="s">
        <v>114</v>
      </c>
      <c r="AE48" s="1" t="s">
        <v>121</v>
      </c>
      <c r="AF48" s="1" t="s">
        <v>121</v>
      </c>
      <c r="AG48" s="1" t="s">
        <v>121</v>
      </c>
      <c r="AH48" s="1" t="s">
        <v>120</v>
      </c>
      <c r="AI48" s="1" t="s">
        <v>114</v>
      </c>
      <c r="AJ48" s="1"/>
      <c r="AK48" s="1" t="s">
        <v>115</v>
      </c>
      <c r="AL48" s="1" t="s">
        <v>115</v>
      </c>
      <c r="AM48" s="1" t="s">
        <v>116</v>
      </c>
      <c r="AN48" s="1" t="s">
        <v>114</v>
      </c>
      <c r="AO48" s="1" t="s">
        <v>123</v>
      </c>
      <c r="AP48" s="1" t="s">
        <v>148</v>
      </c>
      <c r="AQ48" s="1" t="s">
        <v>123</v>
      </c>
      <c r="AR48" s="1" t="s">
        <v>148</v>
      </c>
      <c r="AS48" s="1" t="s">
        <v>148</v>
      </c>
      <c r="AT48" s="1" t="s">
        <v>123</v>
      </c>
      <c r="AU48" s="1" t="s">
        <v>148</v>
      </c>
      <c r="AV48" s="1" t="s">
        <v>118</v>
      </c>
      <c r="AW48" s="1" t="s">
        <v>123</v>
      </c>
      <c r="AX48" s="1" t="s">
        <v>114</v>
      </c>
      <c r="AY48" s="1" t="s">
        <v>114</v>
      </c>
      <c r="AZ48" s="1" t="s">
        <v>116</v>
      </c>
      <c r="BA48" s="1" t="s">
        <v>114</v>
      </c>
      <c r="BB48" s="1" t="s">
        <v>120</v>
      </c>
      <c r="BC48" s="1" t="s">
        <v>114</v>
      </c>
      <c r="BD48" s="1" t="s">
        <v>114</v>
      </c>
      <c r="BE48" s="1" t="s">
        <v>121</v>
      </c>
      <c r="BF48" s="1" t="s">
        <v>114</v>
      </c>
      <c r="BG48" s="1" t="s">
        <v>115</v>
      </c>
      <c r="BH48" s="1" t="s">
        <v>115</v>
      </c>
      <c r="BI48" s="1" t="s">
        <v>121</v>
      </c>
      <c r="BJ48" s="1" t="s">
        <v>120</v>
      </c>
      <c r="BK48" s="1" t="s">
        <v>120</v>
      </c>
      <c r="BL48" s="1" t="s">
        <v>121</v>
      </c>
      <c r="BM48" s="1" t="s">
        <v>115</v>
      </c>
      <c r="BN48" s="1" t="s">
        <v>114</v>
      </c>
      <c r="BO48" s="1" t="s">
        <v>114</v>
      </c>
      <c r="BP48" s="1" t="s">
        <v>114</v>
      </c>
      <c r="BQ48" s="1"/>
      <c r="BR48" s="1" t="s">
        <v>115</v>
      </c>
      <c r="BS48" s="1" t="s">
        <v>115</v>
      </c>
      <c r="BT48" s="1"/>
      <c r="BU48" s="1" t="s">
        <v>121</v>
      </c>
      <c r="BV48" s="1" t="s">
        <v>136</v>
      </c>
      <c r="BW48" s="1" t="s">
        <v>123</v>
      </c>
      <c r="BX48" s="1" t="s">
        <v>123</v>
      </c>
      <c r="BY48" s="1" t="s">
        <v>117</v>
      </c>
      <c r="BZ48" s="1" t="s">
        <v>123</v>
      </c>
      <c r="CA48" s="1" t="s">
        <v>118</v>
      </c>
      <c r="CB48" s="1" t="s">
        <v>123</v>
      </c>
      <c r="CC48" s="1" t="s">
        <v>118</v>
      </c>
      <c r="CD48" s="1" t="s">
        <v>119</v>
      </c>
      <c r="CE48" s="1" t="s">
        <v>117</v>
      </c>
      <c r="CF48" s="1" t="s">
        <v>117</v>
      </c>
      <c r="CG48" s="1" t="s">
        <v>117</v>
      </c>
      <c r="CH48" s="1" t="s">
        <v>177</v>
      </c>
      <c r="CI48" s="1" t="s">
        <v>117</v>
      </c>
      <c r="CJ48" s="1" t="s">
        <v>117</v>
      </c>
      <c r="CK48" s="1" t="s">
        <v>177</v>
      </c>
      <c r="CL48" s="1" t="s">
        <v>117</v>
      </c>
      <c r="CM48" s="1" t="s">
        <v>117</v>
      </c>
      <c r="CN48" s="1" t="s">
        <v>117</v>
      </c>
      <c r="CO48" s="1" t="s">
        <v>118</v>
      </c>
      <c r="CP48" s="1" t="s">
        <v>118</v>
      </c>
      <c r="CQ48" s="1" t="s">
        <v>118</v>
      </c>
      <c r="CR48" s="1"/>
      <c r="CS48" s="1"/>
      <c r="CT48" s="1" t="s">
        <v>397</v>
      </c>
      <c r="CU48" s="1" t="s">
        <v>398</v>
      </c>
      <c r="CV48" s="1" t="s">
        <v>399</v>
      </c>
      <c r="CW48" s="1" t="s">
        <v>400</v>
      </c>
      <c r="CX48" s="1"/>
    </row>
    <row r="49" spans="1:102">
      <c r="A49" s="1">
        <v>414</v>
      </c>
      <c r="B49" s="1" t="s">
        <v>401</v>
      </c>
      <c r="C49" s="1">
        <v>8</v>
      </c>
      <c r="D49" s="1" t="s">
        <v>103</v>
      </c>
      <c r="E49" s="1">
        <v>494120931</v>
      </c>
      <c r="F49" s="1" t="s">
        <v>402</v>
      </c>
      <c r="G49" s="1" t="s">
        <v>401</v>
      </c>
      <c r="H49" s="1" t="s">
        <v>403</v>
      </c>
      <c r="I49" s="1"/>
      <c r="J49" s="1" t="s">
        <v>106</v>
      </c>
      <c r="K49" s="1" t="s">
        <v>107</v>
      </c>
      <c r="L49" s="1" t="s">
        <v>253</v>
      </c>
      <c r="M49" s="1"/>
      <c r="N49" s="1" t="s">
        <v>156</v>
      </c>
      <c r="O49" s="1" t="s">
        <v>404</v>
      </c>
      <c r="P49" s="1" t="s">
        <v>110</v>
      </c>
      <c r="Q49" s="1" t="s">
        <v>111</v>
      </c>
      <c r="R49" s="1" t="s">
        <v>111</v>
      </c>
      <c r="S49" s="1" t="s">
        <v>111</v>
      </c>
      <c r="T49" s="1" t="s">
        <v>111</v>
      </c>
      <c r="U49" s="1" t="s">
        <v>110</v>
      </c>
      <c r="V49" s="1" t="s">
        <v>111</v>
      </c>
      <c r="W49" s="1" t="s">
        <v>111</v>
      </c>
      <c r="X49" s="1" t="s">
        <v>111</v>
      </c>
      <c r="Y49" s="1" t="s">
        <v>111</v>
      </c>
      <c r="Z49" s="1" t="s">
        <v>111</v>
      </c>
      <c r="AA49" s="1" t="s">
        <v>111</v>
      </c>
      <c r="AB49" s="1" t="s">
        <v>134</v>
      </c>
      <c r="AC49" s="1" t="s">
        <v>113</v>
      </c>
      <c r="AD49" s="1" t="s">
        <v>120</v>
      </c>
      <c r="AE49" s="1" t="s">
        <v>120</v>
      </c>
      <c r="AF49" s="1" t="s">
        <v>121</v>
      </c>
      <c r="AG49" s="1" t="s">
        <v>120</v>
      </c>
      <c r="AH49" s="1" t="s">
        <v>120</v>
      </c>
      <c r="AI49" s="1" t="s">
        <v>114</v>
      </c>
      <c r="AJ49" s="1" t="s">
        <v>120</v>
      </c>
      <c r="AK49" s="1" t="s">
        <v>121</v>
      </c>
      <c r="AL49" s="1" t="s">
        <v>121</v>
      </c>
      <c r="AM49" s="1" t="s">
        <v>120</v>
      </c>
      <c r="AN49" s="1" t="s">
        <v>121</v>
      </c>
      <c r="AO49" s="1" t="s">
        <v>118</v>
      </c>
      <c r="AP49" s="1" t="s">
        <v>123</v>
      </c>
      <c r="AQ49" s="1" t="s">
        <v>123</v>
      </c>
      <c r="AR49" s="1" t="s">
        <v>123</v>
      </c>
      <c r="AS49" s="1" t="s">
        <v>123</v>
      </c>
      <c r="AT49" s="1" t="s">
        <v>123</v>
      </c>
      <c r="AU49" s="1" t="s">
        <v>123</v>
      </c>
      <c r="AV49" s="1" t="s">
        <v>118</v>
      </c>
      <c r="AW49" s="1" t="s">
        <v>148</v>
      </c>
      <c r="AX49" s="1" t="s">
        <v>114</v>
      </c>
      <c r="AY49" s="1" t="s">
        <v>120</v>
      </c>
      <c r="AZ49" s="1" t="s">
        <v>116</v>
      </c>
      <c r="BA49" s="1" t="s">
        <v>120</v>
      </c>
      <c r="BB49" s="1" t="s">
        <v>120</v>
      </c>
      <c r="BC49" s="1" t="s">
        <v>114</v>
      </c>
      <c r="BD49" s="1" t="s">
        <v>114</v>
      </c>
      <c r="BE49" s="1" t="s">
        <v>120</v>
      </c>
      <c r="BF49" s="1" t="s">
        <v>114</v>
      </c>
      <c r="BG49" s="1" t="s">
        <v>120</v>
      </c>
      <c r="BH49" s="1" t="s">
        <v>114</v>
      </c>
      <c r="BI49" s="1" t="s">
        <v>121</v>
      </c>
      <c r="BJ49" s="1" t="s">
        <v>121</v>
      </c>
      <c r="BK49" s="1" t="s">
        <v>121</v>
      </c>
      <c r="BL49" s="1" t="s">
        <v>115</v>
      </c>
      <c r="BM49" s="1" t="s">
        <v>120</v>
      </c>
      <c r="BN49" s="1" t="s">
        <v>114</v>
      </c>
      <c r="BO49" s="1" t="s">
        <v>114</v>
      </c>
      <c r="BP49" s="1" t="s">
        <v>121</v>
      </c>
      <c r="BQ49" s="1" t="s">
        <v>120</v>
      </c>
      <c r="BR49" s="1" t="s">
        <v>120</v>
      </c>
      <c r="BS49" s="1" t="s">
        <v>120</v>
      </c>
      <c r="BT49" s="1" t="s">
        <v>121</v>
      </c>
      <c r="BU49" s="1" t="s">
        <v>120</v>
      </c>
      <c r="BV49" s="1" t="s">
        <v>136</v>
      </c>
      <c r="BW49" s="1" t="s">
        <v>123</v>
      </c>
      <c r="BX49" s="1" t="s">
        <v>136</v>
      </c>
      <c r="BY49" s="1" t="s">
        <v>122</v>
      </c>
      <c r="BZ49" s="1" t="s">
        <v>136</v>
      </c>
      <c r="CA49" s="1" t="s">
        <v>123</v>
      </c>
      <c r="CB49" s="1" t="s">
        <v>123</v>
      </c>
      <c r="CC49" s="1" t="s">
        <v>123</v>
      </c>
      <c r="CD49" s="1" t="s">
        <v>122</v>
      </c>
      <c r="CE49" s="1" t="s">
        <v>123</v>
      </c>
      <c r="CF49" s="1" t="s">
        <v>118</v>
      </c>
      <c r="CG49" s="1" t="s">
        <v>143</v>
      </c>
      <c r="CH49" s="1" t="s">
        <v>143</v>
      </c>
      <c r="CI49" s="1" t="s">
        <v>143</v>
      </c>
      <c r="CJ49" s="1" t="s">
        <v>143</v>
      </c>
      <c r="CK49" s="1" t="s">
        <v>143</v>
      </c>
      <c r="CL49" s="1" t="s">
        <v>143</v>
      </c>
      <c r="CM49" s="1" t="s">
        <v>160</v>
      </c>
      <c r="CN49" s="1" t="s">
        <v>143</v>
      </c>
      <c r="CO49" s="1" t="s">
        <v>123</v>
      </c>
      <c r="CP49" s="1" t="s">
        <v>122</v>
      </c>
      <c r="CQ49" s="1" t="s">
        <v>123</v>
      </c>
      <c r="CR49" s="1"/>
      <c r="CS49" s="1"/>
      <c r="CT49" s="1" t="s">
        <v>405</v>
      </c>
      <c r="CU49" s="1" t="s">
        <v>406</v>
      </c>
      <c r="CV49" s="1" t="s">
        <v>407</v>
      </c>
      <c r="CW49" s="1" t="s">
        <v>408</v>
      </c>
      <c r="CX49" s="1"/>
    </row>
    <row r="50" spans="1:102">
      <c r="A50" s="1">
        <v>420</v>
      </c>
      <c r="B50" s="1" t="s">
        <v>409</v>
      </c>
      <c r="C50" s="1">
        <v>8</v>
      </c>
      <c r="D50" s="1" t="s">
        <v>103</v>
      </c>
      <c r="E50" s="1">
        <v>2143211750</v>
      </c>
      <c r="F50" s="1" t="s">
        <v>410</v>
      </c>
      <c r="G50" s="1" t="s">
        <v>409</v>
      </c>
      <c r="H50" s="1" t="s">
        <v>411</v>
      </c>
      <c r="I50" s="1"/>
      <c r="J50" s="1" t="s">
        <v>106</v>
      </c>
      <c r="K50" s="1" t="s">
        <v>107</v>
      </c>
      <c r="L50" s="1" t="s">
        <v>253</v>
      </c>
      <c r="M50" s="1"/>
      <c r="N50" s="1" t="s">
        <v>412</v>
      </c>
      <c r="O50" s="1"/>
      <c r="P50" s="1" t="s">
        <v>111</v>
      </c>
      <c r="Q50" s="1" t="s">
        <v>111</v>
      </c>
      <c r="R50" s="1" t="s">
        <v>111</v>
      </c>
      <c r="S50" s="1" t="s">
        <v>111</v>
      </c>
      <c r="T50" s="1" t="s">
        <v>111</v>
      </c>
      <c r="U50" s="1" t="s">
        <v>110</v>
      </c>
      <c r="V50" s="1" t="s">
        <v>111</v>
      </c>
      <c r="W50" s="1" t="s">
        <v>111</v>
      </c>
      <c r="X50" s="1" t="s">
        <v>111</v>
      </c>
      <c r="Y50" s="1" t="s">
        <v>111</v>
      </c>
      <c r="Z50" s="1" t="s">
        <v>111</v>
      </c>
      <c r="AA50" s="1" t="s">
        <v>111</v>
      </c>
      <c r="AB50" s="1" t="s">
        <v>134</v>
      </c>
      <c r="AC50" s="1" t="s">
        <v>135</v>
      </c>
      <c r="AD50" s="1" t="s">
        <v>120</v>
      </c>
      <c r="AE50" s="1" t="s">
        <v>121</v>
      </c>
      <c r="AF50" s="1" t="s">
        <v>115</v>
      </c>
      <c r="AG50" s="1" t="s">
        <v>120</v>
      </c>
      <c r="AH50" s="1" t="s">
        <v>115</v>
      </c>
      <c r="AI50" s="1" t="s">
        <v>116</v>
      </c>
      <c r="AJ50" s="1" t="s">
        <v>116</v>
      </c>
      <c r="AK50" s="1" t="s">
        <v>116</v>
      </c>
      <c r="AL50" s="1" t="s">
        <v>116</v>
      </c>
      <c r="AM50" s="1" t="s">
        <v>116</v>
      </c>
      <c r="AN50" s="1" t="s">
        <v>116</v>
      </c>
      <c r="AO50" s="1" t="s">
        <v>123</v>
      </c>
      <c r="AP50" s="1" t="s">
        <v>123</v>
      </c>
      <c r="AQ50" s="1" t="s">
        <v>123</v>
      </c>
      <c r="AR50" s="1" t="s">
        <v>123</v>
      </c>
      <c r="AS50" s="1" t="s">
        <v>123</v>
      </c>
      <c r="AT50" s="1" t="s">
        <v>123</v>
      </c>
      <c r="AU50" s="1" t="s">
        <v>123</v>
      </c>
      <c r="AV50" s="1" t="s">
        <v>123</v>
      </c>
      <c r="AW50" s="1" t="s">
        <v>123</v>
      </c>
      <c r="AX50" s="1" t="s">
        <v>120</v>
      </c>
      <c r="AY50" s="1" t="s">
        <v>120</v>
      </c>
      <c r="AZ50" s="1" t="s">
        <v>116</v>
      </c>
      <c r="BA50" s="1" t="s">
        <v>121</v>
      </c>
      <c r="BB50" s="1" t="s">
        <v>121</v>
      </c>
      <c r="BC50" s="1" t="s">
        <v>114</v>
      </c>
      <c r="BD50" s="1" t="s">
        <v>114</v>
      </c>
      <c r="BE50" s="1" t="s">
        <v>114</v>
      </c>
      <c r="BF50" s="1" t="s">
        <v>114</v>
      </c>
      <c r="BG50" s="1" t="s">
        <v>114</v>
      </c>
      <c r="BH50" s="1" t="s">
        <v>114</v>
      </c>
      <c r="BI50" s="1" t="s">
        <v>120</v>
      </c>
      <c r="BJ50" s="1" t="s">
        <v>120</v>
      </c>
      <c r="BK50" s="1" t="s">
        <v>120</v>
      </c>
      <c r="BL50" s="1" t="s">
        <v>121</v>
      </c>
      <c r="BM50" s="1" t="s">
        <v>121</v>
      </c>
      <c r="BN50" s="1" t="s">
        <v>120</v>
      </c>
      <c r="BO50" s="1" t="s">
        <v>120</v>
      </c>
      <c r="BP50" s="1" t="s">
        <v>115</v>
      </c>
      <c r="BQ50" s="1" t="s">
        <v>121</v>
      </c>
      <c r="BR50" s="1" t="s">
        <v>115</v>
      </c>
      <c r="BS50" s="1" t="s">
        <v>115</v>
      </c>
      <c r="BT50" s="1" t="s">
        <v>115</v>
      </c>
      <c r="BU50" s="1" t="s">
        <v>115</v>
      </c>
      <c r="BV50" s="1" t="s">
        <v>118</v>
      </c>
      <c r="BW50" s="1" t="s">
        <v>118</v>
      </c>
      <c r="BX50" s="1" t="s">
        <v>118</v>
      </c>
      <c r="BY50" s="1" t="s">
        <v>118</v>
      </c>
      <c r="BZ50" s="1" t="s">
        <v>118</v>
      </c>
      <c r="CA50" s="1" t="s">
        <v>123</v>
      </c>
      <c r="CB50" s="1" t="s">
        <v>118</v>
      </c>
      <c r="CC50" s="1" t="s">
        <v>118</v>
      </c>
      <c r="CD50" s="1" t="s">
        <v>118</v>
      </c>
      <c r="CE50" s="1" t="s">
        <v>118</v>
      </c>
      <c r="CF50" s="1" t="s">
        <v>123</v>
      </c>
      <c r="CG50" s="1" t="s">
        <v>160</v>
      </c>
      <c r="CH50" s="1" t="s">
        <v>160</v>
      </c>
      <c r="CI50" s="1" t="s">
        <v>143</v>
      </c>
      <c r="CJ50" s="1" t="s">
        <v>143</v>
      </c>
      <c r="CK50" s="1" t="s">
        <v>160</v>
      </c>
      <c r="CL50" s="1" t="s">
        <v>143</v>
      </c>
      <c r="CM50" s="1" t="s">
        <v>160</v>
      </c>
      <c r="CN50" s="1" t="s">
        <v>160</v>
      </c>
      <c r="CO50" s="1" t="s">
        <v>123</v>
      </c>
      <c r="CP50" s="1" t="s">
        <v>123</v>
      </c>
      <c r="CQ50" s="1" t="s">
        <v>123</v>
      </c>
      <c r="CR50" s="1"/>
      <c r="CS50" s="1"/>
      <c r="CT50" s="1" t="s">
        <v>413</v>
      </c>
      <c r="CU50" s="1"/>
      <c r="CV50" s="1"/>
      <c r="CW50" s="1" t="s">
        <v>414</v>
      </c>
      <c r="CX50" s="1"/>
    </row>
    <row r="51" spans="1:102">
      <c r="A51" s="1">
        <v>430</v>
      </c>
      <c r="B51" s="1" t="s">
        <v>415</v>
      </c>
      <c r="C51" s="1">
        <v>8</v>
      </c>
      <c r="D51" s="1" t="s">
        <v>103</v>
      </c>
      <c r="E51" s="1">
        <v>923072162</v>
      </c>
      <c r="F51" s="1" t="s">
        <v>416</v>
      </c>
      <c r="G51" s="1" t="s">
        <v>415</v>
      </c>
      <c r="H51" s="1" t="s">
        <v>417</v>
      </c>
      <c r="I51" s="1"/>
      <c r="J51" s="1" t="s">
        <v>106</v>
      </c>
      <c r="K51" s="1" t="s">
        <v>107</v>
      </c>
      <c r="L51" s="1" t="s">
        <v>175</v>
      </c>
      <c r="M51" s="1"/>
      <c r="N51" s="1" t="s">
        <v>418</v>
      </c>
      <c r="O51" s="1"/>
      <c r="P51" s="1" t="s">
        <v>110</v>
      </c>
      <c r="Q51" s="1" t="s">
        <v>110</v>
      </c>
      <c r="R51" s="1" t="s">
        <v>110</v>
      </c>
      <c r="S51" s="1" t="s">
        <v>110</v>
      </c>
      <c r="T51" s="1" t="s">
        <v>110</v>
      </c>
      <c r="U51" s="1" t="s">
        <v>110</v>
      </c>
      <c r="V51" s="1" t="s">
        <v>110</v>
      </c>
      <c r="W51" s="1" t="s">
        <v>110</v>
      </c>
      <c r="X51" s="1" t="s">
        <v>110</v>
      </c>
      <c r="Y51" s="1" t="s">
        <v>110</v>
      </c>
      <c r="Z51" s="1" t="s">
        <v>110</v>
      </c>
      <c r="AA51" s="1" t="s">
        <v>110</v>
      </c>
      <c r="AB51" s="1" t="s">
        <v>419</v>
      </c>
      <c r="AC51" s="1" t="s">
        <v>113</v>
      </c>
      <c r="AD51" s="1" t="s">
        <v>114</v>
      </c>
      <c r="AE51" s="1" t="s">
        <v>114</v>
      </c>
      <c r="AF51" s="1" t="s">
        <v>120</v>
      </c>
      <c r="AG51" s="1" t="s">
        <v>121</v>
      </c>
      <c r="AH51" s="1" t="s">
        <v>114</v>
      </c>
      <c r="AI51" s="1" t="s">
        <v>114</v>
      </c>
      <c r="AJ51" s="1" t="s">
        <v>120</v>
      </c>
      <c r="AK51" s="1" t="s">
        <v>121</v>
      </c>
      <c r="AL51" s="1" t="s">
        <v>120</v>
      </c>
      <c r="AM51" s="1" t="s">
        <v>114</v>
      </c>
      <c r="AN51" s="1" t="s">
        <v>121</v>
      </c>
      <c r="AO51" s="1" t="s">
        <v>118</v>
      </c>
      <c r="AP51" s="1" t="s">
        <v>123</v>
      </c>
      <c r="AQ51" s="1" t="s">
        <v>148</v>
      </c>
      <c r="AR51" s="1" t="s">
        <v>123</v>
      </c>
      <c r="AS51" s="1" t="s">
        <v>136</v>
      </c>
      <c r="AT51" s="1" t="s">
        <v>123</v>
      </c>
      <c r="AU51" s="1" t="s">
        <v>123</v>
      </c>
      <c r="AV51" s="1" t="s">
        <v>136</v>
      </c>
      <c r="AW51" s="1" t="s">
        <v>123</v>
      </c>
      <c r="AX51" s="1" t="s">
        <v>114</v>
      </c>
      <c r="AY51" s="1" t="s">
        <v>114</v>
      </c>
      <c r="AZ51" s="1" t="s">
        <v>115</v>
      </c>
      <c r="BA51" s="1" t="s">
        <v>114</v>
      </c>
      <c r="BB51" s="1" t="s">
        <v>120</v>
      </c>
      <c r="BC51" s="1" t="s">
        <v>114</v>
      </c>
      <c r="BD51" s="1" t="s">
        <v>114</v>
      </c>
      <c r="BE51" s="1" t="s">
        <v>114</v>
      </c>
      <c r="BF51" s="1" t="s">
        <v>114</v>
      </c>
      <c r="BG51" s="1" t="s">
        <v>114</v>
      </c>
      <c r="BH51" s="1" t="s">
        <v>114</v>
      </c>
      <c r="BI51" s="1" t="s">
        <v>120</v>
      </c>
      <c r="BJ51" s="1" t="s">
        <v>115</v>
      </c>
      <c r="BK51" s="1" t="s">
        <v>120</v>
      </c>
      <c r="BL51" s="1" t="s">
        <v>121</v>
      </c>
      <c r="BM51" s="1" t="s">
        <v>120</v>
      </c>
      <c r="BN51" s="1" t="s">
        <v>120</v>
      </c>
      <c r="BO51" s="1" t="s">
        <v>120</v>
      </c>
      <c r="BP51" s="1" t="s">
        <v>120</v>
      </c>
      <c r="BQ51" s="1" t="s">
        <v>120</v>
      </c>
      <c r="BR51" s="1" t="s">
        <v>120</v>
      </c>
      <c r="BS51" s="1" t="s">
        <v>121</v>
      </c>
      <c r="BT51" s="1" t="s">
        <v>116</v>
      </c>
      <c r="BU51" s="1" t="s">
        <v>114</v>
      </c>
      <c r="BV51" s="1" t="s">
        <v>123</v>
      </c>
      <c r="BW51" s="1" t="s">
        <v>123</v>
      </c>
      <c r="BX51" s="1" t="s">
        <v>123</v>
      </c>
      <c r="BY51" s="1" t="s">
        <v>122</v>
      </c>
      <c r="BZ51" s="1" t="s">
        <v>123</v>
      </c>
      <c r="CA51" s="1" t="s">
        <v>122</v>
      </c>
      <c r="CB51" s="1" t="s">
        <v>123</v>
      </c>
      <c r="CC51" s="1" t="s">
        <v>123</v>
      </c>
      <c r="CD51" s="1" t="s">
        <v>122</v>
      </c>
      <c r="CE51" s="1" t="s">
        <v>136</v>
      </c>
      <c r="CF51" s="1" t="s">
        <v>122</v>
      </c>
      <c r="CG51" s="1" t="s">
        <v>160</v>
      </c>
      <c r="CH51" s="1" t="s">
        <v>160</v>
      </c>
      <c r="CI51" s="1" t="s">
        <v>160</v>
      </c>
      <c r="CJ51" s="1" t="s">
        <v>143</v>
      </c>
      <c r="CK51" s="1" t="s">
        <v>160</v>
      </c>
      <c r="CL51" s="1" t="s">
        <v>124</v>
      </c>
      <c r="CM51" s="1" t="s">
        <v>160</v>
      </c>
      <c r="CN51" s="1" t="s">
        <v>160</v>
      </c>
      <c r="CO51" s="1" t="s">
        <v>136</v>
      </c>
      <c r="CP51" s="1" t="s">
        <v>123</v>
      </c>
      <c r="CQ51" s="1" t="s">
        <v>118</v>
      </c>
      <c r="CR51" s="1"/>
      <c r="CS51" s="1"/>
      <c r="CT51" s="1" t="s">
        <v>420</v>
      </c>
      <c r="CU51" s="1" t="s">
        <v>421</v>
      </c>
      <c r="CV51" s="1" t="s">
        <v>422</v>
      </c>
      <c r="CW51" s="1" t="s">
        <v>423</v>
      </c>
      <c r="CX51" s="1"/>
    </row>
    <row r="52" spans="1:102">
      <c r="A52" s="1">
        <v>432</v>
      </c>
      <c r="B52" s="1" t="s">
        <v>424</v>
      </c>
      <c r="C52" s="1">
        <v>8</v>
      </c>
      <c r="D52" s="1" t="s">
        <v>103</v>
      </c>
      <c r="E52" s="1">
        <v>578003089</v>
      </c>
      <c r="F52" s="1" t="s">
        <v>425</v>
      </c>
      <c r="G52" s="1" t="s">
        <v>424</v>
      </c>
      <c r="H52" s="1" t="s">
        <v>426</v>
      </c>
      <c r="I52" s="1"/>
      <c r="J52" s="1" t="s">
        <v>185</v>
      </c>
      <c r="K52" s="1" t="s">
        <v>107</v>
      </c>
      <c r="L52" s="1" t="s">
        <v>132</v>
      </c>
      <c r="M52" s="1"/>
      <c r="N52" s="1"/>
      <c r="O52" s="1"/>
      <c r="P52" s="1" t="s">
        <v>111</v>
      </c>
      <c r="Q52" s="1" t="s">
        <v>111</v>
      </c>
      <c r="R52" s="1" t="s">
        <v>111</v>
      </c>
      <c r="S52" s="1" t="s">
        <v>111</v>
      </c>
      <c r="T52" s="1" t="s">
        <v>111</v>
      </c>
      <c r="U52" s="1" t="s">
        <v>110</v>
      </c>
      <c r="V52" s="1" t="s">
        <v>111</v>
      </c>
      <c r="W52" s="1" t="s">
        <v>111</v>
      </c>
      <c r="X52" s="1" t="s">
        <v>111</v>
      </c>
      <c r="Y52" s="1" t="s">
        <v>110</v>
      </c>
      <c r="Z52" s="1" t="s">
        <v>111</v>
      </c>
      <c r="AA52" s="1" t="s">
        <v>111</v>
      </c>
      <c r="AB52" s="1" t="s">
        <v>134</v>
      </c>
      <c r="AC52" s="1" t="s">
        <v>113</v>
      </c>
      <c r="AD52" s="1" t="s">
        <v>120</v>
      </c>
      <c r="AE52" s="1" t="s">
        <v>120</v>
      </c>
      <c r="AF52" s="1" t="s">
        <v>116</v>
      </c>
      <c r="AG52" s="1" t="s">
        <v>121</v>
      </c>
      <c r="AH52" s="1" t="s">
        <v>115</v>
      </c>
      <c r="AI52" s="1" t="s">
        <v>115</v>
      </c>
      <c r="AJ52" s="1" t="s">
        <v>116</v>
      </c>
      <c r="AK52" s="1" t="s">
        <v>115</v>
      </c>
      <c r="AL52" s="1" t="s">
        <v>115</v>
      </c>
      <c r="AM52" s="1" t="s">
        <v>116</v>
      </c>
      <c r="AN52" s="1" t="s">
        <v>120</v>
      </c>
      <c r="AO52" s="1" t="s">
        <v>123</v>
      </c>
      <c r="AP52" s="1" t="s">
        <v>123</v>
      </c>
      <c r="AQ52" s="1" t="s">
        <v>148</v>
      </c>
      <c r="AR52" s="1" t="s">
        <v>123</v>
      </c>
      <c r="AS52" s="1" t="s">
        <v>148</v>
      </c>
      <c r="AT52" s="1" t="s">
        <v>123</v>
      </c>
      <c r="AU52" s="1"/>
      <c r="AV52" s="1"/>
      <c r="AW52" s="1"/>
      <c r="AX52" s="1" t="s">
        <v>114</v>
      </c>
      <c r="AY52" s="1" t="s">
        <v>120</v>
      </c>
      <c r="AZ52" s="1" t="s">
        <v>115</v>
      </c>
      <c r="BA52" s="1" t="s">
        <v>115</v>
      </c>
      <c r="BB52" s="1" t="s">
        <v>116</v>
      </c>
      <c r="BC52" s="1"/>
      <c r="BD52" s="1"/>
      <c r="BE52" s="1"/>
      <c r="BF52" s="1"/>
      <c r="BG52" s="1"/>
      <c r="BH52" s="1"/>
      <c r="BI52" s="1"/>
      <c r="BJ52" s="1"/>
      <c r="BK52" s="1"/>
      <c r="BL52" s="1" t="s">
        <v>115</v>
      </c>
      <c r="BM52" s="1" t="s">
        <v>115</v>
      </c>
      <c r="BN52" s="1" t="s">
        <v>115</v>
      </c>
      <c r="BO52" s="1" t="s">
        <v>115</v>
      </c>
      <c r="BP52" s="1" t="s">
        <v>115</v>
      </c>
      <c r="BQ52" s="1" t="s">
        <v>116</v>
      </c>
      <c r="BR52" s="1" t="s">
        <v>116</v>
      </c>
      <c r="BS52" s="1" t="s">
        <v>116</v>
      </c>
      <c r="BT52" s="1" t="s">
        <v>116</v>
      </c>
      <c r="BU52" s="1" t="s">
        <v>115</v>
      </c>
      <c r="BV52" s="1" t="s">
        <v>122</v>
      </c>
      <c r="BW52" s="1" t="s">
        <v>122</v>
      </c>
      <c r="BX52" s="1" t="s">
        <v>122</v>
      </c>
      <c r="BY52" s="1" t="s">
        <v>123</v>
      </c>
      <c r="BZ52" s="1" t="s">
        <v>122</v>
      </c>
      <c r="CA52" s="1" t="s">
        <v>118</v>
      </c>
      <c r="CB52" s="1" t="s">
        <v>123</v>
      </c>
      <c r="CC52" s="1" t="s">
        <v>123</v>
      </c>
      <c r="CD52" s="1" t="s">
        <v>122</v>
      </c>
      <c r="CE52" s="1" t="s">
        <v>122</v>
      </c>
      <c r="CF52" s="1" t="s">
        <v>118</v>
      </c>
      <c r="CG52" s="1" t="s">
        <v>125</v>
      </c>
      <c r="CH52" s="1" t="s">
        <v>160</v>
      </c>
      <c r="CI52" s="1" t="s">
        <v>143</v>
      </c>
      <c r="CJ52" s="1" t="s">
        <v>125</v>
      </c>
      <c r="CK52" s="1" t="s">
        <v>143</v>
      </c>
      <c r="CL52" s="1" t="s">
        <v>124</v>
      </c>
      <c r="CM52" s="1" t="s">
        <v>124</v>
      </c>
      <c r="CN52" s="1" t="s">
        <v>124</v>
      </c>
      <c r="CO52" s="1" t="s">
        <v>118</v>
      </c>
      <c r="CP52" s="1" t="s">
        <v>118</v>
      </c>
      <c r="CQ52" s="1" t="s">
        <v>118</v>
      </c>
      <c r="CR52" s="1"/>
      <c r="CS52" s="1"/>
      <c r="CT52" s="1" t="s">
        <v>427</v>
      </c>
      <c r="CU52" s="1" t="s">
        <v>428</v>
      </c>
      <c r="CV52" s="1" t="s">
        <v>429</v>
      </c>
      <c r="CW52" s="1" t="s">
        <v>430</v>
      </c>
      <c r="CX52" s="1"/>
    </row>
    <row r="53" spans="1:102">
      <c r="A53" s="1">
        <v>435</v>
      </c>
      <c r="B53" s="1" t="s">
        <v>431</v>
      </c>
      <c r="C53" s="1">
        <v>8</v>
      </c>
      <c r="D53" s="1" t="s">
        <v>103</v>
      </c>
      <c r="E53" s="1">
        <v>1757274805</v>
      </c>
      <c r="F53" s="1" t="s">
        <v>432</v>
      </c>
      <c r="G53" s="1" t="s">
        <v>431</v>
      </c>
      <c r="H53" s="1" t="s">
        <v>433</v>
      </c>
      <c r="I53" s="1"/>
      <c r="J53" s="1" t="s">
        <v>140</v>
      </c>
      <c r="K53" s="1" t="s">
        <v>107</v>
      </c>
      <c r="L53" s="1" t="s">
        <v>244</v>
      </c>
      <c r="M53" s="1" t="s">
        <v>264</v>
      </c>
      <c r="N53" s="1"/>
      <c r="O53" s="1"/>
      <c r="P53" s="1" t="s">
        <v>110</v>
      </c>
      <c r="Q53" s="1" t="s">
        <v>111</v>
      </c>
      <c r="R53" s="1" t="s">
        <v>111</v>
      </c>
      <c r="S53" s="1" t="s">
        <v>111</v>
      </c>
      <c r="T53" s="1" t="s">
        <v>111</v>
      </c>
      <c r="U53" s="1" t="s">
        <v>110</v>
      </c>
      <c r="V53" s="1" t="s">
        <v>111</v>
      </c>
      <c r="W53" s="1" t="s">
        <v>111</v>
      </c>
      <c r="X53" s="1" t="s">
        <v>111</v>
      </c>
      <c r="Y53" s="1" t="s">
        <v>111</v>
      </c>
      <c r="Z53" s="1" t="s">
        <v>111</v>
      </c>
      <c r="AA53" s="1" t="s">
        <v>111</v>
      </c>
      <c r="AB53" s="1" t="s">
        <v>134</v>
      </c>
      <c r="AC53" s="1" t="s">
        <v>113</v>
      </c>
      <c r="AD53" s="1" t="s">
        <v>121</v>
      </c>
      <c r="AE53" s="1" t="s">
        <v>120</v>
      </c>
      <c r="AF53" s="1" t="s">
        <v>120</v>
      </c>
      <c r="AG53" s="1" t="s">
        <v>115</v>
      </c>
      <c r="AH53" s="1" t="s">
        <v>121</v>
      </c>
      <c r="AI53" s="1" t="s">
        <v>121</v>
      </c>
      <c r="AJ53" s="1" t="s">
        <v>115</v>
      </c>
      <c r="AK53" s="1" t="s">
        <v>115</v>
      </c>
      <c r="AL53" s="1" t="s">
        <v>121</v>
      </c>
      <c r="AM53" s="1" t="s">
        <v>121</v>
      </c>
      <c r="AN53" s="1" t="s">
        <v>121</v>
      </c>
      <c r="AO53" s="1" t="s">
        <v>148</v>
      </c>
      <c r="AP53" s="1" t="s">
        <v>123</v>
      </c>
      <c r="AQ53" s="1" t="s">
        <v>123</v>
      </c>
      <c r="AR53" s="1" t="s">
        <v>148</v>
      </c>
      <c r="AS53" s="1" t="s">
        <v>123</v>
      </c>
      <c r="AT53" s="1" t="s">
        <v>136</v>
      </c>
      <c r="AU53" s="1" t="s">
        <v>136</v>
      </c>
      <c r="AV53" s="1" t="s">
        <v>148</v>
      </c>
      <c r="AW53" s="1" t="s">
        <v>123</v>
      </c>
      <c r="AX53" s="1" t="s">
        <v>120</v>
      </c>
      <c r="AY53" s="1" t="s">
        <v>121</v>
      </c>
      <c r="AZ53" s="1" t="s">
        <v>115</v>
      </c>
      <c r="BA53" s="1" t="s">
        <v>114</v>
      </c>
      <c r="BB53" s="1" t="s">
        <v>120</v>
      </c>
      <c r="BC53" s="1"/>
      <c r="BD53" s="1"/>
      <c r="BE53" s="1"/>
      <c r="BF53" s="1"/>
      <c r="BG53" s="1"/>
      <c r="BH53" s="1"/>
      <c r="BI53" s="1"/>
      <c r="BJ53" s="1"/>
      <c r="BK53" s="1"/>
      <c r="BL53" s="1" t="s">
        <v>115</v>
      </c>
      <c r="BM53" s="1" t="s">
        <v>121</v>
      </c>
      <c r="BN53" s="1" t="s">
        <v>120</v>
      </c>
      <c r="BO53" s="1" t="s">
        <v>120</v>
      </c>
      <c r="BP53" s="1" t="s">
        <v>121</v>
      </c>
      <c r="BQ53" s="1"/>
      <c r="BR53" s="1"/>
      <c r="BS53" s="1"/>
      <c r="BT53" s="1"/>
      <c r="BU53" s="1"/>
      <c r="BV53" s="1" t="s">
        <v>136</v>
      </c>
      <c r="BW53" s="1" t="s">
        <v>123</v>
      </c>
      <c r="BX53" s="1" t="s">
        <v>123</v>
      </c>
      <c r="BY53" s="1" t="s">
        <v>123</v>
      </c>
      <c r="BZ53" s="1" t="s">
        <v>123</v>
      </c>
      <c r="CA53" s="1" t="s">
        <v>123</v>
      </c>
      <c r="CB53" s="1" t="s">
        <v>123</v>
      </c>
      <c r="CC53" s="1" t="s">
        <v>122</v>
      </c>
      <c r="CD53" s="1" t="s">
        <v>123</v>
      </c>
      <c r="CE53" s="1"/>
      <c r="CF53" s="1"/>
      <c r="CG53" s="1" t="s">
        <v>143</v>
      </c>
      <c r="CH53" s="1" t="s">
        <v>125</v>
      </c>
      <c r="CI53" s="1" t="s">
        <v>177</v>
      </c>
      <c r="CJ53" s="1" t="s">
        <v>143</v>
      </c>
      <c r="CK53" s="1" t="s">
        <v>160</v>
      </c>
      <c r="CL53" s="1" t="s">
        <v>143</v>
      </c>
      <c r="CM53" s="1" t="s">
        <v>160</v>
      </c>
      <c r="CN53" s="1"/>
      <c r="CO53" s="1" t="s">
        <v>136</v>
      </c>
      <c r="CP53" s="1" t="s">
        <v>123</v>
      </c>
      <c r="CQ53" s="1" t="s">
        <v>122</v>
      </c>
      <c r="CR53" s="1"/>
      <c r="CS53" s="1"/>
      <c r="CT53" s="1"/>
      <c r="CU53" s="1"/>
      <c r="CV53" s="1"/>
      <c r="CW53" s="1"/>
      <c r="CX53" s="1"/>
    </row>
    <row r="54" spans="1:102">
      <c r="A54" s="1">
        <v>439</v>
      </c>
      <c r="B54" s="1" t="s">
        <v>434</v>
      </c>
      <c r="C54" s="1">
        <v>8</v>
      </c>
      <c r="D54" s="1" t="s">
        <v>103</v>
      </c>
      <c r="E54" s="1">
        <v>1578988943</v>
      </c>
      <c r="F54" s="1" t="s">
        <v>435</v>
      </c>
      <c r="G54" s="1" t="s">
        <v>434</v>
      </c>
      <c r="H54" s="1" t="s">
        <v>436</v>
      </c>
      <c r="I54" s="1"/>
      <c r="J54" s="1" t="s">
        <v>140</v>
      </c>
      <c r="K54" s="1" t="s">
        <v>239</v>
      </c>
      <c r="L54" s="1" t="s">
        <v>147</v>
      </c>
      <c r="M54" s="1" t="s">
        <v>264</v>
      </c>
      <c r="N54" s="1"/>
      <c r="O54" s="1"/>
      <c r="P54" s="1" t="s">
        <v>111</v>
      </c>
      <c r="Q54" s="1" t="s">
        <v>111</v>
      </c>
      <c r="R54" s="1" t="s">
        <v>111</v>
      </c>
      <c r="S54" s="1" t="s">
        <v>111</v>
      </c>
      <c r="T54" s="1" t="s">
        <v>111</v>
      </c>
      <c r="U54" s="1" t="s">
        <v>110</v>
      </c>
      <c r="V54" s="1" t="s">
        <v>111</v>
      </c>
      <c r="W54" s="1" t="s">
        <v>111</v>
      </c>
      <c r="X54" s="1" t="s">
        <v>111</v>
      </c>
      <c r="Y54" s="1" t="s">
        <v>111</v>
      </c>
      <c r="Z54" s="1" t="s">
        <v>111</v>
      </c>
      <c r="AA54" s="1" t="s">
        <v>111</v>
      </c>
      <c r="AB54" s="1" t="s">
        <v>134</v>
      </c>
      <c r="AC54" s="1" t="s">
        <v>135</v>
      </c>
      <c r="AD54" s="1" t="s">
        <v>114</v>
      </c>
      <c r="AE54" s="1" t="s">
        <v>114</v>
      </c>
      <c r="AF54" s="1" t="s">
        <v>114</v>
      </c>
      <c r="AG54" s="1" t="s">
        <v>114</v>
      </c>
      <c r="AH54" s="1" t="s">
        <v>114</v>
      </c>
      <c r="AI54" s="1" t="s">
        <v>120</v>
      </c>
      <c r="AJ54" s="1" t="s">
        <v>114</v>
      </c>
      <c r="AK54" s="1" t="s">
        <v>120</v>
      </c>
      <c r="AL54" s="1" t="s">
        <v>114</v>
      </c>
      <c r="AM54" s="1" t="s">
        <v>114</v>
      </c>
      <c r="AN54" s="1" t="s">
        <v>114</v>
      </c>
      <c r="AO54" s="1" t="s">
        <v>118</v>
      </c>
      <c r="AP54" s="1" t="s">
        <v>123</v>
      </c>
      <c r="AQ54" s="1" t="s">
        <v>123</v>
      </c>
      <c r="AR54" s="1" t="s">
        <v>123</v>
      </c>
      <c r="AS54" s="1" t="s">
        <v>123</v>
      </c>
      <c r="AT54" s="1" t="s">
        <v>136</v>
      </c>
      <c r="AU54" s="1" t="s">
        <v>136</v>
      </c>
      <c r="AV54" s="1" t="s">
        <v>123</v>
      </c>
      <c r="AW54" s="1" t="s">
        <v>136</v>
      </c>
      <c r="AX54" s="1" t="s">
        <v>120</v>
      </c>
      <c r="AY54" s="1" t="s">
        <v>114</v>
      </c>
      <c r="AZ54" s="1" t="s">
        <v>114</v>
      </c>
      <c r="BA54" s="1" t="s">
        <v>120</v>
      </c>
      <c r="BB54" s="1" t="s">
        <v>120</v>
      </c>
      <c r="BC54" s="1" t="s">
        <v>114</v>
      </c>
      <c r="BD54" s="1" t="s">
        <v>120</v>
      </c>
      <c r="BE54" s="1" t="s">
        <v>121</v>
      </c>
      <c r="BF54" s="1" t="s">
        <v>114</v>
      </c>
      <c r="BG54" s="1" t="s">
        <v>120</v>
      </c>
      <c r="BH54" s="1" t="s">
        <v>114</v>
      </c>
      <c r="BI54" s="1" t="s">
        <v>120</v>
      </c>
      <c r="BJ54" s="1" t="s">
        <v>114</v>
      </c>
      <c r="BK54" s="1" t="s">
        <v>120</v>
      </c>
      <c r="BL54" s="1" t="s">
        <v>121</v>
      </c>
      <c r="BM54" s="1" t="s">
        <v>120</v>
      </c>
      <c r="BN54" s="1" t="s">
        <v>121</v>
      </c>
      <c r="BO54" s="1" t="s">
        <v>120</v>
      </c>
      <c r="BP54" s="1" t="s">
        <v>121</v>
      </c>
      <c r="BQ54" s="1" t="s">
        <v>120</v>
      </c>
      <c r="BR54" s="1" t="s">
        <v>121</v>
      </c>
      <c r="BS54" s="1" t="s">
        <v>120</v>
      </c>
      <c r="BT54" s="1" t="s">
        <v>120</v>
      </c>
      <c r="BU54" s="1" t="s">
        <v>120</v>
      </c>
      <c r="BV54" s="1" t="s">
        <v>123</v>
      </c>
      <c r="BW54" s="1" t="s">
        <v>123</v>
      </c>
      <c r="BX54" s="1" t="s">
        <v>136</v>
      </c>
      <c r="BY54" s="1" t="s">
        <v>123</v>
      </c>
      <c r="BZ54" s="1" t="s">
        <v>123</v>
      </c>
      <c r="CA54" s="1" t="s">
        <v>136</v>
      </c>
      <c r="CB54" s="1" t="s">
        <v>118</v>
      </c>
      <c r="CC54" s="1" t="s">
        <v>123</v>
      </c>
      <c r="CD54" s="1" t="s">
        <v>123</v>
      </c>
      <c r="CE54" s="1" t="s">
        <v>136</v>
      </c>
      <c r="CF54" s="1" t="s">
        <v>122</v>
      </c>
      <c r="CG54" s="1" t="s">
        <v>143</v>
      </c>
      <c r="CH54" s="1" t="s">
        <v>160</v>
      </c>
      <c r="CI54" s="1" t="s">
        <v>143</v>
      </c>
      <c r="CJ54" s="1" t="s">
        <v>124</v>
      </c>
      <c r="CK54" s="1" t="s">
        <v>125</v>
      </c>
      <c r="CL54" s="1" t="s">
        <v>124</v>
      </c>
      <c r="CM54" s="1" t="s">
        <v>124</v>
      </c>
      <c r="CN54" s="1" t="s">
        <v>125</v>
      </c>
      <c r="CO54" s="1" t="s">
        <v>123</v>
      </c>
      <c r="CP54" s="1" t="s">
        <v>122</v>
      </c>
      <c r="CQ54" s="1" t="s">
        <v>123</v>
      </c>
      <c r="CR54" s="1"/>
      <c r="CS54" s="1"/>
      <c r="CT54" s="1" t="s">
        <v>437</v>
      </c>
      <c r="CU54" s="1" t="s">
        <v>438</v>
      </c>
      <c r="CV54" s="1" t="s">
        <v>439</v>
      </c>
      <c r="CW54" s="1" t="s">
        <v>440</v>
      </c>
      <c r="CX54" s="1"/>
    </row>
    <row r="55" spans="1:102">
      <c r="A55" s="1">
        <v>442</v>
      </c>
      <c r="B55" s="1" t="s">
        <v>441</v>
      </c>
      <c r="C55" s="1">
        <v>8</v>
      </c>
      <c r="D55" s="1" t="s">
        <v>103</v>
      </c>
      <c r="E55" s="1">
        <v>1917086860</v>
      </c>
      <c r="F55" s="1" t="s">
        <v>442</v>
      </c>
      <c r="G55" s="1" t="s">
        <v>441</v>
      </c>
      <c r="H55" s="1" t="s">
        <v>443</v>
      </c>
      <c r="I55" s="1"/>
      <c r="J55" s="1" t="s">
        <v>106</v>
      </c>
      <c r="K55" s="1" t="s">
        <v>107</v>
      </c>
      <c r="L55" s="1" t="s">
        <v>175</v>
      </c>
      <c r="M55" s="1"/>
      <c r="N55" s="1" t="s">
        <v>156</v>
      </c>
      <c r="O55" s="1" t="s">
        <v>213</v>
      </c>
      <c r="P55" s="1" t="s">
        <v>110</v>
      </c>
      <c r="Q55" s="1" t="s">
        <v>110</v>
      </c>
      <c r="R55" s="1" t="s">
        <v>110</v>
      </c>
      <c r="S55" s="1" t="s">
        <v>111</v>
      </c>
      <c r="T55" s="1" t="s">
        <v>110</v>
      </c>
      <c r="U55" s="1" t="s">
        <v>110</v>
      </c>
      <c r="V55" s="1" t="s">
        <v>110</v>
      </c>
      <c r="W55" s="1" t="s">
        <v>110</v>
      </c>
      <c r="X55" s="1" t="s">
        <v>110</v>
      </c>
      <c r="Y55" s="1" t="s">
        <v>110</v>
      </c>
      <c r="Z55" s="1" t="s">
        <v>110</v>
      </c>
      <c r="AA55" s="1" t="s">
        <v>110</v>
      </c>
      <c r="AB55" s="1" t="s">
        <v>444</v>
      </c>
      <c r="AC55" s="1" t="s">
        <v>113</v>
      </c>
      <c r="AD55" s="1" t="s">
        <v>114</v>
      </c>
      <c r="AE55" s="1" t="s">
        <v>114</v>
      </c>
      <c r="AF55" s="1" t="s">
        <v>114</v>
      </c>
      <c r="AG55" s="1" t="s">
        <v>114</v>
      </c>
      <c r="AH55" s="1" t="s">
        <v>114</v>
      </c>
      <c r="AI55" s="1" t="s">
        <v>114</v>
      </c>
      <c r="AJ55" s="1" t="s">
        <v>114</v>
      </c>
      <c r="AK55" s="1" t="s">
        <v>114</v>
      </c>
      <c r="AL55" s="1" t="s">
        <v>114</v>
      </c>
      <c r="AM55" s="1" t="s">
        <v>114</v>
      </c>
      <c r="AN55" s="1" t="s">
        <v>114</v>
      </c>
      <c r="AO55" s="1" t="s">
        <v>118</v>
      </c>
      <c r="AP55" s="1" t="s">
        <v>136</v>
      </c>
      <c r="AQ55" s="1" t="s">
        <v>136</v>
      </c>
      <c r="AR55" s="1" t="s">
        <v>136</v>
      </c>
      <c r="AS55" s="1" t="s">
        <v>136</v>
      </c>
      <c r="AT55" s="1" t="s">
        <v>136</v>
      </c>
      <c r="AU55" s="1" t="s">
        <v>136</v>
      </c>
      <c r="AV55" s="1" t="s">
        <v>136</v>
      </c>
      <c r="AW55" s="1" t="s">
        <v>136</v>
      </c>
      <c r="AX55" s="1" t="s">
        <v>114</v>
      </c>
      <c r="AY55" s="1" t="s">
        <v>114</v>
      </c>
      <c r="AZ55" s="1" t="s">
        <v>116</v>
      </c>
      <c r="BA55" s="1" t="s">
        <v>114</v>
      </c>
      <c r="BB55" s="1" t="s">
        <v>114</v>
      </c>
      <c r="BC55" s="1"/>
      <c r="BD55" s="1"/>
      <c r="BE55" s="1"/>
      <c r="BF55" s="1"/>
      <c r="BG55" s="1"/>
      <c r="BH55" s="1"/>
      <c r="BI55" s="1"/>
      <c r="BJ55" s="1"/>
      <c r="BK55" s="1"/>
      <c r="BL55" s="1" t="s">
        <v>120</v>
      </c>
      <c r="BM55" s="1" t="s">
        <v>114</v>
      </c>
      <c r="BN55" s="1" t="s">
        <v>114</v>
      </c>
      <c r="BO55" s="1" t="s">
        <v>114</v>
      </c>
      <c r="BP55" s="1" t="s">
        <v>114</v>
      </c>
      <c r="BQ55" s="1" t="s">
        <v>120</v>
      </c>
      <c r="BR55" s="1" t="s">
        <v>114</v>
      </c>
      <c r="BS55" s="1" t="s">
        <v>120</v>
      </c>
      <c r="BT55" s="1" t="s">
        <v>114</v>
      </c>
      <c r="BU55" s="1" t="s">
        <v>114</v>
      </c>
      <c r="BV55" s="1" t="s">
        <v>136</v>
      </c>
      <c r="BW55" s="1" t="s">
        <v>136</v>
      </c>
      <c r="BX55" s="1" t="s">
        <v>136</v>
      </c>
      <c r="BY55" s="1" t="s">
        <v>118</v>
      </c>
      <c r="BZ55" s="1" t="s">
        <v>123</v>
      </c>
      <c r="CA55" s="1" t="s">
        <v>123</v>
      </c>
      <c r="CB55" s="1" t="s">
        <v>123</v>
      </c>
      <c r="CC55" s="1" t="s">
        <v>123</v>
      </c>
      <c r="CD55" s="1" t="s">
        <v>123</v>
      </c>
      <c r="CE55" s="1" t="s">
        <v>123</v>
      </c>
      <c r="CF55" s="1" t="s">
        <v>118</v>
      </c>
      <c r="CG55" s="1" t="s">
        <v>160</v>
      </c>
      <c r="CH55" s="1" t="s">
        <v>160</v>
      </c>
      <c r="CI55" s="1" t="s">
        <v>160</v>
      </c>
      <c r="CJ55" s="1" t="s">
        <v>160</v>
      </c>
      <c r="CK55" s="1" t="s">
        <v>160</v>
      </c>
      <c r="CL55" s="1" t="s">
        <v>143</v>
      </c>
      <c r="CM55" s="1" t="s">
        <v>160</v>
      </c>
      <c r="CN55" s="1" t="s">
        <v>160</v>
      </c>
      <c r="CO55" s="1" t="s">
        <v>123</v>
      </c>
      <c r="CP55" s="1" t="s">
        <v>123</v>
      </c>
      <c r="CQ55" s="1" t="s">
        <v>123</v>
      </c>
      <c r="CR55" s="1"/>
      <c r="CS55" s="1"/>
      <c r="CT55" s="1" t="s">
        <v>445</v>
      </c>
      <c r="CU55" s="1" t="s">
        <v>446</v>
      </c>
      <c r="CV55" s="1" t="s">
        <v>447</v>
      </c>
      <c r="CW55" s="1" t="s">
        <v>448</v>
      </c>
      <c r="CX55" s="1"/>
    </row>
    <row r="56" spans="1:102">
      <c r="A56" s="1">
        <v>445</v>
      </c>
      <c r="B56" s="1" t="s">
        <v>449</v>
      </c>
      <c r="C56" s="1">
        <v>8</v>
      </c>
      <c r="D56" s="1" t="s">
        <v>103</v>
      </c>
      <c r="E56" s="1">
        <v>2137546665</v>
      </c>
      <c r="F56" s="1" t="s">
        <v>450</v>
      </c>
      <c r="G56" s="1" t="s">
        <v>449</v>
      </c>
      <c r="H56" s="1" t="s">
        <v>451</v>
      </c>
      <c r="I56" s="1"/>
      <c r="J56" s="1" t="s">
        <v>140</v>
      </c>
      <c r="K56" s="1" t="s">
        <v>107</v>
      </c>
      <c r="L56" s="1" t="s">
        <v>147</v>
      </c>
      <c r="M56" s="1" t="s">
        <v>195</v>
      </c>
      <c r="N56" s="1"/>
      <c r="O56" s="1"/>
      <c r="P56" s="1" t="s">
        <v>111</v>
      </c>
      <c r="Q56" s="1" t="s">
        <v>111</v>
      </c>
      <c r="R56" s="1" t="s">
        <v>111</v>
      </c>
      <c r="S56" s="1" t="s">
        <v>111</v>
      </c>
      <c r="T56" s="1" t="s">
        <v>111</v>
      </c>
      <c r="U56" s="1" t="s">
        <v>110</v>
      </c>
      <c r="V56" s="1" t="s">
        <v>111</v>
      </c>
      <c r="W56" s="1" t="s">
        <v>111</v>
      </c>
      <c r="X56" s="1" t="s">
        <v>111</v>
      </c>
      <c r="Y56" s="1" t="s">
        <v>111</v>
      </c>
      <c r="Z56" s="1" t="s">
        <v>111</v>
      </c>
      <c r="AA56" s="1" t="s">
        <v>111</v>
      </c>
      <c r="AB56" s="1" t="s">
        <v>158</v>
      </c>
      <c r="AC56" s="1" t="s">
        <v>135</v>
      </c>
      <c r="AD56" s="1" t="s">
        <v>114</v>
      </c>
      <c r="AE56" s="1" t="s">
        <v>114</v>
      </c>
      <c r="AF56" s="1" t="s">
        <v>120</v>
      </c>
      <c r="AG56" s="1" t="s">
        <v>120</v>
      </c>
      <c r="AH56" s="1" t="s">
        <v>120</v>
      </c>
      <c r="AI56" s="1" t="s">
        <v>120</v>
      </c>
      <c r="AJ56" s="1" t="s">
        <v>120</v>
      </c>
      <c r="AK56" s="1" t="s">
        <v>120</v>
      </c>
      <c r="AL56" s="1" t="s">
        <v>120</v>
      </c>
      <c r="AM56" s="1" t="s">
        <v>114</v>
      </c>
      <c r="AN56" s="1" t="s">
        <v>120</v>
      </c>
      <c r="AO56" s="1" t="s">
        <v>123</v>
      </c>
      <c r="AP56" s="1" t="s">
        <v>136</v>
      </c>
      <c r="AQ56" s="1" t="s">
        <v>136</v>
      </c>
      <c r="AR56" s="1" t="s">
        <v>136</v>
      </c>
      <c r="AS56" s="1" t="s">
        <v>136</v>
      </c>
      <c r="AT56" s="1" t="s">
        <v>123</v>
      </c>
      <c r="AU56" s="1" t="s">
        <v>123</v>
      </c>
      <c r="AV56" s="1" t="s">
        <v>136</v>
      </c>
      <c r="AW56" s="1" t="s">
        <v>123</v>
      </c>
      <c r="AX56" s="1" t="s">
        <v>114</v>
      </c>
      <c r="AY56" s="1" t="s">
        <v>114</v>
      </c>
      <c r="AZ56" s="1" t="s">
        <v>121</v>
      </c>
      <c r="BA56" s="1" t="s">
        <v>120</v>
      </c>
      <c r="BB56" s="1" t="s">
        <v>114</v>
      </c>
      <c r="BC56" s="1" t="s">
        <v>114</v>
      </c>
      <c r="BD56" s="1" t="s">
        <v>114</v>
      </c>
      <c r="BE56" s="1" t="s">
        <v>114</v>
      </c>
      <c r="BF56" s="1" t="s">
        <v>114</v>
      </c>
      <c r="BG56" s="1" t="s">
        <v>114</v>
      </c>
      <c r="BH56" s="1" t="s">
        <v>114</v>
      </c>
      <c r="BI56" s="1" t="s">
        <v>114</v>
      </c>
      <c r="BJ56" s="1" t="s">
        <v>114</v>
      </c>
      <c r="BK56" s="1" t="s">
        <v>114</v>
      </c>
      <c r="BL56" s="1" t="s">
        <v>121</v>
      </c>
      <c r="BM56" s="1" t="s">
        <v>114</v>
      </c>
      <c r="BN56" s="1" t="s">
        <v>120</v>
      </c>
      <c r="BO56" s="1" t="s">
        <v>114</v>
      </c>
      <c r="BP56" s="1" t="s">
        <v>114</v>
      </c>
      <c r="BQ56" s="1" t="s">
        <v>120</v>
      </c>
      <c r="BR56" s="1" t="s">
        <v>114</v>
      </c>
      <c r="BS56" s="1" t="s">
        <v>114</v>
      </c>
      <c r="BT56" s="1" t="s">
        <v>114</v>
      </c>
      <c r="BU56" s="1" t="s">
        <v>114</v>
      </c>
      <c r="BV56" s="1" t="s">
        <v>118</v>
      </c>
      <c r="BW56" s="1" t="s">
        <v>118</v>
      </c>
      <c r="BX56" s="1" t="s">
        <v>123</v>
      </c>
      <c r="BY56" s="1" t="s">
        <v>122</v>
      </c>
      <c r="BZ56" s="1" t="s">
        <v>118</v>
      </c>
      <c r="CA56" s="1"/>
      <c r="CB56" s="1" t="s">
        <v>122</v>
      </c>
      <c r="CC56" s="1" t="s">
        <v>122</v>
      </c>
      <c r="CD56" s="1" t="s">
        <v>123</v>
      </c>
      <c r="CE56" s="1" t="s">
        <v>136</v>
      </c>
      <c r="CF56" s="1" t="s">
        <v>122</v>
      </c>
      <c r="CG56" s="1" t="s">
        <v>125</v>
      </c>
      <c r="CH56" s="1" t="s">
        <v>160</v>
      </c>
      <c r="CI56" s="1" t="s">
        <v>143</v>
      </c>
      <c r="CJ56" s="1" t="s">
        <v>125</v>
      </c>
      <c r="CK56" s="1" t="s">
        <v>143</v>
      </c>
      <c r="CL56" s="1" t="s">
        <v>125</v>
      </c>
      <c r="CM56" s="1" t="s">
        <v>160</v>
      </c>
      <c r="CN56" s="1" t="s">
        <v>143</v>
      </c>
      <c r="CO56" s="1" t="s">
        <v>136</v>
      </c>
      <c r="CP56" s="1" t="s">
        <v>136</v>
      </c>
      <c r="CQ56" s="1" t="s">
        <v>136</v>
      </c>
      <c r="CR56" s="1"/>
      <c r="CS56" s="1"/>
      <c r="CT56" s="1"/>
      <c r="CU56" s="1"/>
      <c r="CV56" s="1"/>
      <c r="CW56" s="1"/>
      <c r="CX56" s="1"/>
    </row>
    <row r="57" spans="1:102">
      <c r="A57" s="1">
        <v>459</v>
      </c>
      <c r="B57" s="1" t="s">
        <v>452</v>
      </c>
      <c r="C57" s="1">
        <v>8</v>
      </c>
      <c r="D57" s="1" t="s">
        <v>103</v>
      </c>
      <c r="E57" s="1">
        <v>1609962679</v>
      </c>
      <c r="F57" s="1" t="s">
        <v>453</v>
      </c>
      <c r="G57" s="1" t="s">
        <v>452</v>
      </c>
      <c r="H57" s="1" t="s">
        <v>454</v>
      </c>
      <c r="I57" s="1"/>
      <c r="J57" s="1" t="s">
        <v>140</v>
      </c>
      <c r="K57" s="1" t="s">
        <v>107</v>
      </c>
      <c r="L57" s="1" t="s">
        <v>244</v>
      </c>
      <c r="M57" s="1" t="s">
        <v>264</v>
      </c>
      <c r="N57" s="1"/>
      <c r="O57" s="1"/>
      <c r="P57" s="1" t="s">
        <v>111</v>
      </c>
      <c r="Q57" s="1" t="s">
        <v>111</v>
      </c>
      <c r="R57" s="1" t="s">
        <v>111</v>
      </c>
      <c r="S57" s="1" t="s">
        <v>111</v>
      </c>
      <c r="T57" s="1" t="s">
        <v>111</v>
      </c>
      <c r="U57" s="1" t="s">
        <v>110</v>
      </c>
      <c r="V57" s="1" t="s">
        <v>111</v>
      </c>
      <c r="W57" s="1" t="s">
        <v>111</v>
      </c>
      <c r="X57" s="1" t="s">
        <v>111</v>
      </c>
      <c r="Y57" s="1" t="s">
        <v>111</v>
      </c>
      <c r="Z57" s="1" t="s">
        <v>111</v>
      </c>
      <c r="AA57" s="1" t="s">
        <v>111</v>
      </c>
      <c r="AB57" s="1" t="s">
        <v>134</v>
      </c>
      <c r="AC57" s="1" t="s">
        <v>159</v>
      </c>
      <c r="AD57" s="1" t="s">
        <v>120</v>
      </c>
      <c r="AE57" s="1" t="s">
        <v>116</v>
      </c>
      <c r="AF57" s="1" t="s">
        <v>116</v>
      </c>
      <c r="AG57" s="1" t="s">
        <v>115</v>
      </c>
      <c r="AH57" s="1" t="s">
        <v>116</v>
      </c>
      <c r="AI57" s="1" t="s">
        <v>115</v>
      </c>
      <c r="AJ57" s="1" t="s">
        <v>121</v>
      </c>
      <c r="AK57" s="1" t="s">
        <v>121</v>
      </c>
      <c r="AL57" s="1" t="s">
        <v>121</v>
      </c>
      <c r="AM57" s="1" t="s">
        <v>116</v>
      </c>
      <c r="AN57" s="1" t="s">
        <v>115</v>
      </c>
      <c r="AO57" s="1" t="s">
        <v>123</v>
      </c>
      <c r="AP57" s="1" t="s">
        <v>118</v>
      </c>
      <c r="AQ57" s="1" t="s">
        <v>118</v>
      </c>
      <c r="AR57" s="1" t="s">
        <v>123</v>
      </c>
      <c r="AS57" s="1" t="s">
        <v>118</v>
      </c>
      <c r="AT57" s="1" t="s">
        <v>123</v>
      </c>
      <c r="AU57" s="1" t="s">
        <v>118</v>
      </c>
      <c r="AV57" s="1" t="s">
        <v>118</v>
      </c>
      <c r="AW57" s="1" t="s">
        <v>118</v>
      </c>
      <c r="AX57" s="1" t="s">
        <v>114</v>
      </c>
      <c r="AY57" s="1" t="s">
        <v>114</v>
      </c>
      <c r="AZ57" s="1" t="s">
        <v>114</v>
      </c>
      <c r="BA57" s="1" t="s">
        <v>114</v>
      </c>
      <c r="BB57" s="1" t="s">
        <v>116</v>
      </c>
      <c r="BC57" s="1" t="s">
        <v>114</v>
      </c>
      <c r="BD57" s="1" t="s">
        <v>114</v>
      </c>
      <c r="BE57" s="1" t="s">
        <v>121</v>
      </c>
      <c r="BF57" s="1" t="s">
        <v>114</v>
      </c>
      <c r="BG57" s="1" t="s">
        <v>120</v>
      </c>
      <c r="BH57" s="1" t="s">
        <v>115</v>
      </c>
      <c r="BI57" s="1" t="s">
        <v>116</v>
      </c>
      <c r="BJ57" s="1" t="s">
        <v>116</v>
      </c>
      <c r="BK57" s="1" t="s">
        <v>116</v>
      </c>
      <c r="BL57" s="1" t="s">
        <v>116</v>
      </c>
      <c r="BM57" s="1" t="s">
        <v>116</v>
      </c>
      <c r="BN57" s="1" t="s">
        <v>121</v>
      </c>
      <c r="BO57" s="1" t="s">
        <v>121</v>
      </c>
      <c r="BP57" s="1" t="s">
        <v>116</v>
      </c>
      <c r="BQ57" s="1" t="s">
        <v>121</v>
      </c>
      <c r="BR57" s="1" t="s">
        <v>121</v>
      </c>
      <c r="BS57" s="1" t="s">
        <v>115</v>
      </c>
      <c r="BT57" s="1" t="s">
        <v>115</v>
      </c>
      <c r="BU57" s="1" t="s">
        <v>121</v>
      </c>
      <c r="BV57" s="1" t="s">
        <v>118</v>
      </c>
      <c r="BW57" s="1" t="s">
        <v>122</v>
      </c>
      <c r="BX57" s="1" t="s">
        <v>123</v>
      </c>
      <c r="BY57" s="1" t="s">
        <v>123</v>
      </c>
      <c r="BZ57" s="1" t="s">
        <v>123</v>
      </c>
      <c r="CA57" s="1" t="s">
        <v>118</v>
      </c>
      <c r="CB57" s="1" t="s">
        <v>118</v>
      </c>
      <c r="CC57" s="1" t="s">
        <v>119</v>
      </c>
      <c r="CD57" s="1" t="s">
        <v>119</v>
      </c>
      <c r="CE57" s="1" t="s">
        <v>118</v>
      </c>
      <c r="CF57" s="1" t="s">
        <v>122</v>
      </c>
      <c r="CG57" s="1" t="s">
        <v>124</v>
      </c>
      <c r="CH57" s="1" t="s">
        <v>124</v>
      </c>
      <c r="CI57" s="1" t="s">
        <v>124</v>
      </c>
      <c r="CJ57" s="1" t="s">
        <v>124</v>
      </c>
      <c r="CK57" s="1" t="s">
        <v>124</v>
      </c>
      <c r="CL57" s="1" t="s">
        <v>124</v>
      </c>
      <c r="CM57" s="1" t="s">
        <v>124</v>
      </c>
      <c r="CN57" s="1" t="s">
        <v>124</v>
      </c>
      <c r="CO57" s="1" t="s">
        <v>118</v>
      </c>
      <c r="CP57" s="1" t="s">
        <v>119</v>
      </c>
      <c r="CQ57" s="1" t="s">
        <v>119</v>
      </c>
      <c r="CR57" s="1"/>
      <c r="CS57" s="1"/>
      <c r="CT57" s="1" t="s">
        <v>455</v>
      </c>
      <c r="CU57" s="1" t="s">
        <v>456</v>
      </c>
      <c r="CV57" s="1" t="s">
        <v>457</v>
      </c>
      <c r="CW57" s="1" t="s">
        <v>458</v>
      </c>
      <c r="CX57" s="1"/>
    </row>
    <row r="58" spans="1:102">
      <c r="A58" s="1">
        <v>472</v>
      </c>
      <c r="B58" s="1" t="s">
        <v>459</v>
      </c>
      <c r="C58" s="1">
        <v>8</v>
      </c>
      <c r="D58" s="1" t="s">
        <v>103</v>
      </c>
      <c r="E58" s="1">
        <v>1211370456</v>
      </c>
      <c r="F58" s="1" t="s">
        <v>460</v>
      </c>
      <c r="G58" s="1" t="s">
        <v>459</v>
      </c>
      <c r="H58" s="1" t="s">
        <v>461</v>
      </c>
      <c r="I58" s="1"/>
      <c r="J58" s="1" t="s">
        <v>106</v>
      </c>
      <c r="K58" s="1" t="s">
        <v>107</v>
      </c>
      <c r="L58" s="1" t="s">
        <v>108</v>
      </c>
      <c r="M58" s="1"/>
      <c r="N58" s="1" t="s">
        <v>282</v>
      </c>
      <c r="O58" s="1"/>
      <c r="P58" s="1" t="s">
        <v>110</v>
      </c>
      <c r="Q58" s="1" t="s">
        <v>110</v>
      </c>
      <c r="R58" s="1" t="s">
        <v>110</v>
      </c>
      <c r="S58" s="1" t="s">
        <v>110</v>
      </c>
      <c r="T58" s="1" t="s">
        <v>110</v>
      </c>
      <c r="U58" s="1" t="s">
        <v>110</v>
      </c>
      <c r="V58" s="1" t="s">
        <v>110</v>
      </c>
      <c r="W58" s="1" t="s">
        <v>110</v>
      </c>
      <c r="X58" s="1" t="s">
        <v>110</v>
      </c>
      <c r="Y58" s="1" t="s">
        <v>110</v>
      </c>
      <c r="Z58" s="1" t="s">
        <v>110</v>
      </c>
      <c r="AA58" s="1" t="s">
        <v>110</v>
      </c>
      <c r="AB58" s="1" t="s">
        <v>158</v>
      </c>
      <c r="AC58" s="1" t="s">
        <v>159</v>
      </c>
      <c r="AD58" s="1" t="s">
        <v>114</v>
      </c>
      <c r="AE58" s="1" t="s">
        <v>121</v>
      </c>
      <c r="AF58" s="1" t="s">
        <v>115</v>
      </c>
      <c r="AG58" s="1" t="s">
        <v>114</v>
      </c>
      <c r="AH58" s="1" t="s">
        <v>121</v>
      </c>
      <c r="AI58" s="1" t="s">
        <v>115</v>
      </c>
      <c r="AJ58" s="1" t="s">
        <v>114</v>
      </c>
      <c r="AK58" s="1" t="s">
        <v>120</v>
      </c>
      <c r="AL58" s="1" t="s">
        <v>121</v>
      </c>
      <c r="AM58" s="1" t="s">
        <v>115</v>
      </c>
      <c r="AN58" s="1" t="s">
        <v>121</v>
      </c>
      <c r="AO58" s="1" t="s">
        <v>136</v>
      </c>
      <c r="AP58" s="1" t="s">
        <v>118</v>
      </c>
      <c r="AQ58" s="1" t="s">
        <v>123</v>
      </c>
      <c r="AR58" s="1" t="s">
        <v>148</v>
      </c>
      <c r="AS58" s="1" t="s">
        <v>118</v>
      </c>
      <c r="AT58" s="1" t="s">
        <v>118</v>
      </c>
      <c r="AU58" s="1" t="s">
        <v>118</v>
      </c>
      <c r="AV58" s="1" t="s">
        <v>148</v>
      </c>
      <c r="AW58" s="1" t="s">
        <v>123</v>
      </c>
      <c r="AX58" s="1" t="s">
        <v>114</v>
      </c>
      <c r="AY58" s="1" t="s">
        <v>114</v>
      </c>
      <c r="AZ58" s="1" t="s">
        <v>114</v>
      </c>
      <c r="BA58" s="1" t="s">
        <v>114</v>
      </c>
      <c r="BB58" s="1" t="s">
        <v>121</v>
      </c>
      <c r="BC58" s="1" t="s">
        <v>114</v>
      </c>
      <c r="BD58" s="1" t="s">
        <v>114</v>
      </c>
      <c r="BE58" s="1" t="s">
        <v>114</v>
      </c>
      <c r="BF58" s="1" t="s">
        <v>114</v>
      </c>
      <c r="BG58" s="1" t="s">
        <v>121</v>
      </c>
      <c r="BH58" s="1" t="s">
        <v>114</v>
      </c>
      <c r="BI58" s="1" t="s">
        <v>114</v>
      </c>
      <c r="BJ58" s="1" t="s">
        <v>114</v>
      </c>
      <c r="BK58" s="1" t="s">
        <v>121</v>
      </c>
      <c r="BL58" s="1" t="s">
        <v>120</v>
      </c>
      <c r="BM58" s="1" t="s">
        <v>120</v>
      </c>
      <c r="BN58" s="1" t="s">
        <v>114</v>
      </c>
      <c r="BO58" s="1" t="s">
        <v>114</v>
      </c>
      <c r="BP58" s="1" t="s">
        <v>120</v>
      </c>
      <c r="BQ58" s="1" t="s">
        <v>121</v>
      </c>
      <c r="BR58" s="1" t="s">
        <v>121</v>
      </c>
      <c r="BS58" s="1" t="s">
        <v>114</v>
      </c>
      <c r="BT58" s="1" t="s">
        <v>114</v>
      </c>
      <c r="BU58" s="1" t="s">
        <v>121</v>
      </c>
      <c r="BV58" s="1" t="s">
        <v>123</v>
      </c>
      <c r="BW58" s="1" t="s">
        <v>123</v>
      </c>
      <c r="BX58" s="1" t="s">
        <v>123</v>
      </c>
      <c r="BY58" s="1" t="s">
        <v>122</v>
      </c>
      <c r="BZ58" s="1" t="s">
        <v>123</v>
      </c>
      <c r="CA58" s="1" t="s">
        <v>123</v>
      </c>
      <c r="CB58" s="1" t="s">
        <v>122</v>
      </c>
      <c r="CC58" s="1" t="s">
        <v>122</v>
      </c>
      <c r="CD58" s="1" t="s">
        <v>118</v>
      </c>
      <c r="CE58" s="1" t="s">
        <v>123</v>
      </c>
      <c r="CF58" s="1" t="s">
        <v>118</v>
      </c>
      <c r="CG58" s="1" t="s">
        <v>160</v>
      </c>
      <c r="CH58" s="1" t="s">
        <v>160</v>
      </c>
      <c r="CI58" s="1" t="s">
        <v>117</v>
      </c>
      <c r="CJ58" s="1" t="s">
        <v>117</v>
      </c>
      <c r="CK58" s="1" t="s">
        <v>160</v>
      </c>
      <c r="CL58" s="1" t="s">
        <v>117</v>
      </c>
      <c r="CM58" s="1" t="s">
        <v>160</v>
      </c>
      <c r="CN58" s="1" t="s">
        <v>160</v>
      </c>
      <c r="CO58" s="1" t="s">
        <v>123</v>
      </c>
      <c r="CP58" s="1" t="s">
        <v>118</v>
      </c>
      <c r="CQ58" s="1" t="s">
        <v>118</v>
      </c>
      <c r="CR58" s="1"/>
      <c r="CS58" s="1"/>
      <c r="CT58" s="1" t="s">
        <v>462</v>
      </c>
      <c r="CU58" s="1" t="s">
        <v>200</v>
      </c>
      <c r="CV58" s="1" t="s">
        <v>463</v>
      </c>
      <c r="CW58" s="1" t="s">
        <v>464</v>
      </c>
      <c r="CX58" s="1"/>
    </row>
    <row r="59" spans="1:102">
      <c r="A59" s="1">
        <v>475</v>
      </c>
      <c r="B59" s="1" t="s">
        <v>465</v>
      </c>
      <c r="C59" s="1">
        <v>8</v>
      </c>
      <c r="D59" s="1" t="s">
        <v>103</v>
      </c>
      <c r="E59" s="1">
        <v>1487488421</v>
      </c>
      <c r="F59" s="1" t="s">
        <v>466</v>
      </c>
      <c r="G59" s="1" t="s">
        <v>465</v>
      </c>
      <c r="H59" s="1" t="s">
        <v>467</v>
      </c>
      <c r="I59" s="1"/>
      <c r="J59" s="1" t="s">
        <v>140</v>
      </c>
      <c r="K59" s="1" t="s">
        <v>107</v>
      </c>
      <c r="L59" s="1" t="s">
        <v>147</v>
      </c>
      <c r="M59" s="1" t="s">
        <v>195</v>
      </c>
      <c r="N59" s="1"/>
      <c r="O59" s="1"/>
      <c r="P59" s="1" t="s">
        <v>111</v>
      </c>
      <c r="Q59" s="1" t="s">
        <v>111</v>
      </c>
      <c r="R59" s="1" t="s">
        <v>111</v>
      </c>
      <c r="S59" s="1" t="s">
        <v>111</v>
      </c>
      <c r="T59" s="1" t="s">
        <v>111</v>
      </c>
      <c r="U59" s="1" t="s">
        <v>110</v>
      </c>
      <c r="V59" s="1" t="s">
        <v>111</v>
      </c>
      <c r="W59" s="1" t="s">
        <v>111</v>
      </c>
      <c r="X59" s="1" t="s">
        <v>111</v>
      </c>
      <c r="Y59" s="1" t="s">
        <v>111</v>
      </c>
      <c r="Z59" s="1" t="s">
        <v>111</v>
      </c>
      <c r="AA59" s="1" t="s">
        <v>111</v>
      </c>
      <c r="AB59" s="1" t="s">
        <v>134</v>
      </c>
      <c r="AC59" s="1" t="s">
        <v>135</v>
      </c>
      <c r="AD59" s="1" t="s">
        <v>114</v>
      </c>
      <c r="AE59" s="1" t="s">
        <v>114</v>
      </c>
      <c r="AF59" s="1" t="s">
        <v>120</v>
      </c>
      <c r="AG59" s="1" t="s">
        <v>120</v>
      </c>
      <c r="AH59" s="1" t="s">
        <v>120</v>
      </c>
      <c r="AI59" s="1" t="s">
        <v>114</v>
      </c>
      <c r="AJ59" s="1" t="s">
        <v>114</v>
      </c>
      <c r="AK59" s="1" t="s">
        <v>114</v>
      </c>
      <c r="AL59" s="1" t="s">
        <v>120</v>
      </c>
      <c r="AM59" s="1" t="s">
        <v>120</v>
      </c>
      <c r="AN59" s="1" t="s">
        <v>114</v>
      </c>
      <c r="AO59" s="1" t="s">
        <v>118</v>
      </c>
      <c r="AP59" s="1" t="s">
        <v>123</v>
      </c>
      <c r="AQ59" s="1" t="s">
        <v>148</v>
      </c>
      <c r="AR59" s="1" t="s">
        <v>123</v>
      </c>
      <c r="AS59" s="1" t="s">
        <v>148</v>
      </c>
      <c r="AT59" s="1" t="s">
        <v>136</v>
      </c>
      <c r="AU59" s="1" t="s">
        <v>136</v>
      </c>
      <c r="AV59" s="1" t="s">
        <v>136</v>
      </c>
      <c r="AW59" s="1" t="s">
        <v>136</v>
      </c>
      <c r="AX59" s="1" t="s">
        <v>114</v>
      </c>
      <c r="AY59" s="1" t="s">
        <v>114</v>
      </c>
      <c r="AZ59" s="1" t="s">
        <v>116</v>
      </c>
      <c r="BA59" s="1" t="s">
        <v>114</v>
      </c>
      <c r="BB59" s="1" t="s">
        <v>114</v>
      </c>
      <c r="BC59" s="1" t="s">
        <v>114</v>
      </c>
      <c r="BD59" s="1" t="s">
        <v>114</v>
      </c>
      <c r="BE59" s="1" t="s">
        <v>120</v>
      </c>
      <c r="BF59" s="1" t="s">
        <v>114</v>
      </c>
      <c r="BG59" s="1" t="s">
        <v>114</v>
      </c>
      <c r="BH59" s="1" t="s">
        <v>114</v>
      </c>
      <c r="BI59" s="1"/>
      <c r="BJ59" s="1"/>
      <c r="BK59" s="1"/>
      <c r="BL59" s="1" t="s">
        <v>121</v>
      </c>
      <c r="BM59" s="1" t="s">
        <v>114</v>
      </c>
      <c r="BN59" s="1" t="s">
        <v>120</v>
      </c>
      <c r="BO59" s="1" t="s">
        <v>120</v>
      </c>
      <c r="BP59" s="1" t="s">
        <v>121</v>
      </c>
      <c r="BQ59" s="1" t="s">
        <v>120</v>
      </c>
      <c r="BR59" s="1" t="s">
        <v>114</v>
      </c>
      <c r="BS59" s="1" t="s">
        <v>120</v>
      </c>
      <c r="BT59" s="1" t="s">
        <v>114</v>
      </c>
      <c r="BU59" s="1" t="s">
        <v>114</v>
      </c>
      <c r="BV59" s="1" t="s">
        <v>136</v>
      </c>
      <c r="BW59" s="1" t="s">
        <v>136</v>
      </c>
      <c r="BX59" s="1" t="s">
        <v>136</v>
      </c>
      <c r="BY59" s="1" t="s">
        <v>118</v>
      </c>
      <c r="BZ59" s="1" t="s">
        <v>123</v>
      </c>
      <c r="CA59" s="1" t="s">
        <v>136</v>
      </c>
      <c r="CB59" s="1" t="s">
        <v>122</v>
      </c>
      <c r="CC59" s="1" t="s">
        <v>136</v>
      </c>
      <c r="CD59" s="1" t="s">
        <v>136</v>
      </c>
      <c r="CE59" s="1" t="s">
        <v>123</v>
      </c>
      <c r="CF59" s="1" t="s">
        <v>118</v>
      </c>
      <c r="CG59" s="1" t="s">
        <v>177</v>
      </c>
      <c r="CH59" s="1" t="s">
        <v>160</v>
      </c>
      <c r="CI59" s="1" t="s">
        <v>117</v>
      </c>
      <c r="CJ59" s="1" t="s">
        <v>117</v>
      </c>
      <c r="CK59" s="1" t="s">
        <v>160</v>
      </c>
      <c r="CL59" s="1" t="s">
        <v>125</v>
      </c>
      <c r="CM59" s="1" t="s">
        <v>160</v>
      </c>
      <c r="CN59" s="1" t="s">
        <v>143</v>
      </c>
      <c r="CO59" s="1" t="s">
        <v>136</v>
      </c>
      <c r="CP59" s="1" t="s">
        <v>136</v>
      </c>
      <c r="CQ59" s="1" t="s">
        <v>136</v>
      </c>
      <c r="CR59" s="1"/>
      <c r="CS59" s="1"/>
      <c r="CT59" s="1" t="s">
        <v>468</v>
      </c>
      <c r="CU59" s="1" t="s">
        <v>456</v>
      </c>
      <c r="CV59" s="1" t="s">
        <v>469</v>
      </c>
      <c r="CW59" s="1" t="s">
        <v>470</v>
      </c>
      <c r="CX59" s="1"/>
    </row>
    <row r="60" spans="1:102">
      <c r="A60" s="1">
        <v>476</v>
      </c>
      <c r="B60" s="1" t="s">
        <v>471</v>
      </c>
      <c r="C60" s="1">
        <v>8</v>
      </c>
      <c r="D60" s="1" t="s">
        <v>103</v>
      </c>
      <c r="E60" s="1">
        <v>1101989384</v>
      </c>
      <c r="F60" s="1" t="s">
        <v>472</v>
      </c>
      <c r="G60" s="1" t="s">
        <v>471</v>
      </c>
      <c r="H60" s="1" t="s">
        <v>473</v>
      </c>
      <c r="I60" s="1"/>
      <c r="J60" s="1" t="s">
        <v>106</v>
      </c>
      <c r="K60" s="1" t="s">
        <v>107</v>
      </c>
      <c r="L60" s="1" t="s">
        <v>108</v>
      </c>
      <c r="M60" s="1"/>
      <c r="N60" s="1" t="s">
        <v>282</v>
      </c>
      <c r="O60" s="1"/>
      <c r="P60" s="1" t="s">
        <v>111</v>
      </c>
      <c r="Q60" s="1" t="s">
        <v>111</v>
      </c>
      <c r="R60" s="1" t="s">
        <v>111</v>
      </c>
      <c r="S60" s="1" t="s">
        <v>111</v>
      </c>
      <c r="T60" s="1" t="s">
        <v>111</v>
      </c>
      <c r="U60" s="1" t="s">
        <v>110</v>
      </c>
      <c r="V60" s="1" t="s">
        <v>111</v>
      </c>
      <c r="W60" s="1" t="s">
        <v>111</v>
      </c>
      <c r="X60" s="1" t="s">
        <v>111</v>
      </c>
      <c r="Y60" s="1" t="s">
        <v>111</v>
      </c>
      <c r="Z60" s="1" t="s">
        <v>111</v>
      </c>
      <c r="AA60" s="1" t="s">
        <v>111</v>
      </c>
      <c r="AB60" s="1" t="s">
        <v>158</v>
      </c>
      <c r="AC60" s="1" t="s">
        <v>159</v>
      </c>
      <c r="AD60" s="1" t="s">
        <v>114</v>
      </c>
      <c r="AE60" s="1" t="s">
        <v>121</v>
      </c>
      <c r="AF60" s="1" t="s">
        <v>121</v>
      </c>
      <c r="AG60" s="1" t="s">
        <v>121</v>
      </c>
      <c r="AH60" s="1" t="s">
        <v>120</v>
      </c>
      <c r="AI60" s="1" t="s">
        <v>120</v>
      </c>
      <c r="AJ60" s="1" t="s">
        <v>115</v>
      </c>
      <c r="AK60" s="1" t="s">
        <v>120</v>
      </c>
      <c r="AL60" s="1" t="s">
        <v>115</v>
      </c>
      <c r="AM60" s="1" t="s">
        <v>115</v>
      </c>
      <c r="AN60" s="1" t="s">
        <v>114</v>
      </c>
      <c r="AO60" s="1" t="s">
        <v>123</v>
      </c>
      <c r="AP60" s="1" t="s">
        <v>123</v>
      </c>
      <c r="AQ60" s="1" t="s">
        <v>118</v>
      </c>
      <c r="AR60" s="1" t="s">
        <v>118</v>
      </c>
      <c r="AS60" s="1" t="s">
        <v>123</v>
      </c>
      <c r="AT60" s="1" t="s">
        <v>118</v>
      </c>
      <c r="AU60" s="1" t="s">
        <v>118</v>
      </c>
      <c r="AV60" s="1" t="s">
        <v>118</v>
      </c>
      <c r="AW60" s="1" t="s">
        <v>123</v>
      </c>
      <c r="AX60" s="1" t="s">
        <v>114</v>
      </c>
      <c r="AY60" s="1" t="s">
        <v>114</v>
      </c>
      <c r="AZ60" s="1" t="s">
        <v>121</v>
      </c>
      <c r="BA60" s="1" t="s">
        <v>114</v>
      </c>
      <c r="BB60" s="1" t="s">
        <v>120</v>
      </c>
      <c r="BC60" s="1" t="s">
        <v>114</v>
      </c>
      <c r="BD60" s="1" t="s">
        <v>120</v>
      </c>
      <c r="BE60" s="1" t="s">
        <v>121</v>
      </c>
      <c r="BF60" s="1" t="s">
        <v>114</v>
      </c>
      <c r="BG60" s="1" t="s">
        <v>121</v>
      </c>
      <c r="BH60" s="1" t="s">
        <v>115</v>
      </c>
      <c r="BI60" s="1" t="s">
        <v>114</v>
      </c>
      <c r="BJ60" s="1" t="s">
        <v>114</v>
      </c>
      <c r="BK60" s="1" t="s">
        <v>121</v>
      </c>
      <c r="BL60" s="1" t="s">
        <v>121</v>
      </c>
      <c r="BM60" s="1" t="s">
        <v>121</v>
      </c>
      <c r="BN60" s="1" t="s">
        <v>114</v>
      </c>
      <c r="BO60" s="1" t="s">
        <v>114</v>
      </c>
      <c r="BP60" s="1" t="s">
        <v>121</v>
      </c>
      <c r="BQ60" s="1" t="s">
        <v>120</v>
      </c>
      <c r="BR60" s="1" t="s">
        <v>120</v>
      </c>
      <c r="BS60" s="1" t="s">
        <v>120</v>
      </c>
      <c r="BT60" s="1" t="s">
        <v>115</v>
      </c>
      <c r="BU60" s="1" t="s">
        <v>121</v>
      </c>
      <c r="BV60" s="1" t="s">
        <v>123</v>
      </c>
      <c r="BW60" s="1" t="s">
        <v>136</v>
      </c>
      <c r="BX60" s="1" t="s">
        <v>123</v>
      </c>
      <c r="BY60" s="1" t="s">
        <v>118</v>
      </c>
      <c r="BZ60" s="1" t="s">
        <v>136</v>
      </c>
      <c r="CA60" s="1" t="s">
        <v>136</v>
      </c>
      <c r="CB60" s="1" t="s">
        <v>118</v>
      </c>
      <c r="CC60" s="1" t="s">
        <v>123</v>
      </c>
      <c r="CD60" s="1" t="s">
        <v>123</v>
      </c>
      <c r="CE60" s="1" t="s">
        <v>123</v>
      </c>
      <c r="CF60" s="1" t="s">
        <v>118</v>
      </c>
      <c r="CG60" s="1" t="s">
        <v>143</v>
      </c>
      <c r="CH60" s="1" t="s">
        <v>143</v>
      </c>
      <c r="CI60" s="1" t="s">
        <v>160</v>
      </c>
      <c r="CJ60" s="1" t="s">
        <v>125</v>
      </c>
      <c r="CK60" s="1" t="s">
        <v>143</v>
      </c>
      <c r="CL60" s="1" t="s">
        <v>125</v>
      </c>
      <c r="CM60" s="1" t="s">
        <v>143</v>
      </c>
      <c r="CN60" s="1" t="s">
        <v>143</v>
      </c>
      <c r="CO60" s="1" t="s">
        <v>123</v>
      </c>
      <c r="CP60" s="1" t="s">
        <v>118</v>
      </c>
      <c r="CQ60" s="1" t="s">
        <v>122</v>
      </c>
      <c r="CR60" s="1"/>
      <c r="CS60" s="1"/>
      <c r="CT60" s="1" t="s">
        <v>474</v>
      </c>
      <c r="CU60" s="1" t="s">
        <v>475</v>
      </c>
      <c r="CV60" s="1" t="s">
        <v>476</v>
      </c>
      <c r="CW60" s="1" t="s">
        <v>477</v>
      </c>
      <c r="CX60" s="1"/>
    </row>
    <row r="61" spans="1:102">
      <c r="A61" s="1">
        <v>477</v>
      </c>
      <c r="B61" s="1" t="s">
        <v>478</v>
      </c>
      <c r="C61" s="1">
        <v>8</v>
      </c>
      <c r="D61" s="1" t="s">
        <v>103</v>
      </c>
      <c r="E61" s="1">
        <v>1651809142</v>
      </c>
      <c r="F61" s="1" t="s">
        <v>479</v>
      </c>
      <c r="G61" s="1" t="s">
        <v>478</v>
      </c>
      <c r="H61" s="1" t="s">
        <v>480</v>
      </c>
      <c r="I61" s="1"/>
      <c r="J61" s="1" t="s">
        <v>140</v>
      </c>
      <c r="K61" s="1" t="s">
        <v>107</v>
      </c>
      <c r="L61" s="1" t="s">
        <v>147</v>
      </c>
      <c r="M61" s="1" t="s">
        <v>264</v>
      </c>
      <c r="N61" s="1"/>
      <c r="O61" s="1"/>
      <c r="P61" s="1" t="s">
        <v>111</v>
      </c>
      <c r="Q61" s="1" t="s">
        <v>111</v>
      </c>
      <c r="R61" s="1" t="s">
        <v>111</v>
      </c>
      <c r="S61" s="1" t="s">
        <v>111</v>
      </c>
      <c r="T61" s="1" t="s">
        <v>111</v>
      </c>
      <c r="U61" s="1" t="s">
        <v>110</v>
      </c>
      <c r="V61" s="1" t="s">
        <v>111</v>
      </c>
      <c r="W61" s="1" t="s">
        <v>111</v>
      </c>
      <c r="X61" s="1" t="s">
        <v>111</v>
      </c>
      <c r="Y61" s="1" t="s">
        <v>111</v>
      </c>
      <c r="Z61" s="1" t="s">
        <v>111</v>
      </c>
      <c r="AA61" s="1" t="s">
        <v>111</v>
      </c>
      <c r="AB61" s="1" t="s">
        <v>134</v>
      </c>
      <c r="AC61" s="1" t="s">
        <v>135</v>
      </c>
      <c r="AD61" s="1" t="s">
        <v>114</v>
      </c>
      <c r="AE61" s="1" t="s">
        <v>115</v>
      </c>
      <c r="AF61" s="1" t="s">
        <v>115</v>
      </c>
      <c r="AG61" s="1" t="s">
        <v>115</v>
      </c>
      <c r="AH61" s="1" t="s">
        <v>115</v>
      </c>
      <c r="AI61" s="1" t="s">
        <v>114</v>
      </c>
      <c r="AJ61" s="1" t="s">
        <v>120</v>
      </c>
      <c r="AK61" s="1" t="s">
        <v>120</v>
      </c>
      <c r="AL61" s="1" t="s">
        <v>120</v>
      </c>
      <c r="AM61" s="1" t="s">
        <v>115</v>
      </c>
      <c r="AN61" s="1" t="s">
        <v>121</v>
      </c>
      <c r="AO61" s="1" t="s">
        <v>118</v>
      </c>
      <c r="AP61" s="1" t="s">
        <v>148</v>
      </c>
      <c r="AQ61" s="1" t="s">
        <v>148</v>
      </c>
      <c r="AR61" s="1" t="s">
        <v>148</v>
      </c>
      <c r="AS61" s="1" t="s">
        <v>148</v>
      </c>
      <c r="AT61" s="1" t="s">
        <v>123</v>
      </c>
      <c r="AU61" s="1" t="s">
        <v>123</v>
      </c>
      <c r="AV61" s="1" t="s">
        <v>148</v>
      </c>
      <c r="AW61" s="1" t="s">
        <v>136</v>
      </c>
      <c r="AX61" s="1" t="s">
        <v>114</v>
      </c>
      <c r="AY61" s="1" t="s">
        <v>114</v>
      </c>
      <c r="AZ61" s="1" t="s">
        <v>116</v>
      </c>
      <c r="BA61" s="1" t="s">
        <v>121</v>
      </c>
      <c r="BB61" s="1" t="s">
        <v>116</v>
      </c>
      <c r="BC61" s="1" t="s">
        <v>114</v>
      </c>
      <c r="BD61" s="1" t="s">
        <v>114</v>
      </c>
      <c r="BE61" s="1" t="s">
        <v>121</v>
      </c>
      <c r="BF61" s="1" t="s">
        <v>114</v>
      </c>
      <c r="BG61" s="1" t="s">
        <v>114</v>
      </c>
      <c r="BH61" s="1" t="s">
        <v>121</v>
      </c>
      <c r="BI61" s="1" t="s">
        <v>114</v>
      </c>
      <c r="BJ61" s="1" t="s">
        <v>121</v>
      </c>
      <c r="BK61" s="1" t="s">
        <v>120</v>
      </c>
      <c r="BL61" s="1" t="s">
        <v>116</v>
      </c>
      <c r="BM61" s="1" t="s">
        <v>116</v>
      </c>
      <c r="BN61" s="1" t="s">
        <v>121</v>
      </c>
      <c r="BO61" s="1" t="s">
        <v>114</v>
      </c>
      <c r="BP61" s="1" t="s">
        <v>116</v>
      </c>
      <c r="BQ61" s="1" t="s">
        <v>114</v>
      </c>
      <c r="BR61" s="1" t="s">
        <v>114</v>
      </c>
      <c r="BS61" s="1" t="s">
        <v>114</v>
      </c>
      <c r="BT61" s="1" t="s">
        <v>116</v>
      </c>
      <c r="BU61" s="1" t="s">
        <v>121</v>
      </c>
      <c r="BV61" s="1" t="s">
        <v>136</v>
      </c>
      <c r="BW61" s="1" t="s">
        <v>136</v>
      </c>
      <c r="BX61" s="1" t="s">
        <v>118</v>
      </c>
      <c r="BY61" s="1" t="s">
        <v>122</v>
      </c>
      <c r="BZ61" s="1" t="s">
        <v>122</v>
      </c>
      <c r="CA61" s="1" t="s">
        <v>123</v>
      </c>
      <c r="CB61" s="1" t="s">
        <v>122</v>
      </c>
      <c r="CC61" s="1" t="s">
        <v>123</v>
      </c>
      <c r="CD61" s="1" t="s">
        <v>123</v>
      </c>
      <c r="CE61" s="1" t="s">
        <v>123</v>
      </c>
      <c r="CF61" s="1" t="s">
        <v>122</v>
      </c>
      <c r="CG61" s="1" t="s">
        <v>125</v>
      </c>
      <c r="CH61" s="1" t="s">
        <v>125</v>
      </c>
      <c r="CI61" s="1" t="s">
        <v>125</v>
      </c>
      <c r="CJ61" s="1" t="s">
        <v>124</v>
      </c>
      <c r="CK61" s="1" t="s">
        <v>124</v>
      </c>
      <c r="CL61" s="1" t="s">
        <v>124</v>
      </c>
      <c r="CM61" s="1" t="s">
        <v>143</v>
      </c>
      <c r="CN61" s="1" t="s">
        <v>125</v>
      </c>
      <c r="CO61" s="1" t="s">
        <v>123</v>
      </c>
      <c r="CP61" s="1" t="s">
        <v>122</v>
      </c>
      <c r="CQ61" s="1" t="s">
        <v>123</v>
      </c>
      <c r="CR61" s="1"/>
      <c r="CS61" s="1"/>
      <c r="CT61" s="1" t="s">
        <v>481</v>
      </c>
      <c r="CU61" s="1" t="s">
        <v>482</v>
      </c>
      <c r="CV61" s="1" t="s">
        <v>483</v>
      </c>
      <c r="CW61" s="1" t="s">
        <v>484</v>
      </c>
      <c r="CX61" s="1"/>
    </row>
    <row r="62" spans="1:102">
      <c r="A62" s="1">
        <v>479</v>
      </c>
      <c r="B62" s="1" t="s">
        <v>485</v>
      </c>
      <c r="C62" s="1">
        <v>8</v>
      </c>
      <c r="D62" s="1" t="s">
        <v>103</v>
      </c>
      <c r="E62" s="1">
        <v>1464690230</v>
      </c>
      <c r="F62" s="1" t="s">
        <v>486</v>
      </c>
      <c r="G62" s="1" t="s">
        <v>485</v>
      </c>
      <c r="H62" s="1" t="s">
        <v>487</v>
      </c>
      <c r="I62" s="1"/>
      <c r="J62" s="1" t="s">
        <v>185</v>
      </c>
      <c r="K62" s="1" t="s">
        <v>107</v>
      </c>
      <c r="L62" s="1" t="s">
        <v>147</v>
      </c>
      <c r="M62" s="1"/>
      <c r="N62" s="1"/>
      <c r="O62" s="1"/>
      <c r="P62" s="1" t="s">
        <v>111</v>
      </c>
      <c r="Q62" s="1" t="s">
        <v>111</v>
      </c>
      <c r="R62" s="1" t="s">
        <v>111</v>
      </c>
      <c r="S62" s="1" t="s">
        <v>111</v>
      </c>
      <c r="T62" s="1" t="s">
        <v>111</v>
      </c>
      <c r="U62" s="1" t="s">
        <v>110</v>
      </c>
      <c r="V62" s="1" t="s">
        <v>111</v>
      </c>
      <c r="W62" s="1" t="s">
        <v>111</v>
      </c>
      <c r="X62" s="1" t="s">
        <v>111</v>
      </c>
      <c r="Y62" s="1" t="s">
        <v>111</v>
      </c>
      <c r="Z62" s="1" t="s">
        <v>111</v>
      </c>
      <c r="AA62" s="1" t="s">
        <v>111</v>
      </c>
      <c r="AB62" s="1" t="s">
        <v>158</v>
      </c>
      <c r="AC62" s="1" t="s">
        <v>135</v>
      </c>
      <c r="AD62" s="1" t="s">
        <v>114</v>
      </c>
      <c r="AE62" s="1" t="s">
        <v>121</v>
      </c>
      <c r="AF62" s="1" t="s">
        <v>121</v>
      </c>
      <c r="AG62" s="1" t="s">
        <v>121</v>
      </c>
      <c r="AH62" s="1" t="s">
        <v>121</v>
      </c>
      <c r="AI62" s="1" t="s">
        <v>114</v>
      </c>
      <c r="AJ62" s="1" t="s">
        <v>114</v>
      </c>
      <c r="AK62" s="1" t="s">
        <v>121</v>
      </c>
      <c r="AL62" s="1" t="s">
        <v>121</v>
      </c>
      <c r="AM62" s="1" t="s">
        <v>114</v>
      </c>
      <c r="AN62" s="1" t="s">
        <v>114</v>
      </c>
      <c r="AO62" s="1" t="s">
        <v>136</v>
      </c>
      <c r="AP62" s="1" t="s">
        <v>123</v>
      </c>
      <c r="AQ62" s="1" t="s">
        <v>118</v>
      </c>
      <c r="AR62" s="1" t="s">
        <v>148</v>
      </c>
      <c r="AS62" s="1" t="s">
        <v>123</v>
      </c>
      <c r="AT62" s="1" t="s">
        <v>136</v>
      </c>
      <c r="AU62" s="1" t="s">
        <v>148</v>
      </c>
      <c r="AV62" s="1" t="s">
        <v>123</v>
      </c>
      <c r="AW62" s="1" t="s">
        <v>136</v>
      </c>
      <c r="AX62" s="1" t="s">
        <v>114</v>
      </c>
      <c r="AY62" s="1" t="s">
        <v>114</v>
      </c>
      <c r="AZ62" s="1" t="s">
        <v>116</v>
      </c>
      <c r="BA62" s="1" t="s">
        <v>114</v>
      </c>
      <c r="BB62" s="1" t="s">
        <v>114</v>
      </c>
      <c r="BC62" s="1" t="s">
        <v>120</v>
      </c>
      <c r="BD62" s="1" t="s">
        <v>114</v>
      </c>
      <c r="BE62" s="1" t="s">
        <v>120</v>
      </c>
      <c r="BF62" s="1" t="s">
        <v>121</v>
      </c>
      <c r="BG62" s="1" t="s">
        <v>115</v>
      </c>
      <c r="BH62" s="1" t="s">
        <v>120</v>
      </c>
      <c r="BI62" s="1" t="s">
        <v>114</v>
      </c>
      <c r="BJ62" s="1" t="s">
        <v>116</v>
      </c>
      <c r="BK62" s="1" t="s">
        <v>120</v>
      </c>
      <c r="BL62" s="1" t="s">
        <v>120</v>
      </c>
      <c r="BM62" s="1" t="s">
        <v>121</v>
      </c>
      <c r="BN62" s="1" t="s">
        <v>121</v>
      </c>
      <c r="BO62" s="1" t="s">
        <v>120</v>
      </c>
      <c r="BP62" s="1" t="s">
        <v>115</v>
      </c>
      <c r="BQ62" s="1" t="s">
        <v>121</v>
      </c>
      <c r="BR62" s="1" t="s">
        <v>120</v>
      </c>
      <c r="BS62" s="1" t="s">
        <v>121</v>
      </c>
      <c r="BT62" s="1" t="s">
        <v>116</v>
      </c>
      <c r="BU62" s="1" t="s">
        <v>120</v>
      </c>
      <c r="BV62" s="1" t="s">
        <v>136</v>
      </c>
      <c r="BW62" s="1" t="s">
        <v>122</v>
      </c>
      <c r="BX62" s="1" t="s">
        <v>122</v>
      </c>
      <c r="BY62" s="1" t="s">
        <v>123</v>
      </c>
      <c r="BZ62" s="1" t="s">
        <v>123</v>
      </c>
      <c r="CA62" s="1" t="s">
        <v>123</v>
      </c>
      <c r="CB62" s="1" t="s">
        <v>118</v>
      </c>
      <c r="CC62" s="1" t="s">
        <v>123</v>
      </c>
      <c r="CD62" s="1" t="s">
        <v>117</v>
      </c>
      <c r="CE62" s="1" t="s">
        <v>117</v>
      </c>
      <c r="CF62" s="1" t="s">
        <v>118</v>
      </c>
      <c r="CG62" s="1" t="s">
        <v>160</v>
      </c>
      <c r="CH62" s="1" t="s">
        <v>177</v>
      </c>
      <c r="CI62" s="1" t="s">
        <v>160</v>
      </c>
      <c r="CJ62" s="1" t="s">
        <v>143</v>
      </c>
      <c r="CK62" s="1" t="s">
        <v>143</v>
      </c>
      <c r="CL62" s="1" t="s">
        <v>125</v>
      </c>
      <c r="CM62" s="1" t="s">
        <v>143</v>
      </c>
      <c r="CN62" s="1" t="s">
        <v>125</v>
      </c>
      <c r="CO62" s="1" t="s">
        <v>123</v>
      </c>
      <c r="CP62" s="1" t="s">
        <v>118</v>
      </c>
      <c r="CQ62" s="1" t="s">
        <v>118</v>
      </c>
      <c r="CR62" s="1"/>
      <c r="CS62" s="1"/>
      <c r="CT62" s="1" t="s">
        <v>488</v>
      </c>
      <c r="CU62" s="1" t="s">
        <v>489</v>
      </c>
      <c r="CV62" s="1" t="s">
        <v>490</v>
      </c>
      <c r="CW62" s="1" t="s">
        <v>491</v>
      </c>
      <c r="CX62" s="1"/>
    </row>
    <row r="63" spans="1:102">
      <c r="A63" s="1">
        <v>482</v>
      </c>
      <c r="B63" s="1" t="s">
        <v>492</v>
      </c>
      <c r="C63" s="1">
        <v>8</v>
      </c>
      <c r="D63" s="1" t="s">
        <v>103</v>
      </c>
      <c r="E63" s="1">
        <v>1830993307</v>
      </c>
      <c r="F63" s="1" t="s">
        <v>493</v>
      </c>
      <c r="G63" s="1" t="s">
        <v>492</v>
      </c>
      <c r="H63" s="1" t="s">
        <v>494</v>
      </c>
      <c r="I63" s="1"/>
      <c r="J63" s="1" t="s">
        <v>140</v>
      </c>
      <c r="K63" s="1" t="s">
        <v>107</v>
      </c>
      <c r="L63" s="1" t="s">
        <v>147</v>
      </c>
      <c r="M63" s="1" t="s">
        <v>195</v>
      </c>
      <c r="N63" s="1"/>
      <c r="O63" s="1"/>
      <c r="P63" s="1" t="s">
        <v>111</v>
      </c>
      <c r="Q63" s="1" t="s">
        <v>111</v>
      </c>
      <c r="R63" s="1" t="s">
        <v>111</v>
      </c>
      <c r="S63" s="1" t="s">
        <v>111</v>
      </c>
      <c r="T63" s="1" t="s">
        <v>111</v>
      </c>
      <c r="U63" s="1" t="s">
        <v>110</v>
      </c>
      <c r="V63" s="1" t="s">
        <v>110</v>
      </c>
      <c r="W63" s="1" t="s">
        <v>111</v>
      </c>
      <c r="X63" s="1" t="s">
        <v>111</v>
      </c>
      <c r="Y63" s="1" t="s">
        <v>111</v>
      </c>
      <c r="Z63" s="1" t="s">
        <v>111</v>
      </c>
      <c r="AA63" s="1" t="s">
        <v>111</v>
      </c>
      <c r="AB63" s="1" t="s">
        <v>134</v>
      </c>
      <c r="AC63" s="1" t="s">
        <v>159</v>
      </c>
      <c r="AD63" s="1" t="s">
        <v>114</v>
      </c>
      <c r="AE63" s="1" t="s">
        <v>114</v>
      </c>
      <c r="AF63" s="1" t="s">
        <v>114</v>
      </c>
      <c r="AG63" s="1" t="s">
        <v>114</v>
      </c>
      <c r="AH63" s="1" t="s">
        <v>114</v>
      </c>
      <c r="AI63" s="1" t="s">
        <v>114</v>
      </c>
      <c r="AJ63" s="1" t="s">
        <v>114</v>
      </c>
      <c r="AK63" s="1" t="s">
        <v>114</v>
      </c>
      <c r="AL63" s="1" t="s">
        <v>114</v>
      </c>
      <c r="AM63" s="1" t="s">
        <v>114</v>
      </c>
      <c r="AN63" s="1" t="s">
        <v>114</v>
      </c>
      <c r="AO63" s="1" t="s">
        <v>118</v>
      </c>
      <c r="AP63" s="1" t="s">
        <v>136</v>
      </c>
      <c r="AQ63" s="1" t="s">
        <v>136</v>
      </c>
      <c r="AR63" s="1" t="s">
        <v>136</v>
      </c>
      <c r="AS63" s="1" t="s">
        <v>136</v>
      </c>
      <c r="AT63" s="1" t="s">
        <v>136</v>
      </c>
      <c r="AU63" s="1" t="s">
        <v>136</v>
      </c>
      <c r="AV63" s="1" t="s">
        <v>136</v>
      </c>
      <c r="AW63" s="1" t="s">
        <v>136</v>
      </c>
      <c r="AX63" s="1" t="s">
        <v>120</v>
      </c>
      <c r="AY63" s="1" t="s">
        <v>114</v>
      </c>
      <c r="AZ63" s="1" t="s">
        <v>114</v>
      </c>
      <c r="BA63" s="1" t="s">
        <v>115</v>
      </c>
      <c r="BB63" s="1" t="s">
        <v>116</v>
      </c>
      <c r="BC63" s="1" t="s">
        <v>121</v>
      </c>
      <c r="BD63" s="1" t="s">
        <v>121</v>
      </c>
      <c r="BE63" s="1" t="s">
        <v>121</v>
      </c>
      <c r="BF63" s="1" t="s">
        <v>121</v>
      </c>
      <c r="BG63" s="1" t="s">
        <v>121</v>
      </c>
      <c r="BH63" s="1" t="s">
        <v>121</v>
      </c>
      <c r="BI63" s="1" t="s">
        <v>116</v>
      </c>
      <c r="BJ63" s="1" t="s">
        <v>116</v>
      </c>
      <c r="BK63" s="1" t="s">
        <v>114</v>
      </c>
      <c r="BL63" s="1" t="s">
        <v>116</v>
      </c>
      <c r="BM63" s="1" t="s">
        <v>116</v>
      </c>
      <c r="BN63" s="1" t="s">
        <v>116</v>
      </c>
      <c r="BO63" s="1" t="s">
        <v>116</v>
      </c>
      <c r="BP63" s="1" t="s">
        <v>116</v>
      </c>
      <c r="BQ63" s="1" t="s">
        <v>114</v>
      </c>
      <c r="BR63" s="1" t="s">
        <v>114</v>
      </c>
      <c r="BS63" s="1" t="s">
        <v>120</v>
      </c>
      <c r="BT63" s="1" t="s">
        <v>120</v>
      </c>
      <c r="BU63" s="1" t="s">
        <v>114</v>
      </c>
      <c r="BV63" s="1" t="s">
        <v>123</v>
      </c>
      <c r="BW63" s="1" t="s">
        <v>123</v>
      </c>
      <c r="BX63" s="1" t="s">
        <v>123</v>
      </c>
      <c r="BY63" s="1" t="s">
        <v>123</v>
      </c>
      <c r="BZ63" s="1" t="s">
        <v>123</v>
      </c>
      <c r="CA63" s="1" t="s">
        <v>123</v>
      </c>
      <c r="CB63" s="1" t="s">
        <v>119</v>
      </c>
      <c r="CC63" s="1" t="s">
        <v>123</v>
      </c>
      <c r="CD63" s="1" t="s">
        <v>123</v>
      </c>
      <c r="CE63" s="1" t="s">
        <v>123</v>
      </c>
      <c r="CF63" s="1" t="s">
        <v>123</v>
      </c>
      <c r="CG63" s="1" t="s">
        <v>125</v>
      </c>
      <c r="CH63" s="1" t="s">
        <v>125</v>
      </c>
      <c r="CI63" s="1" t="s">
        <v>125</v>
      </c>
      <c r="CJ63" s="1" t="s">
        <v>125</v>
      </c>
      <c r="CK63" s="1" t="s">
        <v>125</v>
      </c>
      <c r="CL63" s="1" t="s">
        <v>125</v>
      </c>
      <c r="CM63" s="1" t="s">
        <v>125</v>
      </c>
      <c r="CN63" s="1" t="s">
        <v>125</v>
      </c>
      <c r="CO63" s="1"/>
      <c r="CP63" s="1"/>
      <c r="CQ63" s="1" t="s">
        <v>122</v>
      </c>
      <c r="CR63" s="1"/>
      <c r="CS63" s="1"/>
      <c r="CT63" s="1"/>
      <c r="CU63" s="1"/>
      <c r="CV63" s="1"/>
      <c r="CW63" s="1"/>
      <c r="CX63" s="1"/>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1:Y70"/>
  <sheetViews>
    <sheetView zoomScale="94" zoomScaleNormal="70" zoomScalePageLayoutView="70" workbookViewId="0">
      <pane xSplit="4" ySplit="3" topLeftCell="H4" activePane="bottomRight" state="frozen"/>
      <selection activeCell="A2" sqref="A2"/>
      <selection pane="topRight" activeCell="A2" sqref="A2"/>
      <selection pane="bottomLeft" activeCell="A2" sqref="A2"/>
      <selection pane="bottomRight" activeCell="C15" sqref="C15"/>
    </sheetView>
  </sheetViews>
  <sheetFormatPr baseColWidth="10" defaultColWidth="9.1640625" defaultRowHeight="12" x14ac:dyDescent="0"/>
  <cols>
    <col min="1" max="1" width="9.1640625" style="2"/>
    <col min="2" max="2" width="9.1640625" style="3"/>
    <col min="3" max="3" width="107.33203125" style="2" customWidth="1"/>
    <col min="4" max="4" width="19.5" style="4" customWidth="1"/>
    <col min="5" max="5" width="18.1640625" style="2" customWidth="1"/>
    <col min="6" max="7" width="14.6640625" style="2" customWidth="1"/>
    <col min="8" max="8" width="18" style="2" customWidth="1"/>
    <col min="9" max="9" width="19.83203125" style="2" customWidth="1"/>
    <col min="10" max="10" width="20.33203125" style="2" customWidth="1"/>
    <col min="11" max="11" width="9.5" style="5" customWidth="1"/>
    <col min="12" max="12" width="15.1640625" style="2" customWidth="1"/>
    <col min="13" max="17" width="9.1640625" style="2"/>
    <col min="18" max="18" width="9.1640625" style="6"/>
    <col min="19" max="19" width="9.5" style="5" customWidth="1"/>
    <col min="20" max="20" width="13.1640625" style="2" customWidth="1"/>
    <col min="21" max="21" width="41.5" style="2" customWidth="1"/>
    <col min="22" max="22" width="13.33203125" style="2" customWidth="1"/>
    <col min="23" max="23" width="16" style="2" customWidth="1"/>
    <col min="24" max="24" width="49" style="2" customWidth="1"/>
    <col min="25" max="25" width="13.33203125" style="2" customWidth="1"/>
    <col min="26" max="16384" width="9.1640625" style="2"/>
  </cols>
  <sheetData>
    <row r="1" spans="1:25" ht="25.5" customHeight="1">
      <c r="E1" s="45" t="s">
        <v>495</v>
      </c>
      <c r="F1" s="45"/>
      <c r="G1" s="45"/>
      <c r="H1" s="45"/>
      <c r="I1" s="45"/>
      <c r="J1" s="45"/>
      <c r="L1" s="46" t="s">
        <v>496</v>
      </c>
      <c r="M1" s="46"/>
      <c r="N1" s="46"/>
      <c r="O1" s="46"/>
      <c r="P1" s="46"/>
      <c r="Q1" s="46"/>
      <c r="R1" s="46"/>
      <c r="T1" s="47" t="s">
        <v>497</v>
      </c>
      <c r="U1" s="47"/>
      <c r="V1" s="47"/>
      <c r="W1" s="47"/>
      <c r="X1" s="47"/>
      <c r="Y1" s="47"/>
    </row>
    <row r="2" spans="1:25" ht="24">
      <c r="A2" s="6" t="s">
        <v>498</v>
      </c>
      <c r="B2" s="3" t="s">
        <v>499</v>
      </c>
      <c r="C2" s="6" t="s">
        <v>500</v>
      </c>
      <c r="D2" s="7" t="s">
        <v>501</v>
      </c>
      <c r="E2" s="48" t="s">
        <v>502</v>
      </c>
      <c r="F2" s="48"/>
      <c r="G2" s="48"/>
      <c r="H2" s="48"/>
      <c r="I2" s="48"/>
      <c r="J2" s="48"/>
      <c r="L2" s="49" t="s">
        <v>503</v>
      </c>
      <c r="M2" s="49"/>
      <c r="N2" s="49"/>
      <c r="O2" s="49"/>
      <c r="P2" s="49"/>
      <c r="Q2" s="49"/>
      <c r="R2" s="8" t="s">
        <v>504</v>
      </c>
      <c r="T2" s="8" t="s">
        <v>505</v>
      </c>
      <c r="U2" s="8" t="s">
        <v>506</v>
      </c>
      <c r="V2" s="8" t="s">
        <v>507</v>
      </c>
      <c r="W2" s="8" t="s">
        <v>508</v>
      </c>
      <c r="X2" s="8" t="s">
        <v>509</v>
      </c>
      <c r="Y2" s="8" t="s">
        <v>510</v>
      </c>
    </row>
    <row r="3" spans="1:25" s="5" customFormat="1">
      <c r="B3" s="9"/>
      <c r="D3" s="10"/>
      <c r="R3" s="11"/>
      <c r="U3" s="10"/>
      <c r="V3" s="10"/>
      <c r="X3" s="10"/>
    </row>
    <row r="4" spans="1:25" ht="36">
      <c r="A4" s="2">
        <v>2</v>
      </c>
      <c r="B4" s="3" t="s">
        <v>532</v>
      </c>
      <c r="C4" s="12" t="s">
        <v>511</v>
      </c>
      <c r="D4" s="13" t="s">
        <v>512</v>
      </c>
      <c r="E4" s="14" t="s">
        <v>116</v>
      </c>
      <c r="F4" s="14" t="s">
        <v>115</v>
      </c>
      <c r="G4" s="14" t="s">
        <v>121</v>
      </c>
      <c r="H4" s="14" t="s">
        <v>120</v>
      </c>
      <c r="I4" s="14" t="s">
        <v>114</v>
      </c>
      <c r="J4" s="14"/>
      <c r="L4" s="15">
        <v>0</v>
      </c>
      <c r="M4" s="15">
        <v>0.25</v>
      </c>
      <c r="N4" s="15">
        <v>0.5</v>
      </c>
      <c r="O4" s="15">
        <v>0.75</v>
      </c>
      <c r="P4" s="15">
        <v>1</v>
      </c>
      <c r="Q4" s="16"/>
      <c r="R4" s="17">
        <f>MAX(L4:Q4)</f>
        <v>1</v>
      </c>
      <c r="T4" s="18">
        <v>0.5</v>
      </c>
      <c r="U4" s="19" t="s">
        <v>513</v>
      </c>
      <c r="V4" s="19" t="s">
        <v>514</v>
      </c>
      <c r="W4" s="18">
        <v>0.75</v>
      </c>
      <c r="X4" s="19"/>
      <c r="Y4" s="19" t="s">
        <v>515</v>
      </c>
    </row>
    <row r="5" spans="1:25" ht="36">
      <c r="A5" s="2">
        <v>2</v>
      </c>
      <c r="B5" s="3" t="s">
        <v>535</v>
      </c>
      <c r="C5" s="12" t="s">
        <v>516</v>
      </c>
      <c r="D5" s="13" t="s">
        <v>512</v>
      </c>
      <c r="E5" s="14" t="s">
        <v>116</v>
      </c>
      <c r="F5" s="14" t="s">
        <v>115</v>
      </c>
      <c r="G5" s="14" t="s">
        <v>121</v>
      </c>
      <c r="H5" s="14" t="s">
        <v>120</v>
      </c>
      <c r="I5" s="14" t="s">
        <v>114</v>
      </c>
      <c r="J5" s="14"/>
      <c r="L5" s="15">
        <v>0</v>
      </c>
      <c r="M5" s="15">
        <v>0.25</v>
      </c>
      <c r="N5" s="15">
        <v>0.5</v>
      </c>
      <c r="O5" s="15">
        <v>0.75</v>
      </c>
      <c r="P5" s="15">
        <v>1</v>
      </c>
      <c r="Q5" s="16"/>
      <c r="R5" s="17">
        <f>MAX(L5:Q5)</f>
        <v>1</v>
      </c>
      <c r="T5" s="18">
        <v>0.5</v>
      </c>
      <c r="U5" s="19" t="s">
        <v>517</v>
      </c>
      <c r="V5" s="19" t="s">
        <v>518</v>
      </c>
      <c r="W5" s="18">
        <v>0.75</v>
      </c>
      <c r="X5" s="19"/>
      <c r="Y5" s="19" t="s">
        <v>519</v>
      </c>
    </row>
    <row r="6" spans="1:25" ht="36">
      <c r="A6" s="2">
        <v>2</v>
      </c>
      <c r="B6" s="3" t="s">
        <v>538</v>
      </c>
      <c r="C6" s="12" t="s">
        <v>520</v>
      </c>
      <c r="D6" s="13" t="s">
        <v>512</v>
      </c>
      <c r="E6" s="14" t="s">
        <v>116</v>
      </c>
      <c r="F6" s="14" t="s">
        <v>115</v>
      </c>
      <c r="G6" s="14" t="s">
        <v>121</v>
      </c>
      <c r="H6" s="14" t="s">
        <v>120</v>
      </c>
      <c r="I6" s="14" t="s">
        <v>114</v>
      </c>
      <c r="J6" s="14"/>
      <c r="L6" s="15">
        <v>0</v>
      </c>
      <c r="M6" s="15">
        <v>0.25</v>
      </c>
      <c r="N6" s="15">
        <v>0.5</v>
      </c>
      <c r="O6" s="15">
        <v>0.75</v>
      </c>
      <c r="P6" s="15">
        <v>1</v>
      </c>
      <c r="Q6" s="16"/>
      <c r="R6" s="17">
        <f>MAX(L6:Q6)</f>
        <v>1</v>
      </c>
      <c r="T6" s="18">
        <v>0.5</v>
      </c>
      <c r="U6" s="19" t="s">
        <v>521</v>
      </c>
      <c r="V6" s="19" t="s">
        <v>522</v>
      </c>
      <c r="W6" s="18">
        <v>0.75</v>
      </c>
      <c r="X6" s="19"/>
      <c r="Y6" s="19" t="s">
        <v>523</v>
      </c>
    </row>
    <row r="7" spans="1:25" ht="36">
      <c r="A7" s="2">
        <v>2</v>
      </c>
      <c r="B7" s="3" t="s">
        <v>543</v>
      </c>
      <c r="C7" s="12" t="s">
        <v>524</v>
      </c>
      <c r="D7" s="13" t="s">
        <v>512</v>
      </c>
      <c r="E7" s="14" t="s">
        <v>116</v>
      </c>
      <c r="F7" s="14" t="s">
        <v>115</v>
      </c>
      <c r="G7" s="14" t="s">
        <v>121</v>
      </c>
      <c r="H7" s="14" t="s">
        <v>120</v>
      </c>
      <c r="I7" s="14" t="s">
        <v>114</v>
      </c>
      <c r="J7" s="14"/>
      <c r="L7" s="15">
        <v>0</v>
      </c>
      <c r="M7" s="15">
        <v>0.25</v>
      </c>
      <c r="N7" s="15">
        <v>0.5</v>
      </c>
      <c r="O7" s="15">
        <v>0.75</v>
      </c>
      <c r="P7" s="15">
        <v>1</v>
      </c>
      <c r="Q7" s="16"/>
      <c r="R7" s="17">
        <f>MAX(L7:Q7)</f>
        <v>1</v>
      </c>
      <c r="T7" s="18">
        <v>0.5</v>
      </c>
      <c r="U7" s="19" t="s">
        <v>525</v>
      </c>
      <c r="V7" s="19" t="s">
        <v>526</v>
      </c>
      <c r="W7" s="18">
        <v>0.75</v>
      </c>
      <c r="X7" s="19"/>
      <c r="Y7" s="19" t="s">
        <v>527</v>
      </c>
    </row>
    <row r="8" spans="1:25" ht="36">
      <c r="A8" s="2">
        <v>2</v>
      </c>
      <c r="B8" s="3" t="s">
        <v>548</v>
      </c>
      <c r="C8" s="12" t="s">
        <v>528</v>
      </c>
      <c r="D8" s="13" t="s">
        <v>512</v>
      </c>
      <c r="E8" s="14" t="s">
        <v>116</v>
      </c>
      <c r="F8" s="14" t="s">
        <v>115</v>
      </c>
      <c r="G8" s="14" t="s">
        <v>121</v>
      </c>
      <c r="H8" s="14" t="s">
        <v>120</v>
      </c>
      <c r="I8" s="14" t="s">
        <v>114</v>
      </c>
      <c r="J8" s="20"/>
      <c r="L8" s="15">
        <v>0</v>
      </c>
      <c r="M8" s="15">
        <v>0.25</v>
      </c>
      <c r="N8" s="15">
        <v>0.5</v>
      </c>
      <c r="O8" s="15">
        <v>0.75</v>
      </c>
      <c r="P8" s="15">
        <v>1</v>
      </c>
      <c r="Q8" s="16"/>
      <c r="R8" s="17">
        <f>MAX(L8:Q8)</f>
        <v>1</v>
      </c>
      <c r="T8" s="18">
        <v>0.5</v>
      </c>
      <c r="U8" s="19" t="s">
        <v>529</v>
      </c>
      <c r="V8" s="19" t="s">
        <v>530</v>
      </c>
      <c r="W8" s="18">
        <v>0.75</v>
      </c>
      <c r="X8" s="19"/>
      <c r="Y8" s="19" t="s">
        <v>531</v>
      </c>
    </row>
    <row r="9" spans="1:25" s="5" customFormat="1">
      <c r="B9" s="9"/>
      <c r="D9" s="10"/>
      <c r="R9" s="11"/>
      <c r="U9" s="10"/>
      <c r="V9" s="10"/>
      <c r="X9" s="10"/>
      <c r="Y9" s="10"/>
    </row>
    <row r="10" spans="1:25" ht="36">
      <c r="A10" s="2">
        <v>3</v>
      </c>
      <c r="B10" s="3" t="s">
        <v>576</v>
      </c>
      <c r="C10" s="12" t="s">
        <v>533</v>
      </c>
      <c r="D10" s="13" t="s">
        <v>512</v>
      </c>
      <c r="E10" s="14" t="s">
        <v>116</v>
      </c>
      <c r="F10" s="14" t="s">
        <v>115</v>
      </c>
      <c r="G10" s="14" t="s">
        <v>121</v>
      </c>
      <c r="H10" s="14" t="s">
        <v>120</v>
      </c>
      <c r="I10" s="14" t="s">
        <v>114</v>
      </c>
      <c r="J10" s="14"/>
      <c r="L10" s="21">
        <v>0</v>
      </c>
      <c r="M10" s="21">
        <v>0</v>
      </c>
      <c r="N10" s="21">
        <v>0</v>
      </c>
      <c r="O10" s="21">
        <v>0</v>
      </c>
      <c r="P10" s="21">
        <v>0</v>
      </c>
      <c r="Q10" s="22"/>
      <c r="R10" s="17">
        <f t="shared" ref="R10:R21" si="0">MAX(L10:Q10)</f>
        <v>0</v>
      </c>
      <c r="T10" s="18">
        <v>-1</v>
      </c>
      <c r="U10" s="19"/>
      <c r="V10" s="19" t="s">
        <v>534</v>
      </c>
      <c r="W10" s="18">
        <v>2</v>
      </c>
      <c r="X10" s="19"/>
      <c r="Y10" s="19" t="s">
        <v>534</v>
      </c>
    </row>
    <row r="11" spans="1:25" ht="36">
      <c r="A11" s="2">
        <v>3</v>
      </c>
      <c r="B11" s="3" t="s">
        <v>582</v>
      </c>
      <c r="C11" s="12" t="s">
        <v>536</v>
      </c>
      <c r="D11" s="13" t="s">
        <v>512</v>
      </c>
      <c r="E11" s="14" t="s">
        <v>116</v>
      </c>
      <c r="F11" s="14" t="s">
        <v>115</v>
      </c>
      <c r="G11" s="14" t="s">
        <v>121</v>
      </c>
      <c r="H11" s="14" t="s">
        <v>120</v>
      </c>
      <c r="I11" s="14" t="s">
        <v>114</v>
      </c>
      <c r="J11" s="14"/>
      <c r="L11" s="21">
        <v>0</v>
      </c>
      <c r="M11" s="21">
        <v>-0.25</v>
      </c>
      <c r="N11" s="21">
        <v>-0.5</v>
      </c>
      <c r="O11" s="21">
        <v>-0.75</v>
      </c>
      <c r="P11" s="21">
        <v>-1</v>
      </c>
      <c r="Q11" s="22"/>
      <c r="R11" s="17">
        <f t="shared" si="0"/>
        <v>0</v>
      </c>
      <c r="T11" s="18">
        <v>-0.5</v>
      </c>
      <c r="U11" s="19" t="s">
        <v>537</v>
      </c>
      <c r="V11" s="19" t="s">
        <v>534</v>
      </c>
      <c r="W11" s="18">
        <v>2</v>
      </c>
      <c r="X11" s="19"/>
      <c r="Y11" s="19" t="s">
        <v>534</v>
      </c>
    </row>
    <row r="12" spans="1:25" ht="36">
      <c r="A12" s="2">
        <v>3</v>
      </c>
      <c r="B12" s="3" t="s">
        <v>587</v>
      </c>
      <c r="C12" s="12" t="s">
        <v>539</v>
      </c>
      <c r="D12" s="13" t="s">
        <v>512</v>
      </c>
      <c r="E12" s="14" t="s">
        <v>116</v>
      </c>
      <c r="F12" s="14" t="s">
        <v>115</v>
      </c>
      <c r="G12" s="14" t="s">
        <v>121</v>
      </c>
      <c r="H12" s="14" t="s">
        <v>120</v>
      </c>
      <c r="I12" s="14" t="s">
        <v>114</v>
      </c>
      <c r="J12" s="14"/>
      <c r="L12" s="15">
        <v>0</v>
      </c>
      <c r="M12" s="15">
        <v>0.25</v>
      </c>
      <c r="N12" s="15">
        <v>0.5</v>
      </c>
      <c r="O12" s="15">
        <v>0.75</v>
      </c>
      <c r="P12" s="15">
        <v>1</v>
      </c>
      <c r="Q12" s="16"/>
      <c r="R12" s="17">
        <f t="shared" si="0"/>
        <v>1</v>
      </c>
      <c r="T12" s="18">
        <v>0.25</v>
      </c>
      <c r="U12" s="19" t="s">
        <v>540</v>
      </c>
      <c r="V12" s="19" t="s">
        <v>541</v>
      </c>
      <c r="W12" s="18">
        <v>0.75</v>
      </c>
      <c r="X12" s="19" t="s">
        <v>542</v>
      </c>
      <c r="Y12" s="19" t="s">
        <v>541</v>
      </c>
    </row>
    <row r="13" spans="1:25" ht="36">
      <c r="A13" s="2">
        <v>3</v>
      </c>
      <c r="B13" s="3" t="s">
        <v>592</v>
      </c>
      <c r="C13" s="12" t="s">
        <v>544</v>
      </c>
      <c r="D13" s="13" t="s">
        <v>512</v>
      </c>
      <c r="E13" s="14" t="s">
        <v>116</v>
      </c>
      <c r="F13" s="14" t="s">
        <v>115</v>
      </c>
      <c r="G13" s="14" t="s">
        <v>121</v>
      </c>
      <c r="H13" s="14" t="s">
        <v>120</v>
      </c>
      <c r="I13" s="14" t="s">
        <v>114</v>
      </c>
      <c r="J13" s="14"/>
      <c r="L13" s="15">
        <v>0</v>
      </c>
      <c r="M13" s="15">
        <v>0.25</v>
      </c>
      <c r="N13" s="15">
        <v>0.5</v>
      </c>
      <c r="O13" s="15">
        <v>0.75</v>
      </c>
      <c r="P13" s="15">
        <v>1</v>
      </c>
      <c r="Q13" s="16"/>
      <c r="R13" s="17">
        <f t="shared" si="0"/>
        <v>1</v>
      </c>
      <c r="T13" s="18">
        <v>0.25</v>
      </c>
      <c r="U13" s="19" t="s">
        <v>545</v>
      </c>
      <c r="V13" s="19" t="s">
        <v>546</v>
      </c>
      <c r="W13" s="18">
        <v>0.75</v>
      </c>
      <c r="X13" s="19" t="s">
        <v>547</v>
      </c>
      <c r="Y13" s="19" t="s">
        <v>546</v>
      </c>
    </row>
    <row r="14" spans="1:25" ht="36">
      <c r="A14" s="2">
        <v>3</v>
      </c>
      <c r="B14" s="3" t="s">
        <v>755</v>
      </c>
      <c r="C14" s="12" t="s">
        <v>549</v>
      </c>
      <c r="D14" s="13" t="s">
        <v>512</v>
      </c>
      <c r="E14" s="14" t="s">
        <v>116</v>
      </c>
      <c r="F14" s="14" t="s">
        <v>115</v>
      </c>
      <c r="G14" s="14" t="s">
        <v>121</v>
      </c>
      <c r="H14" s="14" t="s">
        <v>120</v>
      </c>
      <c r="I14" s="14" t="s">
        <v>114</v>
      </c>
      <c r="J14" s="14"/>
      <c r="L14" s="21">
        <v>0</v>
      </c>
      <c r="M14" s="21">
        <v>0</v>
      </c>
      <c r="N14" s="21">
        <v>0</v>
      </c>
      <c r="O14" s="21">
        <v>0</v>
      </c>
      <c r="P14" s="21">
        <v>0</v>
      </c>
      <c r="Q14" s="22"/>
      <c r="R14" s="17">
        <f t="shared" si="0"/>
        <v>0</v>
      </c>
      <c r="T14" s="18">
        <v>-1</v>
      </c>
      <c r="U14" s="19"/>
      <c r="V14" s="19" t="s">
        <v>534</v>
      </c>
      <c r="W14" s="18">
        <v>2</v>
      </c>
      <c r="X14" s="19"/>
      <c r="Y14" s="19" t="s">
        <v>534</v>
      </c>
    </row>
    <row r="15" spans="1:25" ht="36">
      <c r="A15" s="2">
        <v>3</v>
      </c>
      <c r="B15" s="3" t="s">
        <v>756</v>
      </c>
      <c r="C15" s="12" t="s">
        <v>550</v>
      </c>
      <c r="D15" s="13" t="s">
        <v>512</v>
      </c>
      <c r="E15" s="14" t="s">
        <v>116</v>
      </c>
      <c r="F15" s="14" t="s">
        <v>115</v>
      </c>
      <c r="G15" s="14" t="s">
        <v>121</v>
      </c>
      <c r="H15" s="14" t="s">
        <v>120</v>
      </c>
      <c r="I15" s="14" t="s">
        <v>114</v>
      </c>
      <c r="J15" s="14"/>
      <c r="K15" s="5" t="s">
        <v>551</v>
      </c>
      <c r="L15" s="21">
        <v>0</v>
      </c>
      <c r="M15" s="21">
        <v>0.25</v>
      </c>
      <c r="N15" s="21">
        <v>0.5</v>
      </c>
      <c r="O15" s="21">
        <v>0.5</v>
      </c>
      <c r="P15" s="21">
        <v>0.5</v>
      </c>
      <c r="Q15" s="22"/>
      <c r="R15" s="17">
        <f t="shared" si="0"/>
        <v>0.5</v>
      </c>
      <c r="T15" s="18">
        <v>-1</v>
      </c>
      <c r="U15" s="19"/>
      <c r="V15" s="19" t="s">
        <v>534</v>
      </c>
      <c r="W15" s="18">
        <v>2</v>
      </c>
      <c r="X15" s="19"/>
      <c r="Y15" s="19" t="s">
        <v>534</v>
      </c>
    </row>
    <row r="16" spans="1:25" ht="36">
      <c r="A16" s="2">
        <v>3</v>
      </c>
      <c r="B16" s="3" t="s">
        <v>757</v>
      </c>
      <c r="C16" s="12" t="s">
        <v>552</v>
      </c>
      <c r="D16" s="13" t="s">
        <v>512</v>
      </c>
      <c r="E16" s="14" t="s">
        <v>116</v>
      </c>
      <c r="F16" s="14" t="s">
        <v>115</v>
      </c>
      <c r="G16" s="14" t="s">
        <v>121</v>
      </c>
      <c r="H16" s="14" t="s">
        <v>120</v>
      </c>
      <c r="I16" s="14" t="s">
        <v>114</v>
      </c>
      <c r="J16" s="14"/>
      <c r="L16" s="15">
        <v>0</v>
      </c>
      <c r="M16" s="15">
        <v>0.25</v>
      </c>
      <c r="N16" s="15">
        <v>0.5</v>
      </c>
      <c r="O16" s="15">
        <v>0.75</v>
      </c>
      <c r="P16" s="15">
        <v>1</v>
      </c>
      <c r="Q16" s="16"/>
      <c r="R16" s="17">
        <f t="shared" si="0"/>
        <v>1</v>
      </c>
      <c r="T16" s="18">
        <v>0.25</v>
      </c>
      <c r="U16" s="19" t="s">
        <v>553</v>
      </c>
      <c r="V16" s="19" t="s">
        <v>554</v>
      </c>
      <c r="W16" s="18">
        <v>0.75</v>
      </c>
      <c r="X16" s="19" t="s">
        <v>555</v>
      </c>
      <c r="Y16" s="19" t="s">
        <v>554</v>
      </c>
    </row>
    <row r="17" spans="1:25" ht="36">
      <c r="A17" s="2">
        <v>3</v>
      </c>
      <c r="B17" s="3" t="s">
        <v>758</v>
      </c>
      <c r="C17" s="12" t="s">
        <v>556</v>
      </c>
      <c r="D17" s="13" t="s">
        <v>512</v>
      </c>
      <c r="E17" s="14" t="s">
        <v>116</v>
      </c>
      <c r="F17" s="14" t="s">
        <v>115</v>
      </c>
      <c r="G17" s="14" t="s">
        <v>121</v>
      </c>
      <c r="H17" s="14" t="s">
        <v>120</v>
      </c>
      <c r="I17" s="14" t="s">
        <v>114</v>
      </c>
      <c r="J17" s="14"/>
      <c r="L17" s="15">
        <v>0</v>
      </c>
      <c r="M17" s="15">
        <v>0.25</v>
      </c>
      <c r="N17" s="15">
        <v>0.5</v>
      </c>
      <c r="O17" s="15">
        <v>0.75</v>
      </c>
      <c r="P17" s="15">
        <v>1</v>
      </c>
      <c r="Q17" s="16"/>
      <c r="R17" s="17">
        <f t="shared" si="0"/>
        <v>1</v>
      </c>
      <c r="T17" s="18">
        <v>0.25</v>
      </c>
      <c r="U17" s="19" t="s">
        <v>557</v>
      </c>
      <c r="V17" s="19" t="s">
        <v>558</v>
      </c>
      <c r="W17" s="18">
        <v>0.75</v>
      </c>
      <c r="X17" s="19" t="s">
        <v>559</v>
      </c>
      <c r="Y17" s="19" t="s">
        <v>558</v>
      </c>
    </row>
    <row r="18" spans="1:25" ht="36">
      <c r="A18" s="2">
        <v>3</v>
      </c>
      <c r="B18" s="3" t="s">
        <v>759</v>
      </c>
      <c r="C18" s="12" t="s">
        <v>560</v>
      </c>
      <c r="D18" s="13" t="s">
        <v>512</v>
      </c>
      <c r="E18" s="14" t="s">
        <v>116</v>
      </c>
      <c r="F18" s="14" t="s">
        <v>115</v>
      </c>
      <c r="G18" s="14" t="s">
        <v>121</v>
      </c>
      <c r="H18" s="14" t="s">
        <v>120</v>
      </c>
      <c r="I18" s="14" t="s">
        <v>114</v>
      </c>
      <c r="J18" s="14"/>
      <c r="L18" s="15">
        <v>0</v>
      </c>
      <c r="M18" s="15">
        <v>0.25</v>
      </c>
      <c r="N18" s="15">
        <v>0.5</v>
      </c>
      <c r="O18" s="15">
        <v>0.75</v>
      </c>
      <c r="P18" s="15">
        <v>1</v>
      </c>
      <c r="Q18" s="16"/>
      <c r="R18" s="17">
        <f t="shared" si="0"/>
        <v>1</v>
      </c>
      <c r="T18" s="18">
        <v>0.25</v>
      </c>
      <c r="U18" s="19" t="s">
        <v>561</v>
      </c>
      <c r="V18" s="19" t="s">
        <v>562</v>
      </c>
      <c r="W18" s="18">
        <v>0.75</v>
      </c>
      <c r="X18" s="19" t="s">
        <v>563</v>
      </c>
      <c r="Y18" s="19" t="s">
        <v>562</v>
      </c>
    </row>
    <row r="19" spans="1:25" ht="36">
      <c r="A19" s="2">
        <v>3</v>
      </c>
      <c r="B19" s="3" t="s">
        <v>760</v>
      </c>
      <c r="C19" s="12" t="s">
        <v>564</v>
      </c>
      <c r="D19" s="13" t="s">
        <v>512</v>
      </c>
      <c r="E19" s="14" t="s">
        <v>116</v>
      </c>
      <c r="F19" s="14" t="s">
        <v>115</v>
      </c>
      <c r="G19" s="14" t="s">
        <v>121</v>
      </c>
      <c r="H19" s="14" t="s">
        <v>120</v>
      </c>
      <c r="I19" s="14" t="s">
        <v>114</v>
      </c>
      <c r="J19" s="14"/>
      <c r="L19" s="15">
        <v>0</v>
      </c>
      <c r="M19" s="15">
        <v>0.25</v>
      </c>
      <c r="N19" s="15">
        <v>0.5</v>
      </c>
      <c r="O19" s="15">
        <v>0.75</v>
      </c>
      <c r="P19" s="15">
        <v>1</v>
      </c>
      <c r="Q19" s="16"/>
      <c r="R19" s="17">
        <f t="shared" si="0"/>
        <v>1</v>
      </c>
      <c r="T19" s="18">
        <v>0.25</v>
      </c>
      <c r="U19" s="19" t="s">
        <v>565</v>
      </c>
      <c r="V19" s="19" t="s">
        <v>566</v>
      </c>
      <c r="W19" s="18">
        <v>0.75</v>
      </c>
      <c r="X19" s="19" t="s">
        <v>567</v>
      </c>
      <c r="Y19" s="19" t="s">
        <v>566</v>
      </c>
    </row>
    <row r="20" spans="1:25" ht="36">
      <c r="A20" s="2">
        <v>3</v>
      </c>
      <c r="B20" s="3" t="s">
        <v>761</v>
      </c>
      <c r="C20" s="12" t="s">
        <v>568</v>
      </c>
      <c r="D20" s="13" t="s">
        <v>512</v>
      </c>
      <c r="E20" s="14" t="s">
        <v>116</v>
      </c>
      <c r="F20" s="14" t="s">
        <v>115</v>
      </c>
      <c r="G20" s="14" t="s">
        <v>121</v>
      </c>
      <c r="H20" s="14" t="s">
        <v>120</v>
      </c>
      <c r="I20" s="14" t="s">
        <v>114</v>
      </c>
      <c r="J20" s="14"/>
      <c r="L20" s="15">
        <v>0</v>
      </c>
      <c r="M20" s="15">
        <v>0.25</v>
      </c>
      <c r="N20" s="15">
        <v>0.5</v>
      </c>
      <c r="O20" s="15">
        <v>0.75</v>
      </c>
      <c r="P20" s="15">
        <v>1</v>
      </c>
      <c r="Q20" s="16"/>
      <c r="R20" s="17">
        <f t="shared" si="0"/>
        <v>1</v>
      </c>
      <c r="T20" s="18">
        <v>0.25</v>
      </c>
      <c r="U20" s="19" t="s">
        <v>569</v>
      </c>
      <c r="V20" s="19" t="s">
        <v>570</v>
      </c>
      <c r="W20" s="18">
        <v>0.75</v>
      </c>
      <c r="X20" s="19" t="s">
        <v>571</v>
      </c>
      <c r="Y20" s="19" t="s">
        <v>570</v>
      </c>
    </row>
    <row r="21" spans="1:25" ht="36">
      <c r="A21" s="2">
        <v>3</v>
      </c>
      <c r="B21" s="3" t="s">
        <v>762</v>
      </c>
      <c r="C21" s="12" t="s">
        <v>572</v>
      </c>
      <c r="D21" s="13" t="s">
        <v>512</v>
      </c>
      <c r="E21" s="14" t="s">
        <v>116</v>
      </c>
      <c r="F21" s="14" t="s">
        <v>115</v>
      </c>
      <c r="G21" s="14" t="s">
        <v>121</v>
      </c>
      <c r="H21" s="14" t="s">
        <v>120</v>
      </c>
      <c r="I21" s="14" t="s">
        <v>114</v>
      </c>
      <c r="J21" s="14"/>
      <c r="L21" s="15">
        <v>0</v>
      </c>
      <c r="M21" s="15">
        <v>0.25</v>
      </c>
      <c r="N21" s="15">
        <v>0.5</v>
      </c>
      <c r="O21" s="15">
        <v>0.75</v>
      </c>
      <c r="P21" s="15">
        <v>1</v>
      </c>
      <c r="Q21" s="16"/>
      <c r="R21" s="17">
        <f t="shared" si="0"/>
        <v>1</v>
      </c>
      <c r="T21" s="18">
        <v>0.25</v>
      </c>
      <c r="U21" s="19" t="s">
        <v>573</v>
      </c>
      <c r="V21" s="19" t="s">
        <v>574</v>
      </c>
      <c r="W21" s="18">
        <v>0.75</v>
      </c>
      <c r="X21" s="19" t="s">
        <v>575</v>
      </c>
      <c r="Y21" s="19" t="s">
        <v>574</v>
      </c>
    </row>
    <row r="22" spans="1:25" s="5" customFormat="1">
      <c r="B22" s="9"/>
      <c r="D22" s="10"/>
      <c r="R22" s="11"/>
      <c r="U22" s="10"/>
      <c r="V22" s="10"/>
      <c r="X22" s="10"/>
      <c r="Y22" s="10"/>
    </row>
    <row r="23" spans="1:25" ht="36">
      <c r="A23" s="2">
        <v>4</v>
      </c>
      <c r="B23" s="3" t="s">
        <v>598</v>
      </c>
      <c r="C23" s="12" t="s">
        <v>577</v>
      </c>
      <c r="D23" s="23" t="s">
        <v>578</v>
      </c>
      <c r="E23" s="14" t="s">
        <v>116</v>
      </c>
      <c r="F23" s="14" t="s">
        <v>115</v>
      </c>
      <c r="G23" s="14" t="s">
        <v>121</v>
      </c>
      <c r="H23" s="14" t="s">
        <v>120</v>
      </c>
      <c r="I23" s="14" t="s">
        <v>114</v>
      </c>
      <c r="J23" s="14"/>
      <c r="L23" s="15">
        <v>0</v>
      </c>
      <c r="M23" s="15">
        <v>0.25</v>
      </c>
      <c r="N23" s="15">
        <v>0.5</v>
      </c>
      <c r="O23" s="15">
        <v>0.75</v>
      </c>
      <c r="P23" s="15">
        <v>1</v>
      </c>
      <c r="Q23" s="16"/>
      <c r="R23" s="17">
        <f>MAX(L23:Q23)</f>
        <v>1</v>
      </c>
      <c r="T23" s="24">
        <v>0.25</v>
      </c>
      <c r="U23" s="19" t="s">
        <v>579</v>
      </c>
      <c r="V23" s="4" t="s">
        <v>580</v>
      </c>
      <c r="W23" s="24">
        <v>0.75</v>
      </c>
      <c r="X23" s="19" t="s">
        <v>581</v>
      </c>
      <c r="Y23" s="4" t="s">
        <v>580</v>
      </c>
    </row>
    <row r="24" spans="1:25" ht="36">
      <c r="A24" s="2">
        <v>4</v>
      </c>
      <c r="B24" s="3" t="s">
        <v>601</v>
      </c>
      <c r="C24" s="12" t="s">
        <v>583</v>
      </c>
      <c r="D24" s="23" t="s">
        <v>578</v>
      </c>
      <c r="E24" s="14" t="s">
        <v>116</v>
      </c>
      <c r="F24" s="14" t="s">
        <v>115</v>
      </c>
      <c r="G24" s="14" t="s">
        <v>121</v>
      </c>
      <c r="H24" s="14" t="s">
        <v>120</v>
      </c>
      <c r="I24" s="14" t="s">
        <v>114</v>
      </c>
      <c r="J24" s="14"/>
      <c r="L24" s="15">
        <v>0</v>
      </c>
      <c r="M24" s="15">
        <v>0.25</v>
      </c>
      <c r="N24" s="15">
        <v>0.5</v>
      </c>
      <c r="O24" s="15">
        <v>0.75</v>
      </c>
      <c r="P24" s="15">
        <v>1</v>
      </c>
      <c r="Q24" s="16"/>
      <c r="R24" s="17">
        <f>MAX(L24:Q24)</f>
        <v>1</v>
      </c>
      <c r="T24" s="24">
        <v>0.25</v>
      </c>
      <c r="U24" s="19" t="s">
        <v>584</v>
      </c>
      <c r="V24" s="4" t="s">
        <v>585</v>
      </c>
      <c r="W24" s="24">
        <v>0.75</v>
      </c>
      <c r="X24" s="19" t="s">
        <v>586</v>
      </c>
      <c r="Y24" s="4" t="s">
        <v>585</v>
      </c>
    </row>
    <row r="25" spans="1:25" ht="36">
      <c r="A25" s="2">
        <v>4</v>
      </c>
      <c r="B25" s="3" t="s">
        <v>605</v>
      </c>
      <c r="C25" s="12" t="s">
        <v>588</v>
      </c>
      <c r="D25" s="23" t="s">
        <v>578</v>
      </c>
      <c r="E25" s="14" t="s">
        <v>116</v>
      </c>
      <c r="F25" s="14" t="s">
        <v>115</v>
      </c>
      <c r="G25" s="14" t="s">
        <v>121</v>
      </c>
      <c r="H25" s="14" t="s">
        <v>120</v>
      </c>
      <c r="I25" s="14" t="s">
        <v>114</v>
      </c>
      <c r="J25" s="14"/>
      <c r="L25" s="15">
        <v>0</v>
      </c>
      <c r="M25" s="15">
        <v>0.25</v>
      </c>
      <c r="N25" s="15">
        <v>0.5</v>
      </c>
      <c r="O25" s="15">
        <v>0.75</v>
      </c>
      <c r="P25" s="15">
        <v>1</v>
      </c>
      <c r="Q25" s="16"/>
      <c r="R25" s="17">
        <f>MAX(L25:Q25)</f>
        <v>1</v>
      </c>
      <c r="T25" s="24">
        <v>0.25</v>
      </c>
      <c r="U25" s="19" t="s">
        <v>589</v>
      </c>
      <c r="V25" s="4" t="s">
        <v>590</v>
      </c>
      <c r="W25" s="24">
        <v>0.75</v>
      </c>
      <c r="X25" s="19" t="s">
        <v>591</v>
      </c>
      <c r="Y25" s="4" t="s">
        <v>590</v>
      </c>
    </row>
    <row r="26" spans="1:25" ht="36">
      <c r="A26" s="2">
        <v>4</v>
      </c>
      <c r="B26" s="3" t="s">
        <v>609</v>
      </c>
      <c r="C26" s="12" t="s">
        <v>593</v>
      </c>
      <c r="D26" s="25" t="s">
        <v>594</v>
      </c>
      <c r="E26" s="14" t="s">
        <v>116</v>
      </c>
      <c r="F26" s="14" t="s">
        <v>115</v>
      </c>
      <c r="G26" s="14" t="s">
        <v>121</v>
      </c>
      <c r="H26" s="14" t="s">
        <v>120</v>
      </c>
      <c r="I26" s="14" t="s">
        <v>114</v>
      </c>
      <c r="J26" s="14"/>
      <c r="L26" s="15">
        <v>0</v>
      </c>
      <c r="M26" s="15">
        <v>0.25</v>
      </c>
      <c r="N26" s="15">
        <v>0.5</v>
      </c>
      <c r="O26" s="15">
        <v>0.75</v>
      </c>
      <c r="P26" s="15">
        <v>1</v>
      </c>
      <c r="Q26" s="16"/>
      <c r="R26" s="17">
        <f>MAX(L26:Q26)</f>
        <v>1</v>
      </c>
      <c r="T26" s="24">
        <v>0.25</v>
      </c>
      <c r="U26" s="19" t="s">
        <v>595</v>
      </c>
      <c r="V26" s="4" t="s">
        <v>596</v>
      </c>
      <c r="W26" s="24">
        <v>0.75</v>
      </c>
      <c r="X26" s="19" t="s">
        <v>597</v>
      </c>
      <c r="Y26" s="4" t="s">
        <v>596</v>
      </c>
    </row>
    <row r="27" spans="1:25" s="5" customFormat="1">
      <c r="B27" s="9"/>
      <c r="D27" s="10"/>
      <c r="R27" s="11"/>
      <c r="U27" s="10"/>
      <c r="V27" s="10"/>
      <c r="X27" s="10"/>
      <c r="Y27" s="10"/>
    </row>
    <row r="28" spans="1:25" ht="24">
      <c r="A28" s="2">
        <v>5</v>
      </c>
      <c r="B28" s="3" t="s">
        <v>628</v>
      </c>
      <c r="C28" s="12" t="s">
        <v>40</v>
      </c>
      <c r="D28" s="23" t="s">
        <v>578</v>
      </c>
      <c r="E28" s="14" t="s">
        <v>117</v>
      </c>
      <c r="F28" s="14" t="s">
        <v>119</v>
      </c>
      <c r="G28" s="14" t="s">
        <v>118</v>
      </c>
      <c r="H28" s="14" t="s">
        <v>148</v>
      </c>
      <c r="I28" s="14" t="s">
        <v>123</v>
      </c>
      <c r="J28" s="14" t="s">
        <v>136</v>
      </c>
      <c r="L28" s="21">
        <v>0</v>
      </c>
      <c r="M28" s="21">
        <v>1</v>
      </c>
      <c r="N28" s="21">
        <v>0.75</v>
      </c>
      <c r="O28" s="21">
        <v>0.25</v>
      </c>
      <c r="P28" s="21">
        <v>0</v>
      </c>
      <c r="Q28" s="21">
        <v>0</v>
      </c>
      <c r="R28" s="17">
        <f t="shared" ref="R28:R36" si="1">MAX(L28:Q28)</f>
        <v>1</v>
      </c>
      <c r="T28" s="24">
        <v>0.25</v>
      </c>
      <c r="U28" s="19" t="s">
        <v>599</v>
      </c>
      <c r="V28" s="4" t="s">
        <v>600</v>
      </c>
      <c r="W28" s="24">
        <v>2</v>
      </c>
      <c r="X28" s="19"/>
      <c r="Y28" s="4" t="s">
        <v>600</v>
      </c>
    </row>
    <row r="29" spans="1:25" ht="24">
      <c r="A29" s="2">
        <v>5</v>
      </c>
      <c r="B29" s="3" t="s">
        <v>632</v>
      </c>
      <c r="C29" s="12" t="s">
        <v>41</v>
      </c>
      <c r="D29" s="23" t="s">
        <v>578</v>
      </c>
      <c r="E29" s="14" t="s">
        <v>117</v>
      </c>
      <c r="F29" s="14" t="s">
        <v>119</v>
      </c>
      <c r="G29" s="14" t="s">
        <v>118</v>
      </c>
      <c r="H29" s="14" t="s">
        <v>148</v>
      </c>
      <c r="I29" s="14" t="s">
        <v>123</v>
      </c>
      <c r="J29" s="14" t="s">
        <v>136</v>
      </c>
      <c r="L29" s="15">
        <v>0</v>
      </c>
      <c r="M29" s="15">
        <v>0</v>
      </c>
      <c r="N29" s="15">
        <v>0</v>
      </c>
      <c r="O29" s="15">
        <v>0.25</v>
      </c>
      <c r="P29" s="15">
        <v>0.75</v>
      </c>
      <c r="Q29" s="15">
        <v>1</v>
      </c>
      <c r="R29" s="17">
        <f t="shared" si="1"/>
        <v>1</v>
      </c>
      <c r="T29" s="24">
        <v>0.25</v>
      </c>
      <c r="U29" s="19" t="s">
        <v>602</v>
      </c>
      <c r="V29" s="4" t="s">
        <v>603</v>
      </c>
      <c r="W29" s="24">
        <v>0.75</v>
      </c>
      <c r="X29" s="19" t="s">
        <v>604</v>
      </c>
      <c r="Y29" s="4" t="s">
        <v>603</v>
      </c>
    </row>
    <row r="30" spans="1:25" ht="24">
      <c r="A30" s="2">
        <v>5</v>
      </c>
      <c r="B30" s="3" t="s">
        <v>636</v>
      </c>
      <c r="C30" s="12" t="s">
        <v>42</v>
      </c>
      <c r="D30" s="23" t="s">
        <v>578</v>
      </c>
      <c r="E30" s="14" t="s">
        <v>117</v>
      </c>
      <c r="F30" s="14" t="s">
        <v>119</v>
      </c>
      <c r="G30" s="14" t="s">
        <v>118</v>
      </c>
      <c r="H30" s="14" t="s">
        <v>148</v>
      </c>
      <c r="I30" s="14" t="s">
        <v>123</v>
      </c>
      <c r="J30" s="14" t="s">
        <v>136</v>
      </c>
      <c r="L30" s="15">
        <v>0</v>
      </c>
      <c r="M30" s="15">
        <v>0</v>
      </c>
      <c r="N30" s="15">
        <v>0</v>
      </c>
      <c r="O30" s="15">
        <v>0.25</v>
      </c>
      <c r="P30" s="15">
        <v>0.75</v>
      </c>
      <c r="Q30" s="15">
        <v>1</v>
      </c>
      <c r="R30" s="17">
        <f t="shared" si="1"/>
        <v>1</v>
      </c>
      <c r="T30" s="24">
        <v>0.25</v>
      </c>
      <c r="U30" s="19" t="s">
        <v>606</v>
      </c>
      <c r="V30" s="4" t="s">
        <v>607</v>
      </c>
      <c r="W30" s="24">
        <v>0.75</v>
      </c>
      <c r="X30" s="19" t="s">
        <v>608</v>
      </c>
      <c r="Y30" s="4" t="s">
        <v>607</v>
      </c>
    </row>
    <row r="31" spans="1:25" ht="24">
      <c r="A31" s="2">
        <v>5</v>
      </c>
      <c r="B31" s="3" t="s">
        <v>640</v>
      </c>
      <c r="C31" s="12" t="s">
        <v>43</v>
      </c>
      <c r="D31" s="23" t="s">
        <v>578</v>
      </c>
      <c r="E31" s="14" t="s">
        <v>117</v>
      </c>
      <c r="F31" s="14" t="s">
        <v>119</v>
      </c>
      <c r="G31" s="14" t="s">
        <v>118</v>
      </c>
      <c r="H31" s="14" t="s">
        <v>148</v>
      </c>
      <c r="I31" s="14" t="s">
        <v>123</v>
      </c>
      <c r="J31" s="14" t="s">
        <v>136</v>
      </c>
      <c r="L31" s="15">
        <v>0</v>
      </c>
      <c r="M31" s="15">
        <v>0</v>
      </c>
      <c r="N31" s="15">
        <v>0</v>
      </c>
      <c r="O31" s="15">
        <v>0.25</v>
      </c>
      <c r="P31" s="15">
        <v>0.75</v>
      </c>
      <c r="Q31" s="15">
        <v>1</v>
      </c>
      <c r="R31" s="17">
        <f t="shared" si="1"/>
        <v>1</v>
      </c>
      <c r="T31" s="24">
        <v>0.25</v>
      </c>
      <c r="U31" s="19" t="s">
        <v>610</v>
      </c>
      <c r="V31" s="4" t="s">
        <v>611</v>
      </c>
      <c r="W31" s="24">
        <v>0.75</v>
      </c>
      <c r="X31" s="19" t="s">
        <v>612</v>
      </c>
      <c r="Y31" s="4" t="s">
        <v>611</v>
      </c>
    </row>
    <row r="32" spans="1:25" ht="24">
      <c r="A32" s="2">
        <v>5</v>
      </c>
      <c r="B32" s="3" t="s">
        <v>644</v>
      </c>
      <c r="C32" s="12" t="s">
        <v>44</v>
      </c>
      <c r="D32" s="23" t="s">
        <v>578</v>
      </c>
      <c r="E32" s="14" t="s">
        <v>117</v>
      </c>
      <c r="F32" s="14" t="s">
        <v>119</v>
      </c>
      <c r="G32" s="14" t="s">
        <v>118</v>
      </c>
      <c r="H32" s="14" t="s">
        <v>148</v>
      </c>
      <c r="I32" s="14" t="s">
        <v>123</v>
      </c>
      <c r="J32" s="14" t="s">
        <v>136</v>
      </c>
      <c r="L32" s="15">
        <v>0</v>
      </c>
      <c r="M32" s="15">
        <v>0</v>
      </c>
      <c r="N32" s="15">
        <v>0</v>
      </c>
      <c r="O32" s="15">
        <v>0.25</v>
      </c>
      <c r="P32" s="15">
        <v>0.75</v>
      </c>
      <c r="Q32" s="15">
        <v>1</v>
      </c>
      <c r="R32" s="17">
        <f t="shared" si="1"/>
        <v>1</v>
      </c>
      <c r="T32" s="24">
        <v>0.25</v>
      </c>
      <c r="U32" s="19" t="s">
        <v>613</v>
      </c>
      <c r="V32" s="4" t="s">
        <v>614</v>
      </c>
      <c r="W32" s="24">
        <v>0.75</v>
      </c>
      <c r="X32" s="19" t="s">
        <v>615</v>
      </c>
      <c r="Y32" s="4" t="s">
        <v>614</v>
      </c>
    </row>
    <row r="33" spans="1:25" ht="24">
      <c r="A33" s="2">
        <v>5</v>
      </c>
      <c r="B33" s="3" t="s">
        <v>751</v>
      </c>
      <c r="C33" s="12" t="s">
        <v>45</v>
      </c>
      <c r="D33" s="23" t="s">
        <v>578</v>
      </c>
      <c r="E33" s="14" t="s">
        <v>117</v>
      </c>
      <c r="F33" s="14" t="s">
        <v>119</v>
      </c>
      <c r="G33" s="14" t="s">
        <v>118</v>
      </c>
      <c r="H33" s="14" t="s">
        <v>148</v>
      </c>
      <c r="I33" s="14" t="s">
        <v>123</v>
      </c>
      <c r="J33" s="14" t="s">
        <v>136</v>
      </c>
      <c r="L33" s="15">
        <v>0</v>
      </c>
      <c r="M33" s="15">
        <v>0</v>
      </c>
      <c r="N33" s="15">
        <v>0</v>
      </c>
      <c r="O33" s="15">
        <v>0.25</v>
      </c>
      <c r="P33" s="15">
        <v>0.75</v>
      </c>
      <c r="Q33" s="15">
        <v>1</v>
      </c>
      <c r="R33" s="17">
        <f t="shared" si="1"/>
        <v>1</v>
      </c>
      <c r="T33" s="24">
        <v>0.25</v>
      </c>
      <c r="U33" s="19" t="s">
        <v>616</v>
      </c>
      <c r="V33" s="4" t="s">
        <v>617</v>
      </c>
      <c r="W33" s="24">
        <v>0.75</v>
      </c>
      <c r="X33" s="19" t="s">
        <v>618</v>
      </c>
      <c r="Y33" s="4" t="s">
        <v>617</v>
      </c>
    </row>
    <row r="34" spans="1:25" ht="24">
      <c r="A34" s="2">
        <v>5</v>
      </c>
      <c r="B34" s="3" t="s">
        <v>752</v>
      </c>
      <c r="C34" s="12" t="s">
        <v>46</v>
      </c>
      <c r="D34" s="25" t="s">
        <v>594</v>
      </c>
      <c r="E34" s="14" t="s">
        <v>117</v>
      </c>
      <c r="F34" s="14" t="s">
        <v>119</v>
      </c>
      <c r="G34" s="14" t="s">
        <v>118</v>
      </c>
      <c r="H34" s="14" t="s">
        <v>148</v>
      </c>
      <c r="I34" s="14" t="s">
        <v>123</v>
      </c>
      <c r="J34" s="14" t="s">
        <v>136</v>
      </c>
      <c r="L34" s="15">
        <v>0</v>
      </c>
      <c r="M34" s="15">
        <v>0</v>
      </c>
      <c r="N34" s="15">
        <v>0</v>
      </c>
      <c r="O34" s="15">
        <v>0.25</v>
      </c>
      <c r="P34" s="15">
        <v>0.75</v>
      </c>
      <c r="Q34" s="15">
        <v>1</v>
      </c>
      <c r="R34" s="17">
        <f t="shared" si="1"/>
        <v>1</v>
      </c>
      <c r="T34" s="24">
        <v>0.25</v>
      </c>
      <c r="U34" s="19" t="s">
        <v>619</v>
      </c>
      <c r="V34" s="4" t="s">
        <v>620</v>
      </c>
      <c r="W34" s="24">
        <v>0.75</v>
      </c>
      <c r="X34" s="19" t="s">
        <v>621</v>
      </c>
      <c r="Y34" s="4" t="s">
        <v>620</v>
      </c>
    </row>
    <row r="35" spans="1:25" ht="24">
      <c r="A35" s="2">
        <v>5</v>
      </c>
      <c r="B35" s="3" t="s">
        <v>753</v>
      </c>
      <c r="C35" s="12" t="s">
        <v>47</v>
      </c>
      <c r="D35" s="23" t="s">
        <v>578</v>
      </c>
      <c r="E35" s="14" t="s">
        <v>117</v>
      </c>
      <c r="F35" s="14" t="s">
        <v>119</v>
      </c>
      <c r="G35" s="14" t="s">
        <v>118</v>
      </c>
      <c r="H35" s="14" t="s">
        <v>148</v>
      </c>
      <c r="I35" s="14" t="s">
        <v>123</v>
      </c>
      <c r="J35" s="14" t="s">
        <v>136</v>
      </c>
      <c r="L35" s="15">
        <v>0</v>
      </c>
      <c r="M35" s="15">
        <v>0</v>
      </c>
      <c r="N35" s="15">
        <v>0</v>
      </c>
      <c r="O35" s="15">
        <v>0.25</v>
      </c>
      <c r="P35" s="15">
        <v>0.75</v>
      </c>
      <c r="Q35" s="15">
        <v>1</v>
      </c>
      <c r="R35" s="17">
        <f t="shared" si="1"/>
        <v>1</v>
      </c>
      <c r="T35" s="24">
        <v>0.25</v>
      </c>
      <c r="U35" s="19" t="s">
        <v>622</v>
      </c>
      <c r="V35" s="4" t="s">
        <v>623</v>
      </c>
      <c r="W35" s="24">
        <v>0.75</v>
      </c>
      <c r="X35" s="19" t="s">
        <v>624</v>
      </c>
      <c r="Y35" s="4" t="s">
        <v>623</v>
      </c>
    </row>
    <row r="36" spans="1:25" ht="24">
      <c r="A36" s="2">
        <v>5</v>
      </c>
      <c r="B36" s="3" t="s">
        <v>754</v>
      </c>
      <c r="C36" s="12" t="s">
        <v>48</v>
      </c>
      <c r="D36" s="25" t="s">
        <v>594</v>
      </c>
      <c r="E36" s="14" t="s">
        <v>117</v>
      </c>
      <c r="F36" s="14" t="s">
        <v>119</v>
      </c>
      <c r="G36" s="14" t="s">
        <v>118</v>
      </c>
      <c r="H36" s="14" t="s">
        <v>148</v>
      </c>
      <c r="I36" s="14" t="s">
        <v>123</v>
      </c>
      <c r="J36" s="14" t="s">
        <v>136</v>
      </c>
      <c r="L36" s="15">
        <v>0</v>
      </c>
      <c r="M36" s="15">
        <v>0</v>
      </c>
      <c r="N36" s="15">
        <v>0</v>
      </c>
      <c r="O36" s="15">
        <v>0.25</v>
      </c>
      <c r="P36" s="15">
        <v>0.75</v>
      </c>
      <c r="Q36" s="15">
        <v>1</v>
      </c>
      <c r="R36" s="17">
        <f t="shared" si="1"/>
        <v>1</v>
      </c>
      <c r="T36" s="24">
        <v>0.25</v>
      </c>
      <c r="U36" s="19" t="s">
        <v>625</v>
      </c>
      <c r="V36" s="4" t="s">
        <v>626</v>
      </c>
      <c r="W36" s="24">
        <v>0.75</v>
      </c>
      <c r="X36" s="19" t="s">
        <v>627</v>
      </c>
      <c r="Y36" s="4" t="s">
        <v>626</v>
      </c>
    </row>
    <row r="37" spans="1:25" s="5" customFormat="1">
      <c r="B37" s="9"/>
      <c r="D37" s="10"/>
      <c r="R37" s="11"/>
      <c r="U37" s="10"/>
      <c r="V37" s="10"/>
      <c r="X37" s="10"/>
      <c r="Y37" s="10"/>
    </row>
    <row r="38" spans="1:25" s="5" customFormat="1">
      <c r="B38" s="9"/>
      <c r="D38" s="10"/>
      <c r="R38" s="11"/>
      <c r="U38" s="10"/>
      <c r="V38" s="10"/>
      <c r="X38" s="10"/>
      <c r="Y38" s="10"/>
    </row>
    <row r="39" spans="1:25" s="5" customFormat="1">
      <c r="B39" s="9"/>
      <c r="D39" s="10"/>
      <c r="R39" s="11"/>
      <c r="U39" s="10"/>
      <c r="V39" s="10"/>
      <c r="X39" s="10"/>
      <c r="Y39" s="10"/>
    </row>
    <row r="40" spans="1:25" ht="36">
      <c r="A40" s="2">
        <v>6</v>
      </c>
      <c r="B40" s="3" t="s">
        <v>648</v>
      </c>
      <c r="C40" s="12" t="s">
        <v>63</v>
      </c>
      <c r="D40" s="23" t="s">
        <v>578</v>
      </c>
      <c r="E40" s="14" t="s">
        <v>116</v>
      </c>
      <c r="F40" s="14" t="s">
        <v>115</v>
      </c>
      <c r="G40" s="14" t="s">
        <v>121</v>
      </c>
      <c r="H40" s="14" t="s">
        <v>120</v>
      </c>
      <c r="I40" s="14" t="s">
        <v>114</v>
      </c>
      <c r="J40" s="14"/>
      <c r="L40" s="15">
        <v>0</v>
      </c>
      <c r="M40" s="15">
        <v>0.25</v>
      </c>
      <c r="N40" s="15">
        <v>0.5</v>
      </c>
      <c r="O40" s="15">
        <v>0.75</v>
      </c>
      <c r="P40" s="15">
        <v>1</v>
      </c>
      <c r="Q40" s="16"/>
      <c r="R40" s="17">
        <f>MAX(L40:Q40)</f>
        <v>1</v>
      </c>
      <c r="T40" s="24">
        <v>0.25</v>
      </c>
      <c r="U40" s="19" t="s">
        <v>629</v>
      </c>
      <c r="V40" s="4" t="s">
        <v>630</v>
      </c>
      <c r="W40" s="24">
        <v>0.75</v>
      </c>
      <c r="X40" s="19" t="s">
        <v>631</v>
      </c>
      <c r="Y40" s="4" t="s">
        <v>630</v>
      </c>
    </row>
    <row r="41" spans="1:25" ht="36">
      <c r="A41" s="2">
        <v>6</v>
      </c>
      <c r="B41" s="3" t="s">
        <v>650</v>
      </c>
      <c r="C41" s="12" t="s">
        <v>64</v>
      </c>
      <c r="D41" s="13" t="s">
        <v>512</v>
      </c>
      <c r="E41" s="14" t="s">
        <v>116</v>
      </c>
      <c r="F41" s="14" t="s">
        <v>115</v>
      </c>
      <c r="G41" s="14" t="s">
        <v>121</v>
      </c>
      <c r="H41" s="14" t="s">
        <v>120</v>
      </c>
      <c r="I41" s="14" t="s">
        <v>114</v>
      </c>
      <c r="J41" s="14"/>
      <c r="L41" s="15">
        <v>0</v>
      </c>
      <c r="M41" s="15">
        <v>0.25</v>
      </c>
      <c r="N41" s="15">
        <v>0.5</v>
      </c>
      <c r="O41" s="15">
        <v>0.75</v>
      </c>
      <c r="P41" s="15">
        <v>1</v>
      </c>
      <c r="Q41" s="16"/>
      <c r="R41" s="17">
        <f>MAX(L41:Q41)</f>
        <v>1</v>
      </c>
      <c r="T41" s="24">
        <v>0.25</v>
      </c>
      <c r="U41" s="19" t="s">
        <v>633</v>
      </c>
      <c r="V41" s="4" t="s">
        <v>634</v>
      </c>
      <c r="W41" s="24">
        <v>0.75</v>
      </c>
      <c r="X41" s="19" t="s">
        <v>635</v>
      </c>
      <c r="Y41" s="4" t="s">
        <v>634</v>
      </c>
    </row>
    <row r="42" spans="1:25" ht="36">
      <c r="A42" s="2">
        <v>6</v>
      </c>
      <c r="B42" s="3" t="s">
        <v>654</v>
      </c>
      <c r="C42" s="12" t="s">
        <v>65</v>
      </c>
      <c r="D42" s="13" t="s">
        <v>512</v>
      </c>
      <c r="E42" s="14" t="s">
        <v>116</v>
      </c>
      <c r="F42" s="14" t="s">
        <v>115</v>
      </c>
      <c r="G42" s="14" t="s">
        <v>121</v>
      </c>
      <c r="H42" s="14" t="s">
        <v>120</v>
      </c>
      <c r="I42" s="14" t="s">
        <v>114</v>
      </c>
      <c r="J42" s="14"/>
      <c r="L42" s="15">
        <v>0</v>
      </c>
      <c r="M42" s="15">
        <v>0.25</v>
      </c>
      <c r="N42" s="15">
        <v>0.5</v>
      </c>
      <c r="O42" s="15">
        <v>0.75</v>
      </c>
      <c r="P42" s="15">
        <v>1</v>
      </c>
      <c r="Q42" s="16"/>
      <c r="R42" s="17">
        <f>MAX(L42:Q42)</f>
        <v>1</v>
      </c>
      <c r="T42" s="24">
        <v>0.25</v>
      </c>
      <c r="U42" s="19" t="s">
        <v>637</v>
      </c>
      <c r="V42" s="4" t="s">
        <v>638</v>
      </c>
      <c r="W42" s="24">
        <v>0.75</v>
      </c>
      <c r="X42" s="19" t="s">
        <v>639</v>
      </c>
      <c r="Y42" s="4" t="s">
        <v>638</v>
      </c>
    </row>
    <row r="43" spans="1:25" ht="36">
      <c r="A43" s="2">
        <v>6</v>
      </c>
      <c r="B43" s="3" t="s">
        <v>658</v>
      </c>
      <c r="C43" s="12" t="s">
        <v>66</v>
      </c>
      <c r="D43" s="13" t="s">
        <v>512</v>
      </c>
      <c r="E43" s="14" t="s">
        <v>116</v>
      </c>
      <c r="F43" s="14" t="s">
        <v>115</v>
      </c>
      <c r="G43" s="14" t="s">
        <v>121</v>
      </c>
      <c r="H43" s="14" t="s">
        <v>120</v>
      </c>
      <c r="I43" s="14" t="s">
        <v>114</v>
      </c>
      <c r="J43" s="14"/>
      <c r="L43" s="15">
        <v>0</v>
      </c>
      <c r="M43" s="15">
        <v>0.25</v>
      </c>
      <c r="N43" s="15">
        <v>0.5</v>
      </c>
      <c r="O43" s="15">
        <v>0.75</v>
      </c>
      <c r="P43" s="15">
        <v>1</v>
      </c>
      <c r="Q43" s="16"/>
      <c r="R43" s="17">
        <f>MAX(L43:Q43)</f>
        <v>1</v>
      </c>
      <c r="T43" s="24">
        <v>0.25</v>
      </c>
      <c r="U43" s="19" t="s">
        <v>641</v>
      </c>
      <c r="V43" s="4" t="s">
        <v>642</v>
      </c>
      <c r="W43" s="24">
        <v>0.75</v>
      </c>
      <c r="X43" s="19" t="s">
        <v>643</v>
      </c>
      <c r="Y43" s="4" t="s">
        <v>642</v>
      </c>
    </row>
    <row r="44" spans="1:25" ht="36">
      <c r="A44" s="2">
        <v>6</v>
      </c>
      <c r="B44" s="3" t="s">
        <v>662</v>
      </c>
      <c r="C44" s="12" t="s">
        <v>67</v>
      </c>
      <c r="D44" s="13" t="s">
        <v>512</v>
      </c>
      <c r="E44" s="14" t="s">
        <v>116</v>
      </c>
      <c r="F44" s="14" t="s">
        <v>115</v>
      </c>
      <c r="G44" s="14" t="s">
        <v>121</v>
      </c>
      <c r="H44" s="14" t="s">
        <v>120</v>
      </c>
      <c r="I44" s="14" t="s">
        <v>114</v>
      </c>
      <c r="J44" s="14"/>
      <c r="L44" s="15">
        <v>0</v>
      </c>
      <c r="M44" s="15">
        <v>0.25</v>
      </c>
      <c r="N44" s="15">
        <v>0.5</v>
      </c>
      <c r="O44" s="15">
        <v>0.75</v>
      </c>
      <c r="P44" s="15">
        <v>1</v>
      </c>
      <c r="Q44" s="16"/>
      <c r="R44" s="17">
        <f>MAX(L44:Q44)</f>
        <v>1</v>
      </c>
      <c r="T44" s="24">
        <v>0.25</v>
      </c>
      <c r="U44" s="19" t="s">
        <v>645</v>
      </c>
      <c r="V44" s="4" t="s">
        <v>646</v>
      </c>
      <c r="W44" s="24">
        <v>0.75</v>
      </c>
      <c r="X44" s="19" t="s">
        <v>647</v>
      </c>
      <c r="Y44" s="4" t="s">
        <v>646</v>
      </c>
    </row>
    <row r="45" spans="1:25" s="5" customFormat="1">
      <c r="B45" s="9"/>
      <c r="D45" s="10"/>
      <c r="R45" s="11"/>
      <c r="U45" s="10"/>
      <c r="V45" s="10"/>
      <c r="X45" s="10"/>
      <c r="Y45" s="10"/>
    </row>
    <row r="46" spans="1:25" ht="36">
      <c r="A46" s="2">
        <v>7</v>
      </c>
      <c r="B46" s="3" t="s">
        <v>666</v>
      </c>
      <c r="C46" s="12" t="s">
        <v>68</v>
      </c>
      <c r="D46" s="25" t="s">
        <v>594</v>
      </c>
      <c r="E46" s="14" t="s">
        <v>116</v>
      </c>
      <c r="F46" s="14" t="s">
        <v>115</v>
      </c>
      <c r="G46" s="14" t="s">
        <v>121</v>
      </c>
      <c r="H46" s="14" t="s">
        <v>120</v>
      </c>
      <c r="I46" s="14" t="s">
        <v>114</v>
      </c>
      <c r="J46" s="14"/>
      <c r="L46" s="21">
        <v>0</v>
      </c>
      <c r="M46" s="21">
        <v>0.25</v>
      </c>
      <c r="N46" s="21">
        <v>0.5</v>
      </c>
      <c r="O46" s="21">
        <v>0.5</v>
      </c>
      <c r="P46" s="21">
        <v>0.5</v>
      </c>
      <c r="Q46" s="22"/>
      <c r="R46" s="17">
        <f>MAX(L46:Q46)</f>
        <v>0.5</v>
      </c>
      <c r="T46" s="24">
        <v>-1</v>
      </c>
      <c r="U46" s="19"/>
      <c r="V46" s="4" t="s">
        <v>649</v>
      </c>
      <c r="W46" s="24">
        <v>2</v>
      </c>
      <c r="X46" s="19"/>
      <c r="Y46" s="4" t="s">
        <v>649</v>
      </c>
    </row>
    <row r="47" spans="1:25" ht="36">
      <c r="A47" s="2">
        <v>7</v>
      </c>
      <c r="B47" s="3" t="s">
        <v>670</v>
      </c>
      <c r="C47" s="12" t="s">
        <v>69</v>
      </c>
      <c r="D47" s="23" t="s">
        <v>578</v>
      </c>
      <c r="E47" s="14" t="s">
        <v>116</v>
      </c>
      <c r="F47" s="14" t="s">
        <v>115</v>
      </c>
      <c r="G47" s="14" t="s">
        <v>121</v>
      </c>
      <c r="H47" s="14" t="s">
        <v>120</v>
      </c>
      <c r="I47" s="14" t="s">
        <v>114</v>
      </c>
      <c r="J47" s="14"/>
      <c r="L47" s="15">
        <v>0</v>
      </c>
      <c r="M47" s="15">
        <v>0.25</v>
      </c>
      <c r="N47" s="15">
        <v>0.5</v>
      </c>
      <c r="O47" s="15">
        <v>0.75</v>
      </c>
      <c r="P47" s="15">
        <v>1</v>
      </c>
      <c r="Q47" s="16"/>
      <c r="R47" s="17">
        <f>MAX(L47:Q47)</f>
        <v>1</v>
      </c>
      <c r="T47" s="24">
        <v>0.5</v>
      </c>
      <c r="U47" s="19" t="s">
        <v>651</v>
      </c>
      <c r="V47" s="4" t="s">
        <v>652</v>
      </c>
      <c r="W47" s="24">
        <v>0.75</v>
      </c>
      <c r="X47" s="19" t="s">
        <v>653</v>
      </c>
      <c r="Y47" s="4" t="s">
        <v>652</v>
      </c>
    </row>
    <row r="48" spans="1:25" ht="36">
      <c r="A48" s="2">
        <v>7</v>
      </c>
      <c r="B48" s="3" t="s">
        <v>674</v>
      </c>
      <c r="C48" s="12" t="s">
        <v>70</v>
      </c>
      <c r="D48" s="23" t="s">
        <v>578</v>
      </c>
      <c r="E48" s="14" t="s">
        <v>116</v>
      </c>
      <c r="F48" s="14" t="s">
        <v>115</v>
      </c>
      <c r="G48" s="14" t="s">
        <v>121</v>
      </c>
      <c r="H48" s="14" t="s">
        <v>120</v>
      </c>
      <c r="I48" s="14" t="s">
        <v>114</v>
      </c>
      <c r="J48" s="14"/>
      <c r="L48" s="15">
        <v>0</v>
      </c>
      <c r="M48" s="15">
        <v>0.25</v>
      </c>
      <c r="N48" s="15">
        <v>0.5</v>
      </c>
      <c r="O48" s="15">
        <v>0.75</v>
      </c>
      <c r="P48" s="15">
        <v>1</v>
      </c>
      <c r="Q48" s="16"/>
      <c r="R48" s="17">
        <f>MAX(L48:Q48)</f>
        <v>1</v>
      </c>
      <c r="T48" s="24">
        <v>0.5</v>
      </c>
      <c r="U48" s="19" t="s">
        <v>655</v>
      </c>
      <c r="V48" s="4" t="s">
        <v>656</v>
      </c>
      <c r="W48" s="24">
        <v>0.75</v>
      </c>
      <c r="X48" s="19" t="s">
        <v>657</v>
      </c>
      <c r="Y48" s="4" t="s">
        <v>656</v>
      </c>
    </row>
    <row r="49" spans="1:25" ht="36">
      <c r="A49" s="2">
        <v>7</v>
      </c>
      <c r="B49" s="3" t="s">
        <v>678</v>
      </c>
      <c r="C49" s="12" t="s">
        <v>71</v>
      </c>
      <c r="D49" s="23" t="s">
        <v>578</v>
      </c>
      <c r="E49" s="14" t="s">
        <v>116</v>
      </c>
      <c r="F49" s="14" t="s">
        <v>115</v>
      </c>
      <c r="G49" s="14" t="s">
        <v>121</v>
      </c>
      <c r="H49" s="14" t="s">
        <v>120</v>
      </c>
      <c r="I49" s="14" t="s">
        <v>114</v>
      </c>
      <c r="J49" s="14"/>
      <c r="L49" s="15">
        <v>0</v>
      </c>
      <c r="M49" s="15">
        <v>0.25</v>
      </c>
      <c r="N49" s="15">
        <v>0.5</v>
      </c>
      <c r="O49" s="15">
        <v>0.75</v>
      </c>
      <c r="P49" s="15">
        <v>1</v>
      </c>
      <c r="Q49" s="16"/>
      <c r="R49" s="17">
        <f>MAX(L49:Q49)</f>
        <v>1</v>
      </c>
      <c r="T49" s="24">
        <v>0.5</v>
      </c>
      <c r="U49" s="19" t="s">
        <v>659</v>
      </c>
      <c r="V49" s="4" t="s">
        <v>660</v>
      </c>
      <c r="W49" s="24">
        <v>0.75</v>
      </c>
      <c r="X49" s="19" t="s">
        <v>661</v>
      </c>
      <c r="Y49" s="4" t="s">
        <v>660</v>
      </c>
    </row>
    <row r="50" spans="1:25" ht="36">
      <c r="A50" s="2">
        <v>7</v>
      </c>
      <c r="B50" s="3" t="s">
        <v>680</v>
      </c>
      <c r="C50" s="12" t="s">
        <v>72</v>
      </c>
      <c r="D50" s="25" t="s">
        <v>594</v>
      </c>
      <c r="E50" s="14" t="s">
        <v>116</v>
      </c>
      <c r="F50" s="14" t="s">
        <v>115</v>
      </c>
      <c r="G50" s="14" t="s">
        <v>121</v>
      </c>
      <c r="H50" s="14" t="s">
        <v>120</v>
      </c>
      <c r="I50" s="14" t="s">
        <v>114</v>
      </c>
      <c r="J50" s="14"/>
      <c r="L50" s="15">
        <v>0</v>
      </c>
      <c r="M50" s="15">
        <v>0.25</v>
      </c>
      <c r="N50" s="15">
        <v>0.5</v>
      </c>
      <c r="O50" s="15">
        <v>0.75</v>
      </c>
      <c r="P50" s="15">
        <v>1</v>
      </c>
      <c r="Q50" s="16"/>
      <c r="R50" s="17">
        <f>MAX(L50:Q50)</f>
        <v>1</v>
      </c>
      <c r="T50" s="24">
        <v>0.5</v>
      </c>
      <c r="U50" s="19" t="s">
        <v>663</v>
      </c>
      <c r="V50" s="4" t="s">
        <v>664</v>
      </c>
      <c r="W50" s="24">
        <v>0.75</v>
      </c>
      <c r="X50" s="19" t="s">
        <v>665</v>
      </c>
      <c r="Y50" s="4" t="s">
        <v>664</v>
      </c>
    </row>
    <row r="51" spans="1:25" s="5" customFormat="1">
      <c r="B51" s="9"/>
      <c r="D51" s="10"/>
      <c r="R51" s="11"/>
      <c r="U51" s="10"/>
      <c r="V51" s="10"/>
      <c r="X51" s="10"/>
      <c r="Y51" s="10"/>
    </row>
    <row r="52" spans="1:25" ht="24">
      <c r="A52" s="2">
        <v>8</v>
      </c>
      <c r="B52" s="3" t="s">
        <v>701</v>
      </c>
      <c r="C52" s="12" t="s">
        <v>73</v>
      </c>
      <c r="D52" s="25" t="s">
        <v>594</v>
      </c>
      <c r="E52" s="14" t="s">
        <v>117</v>
      </c>
      <c r="F52" s="14" t="s">
        <v>119</v>
      </c>
      <c r="G52" s="14" t="s">
        <v>118</v>
      </c>
      <c r="H52" s="14" t="s">
        <v>122</v>
      </c>
      <c r="I52" s="14" t="s">
        <v>123</v>
      </c>
      <c r="J52" s="14" t="s">
        <v>136</v>
      </c>
      <c r="L52" s="15">
        <v>0</v>
      </c>
      <c r="M52" s="15">
        <v>0</v>
      </c>
      <c r="N52" s="15">
        <v>0</v>
      </c>
      <c r="O52" s="15">
        <v>0.25</v>
      </c>
      <c r="P52" s="15">
        <v>0.75</v>
      </c>
      <c r="Q52" s="15">
        <v>1</v>
      </c>
      <c r="R52" s="17">
        <f t="shared" ref="R52:R62" si="2">MAX(L52:Q52)</f>
        <v>1</v>
      </c>
      <c r="T52" s="24">
        <v>0.25</v>
      </c>
      <c r="U52" s="19" t="s">
        <v>667</v>
      </c>
      <c r="V52" s="4" t="s">
        <v>668</v>
      </c>
      <c r="W52" s="24">
        <v>0.5</v>
      </c>
      <c r="X52" s="19" t="s">
        <v>669</v>
      </c>
      <c r="Y52" s="4" t="s">
        <v>668</v>
      </c>
    </row>
    <row r="53" spans="1:25" ht="24">
      <c r="A53" s="2">
        <v>8</v>
      </c>
      <c r="B53" s="3" t="s">
        <v>703</v>
      </c>
      <c r="C53" s="12" t="s">
        <v>74</v>
      </c>
      <c r="D53" s="25" t="s">
        <v>594</v>
      </c>
      <c r="E53" s="14" t="s">
        <v>117</v>
      </c>
      <c r="F53" s="14" t="s">
        <v>119</v>
      </c>
      <c r="G53" s="14" t="s">
        <v>118</v>
      </c>
      <c r="H53" s="14" t="s">
        <v>122</v>
      </c>
      <c r="I53" s="14" t="s">
        <v>123</v>
      </c>
      <c r="J53" s="14" t="s">
        <v>136</v>
      </c>
      <c r="L53" s="15">
        <v>0</v>
      </c>
      <c r="M53" s="15">
        <v>0</v>
      </c>
      <c r="N53" s="15">
        <v>0</v>
      </c>
      <c r="O53" s="15">
        <v>0.25</v>
      </c>
      <c r="P53" s="15">
        <v>0.75</v>
      </c>
      <c r="Q53" s="15">
        <v>1</v>
      </c>
      <c r="R53" s="17">
        <f t="shared" si="2"/>
        <v>1</v>
      </c>
      <c r="T53" s="24">
        <v>0.25</v>
      </c>
      <c r="U53" s="19" t="s">
        <v>671</v>
      </c>
      <c r="V53" s="4" t="s">
        <v>672</v>
      </c>
      <c r="W53" s="24">
        <v>0.5</v>
      </c>
      <c r="X53" s="19" t="s">
        <v>673</v>
      </c>
      <c r="Y53" s="4" t="s">
        <v>672</v>
      </c>
    </row>
    <row r="54" spans="1:25" ht="24">
      <c r="A54" s="2">
        <v>8</v>
      </c>
      <c r="B54" s="3" t="s">
        <v>705</v>
      </c>
      <c r="C54" s="12" t="s">
        <v>75</v>
      </c>
      <c r="D54" s="25" t="s">
        <v>594</v>
      </c>
      <c r="E54" s="14" t="s">
        <v>117</v>
      </c>
      <c r="F54" s="14" t="s">
        <v>119</v>
      </c>
      <c r="G54" s="14" t="s">
        <v>118</v>
      </c>
      <c r="H54" s="14" t="s">
        <v>122</v>
      </c>
      <c r="I54" s="14" t="s">
        <v>123</v>
      </c>
      <c r="J54" s="14" t="s">
        <v>136</v>
      </c>
      <c r="L54" s="15">
        <v>0</v>
      </c>
      <c r="M54" s="15">
        <v>0</v>
      </c>
      <c r="N54" s="15">
        <v>0</v>
      </c>
      <c r="O54" s="15">
        <v>0.25</v>
      </c>
      <c r="P54" s="15">
        <v>0.75</v>
      </c>
      <c r="Q54" s="15">
        <v>1</v>
      </c>
      <c r="R54" s="17">
        <f t="shared" si="2"/>
        <v>1</v>
      </c>
      <c r="T54" s="24">
        <v>0.25</v>
      </c>
      <c r="U54" s="19" t="s">
        <v>675</v>
      </c>
      <c r="V54" s="4" t="s">
        <v>676</v>
      </c>
      <c r="W54" s="24">
        <v>0.5</v>
      </c>
      <c r="X54" s="19" t="s">
        <v>677</v>
      </c>
      <c r="Y54" s="4" t="s">
        <v>676</v>
      </c>
    </row>
    <row r="55" spans="1:25" ht="36">
      <c r="A55" s="2">
        <v>8</v>
      </c>
      <c r="B55" s="3" t="s">
        <v>707</v>
      </c>
      <c r="C55" s="12" t="s">
        <v>76</v>
      </c>
      <c r="D55" s="25" t="s">
        <v>594</v>
      </c>
      <c r="E55" s="14" t="s">
        <v>117</v>
      </c>
      <c r="F55" s="14" t="s">
        <v>119</v>
      </c>
      <c r="G55" s="14" t="s">
        <v>118</v>
      </c>
      <c r="H55" s="14" t="s">
        <v>122</v>
      </c>
      <c r="I55" s="14" t="s">
        <v>123</v>
      </c>
      <c r="J55" s="14" t="s">
        <v>136</v>
      </c>
      <c r="L55" s="21">
        <v>0</v>
      </c>
      <c r="M55" s="21">
        <v>0</v>
      </c>
      <c r="N55" s="21">
        <v>0</v>
      </c>
      <c r="O55" s="21">
        <v>0</v>
      </c>
      <c r="P55" s="21">
        <v>0</v>
      </c>
      <c r="Q55" s="21">
        <v>0</v>
      </c>
      <c r="R55" s="17">
        <f t="shared" si="2"/>
        <v>0</v>
      </c>
      <c r="T55" s="24">
        <v>-1</v>
      </c>
      <c r="U55" s="19"/>
      <c r="V55" s="4" t="s">
        <v>679</v>
      </c>
      <c r="W55" s="24">
        <v>2</v>
      </c>
      <c r="X55" s="19"/>
      <c r="Y55" s="4" t="s">
        <v>679</v>
      </c>
    </row>
    <row r="56" spans="1:25" ht="36">
      <c r="A56" s="2">
        <v>8</v>
      </c>
      <c r="B56" s="3" t="s">
        <v>744</v>
      </c>
      <c r="C56" s="12" t="s">
        <v>77</v>
      </c>
      <c r="D56" s="25" t="s">
        <v>594</v>
      </c>
      <c r="E56" s="14" t="s">
        <v>117</v>
      </c>
      <c r="F56" s="14" t="s">
        <v>119</v>
      </c>
      <c r="G56" s="14" t="s">
        <v>118</v>
      </c>
      <c r="H56" s="14" t="s">
        <v>122</v>
      </c>
      <c r="I56" s="14" t="s">
        <v>123</v>
      </c>
      <c r="J56" s="14" t="s">
        <v>136</v>
      </c>
      <c r="L56" s="15">
        <v>0</v>
      </c>
      <c r="M56" s="15">
        <v>0</v>
      </c>
      <c r="N56" s="15">
        <v>0</v>
      </c>
      <c r="O56" s="15">
        <v>0.25</v>
      </c>
      <c r="P56" s="15">
        <v>0.75</v>
      </c>
      <c r="Q56" s="15">
        <v>1</v>
      </c>
      <c r="R56" s="17">
        <f t="shared" si="2"/>
        <v>1</v>
      </c>
      <c r="T56" s="24">
        <v>0.25</v>
      </c>
      <c r="U56" s="19" t="s">
        <v>681</v>
      </c>
      <c r="V56" s="4" t="s">
        <v>682</v>
      </c>
      <c r="W56" s="24">
        <v>0.5</v>
      </c>
      <c r="X56" s="19" t="s">
        <v>683</v>
      </c>
      <c r="Y56" s="4" t="s">
        <v>682</v>
      </c>
    </row>
    <row r="57" spans="1:25" ht="24">
      <c r="A57" s="2">
        <v>8</v>
      </c>
      <c r="B57" s="3" t="s">
        <v>745</v>
      </c>
      <c r="C57" s="12" t="s">
        <v>78</v>
      </c>
      <c r="D57" s="25" t="s">
        <v>594</v>
      </c>
      <c r="E57" s="14" t="s">
        <v>117</v>
      </c>
      <c r="F57" s="14" t="s">
        <v>119</v>
      </c>
      <c r="G57" s="14" t="s">
        <v>118</v>
      </c>
      <c r="H57" s="14" t="s">
        <v>122</v>
      </c>
      <c r="I57" s="14" t="s">
        <v>123</v>
      </c>
      <c r="J57" s="14" t="s">
        <v>136</v>
      </c>
      <c r="L57" s="15">
        <v>0</v>
      </c>
      <c r="M57" s="15">
        <v>0</v>
      </c>
      <c r="N57" s="15">
        <v>0</v>
      </c>
      <c r="O57" s="15">
        <v>0.25</v>
      </c>
      <c r="P57" s="15">
        <v>0.75</v>
      </c>
      <c r="Q57" s="15">
        <v>1</v>
      </c>
      <c r="R57" s="17">
        <f t="shared" si="2"/>
        <v>1</v>
      </c>
      <c r="T57" s="24">
        <v>0.25</v>
      </c>
      <c r="U57" s="19" t="s">
        <v>684</v>
      </c>
      <c r="V57" s="4" t="s">
        <v>685</v>
      </c>
      <c r="W57" s="24">
        <v>0.5</v>
      </c>
      <c r="X57" s="19" t="s">
        <v>686</v>
      </c>
      <c r="Y57" s="4" t="s">
        <v>685</v>
      </c>
    </row>
    <row r="58" spans="1:25" ht="24">
      <c r="A58" s="2">
        <v>8</v>
      </c>
      <c r="B58" s="3" t="s">
        <v>746</v>
      </c>
      <c r="C58" s="12" t="s">
        <v>79</v>
      </c>
      <c r="D58" s="25" t="s">
        <v>594</v>
      </c>
      <c r="E58" s="14" t="s">
        <v>117</v>
      </c>
      <c r="F58" s="14" t="s">
        <v>119</v>
      </c>
      <c r="G58" s="14" t="s">
        <v>118</v>
      </c>
      <c r="H58" s="14" t="s">
        <v>122</v>
      </c>
      <c r="I58" s="14" t="s">
        <v>123</v>
      </c>
      <c r="J58" s="14" t="s">
        <v>136</v>
      </c>
      <c r="L58" s="15">
        <v>0</v>
      </c>
      <c r="M58" s="15">
        <v>0</v>
      </c>
      <c r="N58" s="15">
        <v>0</v>
      </c>
      <c r="O58" s="15">
        <v>0.25</v>
      </c>
      <c r="P58" s="15">
        <v>0.75</v>
      </c>
      <c r="Q58" s="15">
        <v>1</v>
      </c>
      <c r="R58" s="17">
        <f t="shared" si="2"/>
        <v>1</v>
      </c>
      <c r="T58" s="24">
        <v>0.25</v>
      </c>
      <c r="U58" s="19" t="s">
        <v>687</v>
      </c>
      <c r="V58" s="4" t="s">
        <v>688</v>
      </c>
      <c r="W58" s="24">
        <v>0.5</v>
      </c>
      <c r="X58" s="19" t="s">
        <v>689</v>
      </c>
      <c r="Y58" s="4" t="s">
        <v>688</v>
      </c>
    </row>
    <row r="59" spans="1:25" ht="36">
      <c r="A59" s="2">
        <v>8</v>
      </c>
      <c r="B59" s="3" t="s">
        <v>747</v>
      </c>
      <c r="C59" s="12" t="s">
        <v>80</v>
      </c>
      <c r="D59" s="25" t="s">
        <v>594</v>
      </c>
      <c r="E59" s="14" t="s">
        <v>117</v>
      </c>
      <c r="F59" s="14" t="s">
        <v>119</v>
      </c>
      <c r="G59" s="14" t="s">
        <v>118</v>
      </c>
      <c r="H59" s="14" t="s">
        <v>122</v>
      </c>
      <c r="I59" s="14" t="s">
        <v>123</v>
      </c>
      <c r="J59" s="14" t="s">
        <v>136</v>
      </c>
      <c r="L59" s="15">
        <v>0</v>
      </c>
      <c r="M59" s="15">
        <v>0</v>
      </c>
      <c r="N59" s="15">
        <v>0</v>
      </c>
      <c r="O59" s="15">
        <v>0.25</v>
      </c>
      <c r="P59" s="15">
        <v>0.75</v>
      </c>
      <c r="Q59" s="15">
        <v>1</v>
      </c>
      <c r="R59" s="17">
        <f t="shared" si="2"/>
        <v>1</v>
      </c>
      <c r="T59" s="24">
        <v>0.25</v>
      </c>
      <c r="U59" s="19" t="s">
        <v>690</v>
      </c>
      <c r="V59" s="4" t="s">
        <v>691</v>
      </c>
      <c r="W59" s="24">
        <v>0.5</v>
      </c>
      <c r="X59" s="19" t="s">
        <v>692</v>
      </c>
      <c r="Y59" s="4" t="s">
        <v>691</v>
      </c>
    </row>
    <row r="60" spans="1:25" ht="36">
      <c r="A60" s="2">
        <v>8</v>
      </c>
      <c r="B60" s="3" t="s">
        <v>748</v>
      </c>
      <c r="C60" s="12" t="s">
        <v>81</v>
      </c>
      <c r="D60" s="25" t="s">
        <v>594</v>
      </c>
      <c r="E60" s="14" t="s">
        <v>117</v>
      </c>
      <c r="F60" s="14" t="s">
        <v>119</v>
      </c>
      <c r="G60" s="14" t="s">
        <v>118</v>
      </c>
      <c r="H60" s="14" t="s">
        <v>122</v>
      </c>
      <c r="I60" s="14" t="s">
        <v>123</v>
      </c>
      <c r="J60" s="14" t="s">
        <v>136</v>
      </c>
      <c r="L60" s="15">
        <v>0</v>
      </c>
      <c r="M60" s="15">
        <v>0</v>
      </c>
      <c r="N60" s="15">
        <v>0</v>
      </c>
      <c r="O60" s="15">
        <v>0.25</v>
      </c>
      <c r="P60" s="15">
        <v>0.75</v>
      </c>
      <c r="Q60" s="15">
        <v>1</v>
      </c>
      <c r="R60" s="17">
        <f t="shared" si="2"/>
        <v>1</v>
      </c>
      <c r="T60" s="24">
        <v>0.25</v>
      </c>
      <c r="U60" s="19" t="s">
        <v>693</v>
      </c>
      <c r="V60" s="4" t="s">
        <v>694</v>
      </c>
      <c r="W60" s="24">
        <v>0.5</v>
      </c>
      <c r="X60" s="19" t="s">
        <v>695</v>
      </c>
      <c r="Y60" s="4" t="s">
        <v>694</v>
      </c>
    </row>
    <row r="61" spans="1:25" ht="24">
      <c r="A61" s="2">
        <v>8</v>
      </c>
      <c r="B61" s="3" t="s">
        <v>749</v>
      </c>
      <c r="C61" s="12" t="s">
        <v>82</v>
      </c>
      <c r="D61" s="25" t="s">
        <v>594</v>
      </c>
      <c r="E61" s="14" t="s">
        <v>117</v>
      </c>
      <c r="F61" s="14" t="s">
        <v>119</v>
      </c>
      <c r="G61" s="14" t="s">
        <v>118</v>
      </c>
      <c r="H61" s="14" t="s">
        <v>122</v>
      </c>
      <c r="I61" s="14" t="s">
        <v>123</v>
      </c>
      <c r="J61" s="14" t="s">
        <v>136</v>
      </c>
      <c r="L61" s="15">
        <v>0</v>
      </c>
      <c r="M61" s="15">
        <v>0</v>
      </c>
      <c r="N61" s="15">
        <v>0</v>
      </c>
      <c r="O61" s="15">
        <v>0.25</v>
      </c>
      <c r="P61" s="15">
        <v>0.75</v>
      </c>
      <c r="Q61" s="15">
        <v>1</v>
      </c>
      <c r="R61" s="17">
        <f t="shared" si="2"/>
        <v>1</v>
      </c>
      <c r="T61" s="24">
        <v>0.25</v>
      </c>
      <c r="U61" s="19" t="s">
        <v>696</v>
      </c>
      <c r="V61" s="4" t="s">
        <v>697</v>
      </c>
      <c r="W61" s="24">
        <v>0.5</v>
      </c>
      <c r="X61" s="19" t="s">
        <v>698</v>
      </c>
      <c r="Y61" s="4" t="s">
        <v>697</v>
      </c>
    </row>
    <row r="62" spans="1:25" ht="36">
      <c r="A62" s="2">
        <v>8</v>
      </c>
      <c r="B62" s="3" t="s">
        <v>750</v>
      </c>
      <c r="C62" s="12" t="s">
        <v>83</v>
      </c>
      <c r="D62" s="25" t="s">
        <v>594</v>
      </c>
      <c r="E62" s="14" t="s">
        <v>117</v>
      </c>
      <c r="F62" s="14" t="s">
        <v>119</v>
      </c>
      <c r="G62" s="14" t="s">
        <v>118</v>
      </c>
      <c r="H62" s="14" t="s">
        <v>122</v>
      </c>
      <c r="I62" s="14" t="s">
        <v>123</v>
      </c>
      <c r="J62" s="14" t="s">
        <v>136</v>
      </c>
      <c r="L62" s="21">
        <v>1</v>
      </c>
      <c r="M62" s="21">
        <v>0.75</v>
      </c>
      <c r="N62" s="21">
        <v>0.25</v>
      </c>
      <c r="O62" s="21">
        <v>0</v>
      </c>
      <c r="P62" s="21">
        <v>0</v>
      </c>
      <c r="Q62" s="21">
        <v>0</v>
      </c>
      <c r="R62" s="17">
        <f t="shared" si="2"/>
        <v>1</v>
      </c>
      <c r="T62" s="24">
        <v>0</v>
      </c>
      <c r="U62" s="19" t="s">
        <v>699</v>
      </c>
      <c r="V62" s="4" t="s">
        <v>700</v>
      </c>
      <c r="W62" s="24">
        <v>2</v>
      </c>
      <c r="X62" s="19"/>
      <c r="Y62" s="4" t="s">
        <v>700</v>
      </c>
    </row>
    <row r="63" spans="1:25" s="5" customFormat="1">
      <c r="B63" s="9"/>
      <c r="D63" s="10"/>
      <c r="R63" s="11"/>
      <c r="U63" s="10"/>
      <c r="V63" s="10"/>
      <c r="X63" s="10"/>
      <c r="Y63" s="10"/>
    </row>
    <row r="64" spans="1:25" ht="24">
      <c r="A64" s="2">
        <v>9</v>
      </c>
      <c r="B64" s="3" t="s">
        <v>710</v>
      </c>
      <c r="C64" s="12" t="s">
        <v>87</v>
      </c>
      <c r="D64" s="13" t="s">
        <v>512</v>
      </c>
      <c r="E64" s="14" t="s">
        <v>117</v>
      </c>
      <c r="F64" s="14" t="s">
        <v>124</v>
      </c>
      <c r="G64" s="14" t="s">
        <v>125</v>
      </c>
      <c r="H64" s="14" t="s">
        <v>143</v>
      </c>
      <c r="I64" s="14" t="s">
        <v>160</v>
      </c>
      <c r="J64" s="14" t="s">
        <v>177</v>
      </c>
      <c r="L64" s="15">
        <v>0</v>
      </c>
      <c r="M64" s="15">
        <v>0</v>
      </c>
      <c r="N64" s="15">
        <v>0.25</v>
      </c>
      <c r="O64" s="15">
        <v>0.5</v>
      </c>
      <c r="P64" s="15">
        <v>0.75</v>
      </c>
      <c r="Q64" s="15">
        <v>1</v>
      </c>
      <c r="R64" s="17">
        <f>MAX(L64:Q64)</f>
        <v>1</v>
      </c>
      <c r="T64" s="24">
        <v>-1</v>
      </c>
      <c r="U64" s="19"/>
      <c r="V64" s="4" t="s">
        <v>534</v>
      </c>
      <c r="W64" s="24">
        <v>0.5</v>
      </c>
      <c r="X64" s="19" t="s">
        <v>702</v>
      </c>
      <c r="Y64" s="4" t="s">
        <v>534</v>
      </c>
    </row>
    <row r="65" spans="1:25" ht="24">
      <c r="A65" s="2">
        <v>9</v>
      </c>
      <c r="B65" s="3" t="s">
        <v>714</v>
      </c>
      <c r="C65" s="12" t="s">
        <v>88</v>
      </c>
      <c r="D65" s="13" t="s">
        <v>512</v>
      </c>
      <c r="E65" s="14" t="s">
        <v>117</v>
      </c>
      <c r="F65" s="14" t="s">
        <v>124</v>
      </c>
      <c r="G65" s="14" t="s">
        <v>125</v>
      </c>
      <c r="H65" s="14" t="s">
        <v>143</v>
      </c>
      <c r="I65" s="14" t="s">
        <v>160</v>
      </c>
      <c r="J65" s="14" t="s">
        <v>177</v>
      </c>
      <c r="L65" s="15">
        <v>0</v>
      </c>
      <c r="M65" s="15">
        <v>0</v>
      </c>
      <c r="N65" s="15">
        <v>0.25</v>
      </c>
      <c r="O65" s="15">
        <v>0.5</v>
      </c>
      <c r="P65" s="15">
        <v>0.75</v>
      </c>
      <c r="Q65" s="15">
        <v>1</v>
      </c>
      <c r="R65" s="17">
        <f>MAX(L65:Q65)</f>
        <v>1</v>
      </c>
      <c r="T65" s="24">
        <v>-1</v>
      </c>
      <c r="U65" s="19"/>
      <c r="V65" s="4" t="s">
        <v>534</v>
      </c>
      <c r="W65" s="24">
        <v>0.5</v>
      </c>
      <c r="X65" s="19" t="s">
        <v>704</v>
      </c>
      <c r="Y65" s="4" t="s">
        <v>534</v>
      </c>
    </row>
    <row r="66" spans="1:25" ht="24">
      <c r="A66" s="2">
        <v>9</v>
      </c>
      <c r="B66" s="3" t="s">
        <v>742</v>
      </c>
      <c r="C66" s="12" t="s">
        <v>89</v>
      </c>
      <c r="D66" s="13" t="s">
        <v>512</v>
      </c>
      <c r="E66" s="14" t="s">
        <v>117</v>
      </c>
      <c r="F66" s="14" t="s">
        <v>124</v>
      </c>
      <c r="G66" s="14" t="s">
        <v>125</v>
      </c>
      <c r="H66" s="14" t="s">
        <v>143</v>
      </c>
      <c r="I66" s="14" t="s">
        <v>160</v>
      </c>
      <c r="J66" s="14" t="s">
        <v>177</v>
      </c>
      <c r="L66" s="15">
        <v>0</v>
      </c>
      <c r="M66" s="15">
        <v>0</v>
      </c>
      <c r="N66" s="15">
        <v>0.25</v>
      </c>
      <c r="O66" s="15">
        <v>0.5</v>
      </c>
      <c r="P66" s="15">
        <v>0.75</v>
      </c>
      <c r="Q66" s="15">
        <v>1</v>
      </c>
      <c r="R66" s="17">
        <f>MAX(L66:Q66)</f>
        <v>1</v>
      </c>
      <c r="T66" s="24">
        <v>-1</v>
      </c>
      <c r="U66" s="19"/>
      <c r="V66" s="4" t="s">
        <v>534</v>
      </c>
      <c r="W66" s="24">
        <v>0.5</v>
      </c>
      <c r="X66" s="19" t="s">
        <v>706</v>
      </c>
      <c r="Y66" s="4" t="s">
        <v>534</v>
      </c>
    </row>
    <row r="67" spans="1:25" ht="24">
      <c r="A67" s="2">
        <v>9</v>
      </c>
      <c r="B67" s="3" t="s">
        <v>743</v>
      </c>
      <c r="C67" s="12" t="s">
        <v>90</v>
      </c>
      <c r="D67" s="23" t="s">
        <v>578</v>
      </c>
      <c r="E67" s="14" t="s">
        <v>117</v>
      </c>
      <c r="F67" s="14" t="s">
        <v>124</v>
      </c>
      <c r="G67" s="14" t="s">
        <v>125</v>
      </c>
      <c r="H67" s="14" t="s">
        <v>143</v>
      </c>
      <c r="I67" s="14" t="s">
        <v>160</v>
      </c>
      <c r="J67" s="14" t="s">
        <v>177</v>
      </c>
      <c r="L67" s="15">
        <v>0</v>
      </c>
      <c r="M67" s="15">
        <v>0</v>
      </c>
      <c r="N67" s="15">
        <v>0.25</v>
      </c>
      <c r="O67" s="15">
        <v>0.5</v>
      </c>
      <c r="P67" s="15">
        <v>0.75</v>
      </c>
      <c r="Q67" s="15">
        <v>1</v>
      </c>
      <c r="R67" s="17">
        <f>MAX(L67:Q67)</f>
        <v>1</v>
      </c>
      <c r="T67" s="24">
        <v>-1</v>
      </c>
      <c r="U67" s="19"/>
      <c r="V67" s="4" t="s">
        <v>708</v>
      </c>
      <c r="W67" s="24">
        <v>0.5</v>
      </c>
      <c r="X67" s="19" t="s">
        <v>709</v>
      </c>
      <c r="Y67" s="4" t="s">
        <v>708</v>
      </c>
    </row>
    <row r="68" spans="1:25" s="5" customFormat="1">
      <c r="B68" s="9"/>
      <c r="D68" s="10"/>
      <c r="R68" s="11"/>
      <c r="U68" s="10"/>
      <c r="V68" s="10"/>
      <c r="X68" s="10"/>
      <c r="Y68" s="10"/>
    </row>
    <row r="69" spans="1:25" ht="36">
      <c r="A69" s="2">
        <v>10</v>
      </c>
      <c r="B69" s="3" t="s">
        <v>740</v>
      </c>
      <c r="C69" s="12" t="s">
        <v>93</v>
      </c>
      <c r="D69" s="13" t="s">
        <v>512</v>
      </c>
      <c r="E69" s="14" t="s">
        <v>117</v>
      </c>
      <c r="F69" s="14" t="s">
        <v>119</v>
      </c>
      <c r="G69" s="14" t="s">
        <v>118</v>
      </c>
      <c r="H69" s="14" t="s">
        <v>122</v>
      </c>
      <c r="I69" s="14" t="s">
        <v>123</v>
      </c>
      <c r="J69" s="14" t="s">
        <v>136</v>
      </c>
      <c r="L69" s="15">
        <v>0</v>
      </c>
      <c r="M69" s="15">
        <v>0</v>
      </c>
      <c r="N69" s="15">
        <v>0</v>
      </c>
      <c r="O69" s="15">
        <v>0.25</v>
      </c>
      <c r="P69" s="15">
        <v>0.5</v>
      </c>
      <c r="Q69" s="15">
        <v>1</v>
      </c>
      <c r="R69" s="17">
        <f>MAX(L69:Q69)</f>
        <v>1</v>
      </c>
      <c r="T69" s="24">
        <v>0.25</v>
      </c>
      <c r="U69" s="19" t="s">
        <v>711</v>
      </c>
      <c r="V69" s="4" t="s">
        <v>712</v>
      </c>
      <c r="W69" s="24">
        <v>0.5</v>
      </c>
      <c r="X69" s="19" t="s">
        <v>713</v>
      </c>
      <c r="Y69" s="4" t="s">
        <v>712</v>
      </c>
    </row>
    <row r="70" spans="1:25" ht="24">
      <c r="A70" s="2">
        <v>10</v>
      </c>
      <c r="B70" s="3" t="s">
        <v>741</v>
      </c>
      <c r="C70" s="12" t="s">
        <v>94</v>
      </c>
      <c r="D70" s="25" t="s">
        <v>594</v>
      </c>
      <c r="E70" s="14" t="s">
        <v>117</v>
      </c>
      <c r="F70" s="14" t="s">
        <v>119</v>
      </c>
      <c r="G70" s="14" t="s">
        <v>118</v>
      </c>
      <c r="H70" s="14" t="s">
        <v>122</v>
      </c>
      <c r="I70" s="14" t="s">
        <v>123</v>
      </c>
      <c r="J70" s="14" t="s">
        <v>136</v>
      </c>
      <c r="L70" s="15">
        <v>0</v>
      </c>
      <c r="M70" s="15">
        <v>0</v>
      </c>
      <c r="N70" s="15">
        <v>0</v>
      </c>
      <c r="O70" s="15">
        <v>0.25</v>
      </c>
      <c r="P70" s="15">
        <v>0.5</v>
      </c>
      <c r="Q70" s="15">
        <v>1</v>
      </c>
      <c r="R70" s="17">
        <f>MAX(L70:Q70)</f>
        <v>1</v>
      </c>
      <c r="T70" s="24">
        <v>0.25</v>
      </c>
      <c r="U70" s="19" t="s">
        <v>715</v>
      </c>
      <c r="V70" s="4" t="s">
        <v>716</v>
      </c>
      <c r="W70" s="24">
        <v>0.5</v>
      </c>
      <c r="X70" s="19" t="s">
        <v>717</v>
      </c>
      <c r="Y70" s="4" t="s">
        <v>716</v>
      </c>
    </row>
  </sheetData>
  <autoFilter ref="A2:Y70">
    <filterColumn colId="11" showButton="0"/>
    <filterColumn colId="12" showButton="0"/>
    <filterColumn colId="13" showButton="0"/>
    <filterColumn colId="14" showButton="0"/>
    <filterColumn colId="15" showButton="0"/>
  </autoFilter>
  <mergeCells count="5">
    <mergeCell ref="E1:J1"/>
    <mergeCell ref="L1:R1"/>
    <mergeCell ref="T1:Y1"/>
    <mergeCell ref="E2:J2"/>
    <mergeCell ref="L2:Q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1:B67"/>
  <sheetViews>
    <sheetView topLeftCell="A2" workbookViewId="0">
      <selection activeCell="A28" sqref="A28"/>
    </sheetView>
  </sheetViews>
  <sheetFormatPr baseColWidth="10" defaultColWidth="8.83203125" defaultRowHeight="14" x14ac:dyDescent="0"/>
  <cols>
    <col min="1" max="1" width="233.33203125" customWidth="1"/>
  </cols>
  <sheetData>
    <row r="1" spans="1:2">
      <c r="A1" s="26" t="s">
        <v>500</v>
      </c>
      <c r="B1" s="26" t="s">
        <v>864</v>
      </c>
    </row>
    <row r="2" spans="1:2">
      <c r="A2" s="1" t="s">
        <v>29</v>
      </c>
      <c r="B2" t="s">
        <v>532</v>
      </c>
    </row>
    <row r="3" spans="1:2">
      <c r="A3" s="1" t="s">
        <v>30</v>
      </c>
    </row>
    <row r="4" spans="1:2">
      <c r="A4" s="1" t="s">
        <v>31</v>
      </c>
    </row>
    <row r="5" spans="1:2">
      <c r="A5" s="1" t="s">
        <v>32</v>
      </c>
    </row>
    <row r="6" spans="1:2">
      <c r="A6" s="1" t="s">
        <v>33</v>
      </c>
    </row>
    <row r="7" spans="1:2">
      <c r="A7" s="1" t="s">
        <v>34</v>
      </c>
    </row>
    <row r="8" spans="1:2">
      <c r="A8" s="1" t="s">
        <v>35</v>
      </c>
      <c r="B8" t="s">
        <v>598</v>
      </c>
    </row>
    <row r="9" spans="1:2">
      <c r="A9" s="1" t="s">
        <v>36</v>
      </c>
      <c r="B9" t="s">
        <v>601</v>
      </c>
    </row>
    <row r="10" spans="1:2">
      <c r="A10" s="1" t="s">
        <v>37</v>
      </c>
      <c r="B10" t="s">
        <v>605</v>
      </c>
    </row>
    <row r="11" spans="1:2">
      <c r="A11" s="1" t="s">
        <v>38</v>
      </c>
    </row>
    <row r="12" spans="1:2">
      <c r="A12" s="1" t="s">
        <v>39</v>
      </c>
      <c r="B12" t="s">
        <v>609</v>
      </c>
    </row>
    <row r="13" spans="1:2">
      <c r="A13" s="1" t="s">
        <v>40</v>
      </c>
      <c r="B13" t="s">
        <v>628</v>
      </c>
    </row>
    <row r="14" spans="1:2">
      <c r="A14" s="1" t="s">
        <v>41</v>
      </c>
      <c r="B14" t="s">
        <v>632</v>
      </c>
    </row>
    <row r="15" spans="1:2">
      <c r="A15" s="1" t="s">
        <v>42</v>
      </c>
      <c r="B15" t="s">
        <v>636</v>
      </c>
    </row>
    <row r="16" spans="1:2">
      <c r="A16" s="1" t="s">
        <v>43</v>
      </c>
      <c r="B16" t="s">
        <v>640</v>
      </c>
    </row>
    <row r="17" spans="1:2">
      <c r="A17" s="1" t="s">
        <v>44</v>
      </c>
      <c r="B17" t="s">
        <v>644</v>
      </c>
    </row>
    <row r="18" spans="1:2">
      <c r="A18" s="1" t="s">
        <v>45</v>
      </c>
      <c r="B18" t="s">
        <v>751</v>
      </c>
    </row>
    <row r="19" spans="1:2">
      <c r="A19" s="1" t="s">
        <v>46</v>
      </c>
      <c r="B19" t="s">
        <v>752</v>
      </c>
    </row>
    <row r="20" spans="1:2">
      <c r="A20" s="1" t="s">
        <v>47</v>
      </c>
      <c r="B20" t="s">
        <v>753</v>
      </c>
    </row>
    <row r="21" spans="1:2">
      <c r="A21" s="1" t="s">
        <v>48</v>
      </c>
      <c r="B21" t="s">
        <v>754</v>
      </c>
    </row>
    <row r="22" spans="1:2">
      <c r="A22" s="1" t="s">
        <v>49</v>
      </c>
      <c r="B22" t="s">
        <v>576</v>
      </c>
    </row>
    <row r="23" spans="1:2">
      <c r="A23" s="1" t="s">
        <v>50</v>
      </c>
      <c r="B23" t="s">
        <v>756</v>
      </c>
    </row>
    <row r="24" spans="1:2">
      <c r="A24" s="1" t="s">
        <v>51</v>
      </c>
      <c r="B24" t="s">
        <v>582</v>
      </c>
    </row>
    <row r="25" spans="1:2">
      <c r="A25" s="1" t="s">
        <v>52</v>
      </c>
      <c r="B25" t="s">
        <v>587</v>
      </c>
    </row>
    <row r="26" spans="1:2">
      <c r="A26" s="1" t="s">
        <v>53</v>
      </c>
      <c r="B26" t="s">
        <v>592</v>
      </c>
    </row>
    <row r="27" spans="1:2">
      <c r="A27" s="1" t="s">
        <v>54</v>
      </c>
    </row>
    <row r="28" spans="1:2">
      <c r="A28" s="1" t="s">
        <v>55</v>
      </c>
      <c r="B28" t="s">
        <v>755</v>
      </c>
    </row>
    <row r="29" spans="1:2">
      <c r="A29" s="1" t="s">
        <v>56</v>
      </c>
      <c r="B29" t="s">
        <v>757</v>
      </c>
    </row>
    <row r="30" spans="1:2">
      <c r="A30" s="1" t="s">
        <v>57</v>
      </c>
      <c r="B30" t="s">
        <v>758</v>
      </c>
    </row>
    <row r="31" spans="1:2">
      <c r="A31" s="1" t="s">
        <v>58</v>
      </c>
    </row>
    <row r="32" spans="1:2">
      <c r="A32" s="1" t="s">
        <v>59</v>
      </c>
      <c r="B32" t="s">
        <v>762</v>
      </c>
    </row>
    <row r="33" spans="1:2">
      <c r="A33" s="1" t="s">
        <v>60</v>
      </c>
    </row>
    <row r="34" spans="1:2">
      <c r="A34" s="1" t="s">
        <v>61</v>
      </c>
    </row>
    <row r="35" spans="1:2">
      <c r="A35" s="1" t="s">
        <v>62</v>
      </c>
    </row>
    <row r="36" spans="1:2">
      <c r="A36" s="1" t="s">
        <v>63</v>
      </c>
      <c r="B36" t="s">
        <v>648</v>
      </c>
    </row>
    <row r="37" spans="1:2">
      <c r="A37" s="1" t="s">
        <v>64</v>
      </c>
      <c r="B37" t="s">
        <v>650</v>
      </c>
    </row>
    <row r="38" spans="1:2">
      <c r="A38" s="1" t="s">
        <v>65</v>
      </c>
      <c r="B38" t="s">
        <v>654</v>
      </c>
    </row>
    <row r="39" spans="1:2">
      <c r="A39" s="1" t="s">
        <v>66</v>
      </c>
      <c r="B39" t="s">
        <v>658</v>
      </c>
    </row>
    <row r="40" spans="1:2">
      <c r="A40" s="1" t="s">
        <v>67</v>
      </c>
      <c r="B40" t="s">
        <v>662</v>
      </c>
    </row>
    <row r="41" spans="1:2">
      <c r="A41" s="1" t="s">
        <v>68</v>
      </c>
      <c r="B41" t="s">
        <v>666</v>
      </c>
    </row>
    <row r="42" spans="1:2">
      <c r="A42" s="1" t="s">
        <v>69</v>
      </c>
      <c r="B42" t="s">
        <v>670</v>
      </c>
    </row>
    <row r="43" spans="1:2">
      <c r="A43" s="1" t="s">
        <v>70</v>
      </c>
      <c r="B43" t="s">
        <v>674</v>
      </c>
    </row>
    <row r="44" spans="1:2">
      <c r="A44" s="1" t="s">
        <v>71</v>
      </c>
      <c r="B44" t="s">
        <v>678</v>
      </c>
    </row>
    <row r="45" spans="1:2">
      <c r="A45" s="1" t="s">
        <v>72</v>
      </c>
      <c r="B45" t="s">
        <v>680</v>
      </c>
    </row>
    <row r="46" spans="1:2">
      <c r="A46" s="1" t="s">
        <v>73</v>
      </c>
      <c r="B46" t="s">
        <v>701</v>
      </c>
    </row>
    <row r="47" spans="1:2">
      <c r="A47" s="1" t="s">
        <v>74</v>
      </c>
      <c r="B47" t="s">
        <v>703</v>
      </c>
    </row>
    <row r="48" spans="1:2">
      <c r="A48" s="1" t="s">
        <v>75</v>
      </c>
      <c r="B48" t="s">
        <v>705</v>
      </c>
    </row>
    <row r="49" spans="1:2">
      <c r="A49" s="1" t="s">
        <v>76</v>
      </c>
      <c r="B49" t="s">
        <v>707</v>
      </c>
    </row>
    <row r="50" spans="1:2">
      <c r="A50" s="1" t="s">
        <v>77</v>
      </c>
      <c r="B50" t="s">
        <v>744</v>
      </c>
    </row>
    <row r="51" spans="1:2">
      <c r="A51" s="1" t="s">
        <v>78</v>
      </c>
      <c r="B51" t="s">
        <v>745</v>
      </c>
    </row>
    <row r="52" spans="1:2">
      <c r="A52" s="1" t="s">
        <v>79</v>
      </c>
      <c r="B52" t="s">
        <v>746</v>
      </c>
    </row>
    <row r="53" spans="1:2">
      <c r="A53" s="1" t="s">
        <v>80</v>
      </c>
      <c r="B53" t="s">
        <v>747</v>
      </c>
    </row>
    <row r="54" spans="1:2">
      <c r="A54" s="1" t="s">
        <v>81</v>
      </c>
      <c r="B54" t="s">
        <v>748</v>
      </c>
    </row>
    <row r="55" spans="1:2">
      <c r="A55" s="1" t="s">
        <v>82</v>
      </c>
      <c r="B55" t="s">
        <v>749</v>
      </c>
    </row>
    <row r="56" spans="1:2">
      <c r="A56" s="1" t="s">
        <v>83</v>
      </c>
      <c r="B56" t="s">
        <v>750</v>
      </c>
    </row>
    <row r="57" spans="1:2">
      <c r="A57" s="1" t="s">
        <v>84</v>
      </c>
    </row>
    <row r="58" spans="1:2">
      <c r="A58" s="1" t="s">
        <v>85</v>
      </c>
    </row>
    <row r="59" spans="1:2">
      <c r="A59" s="1" t="s">
        <v>86</v>
      </c>
    </row>
    <row r="60" spans="1:2">
      <c r="A60" s="1" t="s">
        <v>87</v>
      </c>
      <c r="B60" t="s">
        <v>710</v>
      </c>
    </row>
    <row r="61" spans="1:2">
      <c r="A61" s="1" t="s">
        <v>88</v>
      </c>
      <c r="B61" t="s">
        <v>714</v>
      </c>
    </row>
    <row r="62" spans="1:2">
      <c r="A62" s="1" t="s">
        <v>89</v>
      </c>
      <c r="B62" t="s">
        <v>742</v>
      </c>
    </row>
    <row r="63" spans="1:2">
      <c r="A63" s="1" t="s">
        <v>90</v>
      </c>
      <c r="B63" t="s">
        <v>743</v>
      </c>
    </row>
    <row r="64" spans="1:2">
      <c r="A64" s="1" t="s">
        <v>91</v>
      </c>
    </row>
    <row r="65" spans="1:2">
      <c r="A65" s="1" t="s">
        <v>92</v>
      </c>
    </row>
    <row r="66" spans="1:2">
      <c r="A66" s="1" t="s">
        <v>93</v>
      </c>
      <c r="B66" t="s">
        <v>740</v>
      </c>
    </row>
    <row r="67" spans="1:2">
      <c r="A67" s="1" t="s">
        <v>94</v>
      </c>
      <c r="B67" t="s">
        <v>741</v>
      </c>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workbookViewId="0">
      <selection activeCell="N13" sqref="N13"/>
    </sheetView>
  </sheetViews>
  <sheetFormatPr baseColWidth="10" defaultRowHeight="14" x14ac:dyDescent="0"/>
  <sheetData>
    <row r="1" spans="1:12">
      <c r="A1" s="33" t="s">
        <v>718</v>
      </c>
      <c r="B1" s="33" t="s">
        <v>780</v>
      </c>
      <c r="C1" s="33" t="s">
        <v>500</v>
      </c>
      <c r="D1" s="33" t="s">
        <v>1248</v>
      </c>
      <c r="E1" s="33" t="s">
        <v>1259</v>
      </c>
      <c r="F1" s="33" t="s">
        <v>1251</v>
      </c>
      <c r="G1" s="34" t="s">
        <v>1252</v>
      </c>
      <c r="H1" s="33" t="s">
        <v>1253</v>
      </c>
      <c r="I1" s="33" t="s">
        <v>1254</v>
      </c>
      <c r="J1" s="34" t="s">
        <v>1255</v>
      </c>
      <c r="K1" s="33" t="s">
        <v>1256</v>
      </c>
      <c r="L1" s="33" t="s">
        <v>1257</v>
      </c>
    </row>
    <row r="2" spans="1:12">
      <c r="A2" s="29">
        <v>1</v>
      </c>
      <c r="B2" s="29" t="s">
        <v>772</v>
      </c>
      <c r="C2" s="29" t="s">
        <v>9</v>
      </c>
      <c r="D2" s="29">
        <v>1</v>
      </c>
      <c r="E2" s="29"/>
      <c r="F2" s="29"/>
      <c r="G2" s="30"/>
      <c r="H2" s="29"/>
      <c r="I2" s="29"/>
      <c r="J2" s="30"/>
      <c r="K2" s="29"/>
      <c r="L2" s="29"/>
    </row>
    <row r="3" spans="1:12">
      <c r="A3" s="29">
        <v>1</v>
      </c>
      <c r="B3" s="29" t="s">
        <v>773</v>
      </c>
      <c r="C3" s="29" t="s">
        <v>10</v>
      </c>
      <c r="D3" s="29">
        <v>1</v>
      </c>
      <c r="E3" s="29"/>
      <c r="F3" s="29"/>
      <c r="G3" s="30"/>
      <c r="H3" s="29"/>
      <c r="I3" s="29"/>
      <c r="J3" s="30"/>
      <c r="K3" s="29"/>
      <c r="L3" s="29"/>
    </row>
    <row r="4" spans="1:12">
      <c r="A4" s="29">
        <v>1</v>
      </c>
      <c r="B4" s="29" t="s">
        <v>774</v>
      </c>
      <c r="C4" s="29" t="s">
        <v>771</v>
      </c>
      <c r="D4" s="29">
        <v>1</v>
      </c>
      <c r="E4" s="29"/>
      <c r="F4" s="29"/>
      <c r="G4" s="30"/>
      <c r="H4" s="29"/>
      <c r="I4" s="29"/>
      <c r="J4" s="30"/>
      <c r="K4" s="29"/>
      <c r="L4" s="29"/>
    </row>
    <row r="5" spans="1:12">
      <c r="A5" s="29">
        <v>1</v>
      </c>
      <c r="B5" s="29" t="s">
        <v>775</v>
      </c>
      <c r="C5" s="29" t="s">
        <v>12</v>
      </c>
      <c r="D5" s="29">
        <v>1</v>
      </c>
      <c r="E5" s="29"/>
      <c r="F5" s="29"/>
      <c r="G5" s="30"/>
      <c r="H5" s="29"/>
      <c r="I5" s="29"/>
      <c r="J5" s="30"/>
      <c r="K5" s="29"/>
      <c r="L5" s="29"/>
    </row>
    <row r="6" spans="1:12">
      <c r="A6" s="29">
        <v>1</v>
      </c>
      <c r="B6" s="29" t="s">
        <v>776</v>
      </c>
      <c r="C6" s="29" t="s">
        <v>763</v>
      </c>
      <c r="D6" s="29">
        <v>1</v>
      </c>
      <c r="E6" s="29"/>
      <c r="F6" s="29"/>
      <c r="G6" s="30"/>
      <c r="H6" s="29"/>
      <c r="I6" s="29"/>
      <c r="J6" s="30"/>
      <c r="K6" s="29"/>
      <c r="L6" s="29"/>
    </row>
    <row r="7" spans="1:12">
      <c r="A7" s="29">
        <v>1</v>
      </c>
      <c r="B7" s="29" t="s">
        <v>777</v>
      </c>
      <c r="C7" s="29" t="s">
        <v>765</v>
      </c>
      <c r="D7" s="29">
        <v>2</v>
      </c>
      <c r="E7" s="29"/>
      <c r="F7" s="29"/>
      <c r="G7" s="30"/>
      <c r="H7" s="29"/>
      <c r="I7" s="29"/>
      <c r="J7" s="30"/>
      <c r="K7" s="29"/>
      <c r="L7" s="29"/>
    </row>
    <row r="8" spans="1:12">
      <c r="A8" s="29">
        <v>1</v>
      </c>
      <c r="B8" s="29" t="s">
        <v>778</v>
      </c>
      <c r="C8" s="29" t="s">
        <v>27</v>
      </c>
      <c r="D8" s="29">
        <v>3</v>
      </c>
      <c r="E8" s="29"/>
      <c r="F8" s="29"/>
      <c r="G8" s="30"/>
      <c r="H8" s="29"/>
      <c r="I8" s="29"/>
      <c r="J8" s="30"/>
      <c r="K8" s="29"/>
      <c r="L8" s="29"/>
    </row>
    <row r="9" spans="1:12">
      <c r="A9" s="29">
        <v>1</v>
      </c>
      <c r="B9" s="29" t="s">
        <v>783</v>
      </c>
      <c r="C9" s="29" t="s">
        <v>770</v>
      </c>
      <c r="D9" s="29">
        <v>1</v>
      </c>
      <c r="E9" s="29"/>
      <c r="F9" s="29"/>
      <c r="G9" s="30"/>
      <c r="H9" s="29"/>
      <c r="I9" s="29"/>
      <c r="J9" s="30"/>
      <c r="K9" s="29"/>
      <c r="L9" s="29"/>
    </row>
    <row r="10" spans="1:12">
      <c r="A10" s="29">
        <v>1</v>
      </c>
      <c r="B10" s="29" t="s">
        <v>859</v>
      </c>
      <c r="C10" s="29" t="s">
        <v>779</v>
      </c>
      <c r="D10" s="29">
        <v>1</v>
      </c>
      <c r="E10" s="29"/>
      <c r="F10" s="29"/>
      <c r="G10" s="30"/>
      <c r="H10" s="29"/>
      <c r="I10" s="29"/>
      <c r="J10" s="30"/>
      <c r="K10" s="29"/>
      <c r="L10" s="29"/>
    </row>
    <row r="11" spans="1:12">
      <c r="A11" s="29">
        <v>2</v>
      </c>
      <c r="B11" s="29" t="s">
        <v>532</v>
      </c>
      <c r="C11" s="29" t="s">
        <v>816</v>
      </c>
      <c r="D11" s="29">
        <v>1</v>
      </c>
      <c r="E11" s="29">
        <v>1</v>
      </c>
      <c r="F11" s="30">
        <v>1</v>
      </c>
      <c r="G11" s="30">
        <v>0.5</v>
      </c>
      <c r="H11" s="29" t="s">
        <v>513</v>
      </c>
      <c r="I11" s="29" t="s">
        <v>514</v>
      </c>
      <c r="J11" s="30">
        <v>0.75</v>
      </c>
      <c r="K11" s="29"/>
      <c r="L11" s="29" t="s">
        <v>515</v>
      </c>
    </row>
    <row r="12" spans="1:12">
      <c r="A12" s="29">
        <v>2</v>
      </c>
      <c r="B12" s="29" t="s">
        <v>535</v>
      </c>
      <c r="C12" s="29" t="s">
        <v>817</v>
      </c>
      <c r="D12" s="29">
        <v>1</v>
      </c>
      <c r="E12" s="29">
        <v>1</v>
      </c>
      <c r="F12" s="30">
        <v>1</v>
      </c>
      <c r="G12" s="30">
        <v>0.5</v>
      </c>
      <c r="H12" s="29" t="s">
        <v>517</v>
      </c>
      <c r="I12" s="29" t="s">
        <v>518</v>
      </c>
      <c r="J12" s="30">
        <v>0.75</v>
      </c>
      <c r="K12" s="29"/>
      <c r="L12" s="29" t="s">
        <v>519</v>
      </c>
    </row>
    <row r="13" spans="1:12">
      <c r="A13" s="29">
        <v>2</v>
      </c>
      <c r="B13" s="29" t="s">
        <v>538</v>
      </c>
      <c r="C13" s="29" t="s">
        <v>818</v>
      </c>
      <c r="D13" s="29">
        <v>1</v>
      </c>
      <c r="E13" s="29">
        <v>1</v>
      </c>
      <c r="F13" s="30">
        <v>1</v>
      </c>
      <c r="G13" s="30">
        <v>0.5</v>
      </c>
      <c r="H13" s="29" t="s">
        <v>521</v>
      </c>
      <c r="I13" s="29" t="s">
        <v>522</v>
      </c>
      <c r="J13" s="30">
        <v>0.75</v>
      </c>
      <c r="K13" s="29"/>
      <c r="L13" s="29" t="s">
        <v>523</v>
      </c>
    </row>
    <row r="14" spans="1:12">
      <c r="A14" s="29">
        <v>2</v>
      </c>
      <c r="B14" s="29" t="s">
        <v>543</v>
      </c>
      <c r="C14" s="29" t="s">
        <v>819</v>
      </c>
      <c r="D14" s="29">
        <v>1</v>
      </c>
      <c r="E14" s="29">
        <v>1</v>
      </c>
      <c r="F14" s="30">
        <v>1</v>
      </c>
      <c r="G14" s="30">
        <v>0.5</v>
      </c>
      <c r="H14" s="29" t="s">
        <v>525</v>
      </c>
      <c r="I14" s="29" t="s">
        <v>526</v>
      </c>
      <c r="J14" s="30">
        <v>0.75</v>
      </c>
      <c r="K14" s="29"/>
      <c r="L14" s="29" t="s">
        <v>527</v>
      </c>
    </row>
    <row r="15" spans="1:12">
      <c r="A15" s="29">
        <v>2</v>
      </c>
      <c r="B15" s="29" t="s">
        <v>548</v>
      </c>
      <c r="C15" s="29" t="s">
        <v>820</v>
      </c>
      <c r="D15" s="29">
        <v>1</v>
      </c>
      <c r="E15" s="29">
        <v>1</v>
      </c>
      <c r="F15" s="30">
        <v>1</v>
      </c>
      <c r="G15" s="30">
        <v>0.5</v>
      </c>
      <c r="H15" s="29" t="s">
        <v>529</v>
      </c>
      <c r="I15" s="29" t="s">
        <v>530</v>
      </c>
      <c r="J15" s="30">
        <v>0.75</v>
      </c>
      <c r="K15" s="29"/>
      <c r="L15" s="29" t="s">
        <v>531</v>
      </c>
    </row>
    <row r="16" spans="1:12">
      <c r="A16" s="29">
        <v>3</v>
      </c>
      <c r="B16" s="29" t="s">
        <v>576</v>
      </c>
      <c r="C16" s="29" t="s">
        <v>821</v>
      </c>
      <c r="D16" s="29">
        <v>1</v>
      </c>
      <c r="E16" s="29">
        <v>1</v>
      </c>
      <c r="F16" s="30">
        <v>0</v>
      </c>
      <c r="G16" s="30">
        <v>-1</v>
      </c>
      <c r="H16" s="29">
        <v>0</v>
      </c>
      <c r="I16" s="29" t="s">
        <v>534</v>
      </c>
      <c r="J16" s="30">
        <v>2</v>
      </c>
      <c r="K16" s="29"/>
      <c r="L16" s="29" t="s">
        <v>534</v>
      </c>
    </row>
    <row r="17" spans="1:12">
      <c r="A17" s="29">
        <v>3</v>
      </c>
      <c r="B17" s="29" t="s">
        <v>582</v>
      </c>
      <c r="C17" s="29" t="s">
        <v>822</v>
      </c>
      <c r="D17" s="29">
        <v>1</v>
      </c>
      <c r="E17" s="29">
        <v>1</v>
      </c>
      <c r="F17" s="30">
        <v>0</v>
      </c>
      <c r="G17" s="30">
        <v>-0.5</v>
      </c>
      <c r="H17" s="29" t="s">
        <v>537</v>
      </c>
      <c r="I17" s="29" t="s">
        <v>534</v>
      </c>
      <c r="J17" s="30">
        <v>2</v>
      </c>
      <c r="K17" s="29"/>
      <c r="L17" s="29" t="s">
        <v>534</v>
      </c>
    </row>
    <row r="18" spans="1:12">
      <c r="A18" s="29">
        <v>3</v>
      </c>
      <c r="B18" s="29" t="s">
        <v>587</v>
      </c>
      <c r="C18" s="29" t="s">
        <v>823</v>
      </c>
      <c r="D18" s="29">
        <v>1</v>
      </c>
      <c r="E18" s="29">
        <v>1</v>
      </c>
      <c r="F18" s="30">
        <v>1</v>
      </c>
      <c r="G18" s="30">
        <v>0.25</v>
      </c>
      <c r="H18" s="29" t="s">
        <v>540</v>
      </c>
      <c r="I18" s="29" t="s">
        <v>541</v>
      </c>
      <c r="J18" s="30">
        <v>0.75</v>
      </c>
      <c r="K18" s="29" t="s">
        <v>542</v>
      </c>
      <c r="L18" s="29" t="s">
        <v>541</v>
      </c>
    </row>
    <row r="19" spans="1:12">
      <c r="A19" s="29">
        <v>3</v>
      </c>
      <c r="B19" s="29" t="s">
        <v>592</v>
      </c>
      <c r="C19" s="29" t="s">
        <v>824</v>
      </c>
      <c r="D19" s="29">
        <v>1</v>
      </c>
      <c r="E19" s="29">
        <v>1</v>
      </c>
      <c r="F19" s="30">
        <v>1</v>
      </c>
      <c r="G19" s="30">
        <v>0.25</v>
      </c>
      <c r="H19" s="29" t="s">
        <v>545</v>
      </c>
      <c r="I19" s="29" t="s">
        <v>546</v>
      </c>
      <c r="J19" s="30">
        <v>0.75</v>
      </c>
      <c r="K19" s="29" t="s">
        <v>547</v>
      </c>
      <c r="L19" s="29" t="s">
        <v>546</v>
      </c>
    </row>
    <row r="20" spans="1:12">
      <c r="A20" s="29">
        <v>3</v>
      </c>
      <c r="B20" s="29" t="s">
        <v>755</v>
      </c>
      <c r="C20" s="29" t="s">
        <v>825</v>
      </c>
      <c r="D20" s="29">
        <v>1</v>
      </c>
      <c r="E20" s="29">
        <v>1</v>
      </c>
      <c r="F20" s="30">
        <v>0</v>
      </c>
      <c r="G20" s="30">
        <v>-1</v>
      </c>
      <c r="H20" s="29">
        <v>0</v>
      </c>
      <c r="I20" s="29" t="s">
        <v>534</v>
      </c>
      <c r="J20" s="30">
        <v>2</v>
      </c>
      <c r="K20" s="29"/>
      <c r="L20" s="29" t="s">
        <v>534</v>
      </c>
    </row>
    <row r="21" spans="1:12">
      <c r="A21" s="29">
        <v>3</v>
      </c>
      <c r="B21" s="29" t="s">
        <v>756</v>
      </c>
      <c r="C21" s="29" t="s">
        <v>826</v>
      </c>
      <c r="D21" s="29">
        <v>1</v>
      </c>
      <c r="E21" s="29">
        <v>1</v>
      </c>
      <c r="F21" s="30">
        <v>0.5</v>
      </c>
      <c r="G21" s="30">
        <v>-1</v>
      </c>
      <c r="H21" s="29">
        <v>0</v>
      </c>
      <c r="I21" s="29" t="s">
        <v>534</v>
      </c>
      <c r="J21" s="30">
        <v>2</v>
      </c>
      <c r="K21" s="29"/>
      <c r="L21" s="29" t="s">
        <v>534</v>
      </c>
    </row>
    <row r="22" spans="1:12">
      <c r="A22" s="29">
        <v>3</v>
      </c>
      <c r="B22" s="29" t="s">
        <v>757</v>
      </c>
      <c r="C22" s="29" t="s">
        <v>553</v>
      </c>
      <c r="D22" s="29">
        <v>1</v>
      </c>
      <c r="E22" s="29">
        <v>1</v>
      </c>
      <c r="F22" s="30">
        <v>1</v>
      </c>
      <c r="G22" s="30">
        <v>0.25</v>
      </c>
      <c r="H22" s="29" t="s">
        <v>553</v>
      </c>
      <c r="I22" s="29" t="s">
        <v>554</v>
      </c>
      <c r="J22" s="30">
        <v>0.75</v>
      </c>
      <c r="K22" s="29" t="s">
        <v>555</v>
      </c>
      <c r="L22" s="29" t="s">
        <v>554</v>
      </c>
    </row>
    <row r="23" spans="1:12">
      <c r="A23" s="29">
        <v>3</v>
      </c>
      <c r="B23" s="29" t="s">
        <v>758</v>
      </c>
      <c r="C23" s="29" t="s">
        <v>827</v>
      </c>
      <c r="D23" s="29">
        <v>1</v>
      </c>
      <c r="E23" s="29">
        <v>1</v>
      </c>
      <c r="F23" s="30">
        <v>1</v>
      </c>
      <c r="G23" s="30">
        <v>0.25</v>
      </c>
      <c r="H23" s="29" t="s">
        <v>557</v>
      </c>
      <c r="I23" s="29" t="s">
        <v>558</v>
      </c>
      <c r="J23" s="30">
        <v>0.75</v>
      </c>
      <c r="K23" s="29" t="s">
        <v>559</v>
      </c>
      <c r="L23" s="29" t="s">
        <v>558</v>
      </c>
    </row>
    <row r="24" spans="1:12">
      <c r="A24" s="29">
        <v>3</v>
      </c>
      <c r="B24" s="29" t="s">
        <v>759</v>
      </c>
      <c r="C24" s="29" t="s">
        <v>828</v>
      </c>
      <c r="D24" s="29">
        <v>1</v>
      </c>
      <c r="E24" s="29">
        <v>1</v>
      </c>
      <c r="F24" s="30">
        <v>1</v>
      </c>
      <c r="G24" s="30">
        <v>0.25</v>
      </c>
      <c r="H24" s="29" t="s">
        <v>561</v>
      </c>
      <c r="I24" s="29" t="s">
        <v>562</v>
      </c>
      <c r="J24" s="30">
        <v>0.75</v>
      </c>
      <c r="K24" s="29" t="s">
        <v>563</v>
      </c>
      <c r="L24" s="29" t="s">
        <v>562</v>
      </c>
    </row>
    <row r="25" spans="1:12">
      <c r="A25" s="29">
        <v>3</v>
      </c>
      <c r="B25" s="29" t="s">
        <v>760</v>
      </c>
      <c r="C25" s="29" t="s">
        <v>829</v>
      </c>
      <c r="D25" s="29">
        <v>1</v>
      </c>
      <c r="E25" s="29">
        <v>1</v>
      </c>
      <c r="F25" s="30">
        <v>1</v>
      </c>
      <c r="G25" s="30">
        <v>0.25</v>
      </c>
      <c r="H25" s="29" t="s">
        <v>565</v>
      </c>
      <c r="I25" s="29" t="s">
        <v>566</v>
      </c>
      <c r="J25" s="30">
        <v>0.75</v>
      </c>
      <c r="K25" s="29" t="s">
        <v>567</v>
      </c>
      <c r="L25" s="29" t="s">
        <v>566</v>
      </c>
    </row>
    <row r="26" spans="1:12">
      <c r="A26" s="29">
        <v>3</v>
      </c>
      <c r="B26" s="29" t="s">
        <v>761</v>
      </c>
      <c r="C26" s="29" t="s">
        <v>830</v>
      </c>
      <c r="D26" s="29">
        <v>1</v>
      </c>
      <c r="E26" s="29">
        <v>1</v>
      </c>
      <c r="F26" s="30">
        <v>1</v>
      </c>
      <c r="G26" s="30">
        <v>0.25</v>
      </c>
      <c r="H26" s="29" t="s">
        <v>569</v>
      </c>
      <c r="I26" s="29" t="s">
        <v>570</v>
      </c>
      <c r="J26" s="30">
        <v>0.75</v>
      </c>
      <c r="K26" s="29" t="s">
        <v>571</v>
      </c>
      <c r="L26" s="29" t="s">
        <v>570</v>
      </c>
    </row>
    <row r="27" spans="1:12">
      <c r="A27" s="29">
        <v>3</v>
      </c>
      <c r="B27" s="29" t="s">
        <v>762</v>
      </c>
      <c r="C27" s="29" t="s">
        <v>573</v>
      </c>
      <c r="D27" s="29">
        <v>1</v>
      </c>
      <c r="E27" s="29">
        <v>1</v>
      </c>
      <c r="F27" s="30">
        <v>1</v>
      </c>
      <c r="G27" s="30">
        <v>0.25</v>
      </c>
      <c r="H27" s="29" t="s">
        <v>573</v>
      </c>
      <c r="I27" s="29" t="s">
        <v>574</v>
      </c>
      <c r="J27" s="30">
        <v>0.75</v>
      </c>
      <c r="K27" s="29" t="s">
        <v>575</v>
      </c>
      <c r="L27" s="29" t="s">
        <v>574</v>
      </c>
    </row>
    <row r="28" spans="1:12">
      <c r="A28" s="29">
        <v>4</v>
      </c>
      <c r="B28" s="29" t="s">
        <v>598</v>
      </c>
      <c r="C28" s="29" t="s">
        <v>579</v>
      </c>
      <c r="D28" s="29">
        <v>1</v>
      </c>
      <c r="E28" s="29">
        <v>2</v>
      </c>
      <c r="F28" s="30">
        <v>1</v>
      </c>
      <c r="G28" s="30">
        <v>0.25</v>
      </c>
      <c r="H28" s="29" t="s">
        <v>579</v>
      </c>
      <c r="I28" s="29" t="s">
        <v>580</v>
      </c>
      <c r="J28" s="30">
        <v>0.75</v>
      </c>
      <c r="K28" s="29" t="s">
        <v>581</v>
      </c>
      <c r="L28" s="29" t="s">
        <v>580</v>
      </c>
    </row>
    <row r="29" spans="1:12">
      <c r="A29" s="29">
        <v>4</v>
      </c>
      <c r="B29" s="29" t="s">
        <v>601</v>
      </c>
      <c r="C29" s="29" t="s">
        <v>584</v>
      </c>
      <c r="D29" s="29">
        <v>1</v>
      </c>
      <c r="E29" s="29">
        <v>2</v>
      </c>
      <c r="F29" s="30">
        <v>1</v>
      </c>
      <c r="G29" s="30">
        <v>0.25</v>
      </c>
      <c r="H29" s="29" t="s">
        <v>584</v>
      </c>
      <c r="I29" s="29" t="s">
        <v>585</v>
      </c>
      <c r="J29" s="30">
        <v>0.75</v>
      </c>
      <c r="K29" s="29" t="s">
        <v>586</v>
      </c>
      <c r="L29" s="29" t="s">
        <v>585</v>
      </c>
    </row>
    <row r="30" spans="1:12">
      <c r="A30" s="29">
        <v>4</v>
      </c>
      <c r="B30" s="29" t="s">
        <v>605</v>
      </c>
      <c r="C30" s="29" t="s">
        <v>831</v>
      </c>
      <c r="D30" s="29">
        <v>1</v>
      </c>
      <c r="E30" s="29">
        <v>2</v>
      </c>
      <c r="F30" s="30">
        <v>1</v>
      </c>
      <c r="G30" s="30">
        <v>0.25</v>
      </c>
      <c r="H30" s="29" t="s">
        <v>589</v>
      </c>
      <c r="I30" s="29" t="s">
        <v>590</v>
      </c>
      <c r="J30" s="30">
        <v>0.75</v>
      </c>
      <c r="K30" s="29" t="s">
        <v>591</v>
      </c>
      <c r="L30" s="29" t="s">
        <v>590</v>
      </c>
    </row>
    <row r="31" spans="1:12">
      <c r="A31" s="29">
        <v>4</v>
      </c>
      <c r="B31" s="29" t="s">
        <v>609</v>
      </c>
      <c r="C31" s="29" t="s">
        <v>595</v>
      </c>
      <c r="D31" s="29">
        <v>1</v>
      </c>
      <c r="E31" s="29">
        <v>3</v>
      </c>
      <c r="F31" s="30">
        <v>1</v>
      </c>
      <c r="G31" s="30">
        <v>0.25</v>
      </c>
      <c r="H31" s="29" t="s">
        <v>595</v>
      </c>
      <c r="I31" s="29" t="s">
        <v>596</v>
      </c>
      <c r="J31" s="30">
        <v>0.75</v>
      </c>
      <c r="K31" s="29" t="s">
        <v>597</v>
      </c>
      <c r="L31" s="29" t="s">
        <v>596</v>
      </c>
    </row>
    <row r="32" spans="1:12">
      <c r="A32" s="29">
        <v>5</v>
      </c>
      <c r="B32" s="29" t="s">
        <v>628</v>
      </c>
      <c r="C32" s="29" t="s">
        <v>832</v>
      </c>
      <c r="D32" s="29">
        <v>1</v>
      </c>
      <c r="E32" s="29">
        <v>2</v>
      </c>
      <c r="F32" s="30">
        <v>1</v>
      </c>
      <c r="G32" s="30">
        <v>0.25</v>
      </c>
      <c r="H32" s="29" t="s">
        <v>599</v>
      </c>
      <c r="I32" s="29" t="s">
        <v>600</v>
      </c>
      <c r="J32" s="30">
        <v>2</v>
      </c>
      <c r="K32" s="29"/>
      <c r="L32" s="29" t="s">
        <v>600</v>
      </c>
    </row>
    <row r="33" spans="1:12">
      <c r="A33" s="29">
        <v>5</v>
      </c>
      <c r="B33" s="29" t="s">
        <v>632</v>
      </c>
      <c r="C33" s="29" t="s">
        <v>602</v>
      </c>
      <c r="D33" s="29">
        <v>1</v>
      </c>
      <c r="E33" s="29">
        <v>2</v>
      </c>
      <c r="F33" s="30">
        <v>1</v>
      </c>
      <c r="G33" s="30">
        <v>0.25</v>
      </c>
      <c r="H33" s="29" t="s">
        <v>602</v>
      </c>
      <c r="I33" s="29" t="s">
        <v>603</v>
      </c>
      <c r="J33" s="30">
        <v>0.75</v>
      </c>
      <c r="K33" s="29" t="s">
        <v>604</v>
      </c>
      <c r="L33" s="29" t="s">
        <v>603</v>
      </c>
    </row>
    <row r="34" spans="1:12">
      <c r="A34" s="29">
        <v>5</v>
      </c>
      <c r="B34" s="29" t="s">
        <v>636</v>
      </c>
      <c r="C34" s="29" t="s">
        <v>833</v>
      </c>
      <c r="D34" s="29">
        <v>1</v>
      </c>
      <c r="E34" s="29">
        <v>2</v>
      </c>
      <c r="F34" s="30">
        <v>1</v>
      </c>
      <c r="G34" s="30">
        <v>0.25</v>
      </c>
      <c r="H34" s="29" t="s">
        <v>606</v>
      </c>
      <c r="I34" s="29" t="s">
        <v>607</v>
      </c>
      <c r="J34" s="30">
        <v>0.75</v>
      </c>
      <c r="K34" s="29" t="s">
        <v>608</v>
      </c>
      <c r="L34" s="29" t="s">
        <v>607</v>
      </c>
    </row>
    <row r="35" spans="1:12">
      <c r="A35" s="29">
        <v>5</v>
      </c>
      <c r="B35" s="29" t="s">
        <v>640</v>
      </c>
      <c r="C35" s="29" t="s">
        <v>834</v>
      </c>
      <c r="D35" s="29">
        <v>1</v>
      </c>
      <c r="E35" s="29">
        <v>2</v>
      </c>
      <c r="F35" s="30">
        <v>1</v>
      </c>
      <c r="G35" s="30">
        <v>0.25</v>
      </c>
      <c r="H35" s="29" t="s">
        <v>610</v>
      </c>
      <c r="I35" s="29" t="s">
        <v>611</v>
      </c>
      <c r="J35" s="30">
        <v>0.75</v>
      </c>
      <c r="K35" s="29" t="s">
        <v>612</v>
      </c>
      <c r="L35" s="29" t="s">
        <v>611</v>
      </c>
    </row>
    <row r="36" spans="1:12">
      <c r="A36" s="29">
        <v>5</v>
      </c>
      <c r="B36" s="29" t="s">
        <v>644</v>
      </c>
      <c r="C36" s="29" t="s">
        <v>613</v>
      </c>
      <c r="D36" s="29">
        <v>1</v>
      </c>
      <c r="E36" s="29">
        <v>2</v>
      </c>
      <c r="F36" s="30">
        <v>1</v>
      </c>
      <c r="G36" s="30">
        <v>0.25</v>
      </c>
      <c r="H36" s="29" t="s">
        <v>613</v>
      </c>
      <c r="I36" s="29" t="s">
        <v>614</v>
      </c>
      <c r="J36" s="30">
        <v>0.75</v>
      </c>
      <c r="K36" s="29" t="s">
        <v>615</v>
      </c>
      <c r="L36" s="29" t="s">
        <v>614</v>
      </c>
    </row>
    <row r="37" spans="1:12">
      <c r="A37" s="29">
        <v>5</v>
      </c>
      <c r="B37" s="29" t="s">
        <v>751</v>
      </c>
      <c r="C37" s="29" t="s">
        <v>616</v>
      </c>
      <c r="D37" s="29">
        <v>1</v>
      </c>
      <c r="E37" s="29">
        <v>2</v>
      </c>
      <c r="F37" s="30">
        <v>1</v>
      </c>
      <c r="G37" s="30">
        <v>0.25</v>
      </c>
      <c r="H37" s="29" t="s">
        <v>616</v>
      </c>
      <c r="I37" s="29" t="s">
        <v>617</v>
      </c>
      <c r="J37" s="30">
        <v>0.75</v>
      </c>
      <c r="K37" s="29" t="s">
        <v>618</v>
      </c>
      <c r="L37" s="29" t="s">
        <v>617</v>
      </c>
    </row>
    <row r="38" spans="1:12">
      <c r="A38" s="29">
        <v>5</v>
      </c>
      <c r="B38" s="29" t="s">
        <v>752</v>
      </c>
      <c r="C38" s="29" t="s">
        <v>835</v>
      </c>
      <c r="D38" s="29">
        <v>1</v>
      </c>
      <c r="E38" s="29">
        <v>3</v>
      </c>
      <c r="F38" s="30">
        <v>1</v>
      </c>
      <c r="G38" s="30">
        <v>0.25</v>
      </c>
      <c r="H38" s="29" t="s">
        <v>619</v>
      </c>
      <c r="I38" s="29" t="s">
        <v>620</v>
      </c>
      <c r="J38" s="30">
        <v>0.75</v>
      </c>
      <c r="K38" s="29" t="s">
        <v>621</v>
      </c>
      <c r="L38" s="29" t="s">
        <v>620</v>
      </c>
    </row>
    <row r="39" spans="1:12">
      <c r="A39" s="29">
        <v>5</v>
      </c>
      <c r="B39" s="29" t="s">
        <v>753</v>
      </c>
      <c r="C39" s="29" t="s">
        <v>624</v>
      </c>
      <c r="D39" s="29">
        <v>1</v>
      </c>
      <c r="E39" s="29">
        <v>2</v>
      </c>
      <c r="F39" s="30">
        <v>1</v>
      </c>
      <c r="G39" s="30">
        <v>0.25</v>
      </c>
      <c r="H39" s="29" t="s">
        <v>622</v>
      </c>
      <c r="I39" s="29" t="s">
        <v>623</v>
      </c>
      <c r="J39" s="30">
        <v>0.75</v>
      </c>
      <c r="K39" s="29" t="s">
        <v>624</v>
      </c>
      <c r="L39" s="29" t="s">
        <v>623</v>
      </c>
    </row>
    <row r="40" spans="1:12">
      <c r="A40" s="29">
        <v>5</v>
      </c>
      <c r="B40" s="29" t="s">
        <v>754</v>
      </c>
      <c r="C40" s="29" t="s">
        <v>836</v>
      </c>
      <c r="D40" s="29">
        <v>1</v>
      </c>
      <c r="E40" s="29">
        <v>3</v>
      </c>
      <c r="F40" s="30">
        <v>1</v>
      </c>
      <c r="G40" s="30">
        <v>0.25</v>
      </c>
      <c r="H40" s="29" t="s">
        <v>625</v>
      </c>
      <c r="I40" s="29" t="s">
        <v>626</v>
      </c>
      <c r="J40" s="30">
        <v>0.75</v>
      </c>
      <c r="K40" s="29" t="s">
        <v>627</v>
      </c>
      <c r="L40" s="29" t="s">
        <v>626</v>
      </c>
    </row>
    <row r="41" spans="1:12">
      <c r="A41" s="29">
        <v>6</v>
      </c>
      <c r="B41" s="29" t="s">
        <v>648</v>
      </c>
      <c r="C41" s="29" t="s">
        <v>629</v>
      </c>
      <c r="D41" s="29">
        <v>1</v>
      </c>
      <c r="E41" s="29">
        <v>2</v>
      </c>
      <c r="F41" s="30">
        <v>1</v>
      </c>
      <c r="G41" s="30">
        <v>0.25</v>
      </c>
      <c r="H41" s="29" t="s">
        <v>629</v>
      </c>
      <c r="I41" s="29" t="s">
        <v>630</v>
      </c>
      <c r="J41" s="30">
        <v>0.75</v>
      </c>
      <c r="K41" s="29" t="s">
        <v>631</v>
      </c>
      <c r="L41" s="29" t="s">
        <v>630</v>
      </c>
    </row>
    <row r="42" spans="1:12">
      <c r="A42" s="29">
        <v>6</v>
      </c>
      <c r="B42" s="29" t="s">
        <v>650</v>
      </c>
      <c r="C42" s="29" t="s">
        <v>633</v>
      </c>
      <c r="D42" s="29">
        <v>1</v>
      </c>
      <c r="E42" s="29">
        <v>1</v>
      </c>
      <c r="F42" s="30">
        <v>1</v>
      </c>
      <c r="G42" s="30">
        <v>0.25</v>
      </c>
      <c r="H42" s="29" t="s">
        <v>633</v>
      </c>
      <c r="I42" s="29" t="s">
        <v>634</v>
      </c>
      <c r="J42" s="30">
        <v>0.75</v>
      </c>
      <c r="K42" s="29" t="s">
        <v>635</v>
      </c>
      <c r="L42" s="29" t="s">
        <v>634</v>
      </c>
    </row>
    <row r="43" spans="1:12">
      <c r="A43" s="29">
        <v>6</v>
      </c>
      <c r="B43" s="29" t="s">
        <v>654</v>
      </c>
      <c r="C43" s="29" t="s">
        <v>637</v>
      </c>
      <c r="D43" s="29">
        <v>1</v>
      </c>
      <c r="E43" s="29">
        <v>1</v>
      </c>
      <c r="F43" s="30">
        <v>1</v>
      </c>
      <c r="G43" s="30">
        <v>0.25</v>
      </c>
      <c r="H43" s="29" t="s">
        <v>637</v>
      </c>
      <c r="I43" s="29" t="s">
        <v>638</v>
      </c>
      <c r="J43" s="30">
        <v>0.75</v>
      </c>
      <c r="K43" s="29" t="s">
        <v>639</v>
      </c>
      <c r="L43" s="29" t="s">
        <v>638</v>
      </c>
    </row>
    <row r="44" spans="1:12">
      <c r="A44" s="29">
        <v>6</v>
      </c>
      <c r="B44" s="29" t="s">
        <v>658</v>
      </c>
      <c r="C44" s="29" t="s">
        <v>641</v>
      </c>
      <c r="D44" s="29">
        <v>1</v>
      </c>
      <c r="E44" s="29">
        <v>1</v>
      </c>
      <c r="F44" s="30">
        <v>1</v>
      </c>
      <c r="G44" s="30">
        <v>0.25</v>
      </c>
      <c r="H44" s="29" t="s">
        <v>641</v>
      </c>
      <c r="I44" s="29" t="s">
        <v>642</v>
      </c>
      <c r="J44" s="30">
        <v>0.75</v>
      </c>
      <c r="K44" s="29" t="s">
        <v>643</v>
      </c>
      <c r="L44" s="29" t="s">
        <v>642</v>
      </c>
    </row>
    <row r="45" spans="1:12">
      <c r="A45" s="29">
        <v>6</v>
      </c>
      <c r="B45" s="29" t="s">
        <v>662</v>
      </c>
      <c r="C45" s="29" t="s">
        <v>645</v>
      </c>
      <c r="D45" s="29">
        <v>1</v>
      </c>
      <c r="E45" s="29">
        <v>1</v>
      </c>
      <c r="F45" s="30">
        <v>1</v>
      </c>
      <c r="G45" s="30">
        <v>0.25</v>
      </c>
      <c r="H45" s="29" t="s">
        <v>645</v>
      </c>
      <c r="I45" s="29" t="s">
        <v>646</v>
      </c>
      <c r="J45" s="30">
        <v>0.75</v>
      </c>
      <c r="K45" s="29" t="s">
        <v>647</v>
      </c>
      <c r="L45" s="29" t="s">
        <v>646</v>
      </c>
    </row>
    <row r="46" spans="1:12">
      <c r="A46" s="29">
        <v>7</v>
      </c>
      <c r="B46" s="29" t="s">
        <v>666</v>
      </c>
      <c r="C46" s="29" t="s">
        <v>837</v>
      </c>
      <c r="D46" s="29">
        <v>1</v>
      </c>
      <c r="E46" s="29">
        <v>3</v>
      </c>
      <c r="F46" s="30">
        <v>0.5</v>
      </c>
      <c r="G46" s="30">
        <v>-1</v>
      </c>
      <c r="H46" s="29"/>
      <c r="I46" s="29" t="s">
        <v>649</v>
      </c>
      <c r="J46" s="30">
        <v>2</v>
      </c>
      <c r="K46" s="29"/>
      <c r="L46" s="29" t="s">
        <v>649</v>
      </c>
    </row>
    <row r="47" spans="1:12">
      <c r="A47" s="29">
        <v>7</v>
      </c>
      <c r="B47" s="29" t="s">
        <v>670</v>
      </c>
      <c r="C47" s="29" t="s">
        <v>651</v>
      </c>
      <c r="D47" s="29">
        <v>1</v>
      </c>
      <c r="E47" s="29">
        <v>2</v>
      </c>
      <c r="F47" s="30">
        <v>1</v>
      </c>
      <c r="G47" s="30">
        <v>0.5</v>
      </c>
      <c r="H47" s="29" t="s">
        <v>651</v>
      </c>
      <c r="I47" s="29" t="s">
        <v>652</v>
      </c>
      <c r="J47" s="30">
        <v>0.75</v>
      </c>
      <c r="K47" s="29" t="s">
        <v>653</v>
      </c>
      <c r="L47" s="29" t="s">
        <v>652</v>
      </c>
    </row>
    <row r="48" spans="1:12">
      <c r="A48" s="29">
        <v>7</v>
      </c>
      <c r="B48" s="29" t="s">
        <v>674</v>
      </c>
      <c r="C48" s="29" t="s">
        <v>655</v>
      </c>
      <c r="D48" s="29">
        <v>1</v>
      </c>
      <c r="E48" s="29">
        <v>2</v>
      </c>
      <c r="F48" s="30">
        <v>1</v>
      </c>
      <c r="G48" s="30">
        <v>0.5</v>
      </c>
      <c r="H48" s="29" t="s">
        <v>655</v>
      </c>
      <c r="I48" s="29" t="s">
        <v>656</v>
      </c>
      <c r="J48" s="30">
        <v>0.75</v>
      </c>
      <c r="K48" s="29" t="s">
        <v>657</v>
      </c>
      <c r="L48" s="29" t="s">
        <v>656</v>
      </c>
    </row>
    <row r="49" spans="1:12">
      <c r="A49" s="29">
        <v>7</v>
      </c>
      <c r="B49" s="29" t="s">
        <v>678</v>
      </c>
      <c r="C49" s="29" t="s">
        <v>838</v>
      </c>
      <c r="D49" s="29">
        <v>1</v>
      </c>
      <c r="E49" s="29">
        <v>2</v>
      </c>
      <c r="F49" s="30">
        <v>1</v>
      </c>
      <c r="G49" s="30">
        <v>0.5</v>
      </c>
      <c r="H49" s="29" t="s">
        <v>659</v>
      </c>
      <c r="I49" s="29" t="s">
        <v>660</v>
      </c>
      <c r="J49" s="30">
        <v>0.75</v>
      </c>
      <c r="K49" s="29" t="s">
        <v>661</v>
      </c>
      <c r="L49" s="29" t="s">
        <v>660</v>
      </c>
    </row>
    <row r="50" spans="1:12">
      <c r="A50" s="29">
        <v>7</v>
      </c>
      <c r="B50" s="29" t="s">
        <v>680</v>
      </c>
      <c r="C50" s="29" t="s">
        <v>839</v>
      </c>
      <c r="D50" s="29">
        <v>1</v>
      </c>
      <c r="E50" s="29">
        <v>3</v>
      </c>
      <c r="F50" s="30">
        <v>1</v>
      </c>
      <c r="G50" s="30">
        <v>0.5</v>
      </c>
      <c r="H50" s="29" t="s">
        <v>663</v>
      </c>
      <c r="I50" s="29" t="s">
        <v>664</v>
      </c>
      <c r="J50" s="30">
        <v>0.75</v>
      </c>
      <c r="K50" s="29" t="s">
        <v>665</v>
      </c>
      <c r="L50" s="29" t="s">
        <v>664</v>
      </c>
    </row>
    <row r="51" spans="1:12">
      <c r="A51" s="29">
        <v>8</v>
      </c>
      <c r="B51" s="29" t="s">
        <v>701</v>
      </c>
      <c r="C51" s="29" t="s">
        <v>840</v>
      </c>
      <c r="D51" s="29">
        <v>1</v>
      </c>
      <c r="E51" s="29">
        <v>3</v>
      </c>
      <c r="F51" s="30">
        <v>1</v>
      </c>
      <c r="G51" s="30">
        <v>0.25</v>
      </c>
      <c r="H51" s="29" t="s">
        <v>667</v>
      </c>
      <c r="I51" s="29" t="s">
        <v>668</v>
      </c>
      <c r="J51" s="30">
        <v>0.5</v>
      </c>
      <c r="K51" s="29" t="s">
        <v>669</v>
      </c>
      <c r="L51" s="29" t="s">
        <v>668</v>
      </c>
    </row>
    <row r="52" spans="1:12">
      <c r="A52" s="29">
        <v>8</v>
      </c>
      <c r="B52" s="29" t="s">
        <v>703</v>
      </c>
      <c r="C52" s="29" t="s">
        <v>841</v>
      </c>
      <c r="D52" s="29">
        <v>1</v>
      </c>
      <c r="E52" s="29">
        <v>3</v>
      </c>
      <c r="F52" s="30">
        <v>1</v>
      </c>
      <c r="G52" s="30">
        <v>0.25</v>
      </c>
      <c r="H52" s="29" t="s">
        <v>671</v>
      </c>
      <c r="I52" s="29" t="s">
        <v>672</v>
      </c>
      <c r="J52" s="30">
        <v>0.5</v>
      </c>
      <c r="K52" s="29" t="s">
        <v>673</v>
      </c>
      <c r="L52" s="29" t="s">
        <v>672</v>
      </c>
    </row>
    <row r="53" spans="1:12">
      <c r="A53" s="29">
        <v>8</v>
      </c>
      <c r="B53" s="29" t="s">
        <v>705</v>
      </c>
      <c r="C53" s="29" t="s">
        <v>842</v>
      </c>
      <c r="D53" s="29">
        <v>1</v>
      </c>
      <c r="E53" s="29">
        <v>3</v>
      </c>
      <c r="F53" s="30">
        <v>1</v>
      </c>
      <c r="G53" s="30">
        <v>0.25</v>
      </c>
      <c r="H53" s="29" t="s">
        <v>675</v>
      </c>
      <c r="I53" s="29" t="s">
        <v>676</v>
      </c>
      <c r="J53" s="30">
        <v>0.5</v>
      </c>
      <c r="K53" s="29" t="s">
        <v>677</v>
      </c>
      <c r="L53" s="29" t="s">
        <v>676</v>
      </c>
    </row>
    <row r="54" spans="1:12">
      <c r="A54" s="29">
        <v>8</v>
      </c>
      <c r="B54" s="29" t="s">
        <v>707</v>
      </c>
      <c r="C54" s="29" t="s">
        <v>843</v>
      </c>
      <c r="D54" s="29">
        <v>1</v>
      </c>
      <c r="E54" s="29">
        <v>3</v>
      </c>
      <c r="F54" s="30">
        <v>0</v>
      </c>
      <c r="G54" s="30">
        <v>-1</v>
      </c>
      <c r="H54" s="29"/>
      <c r="I54" s="29" t="s">
        <v>679</v>
      </c>
      <c r="J54" s="30">
        <v>2</v>
      </c>
      <c r="K54" s="29"/>
      <c r="L54" s="29" t="s">
        <v>679</v>
      </c>
    </row>
    <row r="55" spans="1:12">
      <c r="A55" s="29">
        <v>8</v>
      </c>
      <c r="B55" s="29" t="s">
        <v>744</v>
      </c>
      <c r="C55" s="29" t="s">
        <v>844</v>
      </c>
      <c r="D55" s="29">
        <v>1</v>
      </c>
      <c r="E55" s="29">
        <v>3</v>
      </c>
      <c r="F55" s="30">
        <v>1</v>
      </c>
      <c r="G55" s="30">
        <v>0.25</v>
      </c>
      <c r="H55" s="29" t="s">
        <v>681</v>
      </c>
      <c r="I55" s="29" t="s">
        <v>682</v>
      </c>
      <c r="J55" s="30">
        <v>0.5</v>
      </c>
      <c r="K55" s="29" t="s">
        <v>683</v>
      </c>
      <c r="L55" s="29" t="s">
        <v>682</v>
      </c>
    </row>
    <row r="56" spans="1:12">
      <c r="A56" s="29">
        <v>8</v>
      </c>
      <c r="B56" s="29" t="s">
        <v>745</v>
      </c>
      <c r="C56" s="29" t="s">
        <v>845</v>
      </c>
      <c r="D56" s="29">
        <v>1</v>
      </c>
      <c r="E56" s="29">
        <v>3</v>
      </c>
      <c r="F56" s="30">
        <v>1</v>
      </c>
      <c r="G56" s="30">
        <v>0.25</v>
      </c>
      <c r="H56" s="29" t="s">
        <v>684</v>
      </c>
      <c r="I56" s="29" t="s">
        <v>685</v>
      </c>
      <c r="J56" s="30">
        <v>0.5</v>
      </c>
      <c r="K56" s="29" t="s">
        <v>686</v>
      </c>
      <c r="L56" s="29" t="s">
        <v>685</v>
      </c>
    </row>
    <row r="57" spans="1:12">
      <c r="A57" s="29">
        <v>8</v>
      </c>
      <c r="B57" s="29" t="s">
        <v>746</v>
      </c>
      <c r="C57" s="29" t="s">
        <v>846</v>
      </c>
      <c r="D57" s="29">
        <v>1</v>
      </c>
      <c r="E57" s="29">
        <v>3</v>
      </c>
      <c r="F57" s="30">
        <v>1</v>
      </c>
      <c r="G57" s="30">
        <v>0.25</v>
      </c>
      <c r="H57" s="29" t="s">
        <v>687</v>
      </c>
      <c r="I57" s="29" t="s">
        <v>688</v>
      </c>
      <c r="J57" s="30">
        <v>0.5</v>
      </c>
      <c r="K57" s="29" t="s">
        <v>689</v>
      </c>
      <c r="L57" s="29" t="s">
        <v>688</v>
      </c>
    </row>
    <row r="58" spans="1:12">
      <c r="A58" s="29">
        <v>8</v>
      </c>
      <c r="B58" s="29" t="s">
        <v>747</v>
      </c>
      <c r="C58" s="29" t="s">
        <v>847</v>
      </c>
      <c r="D58" s="29">
        <v>1</v>
      </c>
      <c r="E58" s="29">
        <v>3</v>
      </c>
      <c r="F58" s="30">
        <v>1</v>
      </c>
      <c r="G58" s="30">
        <v>0.25</v>
      </c>
      <c r="H58" s="29" t="s">
        <v>690</v>
      </c>
      <c r="I58" s="29" t="s">
        <v>691</v>
      </c>
      <c r="J58" s="30">
        <v>0.5</v>
      </c>
      <c r="K58" s="29" t="s">
        <v>692</v>
      </c>
      <c r="L58" s="29" t="s">
        <v>691</v>
      </c>
    </row>
    <row r="59" spans="1:12">
      <c r="A59" s="29">
        <v>8</v>
      </c>
      <c r="B59" s="29" t="s">
        <v>748</v>
      </c>
      <c r="C59" s="29" t="s">
        <v>848</v>
      </c>
      <c r="D59" s="29">
        <v>1</v>
      </c>
      <c r="E59" s="29">
        <v>3</v>
      </c>
      <c r="F59" s="30">
        <v>1</v>
      </c>
      <c r="G59" s="30">
        <v>0.25</v>
      </c>
      <c r="H59" s="29" t="s">
        <v>693</v>
      </c>
      <c r="I59" s="29" t="s">
        <v>694</v>
      </c>
      <c r="J59" s="30">
        <v>0.5</v>
      </c>
      <c r="K59" s="29" t="s">
        <v>695</v>
      </c>
      <c r="L59" s="29" t="s">
        <v>694</v>
      </c>
    </row>
    <row r="60" spans="1:12">
      <c r="A60" s="29">
        <v>8</v>
      </c>
      <c r="B60" s="29" t="s">
        <v>749</v>
      </c>
      <c r="C60" s="29" t="s">
        <v>849</v>
      </c>
      <c r="D60" s="29">
        <v>1</v>
      </c>
      <c r="E60" s="29">
        <v>3</v>
      </c>
      <c r="F60" s="30">
        <v>1</v>
      </c>
      <c r="G60" s="30">
        <v>0.25</v>
      </c>
      <c r="H60" s="29" t="s">
        <v>696</v>
      </c>
      <c r="I60" s="29" t="s">
        <v>697</v>
      </c>
      <c r="J60" s="30">
        <v>0.5</v>
      </c>
      <c r="K60" s="29" t="s">
        <v>698</v>
      </c>
      <c r="L60" s="29" t="s">
        <v>697</v>
      </c>
    </row>
    <row r="61" spans="1:12">
      <c r="A61" s="29">
        <v>8</v>
      </c>
      <c r="B61" s="29" t="s">
        <v>750</v>
      </c>
      <c r="C61" s="29" t="s">
        <v>850</v>
      </c>
      <c r="D61" s="29">
        <v>1</v>
      </c>
      <c r="E61" s="29">
        <v>3</v>
      </c>
      <c r="F61" s="30">
        <v>1</v>
      </c>
      <c r="G61" s="30">
        <v>0</v>
      </c>
      <c r="H61" s="29" t="s">
        <v>699</v>
      </c>
      <c r="I61" s="29" t="s">
        <v>700</v>
      </c>
      <c r="J61" s="30">
        <v>2</v>
      </c>
      <c r="K61" s="29"/>
      <c r="L61" s="29" t="s">
        <v>700</v>
      </c>
    </row>
    <row r="62" spans="1:12">
      <c r="A62" s="29">
        <v>9</v>
      </c>
      <c r="B62" s="29" t="s">
        <v>710</v>
      </c>
      <c r="C62" s="29" t="s">
        <v>851</v>
      </c>
      <c r="D62" s="29">
        <v>1</v>
      </c>
      <c r="E62" s="29">
        <v>1</v>
      </c>
      <c r="F62" s="30">
        <v>1</v>
      </c>
      <c r="G62" s="30">
        <v>-1</v>
      </c>
      <c r="H62" s="29">
        <v>0</v>
      </c>
      <c r="I62" s="29" t="s">
        <v>534</v>
      </c>
      <c r="J62" s="30">
        <v>0.5</v>
      </c>
      <c r="K62" s="29" t="s">
        <v>702</v>
      </c>
      <c r="L62" s="29" t="s">
        <v>534</v>
      </c>
    </row>
    <row r="63" spans="1:12">
      <c r="A63" s="29">
        <v>9</v>
      </c>
      <c r="B63" s="29" t="s">
        <v>714</v>
      </c>
      <c r="C63" s="29" t="s">
        <v>852</v>
      </c>
      <c r="D63" s="29">
        <v>1</v>
      </c>
      <c r="E63" s="29">
        <v>1</v>
      </c>
      <c r="F63" s="30">
        <v>1</v>
      </c>
      <c r="G63" s="30">
        <v>-1</v>
      </c>
      <c r="H63" s="29">
        <v>0</v>
      </c>
      <c r="I63" s="29" t="s">
        <v>534</v>
      </c>
      <c r="J63" s="30">
        <v>0.5</v>
      </c>
      <c r="K63" s="29" t="s">
        <v>704</v>
      </c>
      <c r="L63" s="29" t="s">
        <v>534</v>
      </c>
    </row>
    <row r="64" spans="1:12">
      <c r="A64" s="29">
        <v>9</v>
      </c>
      <c r="B64" s="29" t="s">
        <v>742</v>
      </c>
      <c r="C64" s="29" t="s">
        <v>853</v>
      </c>
      <c r="D64" s="29">
        <v>1</v>
      </c>
      <c r="E64" s="29">
        <v>1</v>
      </c>
      <c r="F64" s="30">
        <v>1</v>
      </c>
      <c r="G64" s="30">
        <v>-1</v>
      </c>
      <c r="H64" s="29">
        <v>0</v>
      </c>
      <c r="I64" s="29" t="s">
        <v>534</v>
      </c>
      <c r="J64" s="30">
        <v>0.5</v>
      </c>
      <c r="K64" s="29" t="s">
        <v>706</v>
      </c>
      <c r="L64" s="29" t="s">
        <v>534</v>
      </c>
    </row>
    <row r="65" spans="1:12">
      <c r="A65" s="29">
        <v>9</v>
      </c>
      <c r="B65" s="29" t="s">
        <v>743</v>
      </c>
      <c r="C65" s="29" t="s">
        <v>854</v>
      </c>
      <c r="D65" s="29">
        <v>1</v>
      </c>
      <c r="E65" s="29">
        <v>2</v>
      </c>
      <c r="F65" s="30">
        <v>1</v>
      </c>
      <c r="G65" s="30">
        <v>-1</v>
      </c>
      <c r="H65" s="29">
        <v>0</v>
      </c>
      <c r="I65" s="29" t="s">
        <v>708</v>
      </c>
      <c r="J65" s="30">
        <v>0.5</v>
      </c>
      <c r="K65" s="29" t="s">
        <v>709</v>
      </c>
      <c r="L65" s="29" t="s">
        <v>708</v>
      </c>
    </row>
    <row r="66" spans="1:12">
      <c r="A66" s="29">
        <v>10</v>
      </c>
      <c r="B66" s="29" t="s">
        <v>740</v>
      </c>
      <c r="C66" s="29" t="s">
        <v>855</v>
      </c>
      <c r="D66" s="29">
        <v>1</v>
      </c>
      <c r="E66" s="29">
        <v>1</v>
      </c>
      <c r="F66" s="30">
        <v>1</v>
      </c>
      <c r="G66" s="30">
        <v>0.25</v>
      </c>
      <c r="H66" s="29" t="s">
        <v>711</v>
      </c>
      <c r="I66" s="29" t="s">
        <v>712</v>
      </c>
      <c r="J66" s="30">
        <v>0.5</v>
      </c>
      <c r="K66" s="29" t="s">
        <v>713</v>
      </c>
      <c r="L66" s="29" t="s">
        <v>712</v>
      </c>
    </row>
    <row r="67" spans="1:12">
      <c r="A67" s="29">
        <v>10</v>
      </c>
      <c r="B67" s="29" t="s">
        <v>741</v>
      </c>
      <c r="C67" s="29" t="s">
        <v>856</v>
      </c>
      <c r="D67" s="29">
        <v>1</v>
      </c>
      <c r="E67" s="29">
        <v>3</v>
      </c>
      <c r="F67" s="30">
        <v>1</v>
      </c>
      <c r="G67" s="30">
        <v>0.25</v>
      </c>
      <c r="H67" s="29" t="s">
        <v>715</v>
      </c>
      <c r="I67" s="29" t="s">
        <v>716</v>
      </c>
      <c r="J67" s="30">
        <v>0.5</v>
      </c>
      <c r="K67" s="29" t="s">
        <v>717</v>
      </c>
      <c r="L67" s="29" t="s">
        <v>716</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87"/>
  <sheetViews>
    <sheetView tabSelected="1" workbookViewId="0">
      <selection activeCell="C25" sqref="C25"/>
    </sheetView>
  </sheetViews>
  <sheetFormatPr baseColWidth="10" defaultRowHeight="14" x14ac:dyDescent="0"/>
  <cols>
    <col min="1" max="1" width="54.33203125" customWidth="1"/>
    <col min="2" max="2" width="21" bestFit="1" customWidth="1"/>
    <col min="3" max="4" width="46.6640625" bestFit="1" customWidth="1"/>
    <col min="5" max="5" width="38" bestFit="1" customWidth="1"/>
    <col min="6" max="10" width="46.6640625" bestFit="1" customWidth="1"/>
    <col min="11" max="11" width="26.1640625" bestFit="1" customWidth="1"/>
    <col min="12" max="36" width="46.6640625" bestFit="1" customWidth="1"/>
    <col min="37" max="37" width="25" bestFit="1" customWidth="1"/>
    <col min="38" max="63" width="46.6640625" bestFit="1" customWidth="1"/>
  </cols>
  <sheetData>
    <row r="1" spans="1:63">
      <c r="B1" t="s">
        <v>858</v>
      </c>
      <c r="C1">
        <v>34</v>
      </c>
      <c r="D1">
        <v>53</v>
      </c>
      <c r="E1">
        <v>56</v>
      </c>
      <c r="F1">
        <v>63</v>
      </c>
      <c r="G1">
        <v>67</v>
      </c>
      <c r="H1">
        <v>75</v>
      </c>
      <c r="I1">
        <v>76</v>
      </c>
      <c r="J1">
        <v>83</v>
      </c>
      <c r="K1">
        <v>105</v>
      </c>
      <c r="L1">
        <v>106</v>
      </c>
      <c r="M1">
        <v>110</v>
      </c>
      <c r="N1">
        <v>115</v>
      </c>
      <c r="O1">
        <v>119</v>
      </c>
      <c r="P1">
        <v>129</v>
      </c>
      <c r="Q1">
        <v>132</v>
      </c>
      <c r="R1">
        <v>134</v>
      </c>
      <c r="S1">
        <v>176</v>
      </c>
      <c r="T1">
        <v>179</v>
      </c>
      <c r="U1">
        <v>180</v>
      </c>
      <c r="V1">
        <v>184</v>
      </c>
      <c r="W1">
        <v>185</v>
      </c>
      <c r="X1">
        <v>190</v>
      </c>
      <c r="Y1">
        <v>191</v>
      </c>
      <c r="Z1">
        <v>195</v>
      </c>
      <c r="AA1">
        <v>202</v>
      </c>
      <c r="AB1">
        <v>234</v>
      </c>
      <c r="AC1">
        <v>235</v>
      </c>
      <c r="AD1">
        <v>236</v>
      </c>
      <c r="AE1">
        <v>245</v>
      </c>
      <c r="AF1">
        <v>256</v>
      </c>
      <c r="AG1">
        <v>269</v>
      </c>
      <c r="AH1">
        <v>285</v>
      </c>
      <c r="AI1">
        <v>296</v>
      </c>
      <c r="AJ1">
        <v>298</v>
      </c>
      <c r="AK1">
        <v>312</v>
      </c>
      <c r="AL1">
        <v>347</v>
      </c>
      <c r="AM1">
        <v>359</v>
      </c>
      <c r="AN1">
        <v>363</v>
      </c>
      <c r="AO1">
        <v>385</v>
      </c>
      <c r="AP1">
        <v>388</v>
      </c>
      <c r="AQ1">
        <v>391</v>
      </c>
      <c r="AR1">
        <v>398</v>
      </c>
      <c r="AS1">
        <v>402</v>
      </c>
      <c r="AT1">
        <v>409</v>
      </c>
      <c r="AU1">
        <v>412</v>
      </c>
      <c r="AV1">
        <v>413</v>
      </c>
      <c r="AW1">
        <v>414</v>
      </c>
      <c r="AX1">
        <v>420</v>
      </c>
      <c r="AY1">
        <v>430</v>
      </c>
      <c r="AZ1">
        <v>432</v>
      </c>
      <c r="BA1">
        <v>435</v>
      </c>
      <c r="BB1">
        <v>439</v>
      </c>
      <c r="BC1">
        <v>442</v>
      </c>
      <c r="BD1">
        <v>445</v>
      </c>
      <c r="BE1">
        <v>459</v>
      </c>
      <c r="BF1">
        <v>472</v>
      </c>
      <c r="BG1">
        <v>475</v>
      </c>
      <c r="BH1">
        <v>476</v>
      </c>
      <c r="BI1">
        <v>477</v>
      </c>
      <c r="BJ1">
        <v>479</v>
      </c>
      <c r="BK1">
        <v>482</v>
      </c>
    </row>
    <row r="2" spans="1:63">
      <c r="B2" t="s">
        <v>1</v>
      </c>
      <c r="C2" t="s">
        <v>102</v>
      </c>
      <c r="D2" t="s">
        <v>129</v>
      </c>
      <c r="E2" t="s">
        <v>137</v>
      </c>
      <c r="F2" t="s">
        <v>144</v>
      </c>
      <c r="G2" t="s">
        <v>153</v>
      </c>
      <c r="H2" t="s">
        <v>163</v>
      </c>
      <c r="I2" t="s">
        <v>172</v>
      </c>
      <c r="J2" t="s">
        <v>182</v>
      </c>
      <c r="K2" t="s">
        <v>188</v>
      </c>
      <c r="L2" t="s">
        <v>192</v>
      </c>
      <c r="M2" t="s">
        <v>196</v>
      </c>
      <c r="N2" t="s">
        <v>203</v>
      </c>
      <c r="O2" t="s">
        <v>210</v>
      </c>
      <c r="P2" t="s">
        <v>217</v>
      </c>
      <c r="Q2" t="s">
        <v>224</v>
      </c>
      <c r="R2" t="s">
        <v>227</v>
      </c>
      <c r="S2" t="s">
        <v>231</v>
      </c>
      <c r="T2" t="s">
        <v>236</v>
      </c>
      <c r="U2" t="s">
        <v>241</v>
      </c>
      <c r="V2" t="s">
        <v>250</v>
      </c>
      <c r="W2" t="s">
        <v>254</v>
      </c>
      <c r="X2" t="s">
        <v>261</v>
      </c>
      <c r="Y2" t="s">
        <v>269</v>
      </c>
      <c r="Z2" t="s">
        <v>276</v>
      </c>
      <c r="AA2" t="s">
        <v>279</v>
      </c>
      <c r="AB2" t="s">
        <v>283</v>
      </c>
      <c r="AC2" t="s">
        <v>290</v>
      </c>
      <c r="AD2" t="s">
        <v>297</v>
      </c>
      <c r="AE2" t="s">
        <v>304</v>
      </c>
      <c r="AF2" t="s">
        <v>311</v>
      </c>
      <c r="AG2" t="s">
        <v>319</v>
      </c>
      <c r="AH2" t="s">
        <v>323</v>
      </c>
      <c r="AI2" t="s">
        <v>326</v>
      </c>
      <c r="AJ2" t="s">
        <v>329</v>
      </c>
      <c r="AK2" t="s">
        <v>336</v>
      </c>
      <c r="AL2" t="s">
        <v>340</v>
      </c>
      <c r="AM2" t="s">
        <v>347</v>
      </c>
      <c r="AN2" t="s">
        <v>354</v>
      </c>
      <c r="AO2" t="s">
        <v>361</v>
      </c>
      <c r="AP2" t="s">
        <v>364</v>
      </c>
      <c r="AQ2" t="s">
        <v>372</v>
      </c>
      <c r="AR2" t="s">
        <v>377</v>
      </c>
      <c r="AS2" t="s">
        <v>382</v>
      </c>
      <c r="AT2" t="s">
        <v>385</v>
      </c>
      <c r="AU2" t="s">
        <v>388</v>
      </c>
      <c r="AV2" t="s">
        <v>394</v>
      </c>
      <c r="AW2" t="s">
        <v>401</v>
      </c>
      <c r="AX2" t="s">
        <v>409</v>
      </c>
      <c r="AY2" t="s">
        <v>415</v>
      </c>
      <c r="AZ2" t="s">
        <v>424</v>
      </c>
      <c r="BA2" t="s">
        <v>431</v>
      </c>
      <c r="BB2" t="s">
        <v>434</v>
      </c>
      <c r="BC2" t="s">
        <v>441</v>
      </c>
      <c r="BD2" t="s">
        <v>449</v>
      </c>
      <c r="BE2" t="s">
        <v>452</v>
      </c>
      <c r="BF2" t="s">
        <v>459</v>
      </c>
      <c r="BG2" t="s">
        <v>465</v>
      </c>
      <c r="BH2" t="s">
        <v>471</v>
      </c>
      <c r="BI2" t="s">
        <v>478</v>
      </c>
      <c r="BJ2" t="s">
        <v>485</v>
      </c>
      <c r="BK2" t="s">
        <v>492</v>
      </c>
    </row>
    <row r="3" spans="1:63">
      <c r="A3" t="s">
        <v>9</v>
      </c>
      <c r="B3" t="s">
        <v>772</v>
      </c>
      <c r="C3" t="s">
        <v>106</v>
      </c>
      <c r="D3" t="s">
        <v>106</v>
      </c>
      <c r="E3" t="s">
        <v>140</v>
      </c>
      <c r="F3" t="s">
        <v>106</v>
      </c>
      <c r="G3" t="s">
        <v>106</v>
      </c>
      <c r="H3" t="s">
        <v>166</v>
      </c>
      <c r="I3" t="s">
        <v>106</v>
      </c>
      <c r="J3" t="s">
        <v>185</v>
      </c>
      <c r="K3" t="s">
        <v>185</v>
      </c>
      <c r="L3" t="s">
        <v>140</v>
      </c>
      <c r="M3" t="s">
        <v>185</v>
      </c>
      <c r="N3" t="s">
        <v>106</v>
      </c>
      <c r="O3" t="s">
        <v>106</v>
      </c>
      <c r="P3" t="s">
        <v>140</v>
      </c>
      <c r="Q3" t="s">
        <v>185</v>
      </c>
      <c r="R3" t="s">
        <v>106</v>
      </c>
      <c r="S3" t="s">
        <v>140</v>
      </c>
      <c r="T3" t="s">
        <v>106</v>
      </c>
      <c r="U3" t="s">
        <v>106</v>
      </c>
      <c r="V3" t="s">
        <v>185</v>
      </c>
      <c r="W3" t="s">
        <v>140</v>
      </c>
      <c r="X3" t="s">
        <v>140</v>
      </c>
      <c r="Y3" t="s">
        <v>185</v>
      </c>
      <c r="Z3" t="s">
        <v>185</v>
      </c>
      <c r="AA3" t="s">
        <v>106</v>
      </c>
      <c r="AB3" t="s">
        <v>185</v>
      </c>
      <c r="AC3" t="s">
        <v>140</v>
      </c>
      <c r="AD3" t="s">
        <v>106</v>
      </c>
      <c r="AE3" t="s">
        <v>140</v>
      </c>
      <c r="AF3" t="s">
        <v>106</v>
      </c>
      <c r="AG3" t="s">
        <v>106</v>
      </c>
      <c r="AH3" t="s">
        <v>185</v>
      </c>
      <c r="AI3" t="s">
        <v>106</v>
      </c>
      <c r="AJ3" t="s">
        <v>106</v>
      </c>
      <c r="AK3" t="s">
        <v>185</v>
      </c>
      <c r="AL3" t="s">
        <v>140</v>
      </c>
      <c r="AM3" t="s">
        <v>140</v>
      </c>
      <c r="AN3" t="s">
        <v>140</v>
      </c>
      <c r="AO3" t="s">
        <v>185</v>
      </c>
      <c r="AP3" t="s">
        <v>185</v>
      </c>
      <c r="AQ3" t="s">
        <v>106</v>
      </c>
      <c r="AR3" t="s">
        <v>185</v>
      </c>
      <c r="AS3" t="s">
        <v>185</v>
      </c>
      <c r="AT3" t="s">
        <v>185</v>
      </c>
      <c r="AU3" t="s">
        <v>166</v>
      </c>
      <c r="AV3" t="s">
        <v>185</v>
      </c>
      <c r="AW3" t="s">
        <v>106</v>
      </c>
      <c r="AX3" t="s">
        <v>106</v>
      </c>
      <c r="AY3" t="s">
        <v>106</v>
      </c>
      <c r="AZ3" t="s">
        <v>185</v>
      </c>
      <c r="BA3" t="s">
        <v>140</v>
      </c>
      <c r="BB3" t="s">
        <v>140</v>
      </c>
      <c r="BC3" t="s">
        <v>106</v>
      </c>
      <c r="BD3" t="s">
        <v>140</v>
      </c>
      <c r="BE3" t="s">
        <v>140</v>
      </c>
      <c r="BF3" t="s">
        <v>106</v>
      </c>
      <c r="BG3" t="s">
        <v>140</v>
      </c>
      <c r="BH3" t="s">
        <v>106</v>
      </c>
      <c r="BI3" t="s">
        <v>140</v>
      </c>
      <c r="BJ3" t="s">
        <v>185</v>
      </c>
      <c r="BK3" t="s">
        <v>140</v>
      </c>
    </row>
    <row r="4" spans="1:63">
      <c r="A4" t="s">
        <v>10</v>
      </c>
      <c r="B4" t="s">
        <v>773</v>
      </c>
      <c r="C4" t="s">
        <v>107</v>
      </c>
      <c r="D4" t="s">
        <v>107</v>
      </c>
      <c r="E4" t="s">
        <v>107</v>
      </c>
      <c r="F4" t="s">
        <v>107</v>
      </c>
      <c r="G4" t="s">
        <v>107</v>
      </c>
      <c r="H4" t="s">
        <v>156</v>
      </c>
      <c r="I4" t="s">
        <v>107</v>
      </c>
      <c r="J4" t="s">
        <v>107</v>
      </c>
      <c r="K4" t="s">
        <v>107</v>
      </c>
      <c r="L4" t="s">
        <v>107</v>
      </c>
      <c r="M4" t="s">
        <v>107</v>
      </c>
      <c r="N4" t="s">
        <v>107</v>
      </c>
      <c r="O4" t="s">
        <v>107</v>
      </c>
      <c r="P4" t="s">
        <v>107</v>
      </c>
      <c r="Q4" t="s">
        <v>107</v>
      </c>
      <c r="R4" t="s">
        <v>107</v>
      </c>
      <c r="S4" t="s">
        <v>107</v>
      </c>
      <c r="T4" t="s">
        <v>239</v>
      </c>
      <c r="U4" t="s">
        <v>239</v>
      </c>
      <c r="V4" t="s">
        <v>107</v>
      </c>
      <c r="W4" t="s">
        <v>107</v>
      </c>
      <c r="X4" t="s">
        <v>107</v>
      </c>
      <c r="Y4" t="s">
        <v>107</v>
      </c>
      <c r="Z4" t="s">
        <v>107</v>
      </c>
      <c r="AA4" t="s">
        <v>107</v>
      </c>
      <c r="AB4" t="s">
        <v>107</v>
      </c>
      <c r="AC4" t="s">
        <v>107</v>
      </c>
      <c r="AD4" t="s">
        <v>107</v>
      </c>
      <c r="AE4" t="s">
        <v>107</v>
      </c>
      <c r="AF4" t="s">
        <v>314</v>
      </c>
      <c r="AG4" t="s">
        <v>107</v>
      </c>
      <c r="AH4" t="s">
        <v>107</v>
      </c>
      <c r="AI4" t="s">
        <v>107</v>
      </c>
      <c r="AJ4" t="s">
        <v>239</v>
      </c>
      <c r="AK4" t="s">
        <v>107</v>
      </c>
      <c r="AL4" t="s">
        <v>107</v>
      </c>
      <c r="AM4" t="s">
        <v>107</v>
      </c>
      <c r="AN4" t="s">
        <v>107</v>
      </c>
      <c r="AO4" t="s">
        <v>107</v>
      </c>
      <c r="AP4" t="s">
        <v>107</v>
      </c>
      <c r="AQ4" t="s">
        <v>107</v>
      </c>
      <c r="AR4" t="s">
        <v>107</v>
      </c>
      <c r="AS4" t="s">
        <v>107</v>
      </c>
      <c r="AT4" t="s">
        <v>107</v>
      </c>
      <c r="AU4" t="s">
        <v>107</v>
      </c>
      <c r="AV4" t="s">
        <v>107</v>
      </c>
      <c r="AW4" t="s">
        <v>107</v>
      </c>
      <c r="AX4" t="s">
        <v>107</v>
      </c>
      <c r="AY4" t="s">
        <v>107</v>
      </c>
      <c r="AZ4" t="s">
        <v>107</v>
      </c>
      <c r="BA4" t="s">
        <v>107</v>
      </c>
      <c r="BB4" t="s">
        <v>239</v>
      </c>
      <c r="BC4" t="s">
        <v>107</v>
      </c>
      <c r="BD4" t="s">
        <v>107</v>
      </c>
      <c r="BE4" t="s">
        <v>107</v>
      </c>
      <c r="BF4" t="s">
        <v>107</v>
      </c>
      <c r="BG4" t="s">
        <v>107</v>
      </c>
      <c r="BH4" t="s">
        <v>107</v>
      </c>
      <c r="BI4" t="s">
        <v>107</v>
      </c>
      <c r="BJ4" t="s">
        <v>107</v>
      </c>
      <c r="BK4" t="s">
        <v>107</v>
      </c>
    </row>
    <row r="5" spans="1:63">
      <c r="A5" t="s">
        <v>771</v>
      </c>
      <c r="B5" t="s">
        <v>774</v>
      </c>
      <c r="C5" t="s">
        <v>109</v>
      </c>
      <c r="D5" t="s">
        <v>133</v>
      </c>
      <c r="E5">
        <v>0</v>
      </c>
      <c r="F5" t="s">
        <v>133</v>
      </c>
      <c r="G5" t="s">
        <v>156</v>
      </c>
      <c r="H5">
        <v>0</v>
      </c>
      <c r="I5" t="s">
        <v>176</v>
      </c>
      <c r="J5">
        <v>0</v>
      </c>
      <c r="K5">
        <v>0</v>
      </c>
      <c r="L5">
        <v>0</v>
      </c>
      <c r="M5">
        <v>0</v>
      </c>
      <c r="N5" t="s">
        <v>133</v>
      </c>
      <c r="O5" t="s">
        <v>156</v>
      </c>
      <c r="P5">
        <v>0</v>
      </c>
      <c r="Q5">
        <v>0</v>
      </c>
      <c r="R5" t="s">
        <v>230</v>
      </c>
      <c r="S5">
        <v>0</v>
      </c>
      <c r="T5" t="s">
        <v>240</v>
      </c>
      <c r="U5" t="s">
        <v>230</v>
      </c>
      <c r="V5">
        <v>0</v>
      </c>
      <c r="W5">
        <v>0</v>
      </c>
      <c r="X5">
        <v>0</v>
      </c>
      <c r="Y5">
        <v>0</v>
      </c>
      <c r="Z5">
        <v>0</v>
      </c>
      <c r="AA5" t="s">
        <v>282</v>
      </c>
      <c r="AB5">
        <v>0</v>
      </c>
      <c r="AC5">
        <v>0</v>
      </c>
      <c r="AD5" t="s">
        <v>240</v>
      </c>
      <c r="AE5">
        <v>0</v>
      </c>
      <c r="AF5" t="s">
        <v>176</v>
      </c>
      <c r="AG5" t="s">
        <v>322</v>
      </c>
      <c r="AH5">
        <v>0</v>
      </c>
      <c r="AI5" t="s">
        <v>230</v>
      </c>
      <c r="AJ5" t="s">
        <v>331</v>
      </c>
      <c r="AK5">
        <v>0</v>
      </c>
      <c r="AL5">
        <v>0</v>
      </c>
      <c r="AM5">
        <v>0</v>
      </c>
      <c r="AN5">
        <v>0</v>
      </c>
      <c r="AO5">
        <v>0</v>
      </c>
      <c r="AP5">
        <v>0</v>
      </c>
      <c r="AQ5" t="s">
        <v>109</v>
      </c>
      <c r="AR5">
        <v>0</v>
      </c>
      <c r="AS5">
        <v>0</v>
      </c>
      <c r="AT5">
        <v>0</v>
      </c>
      <c r="AU5">
        <v>0</v>
      </c>
      <c r="AV5">
        <v>0</v>
      </c>
      <c r="AW5" t="s">
        <v>156</v>
      </c>
      <c r="AX5" t="s">
        <v>412</v>
      </c>
      <c r="AY5" t="s">
        <v>418</v>
      </c>
      <c r="AZ5">
        <v>0</v>
      </c>
      <c r="BA5">
        <v>0</v>
      </c>
      <c r="BB5">
        <v>0</v>
      </c>
      <c r="BC5" t="s">
        <v>156</v>
      </c>
      <c r="BD5">
        <v>0</v>
      </c>
      <c r="BE5">
        <v>0</v>
      </c>
      <c r="BF5" t="s">
        <v>282</v>
      </c>
      <c r="BG5">
        <v>0</v>
      </c>
      <c r="BH5" t="s">
        <v>282</v>
      </c>
      <c r="BI5">
        <v>0</v>
      </c>
      <c r="BJ5">
        <v>0</v>
      </c>
      <c r="BK5">
        <v>0</v>
      </c>
    </row>
    <row r="6" spans="1:63">
      <c r="A6" t="s">
        <v>12</v>
      </c>
      <c r="B6" t="s">
        <v>775</v>
      </c>
      <c r="C6">
        <v>0</v>
      </c>
      <c r="D6">
        <v>0</v>
      </c>
      <c r="E6" t="s">
        <v>141</v>
      </c>
      <c r="F6">
        <v>0</v>
      </c>
      <c r="G6">
        <v>0</v>
      </c>
      <c r="H6">
        <v>0</v>
      </c>
      <c r="I6">
        <v>0</v>
      </c>
      <c r="J6">
        <v>0</v>
      </c>
      <c r="K6">
        <v>0</v>
      </c>
      <c r="L6" t="s">
        <v>195</v>
      </c>
      <c r="M6">
        <v>0</v>
      </c>
      <c r="N6">
        <v>0</v>
      </c>
      <c r="O6">
        <v>0</v>
      </c>
      <c r="P6" t="s">
        <v>195</v>
      </c>
      <c r="Q6">
        <v>0</v>
      </c>
      <c r="R6">
        <v>0</v>
      </c>
      <c r="S6" t="s">
        <v>195</v>
      </c>
      <c r="T6">
        <v>0</v>
      </c>
      <c r="U6">
        <v>0</v>
      </c>
      <c r="V6">
        <v>0</v>
      </c>
      <c r="W6" t="s">
        <v>195</v>
      </c>
      <c r="X6" t="s">
        <v>264</v>
      </c>
      <c r="Y6">
        <v>0</v>
      </c>
      <c r="Z6">
        <v>0</v>
      </c>
      <c r="AA6">
        <v>0</v>
      </c>
      <c r="AB6">
        <v>0</v>
      </c>
      <c r="AC6" t="s">
        <v>264</v>
      </c>
      <c r="AD6">
        <v>0</v>
      </c>
      <c r="AE6" t="s">
        <v>195</v>
      </c>
      <c r="AF6">
        <v>0</v>
      </c>
      <c r="AG6">
        <v>0</v>
      </c>
      <c r="AH6">
        <v>0</v>
      </c>
      <c r="AI6">
        <v>0</v>
      </c>
      <c r="AJ6">
        <v>0</v>
      </c>
      <c r="AK6">
        <v>0</v>
      </c>
      <c r="AL6" t="s">
        <v>264</v>
      </c>
      <c r="AM6" t="s">
        <v>195</v>
      </c>
      <c r="AN6" t="s">
        <v>195</v>
      </c>
      <c r="AO6">
        <v>0</v>
      </c>
      <c r="AP6">
        <v>0</v>
      </c>
      <c r="AQ6">
        <v>0</v>
      </c>
      <c r="AR6">
        <v>0</v>
      </c>
      <c r="AS6">
        <v>0</v>
      </c>
      <c r="AT6">
        <v>0</v>
      </c>
      <c r="AU6">
        <v>0</v>
      </c>
      <c r="AV6">
        <v>0</v>
      </c>
      <c r="AW6">
        <v>0</v>
      </c>
      <c r="AX6">
        <v>0</v>
      </c>
      <c r="AY6">
        <v>0</v>
      </c>
      <c r="AZ6">
        <v>0</v>
      </c>
      <c r="BA6" t="s">
        <v>264</v>
      </c>
      <c r="BB6" t="s">
        <v>264</v>
      </c>
      <c r="BC6">
        <v>0</v>
      </c>
      <c r="BD6" t="s">
        <v>195</v>
      </c>
      <c r="BE6" t="s">
        <v>264</v>
      </c>
      <c r="BF6">
        <v>0</v>
      </c>
      <c r="BG6" t="s">
        <v>195</v>
      </c>
      <c r="BH6">
        <v>0</v>
      </c>
      <c r="BI6" t="s">
        <v>264</v>
      </c>
      <c r="BJ6">
        <v>0</v>
      </c>
      <c r="BK6" t="s">
        <v>195</v>
      </c>
    </row>
    <row r="7" spans="1:63">
      <c r="A7" t="s">
        <v>763</v>
      </c>
      <c r="B7" t="s">
        <v>776</v>
      </c>
      <c r="C7" t="s">
        <v>108</v>
      </c>
      <c r="D7" t="s">
        <v>132</v>
      </c>
      <c r="E7" t="s">
        <v>108</v>
      </c>
      <c r="F7" t="s">
        <v>147</v>
      </c>
      <c r="G7" t="s">
        <v>108</v>
      </c>
      <c r="H7" t="s">
        <v>108</v>
      </c>
      <c r="I7" t="s">
        <v>175</v>
      </c>
      <c r="J7" t="s">
        <v>108</v>
      </c>
      <c r="K7" t="s">
        <v>108</v>
      </c>
      <c r="L7" t="s">
        <v>147</v>
      </c>
      <c r="M7" t="s">
        <v>175</v>
      </c>
      <c r="N7" t="s">
        <v>175</v>
      </c>
      <c r="O7" t="s">
        <v>108</v>
      </c>
      <c r="P7" t="s">
        <v>175</v>
      </c>
      <c r="Q7" t="s">
        <v>147</v>
      </c>
      <c r="R7" t="s">
        <v>175</v>
      </c>
      <c r="S7" t="s">
        <v>147</v>
      </c>
      <c r="T7" t="s">
        <v>175</v>
      </c>
      <c r="U7" t="s">
        <v>244</v>
      </c>
      <c r="V7" t="s">
        <v>253</v>
      </c>
      <c r="W7" t="s">
        <v>147</v>
      </c>
      <c r="X7" t="s">
        <v>147</v>
      </c>
      <c r="Y7" t="s">
        <v>147</v>
      </c>
      <c r="Z7" t="s">
        <v>132</v>
      </c>
      <c r="AA7" t="s">
        <v>175</v>
      </c>
      <c r="AB7" t="s">
        <v>108</v>
      </c>
      <c r="AC7" t="s">
        <v>244</v>
      </c>
      <c r="AD7" t="s">
        <v>175</v>
      </c>
      <c r="AE7" t="s">
        <v>147</v>
      </c>
      <c r="AF7" t="s">
        <v>175</v>
      </c>
      <c r="AG7" t="s">
        <v>108</v>
      </c>
      <c r="AH7" t="s">
        <v>108</v>
      </c>
      <c r="AI7" t="s">
        <v>108</v>
      </c>
      <c r="AJ7" t="s">
        <v>175</v>
      </c>
      <c r="AK7" t="s">
        <v>253</v>
      </c>
      <c r="AL7" t="s">
        <v>147</v>
      </c>
      <c r="AM7" t="s">
        <v>147</v>
      </c>
      <c r="AN7" t="s">
        <v>147</v>
      </c>
      <c r="AO7" t="s">
        <v>244</v>
      </c>
      <c r="AP7" t="s">
        <v>108</v>
      </c>
      <c r="AQ7" t="s">
        <v>108</v>
      </c>
      <c r="AR7" t="s">
        <v>244</v>
      </c>
      <c r="AS7" t="s">
        <v>253</v>
      </c>
      <c r="AT7" t="s">
        <v>253</v>
      </c>
      <c r="AU7" t="s">
        <v>108</v>
      </c>
      <c r="AV7" t="s">
        <v>175</v>
      </c>
      <c r="AW7" t="s">
        <v>253</v>
      </c>
      <c r="AX7" t="s">
        <v>253</v>
      </c>
      <c r="AY7" t="s">
        <v>175</v>
      </c>
      <c r="AZ7" t="s">
        <v>132</v>
      </c>
      <c r="BA7" t="s">
        <v>244</v>
      </c>
      <c r="BB7" t="s">
        <v>147</v>
      </c>
      <c r="BC7" t="s">
        <v>175</v>
      </c>
      <c r="BD7" t="s">
        <v>147</v>
      </c>
      <c r="BE7" t="s">
        <v>244</v>
      </c>
      <c r="BF7" t="s">
        <v>108</v>
      </c>
      <c r="BG7" t="s">
        <v>147</v>
      </c>
      <c r="BH7" t="s">
        <v>108</v>
      </c>
      <c r="BI7" t="s">
        <v>147</v>
      </c>
      <c r="BJ7" t="s">
        <v>147</v>
      </c>
      <c r="BK7" t="s">
        <v>147</v>
      </c>
    </row>
    <row r="8" spans="1:63">
      <c r="A8" t="s">
        <v>27</v>
      </c>
      <c r="B8" t="s">
        <v>778</v>
      </c>
      <c r="C8" t="s">
        <v>112</v>
      </c>
      <c r="D8" t="s">
        <v>134</v>
      </c>
      <c r="E8" t="s">
        <v>134</v>
      </c>
      <c r="F8" t="s">
        <v>134</v>
      </c>
      <c r="G8" t="s">
        <v>158</v>
      </c>
      <c r="H8" t="s">
        <v>167</v>
      </c>
      <c r="I8" t="s">
        <v>158</v>
      </c>
      <c r="J8" t="s">
        <v>134</v>
      </c>
      <c r="K8" t="s">
        <v>134</v>
      </c>
      <c r="L8" t="s">
        <v>158</v>
      </c>
      <c r="M8" t="s">
        <v>134</v>
      </c>
      <c r="N8" t="s">
        <v>158</v>
      </c>
      <c r="O8" t="s">
        <v>134</v>
      </c>
      <c r="P8" t="s">
        <v>134</v>
      </c>
      <c r="Q8" t="s">
        <v>134</v>
      </c>
      <c r="R8" t="s">
        <v>134</v>
      </c>
      <c r="S8" t="s">
        <v>158</v>
      </c>
      <c r="T8" t="s">
        <v>158</v>
      </c>
      <c r="U8" t="s">
        <v>245</v>
      </c>
      <c r="V8" t="s">
        <v>134</v>
      </c>
      <c r="W8" t="s">
        <v>134</v>
      </c>
      <c r="X8" t="s">
        <v>167</v>
      </c>
      <c r="Y8" t="s">
        <v>158</v>
      </c>
      <c r="Z8" t="s">
        <v>134</v>
      </c>
      <c r="AA8" t="s">
        <v>134</v>
      </c>
      <c r="AB8" t="s">
        <v>167</v>
      </c>
      <c r="AC8" t="s">
        <v>134</v>
      </c>
      <c r="AD8" t="s">
        <v>134</v>
      </c>
      <c r="AE8" t="s">
        <v>158</v>
      </c>
      <c r="AF8" t="s">
        <v>158</v>
      </c>
      <c r="AG8" t="s">
        <v>134</v>
      </c>
      <c r="AH8" t="s">
        <v>134</v>
      </c>
      <c r="AI8" t="s">
        <v>134</v>
      </c>
      <c r="AJ8" t="s">
        <v>158</v>
      </c>
      <c r="AK8" t="s">
        <v>339</v>
      </c>
      <c r="AL8" t="s">
        <v>134</v>
      </c>
      <c r="AM8" t="s">
        <v>339</v>
      </c>
      <c r="AN8" t="s">
        <v>134</v>
      </c>
      <c r="AO8" t="s">
        <v>134</v>
      </c>
      <c r="AP8" t="s">
        <v>367</v>
      </c>
      <c r="AQ8" t="s">
        <v>134</v>
      </c>
      <c r="AR8" t="s">
        <v>158</v>
      </c>
      <c r="AS8" t="s">
        <v>134</v>
      </c>
      <c r="AT8" t="s">
        <v>134</v>
      </c>
      <c r="AU8" t="s">
        <v>134</v>
      </c>
      <c r="AV8" t="s">
        <v>134</v>
      </c>
      <c r="AW8" t="s">
        <v>134</v>
      </c>
      <c r="AX8" t="s">
        <v>134</v>
      </c>
      <c r="AY8" t="s">
        <v>419</v>
      </c>
      <c r="AZ8" t="s">
        <v>134</v>
      </c>
      <c r="BA8" t="s">
        <v>134</v>
      </c>
      <c r="BB8" t="s">
        <v>134</v>
      </c>
      <c r="BC8" t="s">
        <v>444</v>
      </c>
      <c r="BD8" t="s">
        <v>158</v>
      </c>
      <c r="BE8" t="s">
        <v>134</v>
      </c>
      <c r="BF8" t="s">
        <v>158</v>
      </c>
      <c r="BG8" t="s">
        <v>134</v>
      </c>
      <c r="BH8" t="s">
        <v>158</v>
      </c>
      <c r="BI8" t="s">
        <v>134</v>
      </c>
      <c r="BJ8" t="s">
        <v>158</v>
      </c>
      <c r="BK8" t="s">
        <v>134</v>
      </c>
    </row>
    <row r="9" spans="1:63">
      <c r="A9" t="s">
        <v>770</v>
      </c>
      <c r="B9" t="s">
        <v>783</v>
      </c>
      <c r="C9" t="s">
        <v>113</v>
      </c>
      <c r="D9" t="s">
        <v>135</v>
      </c>
      <c r="E9" t="s">
        <v>142</v>
      </c>
      <c r="F9" t="s">
        <v>113</v>
      </c>
      <c r="G9" t="s">
        <v>159</v>
      </c>
      <c r="H9" t="s">
        <v>135</v>
      </c>
      <c r="I9" t="s">
        <v>113</v>
      </c>
      <c r="J9" t="s">
        <v>135</v>
      </c>
      <c r="K9" t="s">
        <v>135</v>
      </c>
      <c r="L9" t="s">
        <v>159</v>
      </c>
      <c r="M9">
        <v>0</v>
      </c>
      <c r="N9" t="s">
        <v>135</v>
      </c>
      <c r="O9" t="s">
        <v>135</v>
      </c>
      <c r="P9" t="s">
        <v>142</v>
      </c>
      <c r="Q9" t="s">
        <v>135</v>
      </c>
      <c r="R9" t="s">
        <v>113</v>
      </c>
      <c r="S9" t="s">
        <v>135</v>
      </c>
      <c r="T9" t="s">
        <v>142</v>
      </c>
      <c r="U9" t="s">
        <v>113</v>
      </c>
      <c r="V9" t="s">
        <v>159</v>
      </c>
      <c r="W9" t="s">
        <v>159</v>
      </c>
      <c r="X9" t="s">
        <v>159</v>
      </c>
      <c r="Y9" t="s">
        <v>135</v>
      </c>
      <c r="Z9" t="s">
        <v>113</v>
      </c>
      <c r="AA9" t="s">
        <v>159</v>
      </c>
      <c r="AB9" t="s">
        <v>135</v>
      </c>
      <c r="AC9" t="s">
        <v>135</v>
      </c>
      <c r="AD9" t="s">
        <v>159</v>
      </c>
      <c r="AE9" t="s">
        <v>135</v>
      </c>
      <c r="AF9" t="s">
        <v>159</v>
      </c>
      <c r="AG9" t="s">
        <v>142</v>
      </c>
      <c r="AH9">
        <v>0</v>
      </c>
      <c r="AI9" t="s">
        <v>159</v>
      </c>
      <c r="AJ9" t="s">
        <v>159</v>
      </c>
      <c r="AK9" t="s">
        <v>159</v>
      </c>
      <c r="AL9" t="s">
        <v>113</v>
      </c>
      <c r="AM9" t="s">
        <v>159</v>
      </c>
      <c r="AN9" t="s">
        <v>135</v>
      </c>
      <c r="AO9" t="s">
        <v>135</v>
      </c>
      <c r="AP9" t="s">
        <v>135</v>
      </c>
      <c r="AQ9" t="s">
        <v>113</v>
      </c>
      <c r="AR9" t="s">
        <v>135</v>
      </c>
      <c r="AS9" t="s">
        <v>113</v>
      </c>
      <c r="AT9" t="s">
        <v>113</v>
      </c>
      <c r="AU9" t="s">
        <v>159</v>
      </c>
      <c r="AV9" t="s">
        <v>135</v>
      </c>
      <c r="AW9" t="s">
        <v>113</v>
      </c>
      <c r="AX9" t="s">
        <v>135</v>
      </c>
      <c r="AY9" t="s">
        <v>113</v>
      </c>
      <c r="AZ9" t="s">
        <v>113</v>
      </c>
      <c r="BA9" t="s">
        <v>113</v>
      </c>
      <c r="BB9" t="s">
        <v>135</v>
      </c>
      <c r="BC9" t="s">
        <v>113</v>
      </c>
      <c r="BD9" t="s">
        <v>135</v>
      </c>
      <c r="BE9" t="s">
        <v>159</v>
      </c>
      <c r="BF9" t="s">
        <v>159</v>
      </c>
      <c r="BG9" t="s">
        <v>135</v>
      </c>
      <c r="BH9" t="s">
        <v>159</v>
      </c>
      <c r="BI9" t="s">
        <v>135</v>
      </c>
      <c r="BJ9" t="s">
        <v>135</v>
      </c>
      <c r="BK9" t="s">
        <v>159</v>
      </c>
    </row>
    <row r="10" spans="1:63">
      <c r="A10" t="s">
        <v>779</v>
      </c>
      <c r="B10" t="s">
        <v>859</v>
      </c>
      <c r="C10" t="s">
        <v>110</v>
      </c>
      <c r="D10" t="s">
        <v>110</v>
      </c>
      <c r="E10" t="s">
        <v>110</v>
      </c>
      <c r="F10" t="s">
        <v>110</v>
      </c>
      <c r="G10" t="s">
        <v>110</v>
      </c>
      <c r="H10" t="s">
        <v>110</v>
      </c>
      <c r="I10" t="s">
        <v>110</v>
      </c>
      <c r="J10" t="s">
        <v>110</v>
      </c>
      <c r="K10" t="s">
        <v>110</v>
      </c>
      <c r="L10" t="s">
        <v>110</v>
      </c>
      <c r="M10" t="s">
        <v>110</v>
      </c>
      <c r="N10" t="s">
        <v>110</v>
      </c>
      <c r="O10" t="s">
        <v>110</v>
      </c>
      <c r="P10" t="s">
        <v>110</v>
      </c>
      <c r="Q10" t="s">
        <v>110</v>
      </c>
      <c r="R10" t="s">
        <v>110</v>
      </c>
      <c r="S10" t="s">
        <v>110</v>
      </c>
      <c r="T10" t="s">
        <v>110</v>
      </c>
      <c r="U10" t="s">
        <v>110</v>
      </c>
      <c r="V10" t="s">
        <v>110</v>
      </c>
      <c r="W10" t="s">
        <v>110</v>
      </c>
      <c r="X10" t="s">
        <v>110</v>
      </c>
      <c r="Y10" t="s">
        <v>110</v>
      </c>
      <c r="Z10" t="s">
        <v>110</v>
      </c>
      <c r="AA10" t="s">
        <v>110</v>
      </c>
      <c r="AB10" t="s">
        <v>110</v>
      </c>
      <c r="AC10" t="s">
        <v>110</v>
      </c>
      <c r="AD10" t="s">
        <v>110</v>
      </c>
      <c r="AE10" t="s">
        <v>110</v>
      </c>
      <c r="AF10" t="s">
        <v>110</v>
      </c>
      <c r="AG10" t="s">
        <v>110</v>
      </c>
      <c r="AH10" t="s">
        <v>110</v>
      </c>
      <c r="AI10" t="s">
        <v>110</v>
      </c>
      <c r="AJ10" t="s">
        <v>110</v>
      </c>
      <c r="AK10" t="s">
        <v>110</v>
      </c>
      <c r="AL10" t="s">
        <v>110</v>
      </c>
      <c r="AM10" t="s">
        <v>110</v>
      </c>
      <c r="AN10" t="s">
        <v>110</v>
      </c>
      <c r="AO10" t="s">
        <v>110</v>
      </c>
      <c r="AP10" t="s">
        <v>110</v>
      </c>
      <c r="AQ10" t="s">
        <v>110</v>
      </c>
      <c r="AR10" t="s">
        <v>110</v>
      </c>
      <c r="AS10" t="s">
        <v>110</v>
      </c>
      <c r="AT10" t="s">
        <v>110</v>
      </c>
      <c r="AU10" t="s">
        <v>110</v>
      </c>
      <c r="AV10" t="s">
        <v>110</v>
      </c>
      <c r="AW10" t="s">
        <v>110</v>
      </c>
      <c r="AX10" t="s">
        <v>110</v>
      </c>
      <c r="AY10" t="s">
        <v>110</v>
      </c>
      <c r="AZ10" t="s">
        <v>110</v>
      </c>
      <c r="BA10" t="s">
        <v>110</v>
      </c>
      <c r="BB10" t="s">
        <v>110</v>
      </c>
      <c r="BC10" t="s">
        <v>110</v>
      </c>
      <c r="BD10" t="s">
        <v>110</v>
      </c>
      <c r="BE10" t="s">
        <v>110</v>
      </c>
      <c r="BF10" t="s">
        <v>110</v>
      </c>
      <c r="BG10" t="s">
        <v>110</v>
      </c>
      <c r="BH10" t="s">
        <v>110</v>
      </c>
      <c r="BI10" t="s">
        <v>110</v>
      </c>
      <c r="BJ10" t="s">
        <v>110</v>
      </c>
      <c r="BK10" t="s">
        <v>110</v>
      </c>
    </row>
    <row r="11" spans="1:63">
      <c r="B11" t="s">
        <v>804</v>
      </c>
      <c r="C11" t="s">
        <v>110</v>
      </c>
      <c r="D11" t="s">
        <v>111</v>
      </c>
      <c r="E11" t="s">
        <v>110</v>
      </c>
      <c r="F11" t="s">
        <v>111</v>
      </c>
      <c r="G11" t="s">
        <v>110</v>
      </c>
      <c r="H11" t="s">
        <v>111</v>
      </c>
      <c r="I11" t="s">
        <v>110</v>
      </c>
      <c r="J11" t="s">
        <v>111</v>
      </c>
      <c r="K11" t="s">
        <v>111</v>
      </c>
      <c r="L11" t="s">
        <v>111</v>
      </c>
      <c r="M11" t="s">
        <v>111</v>
      </c>
      <c r="N11" t="s">
        <v>111</v>
      </c>
      <c r="O11" t="s">
        <v>111</v>
      </c>
      <c r="P11" t="s">
        <v>110</v>
      </c>
      <c r="Q11" t="s">
        <v>111</v>
      </c>
      <c r="R11" t="s">
        <v>110</v>
      </c>
      <c r="S11" t="s">
        <v>111</v>
      </c>
      <c r="T11" t="s">
        <v>111</v>
      </c>
      <c r="U11" t="s">
        <v>111</v>
      </c>
      <c r="V11" t="s">
        <v>111</v>
      </c>
      <c r="W11" t="s">
        <v>111</v>
      </c>
      <c r="X11" t="s">
        <v>110</v>
      </c>
      <c r="Y11" t="s">
        <v>111</v>
      </c>
      <c r="Z11" t="s">
        <v>110</v>
      </c>
      <c r="AA11" t="s">
        <v>111</v>
      </c>
      <c r="AB11" t="s">
        <v>111</v>
      </c>
      <c r="AC11" t="s">
        <v>111</v>
      </c>
      <c r="AD11" t="s">
        <v>110</v>
      </c>
      <c r="AE11" t="s">
        <v>111</v>
      </c>
      <c r="AF11" t="s">
        <v>110</v>
      </c>
      <c r="AG11" t="s">
        <v>110</v>
      </c>
      <c r="AH11" t="s">
        <v>111</v>
      </c>
      <c r="AI11" t="s">
        <v>110</v>
      </c>
      <c r="AJ11" t="s">
        <v>110</v>
      </c>
      <c r="AK11" t="s">
        <v>110</v>
      </c>
      <c r="AL11" t="s">
        <v>111</v>
      </c>
      <c r="AM11" t="s">
        <v>111</v>
      </c>
      <c r="AN11" t="s">
        <v>111</v>
      </c>
      <c r="AO11" t="s">
        <v>111</v>
      </c>
      <c r="AP11" t="s">
        <v>111</v>
      </c>
      <c r="AQ11" t="s">
        <v>110</v>
      </c>
      <c r="AR11" t="s">
        <v>111</v>
      </c>
      <c r="AS11" t="s">
        <v>111</v>
      </c>
      <c r="AT11" t="s">
        <v>111</v>
      </c>
      <c r="AU11" t="s">
        <v>111</v>
      </c>
      <c r="AV11" t="s">
        <v>111</v>
      </c>
      <c r="AW11" t="s">
        <v>110</v>
      </c>
      <c r="AX11" t="s">
        <v>111</v>
      </c>
      <c r="AY11" t="s">
        <v>110</v>
      </c>
      <c r="AZ11" t="s">
        <v>111</v>
      </c>
      <c r="BA11" t="s">
        <v>110</v>
      </c>
      <c r="BB11" t="s">
        <v>111</v>
      </c>
      <c r="BC11" t="s">
        <v>110</v>
      </c>
      <c r="BD11" t="s">
        <v>111</v>
      </c>
      <c r="BE11" t="s">
        <v>111</v>
      </c>
      <c r="BF11" t="s">
        <v>110</v>
      </c>
      <c r="BG11" t="s">
        <v>111</v>
      </c>
      <c r="BH11" t="s">
        <v>111</v>
      </c>
      <c r="BI11" t="s">
        <v>111</v>
      </c>
      <c r="BJ11" t="s">
        <v>111</v>
      </c>
      <c r="BK11" t="s">
        <v>111</v>
      </c>
    </row>
    <row r="12" spans="1:63">
      <c r="B12" t="s">
        <v>805</v>
      </c>
      <c r="C12" t="s">
        <v>111</v>
      </c>
      <c r="D12" t="s">
        <v>111</v>
      </c>
      <c r="E12" t="s">
        <v>110</v>
      </c>
      <c r="F12" t="s">
        <v>111</v>
      </c>
      <c r="G12" t="s">
        <v>111</v>
      </c>
      <c r="H12" t="s">
        <v>111</v>
      </c>
      <c r="I12" t="s">
        <v>110</v>
      </c>
      <c r="J12" t="s">
        <v>111</v>
      </c>
      <c r="K12" t="s">
        <v>111</v>
      </c>
      <c r="L12" t="s">
        <v>111</v>
      </c>
      <c r="M12" t="s">
        <v>111</v>
      </c>
      <c r="N12" t="s">
        <v>111</v>
      </c>
      <c r="O12" t="s">
        <v>111</v>
      </c>
      <c r="P12" t="s">
        <v>110</v>
      </c>
      <c r="Q12" t="s">
        <v>111</v>
      </c>
      <c r="R12" t="s">
        <v>111</v>
      </c>
      <c r="S12" t="s">
        <v>111</v>
      </c>
      <c r="T12" t="s">
        <v>111</v>
      </c>
      <c r="U12" t="s">
        <v>111</v>
      </c>
      <c r="V12" t="s">
        <v>111</v>
      </c>
      <c r="W12" t="s">
        <v>111</v>
      </c>
      <c r="X12" t="s">
        <v>111</v>
      </c>
      <c r="Y12" t="s">
        <v>111</v>
      </c>
      <c r="Z12" t="s">
        <v>111</v>
      </c>
      <c r="AA12" t="s">
        <v>111</v>
      </c>
      <c r="AB12" t="s">
        <v>111</v>
      </c>
      <c r="AC12" t="s">
        <v>111</v>
      </c>
      <c r="AD12" t="s">
        <v>110</v>
      </c>
      <c r="AE12" t="s">
        <v>111</v>
      </c>
      <c r="AF12" t="s">
        <v>110</v>
      </c>
      <c r="AG12" t="s">
        <v>111</v>
      </c>
      <c r="AH12" t="s">
        <v>111</v>
      </c>
      <c r="AI12" t="s">
        <v>111</v>
      </c>
      <c r="AJ12" t="s">
        <v>110</v>
      </c>
      <c r="AK12" t="s">
        <v>111</v>
      </c>
      <c r="AL12" t="s">
        <v>111</v>
      </c>
      <c r="AM12" t="s">
        <v>111</v>
      </c>
      <c r="AN12" t="s">
        <v>111</v>
      </c>
      <c r="AO12" t="s">
        <v>111</v>
      </c>
      <c r="AP12" t="s">
        <v>111</v>
      </c>
      <c r="AQ12" t="s">
        <v>111</v>
      </c>
      <c r="AR12" t="s">
        <v>111</v>
      </c>
      <c r="AS12" t="s">
        <v>110</v>
      </c>
      <c r="AT12" t="s">
        <v>111</v>
      </c>
      <c r="AU12" t="s">
        <v>111</v>
      </c>
      <c r="AV12" t="s">
        <v>111</v>
      </c>
      <c r="AW12" t="s">
        <v>111</v>
      </c>
      <c r="AX12" t="s">
        <v>111</v>
      </c>
      <c r="AY12" t="s">
        <v>110</v>
      </c>
      <c r="AZ12" t="s">
        <v>111</v>
      </c>
      <c r="BA12" t="s">
        <v>111</v>
      </c>
      <c r="BB12" t="s">
        <v>111</v>
      </c>
      <c r="BC12" t="s">
        <v>110</v>
      </c>
      <c r="BD12" t="s">
        <v>111</v>
      </c>
      <c r="BE12" t="s">
        <v>111</v>
      </c>
      <c r="BF12" t="s">
        <v>110</v>
      </c>
      <c r="BG12" t="s">
        <v>111</v>
      </c>
      <c r="BH12" t="s">
        <v>111</v>
      </c>
      <c r="BI12" t="s">
        <v>111</v>
      </c>
      <c r="BJ12" t="s">
        <v>111</v>
      </c>
      <c r="BK12" t="s">
        <v>111</v>
      </c>
    </row>
    <row r="13" spans="1:63">
      <c r="B13" t="s">
        <v>806</v>
      </c>
      <c r="C13" t="s">
        <v>110</v>
      </c>
      <c r="D13" t="s">
        <v>111</v>
      </c>
      <c r="E13" t="s">
        <v>110</v>
      </c>
      <c r="F13" t="s">
        <v>111</v>
      </c>
      <c r="G13" t="s">
        <v>111</v>
      </c>
      <c r="H13" t="s">
        <v>111</v>
      </c>
      <c r="I13" t="s">
        <v>110</v>
      </c>
      <c r="J13" t="s">
        <v>111</v>
      </c>
      <c r="K13" t="s">
        <v>111</v>
      </c>
      <c r="L13" t="s">
        <v>111</v>
      </c>
      <c r="M13" t="s">
        <v>111</v>
      </c>
      <c r="N13" t="s">
        <v>111</v>
      </c>
      <c r="O13" t="s">
        <v>111</v>
      </c>
      <c r="P13" t="s">
        <v>110</v>
      </c>
      <c r="Q13" t="s">
        <v>111</v>
      </c>
      <c r="R13" t="s">
        <v>110</v>
      </c>
      <c r="S13" t="s">
        <v>111</v>
      </c>
      <c r="T13" t="s">
        <v>111</v>
      </c>
      <c r="U13" t="s">
        <v>111</v>
      </c>
      <c r="V13" t="s">
        <v>111</v>
      </c>
      <c r="W13" t="s">
        <v>111</v>
      </c>
      <c r="X13" t="s">
        <v>111</v>
      </c>
      <c r="Y13" t="s">
        <v>111</v>
      </c>
      <c r="Z13" t="s">
        <v>110</v>
      </c>
      <c r="AA13" t="s">
        <v>111</v>
      </c>
      <c r="AB13" t="s">
        <v>111</v>
      </c>
      <c r="AC13" t="s">
        <v>111</v>
      </c>
      <c r="AD13" t="s">
        <v>110</v>
      </c>
      <c r="AE13" t="s">
        <v>111</v>
      </c>
      <c r="AF13" t="s">
        <v>110</v>
      </c>
      <c r="AG13" t="s">
        <v>111</v>
      </c>
      <c r="AH13" t="s">
        <v>111</v>
      </c>
      <c r="AI13" t="s">
        <v>111</v>
      </c>
      <c r="AJ13" t="s">
        <v>110</v>
      </c>
      <c r="AK13" t="s">
        <v>111</v>
      </c>
      <c r="AL13" t="s">
        <v>111</v>
      </c>
      <c r="AM13" t="s">
        <v>111</v>
      </c>
      <c r="AN13" t="s">
        <v>111</v>
      </c>
      <c r="AO13" t="s">
        <v>111</v>
      </c>
      <c r="AP13" t="s">
        <v>111</v>
      </c>
      <c r="AQ13" t="s">
        <v>110</v>
      </c>
      <c r="AR13" t="s">
        <v>111</v>
      </c>
      <c r="AS13" t="s">
        <v>111</v>
      </c>
      <c r="AT13" t="s">
        <v>111</v>
      </c>
      <c r="AU13" t="s">
        <v>111</v>
      </c>
      <c r="AV13" t="s">
        <v>111</v>
      </c>
      <c r="AW13" t="s">
        <v>111</v>
      </c>
      <c r="AX13" t="s">
        <v>111</v>
      </c>
      <c r="AY13" t="s">
        <v>110</v>
      </c>
      <c r="AZ13" t="s">
        <v>111</v>
      </c>
      <c r="BA13" t="s">
        <v>111</v>
      </c>
      <c r="BB13" t="s">
        <v>111</v>
      </c>
      <c r="BC13" t="s">
        <v>110</v>
      </c>
      <c r="BD13" t="s">
        <v>111</v>
      </c>
      <c r="BE13" t="s">
        <v>111</v>
      </c>
      <c r="BF13" t="s">
        <v>110</v>
      </c>
      <c r="BG13" t="s">
        <v>111</v>
      </c>
      <c r="BH13" t="s">
        <v>111</v>
      </c>
      <c r="BI13" t="s">
        <v>111</v>
      </c>
      <c r="BJ13" t="s">
        <v>111</v>
      </c>
      <c r="BK13" t="s">
        <v>111</v>
      </c>
    </row>
    <row r="14" spans="1:63">
      <c r="B14" t="s">
        <v>807</v>
      </c>
      <c r="C14" t="s">
        <v>110</v>
      </c>
      <c r="D14" t="s">
        <v>111</v>
      </c>
      <c r="E14" t="s">
        <v>111</v>
      </c>
      <c r="F14" t="s">
        <v>111</v>
      </c>
      <c r="G14" t="s">
        <v>111</v>
      </c>
      <c r="H14" t="s">
        <v>111</v>
      </c>
      <c r="I14" t="s">
        <v>110</v>
      </c>
      <c r="J14" t="s">
        <v>111</v>
      </c>
      <c r="K14" t="s">
        <v>111</v>
      </c>
      <c r="L14" t="s">
        <v>111</v>
      </c>
      <c r="M14" t="s">
        <v>111</v>
      </c>
      <c r="N14" t="s">
        <v>111</v>
      </c>
      <c r="O14" t="s">
        <v>111</v>
      </c>
      <c r="P14" t="s">
        <v>110</v>
      </c>
      <c r="Q14" t="s">
        <v>111</v>
      </c>
      <c r="R14" t="s">
        <v>110</v>
      </c>
      <c r="S14" t="s">
        <v>111</v>
      </c>
      <c r="T14" t="s">
        <v>111</v>
      </c>
      <c r="U14" t="s">
        <v>111</v>
      </c>
      <c r="V14" t="s">
        <v>110</v>
      </c>
      <c r="W14" t="s">
        <v>111</v>
      </c>
      <c r="X14" t="s">
        <v>111</v>
      </c>
      <c r="Y14" t="s">
        <v>111</v>
      </c>
      <c r="Z14" t="s">
        <v>111</v>
      </c>
      <c r="AA14" t="s">
        <v>111</v>
      </c>
      <c r="AB14" t="s">
        <v>111</v>
      </c>
      <c r="AC14" t="s">
        <v>111</v>
      </c>
      <c r="AD14" t="s">
        <v>110</v>
      </c>
      <c r="AE14" t="s">
        <v>111</v>
      </c>
      <c r="AF14" t="s">
        <v>110</v>
      </c>
      <c r="AG14" t="s">
        <v>111</v>
      </c>
      <c r="AH14" t="s">
        <v>111</v>
      </c>
      <c r="AI14" t="s">
        <v>111</v>
      </c>
      <c r="AJ14" t="s">
        <v>110</v>
      </c>
      <c r="AK14" t="s">
        <v>110</v>
      </c>
      <c r="AL14" t="s">
        <v>111</v>
      </c>
      <c r="AM14" t="s">
        <v>111</v>
      </c>
      <c r="AN14" t="s">
        <v>111</v>
      </c>
      <c r="AO14" t="s">
        <v>111</v>
      </c>
      <c r="AP14" t="s">
        <v>111</v>
      </c>
      <c r="AQ14" t="s">
        <v>110</v>
      </c>
      <c r="AR14" t="s">
        <v>111</v>
      </c>
      <c r="AS14" t="s">
        <v>110</v>
      </c>
      <c r="AT14" t="s">
        <v>111</v>
      </c>
      <c r="AU14" t="s">
        <v>111</v>
      </c>
      <c r="AV14" t="s">
        <v>111</v>
      </c>
      <c r="AW14" t="s">
        <v>111</v>
      </c>
      <c r="AX14" t="s">
        <v>111</v>
      </c>
      <c r="AY14" t="s">
        <v>110</v>
      </c>
      <c r="AZ14" t="s">
        <v>111</v>
      </c>
      <c r="BA14" t="s">
        <v>111</v>
      </c>
      <c r="BB14" t="s">
        <v>111</v>
      </c>
      <c r="BC14" t="s">
        <v>111</v>
      </c>
      <c r="BD14" t="s">
        <v>111</v>
      </c>
      <c r="BE14" t="s">
        <v>111</v>
      </c>
      <c r="BF14" t="s">
        <v>110</v>
      </c>
      <c r="BG14" t="s">
        <v>111</v>
      </c>
      <c r="BH14" t="s">
        <v>111</v>
      </c>
      <c r="BI14" t="s">
        <v>111</v>
      </c>
      <c r="BJ14" t="s">
        <v>111</v>
      </c>
      <c r="BK14" t="s">
        <v>111</v>
      </c>
    </row>
    <row r="15" spans="1:63">
      <c r="B15" t="s">
        <v>808</v>
      </c>
      <c r="C15" t="s">
        <v>111</v>
      </c>
      <c r="D15" t="s">
        <v>111</v>
      </c>
      <c r="E15" t="s">
        <v>110</v>
      </c>
      <c r="F15" t="s">
        <v>111</v>
      </c>
      <c r="G15" t="s">
        <v>111</v>
      </c>
      <c r="H15" t="s">
        <v>111</v>
      </c>
      <c r="I15" t="s">
        <v>110</v>
      </c>
      <c r="J15" t="s">
        <v>111</v>
      </c>
      <c r="K15" t="s">
        <v>111</v>
      </c>
      <c r="L15" t="s">
        <v>111</v>
      </c>
      <c r="M15" t="s">
        <v>111</v>
      </c>
      <c r="N15" t="s">
        <v>111</v>
      </c>
      <c r="O15" t="s">
        <v>111</v>
      </c>
      <c r="P15" t="s">
        <v>110</v>
      </c>
      <c r="Q15" t="s">
        <v>111</v>
      </c>
      <c r="R15" t="s">
        <v>110</v>
      </c>
      <c r="S15" t="s">
        <v>111</v>
      </c>
      <c r="T15" t="s">
        <v>111</v>
      </c>
      <c r="U15" t="s">
        <v>111</v>
      </c>
      <c r="V15" t="s">
        <v>110</v>
      </c>
      <c r="W15" t="s">
        <v>111</v>
      </c>
      <c r="X15" t="s">
        <v>111</v>
      </c>
      <c r="Y15" t="s">
        <v>111</v>
      </c>
      <c r="Z15" t="s">
        <v>110</v>
      </c>
      <c r="AA15" t="s">
        <v>111</v>
      </c>
      <c r="AB15" t="s">
        <v>111</v>
      </c>
      <c r="AC15" t="s">
        <v>111</v>
      </c>
      <c r="AD15" t="s">
        <v>110</v>
      </c>
      <c r="AE15" t="s">
        <v>111</v>
      </c>
      <c r="AF15" t="s">
        <v>110</v>
      </c>
      <c r="AG15" t="s">
        <v>111</v>
      </c>
      <c r="AH15" t="s">
        <v>111</v>
      </c>
      <c r="AI15" t="s">
        <v>111</v>
      </c>
      <c r="AJ15" t="s">
        <v>110</v>
      </c>
      <c r="AK15" t="s">
        <v>110</v>
      </c>
      <c r="AL15" t="s">
        <v>111</v>
      </c>
      <c r="AM15" t="s">
        <v>110</v>
      </c>
      <c r="AN15" t="s">
        <v>111</v>
      </c>
      <c r="AO15" t="s">
        <v>111</v>
      </c>
      <c r="AP15" t="s">
        <v>111</v>
      </c>
      <c r="AQ15" t="s">
        <v>111</v>
      </c>
      <c r="AR15" t="s">
        <v>111</v>
      </c>
      <c r="AS15" t="s">
        <v>110</v>
      </c>
      <c r="AT15" t="s">
        <v>110</v>
      </c>
      <c r="AU15" t="s">
        <v>111</v>
      </c>
      <c r="AV15" t="s">
        <v>111</v>
      </c>
      <c r="AW15" t="s">
        <v>111</v>
      </c>
      <c r="AX15" t="s">
        <v>111</v>
      </c>
      <c r="AY15" t="s">
        <v>110</v>
      </c>
      <c r="AZ15" t="s">
        <v>111</v>
      </c>
      <c r="BA15" t="s">
        <v>111</v>
      </c>
      <c r="BB15" t="s">
        <v>111</v>
      </c>
      <c r="BC15" t="s">
        <v>110</v>
      </c>
      <c r="BD15" t="s">
        <v>111</v>
      </c>
      <c r="BE15" t="s">
        <v>111</v>
      </c>
      <c r="BF15" t="s">
        <v>110</v>
      </c>
      <c r="BG15" t="s">
        <v>111</v>
      </c>
      <c r="BH15" t="s">
        <v>111</v>
      </c>
      <c r="BI15" t="s">
        <v>111</v>
      </c>
      <c r="BJ15" t="s">
        <v>111</v>
      </c>
      <c r="BK15" t="s">
        <v>111</v>
      </c>
    </row>
    <row r="16" spans="1:63">
      <c r="B16" t="s">
        <v>809</v>
      </c>
      <c r="C16" t="s">
        <v>110</v>
      </c>
      <c r="D16" t="s">
        <v>110</v>
      </c>
      <c r="E16" t="s">
        <v>110</v>
      </c>
      <c r="F16" t="s">
        <v>110</v>
      </c>
      <c r="G16" t="s">
        <v>110</v>
      </c>
      <c r="H16" t="s">
        <v>110</v>
      </c>
      <c r="I16" t="s">
        <v>110</v>
      </c>
      <c r="J16" t="s">
        <v>110</v>
      </c>
      <c r="K16" t="s">
        <v>110</v>
      </c>
      <c r="L16" t="s">
        <v>110</v>
      </c>
      <c r="M16" t="s">
        <v>110</v>
      </c>
      <c r="N16" t="s">
        <v>110</v>
      </c>
      <c r="O16" t="s">
        <v>110</v>
      </c>
      <c r="P16" t="s">
        <v>110</v>
      </c>
      <c r="Q16" t="s">
        <v>110</v>
      </c>
      <c r="R16" t="s">
        <v>110</v>
      </c>
      <c r="S16" t="s">
        <v>110</v>
      </c>
      <c r="T16" t="s">
        <v>110</v>
      </c>
      <c r="U16" t="s">
        <v>110</v>
      </c>
      <c r="V16" t="s">
        <v>111</v>
      </c>
      <c r="W16" t="s">
        <v>110</v>
      </c>
      <c r="X16" t="s">
        <v>110</v>
      </c>
      <c r="Y16" t="s">
        <v>110</v>
      </c>
      <c r="Z16" t="s">
        <v>110</v>
      </c>
      <c r="AA16" t="s">
        <v>110</v>
      </c>
      <c r="AB16" t="s">
        <v>110</v>
      </c>
      <c r="AC16" t="s">
        <v>110</v>
      </c>
      <c r="AD16" t="s">
        <v>110</v>
      </c>
      <c r="AE16" t="s">
        <v>110</v>
      </c>
      <c r="AF16" t="s">
        <v>110</v>
      </c>
      <c r="AG16" t="s">
        <v>110</v>
      </c>
      <c r="AH16" t="s">
        <v>110</v>
      </c>
      <c r="AI16" t="s">
        <v>110</v>
      </c>
      <c r="AJ16" t="s">
        <v>110</v>
      </c>
      <c r="AK16" t="s">
        <v>110</v>
      </c>
      <c r="AL16" t="s">
        <v>110</v>
      </c>
      <c r="AM16" t="s">
        <v>110</v>
      </c>
      <c r="AN16" t="s">
        <v>110</v>
      </c>
      <c r="AO16" t="s">
        <v>110</v>
      </c>
      <c r="AP16" t="s">
        <v>110</v>
      </c>
      <c r="AQ16" t="s">
        <v>110</v>
      </c>
      <c r="AR16" t="s">
        <v>110</v>
      </c>
      <c r="AS16" t="s">
        <v>110</v>
      </c>
      <c r="AT16" t="s">
        <v>110</v>
      </c>
      <c r="AU16" t="s">
        <v>110</v>
      </c>
      <c r="AV16" t="s">
        <v>110</v>
      </c>
      <c r="AW16" t="s">
        <v>110</v>
      </c>
      <c r="AX16" t="s">
        <v>110</v>
      </c>
      <c r="AY16" t="s">
        <v>110</v>
      </c>
      <c r="AZ16" t="s">
        <v>110</v>
      </c>
      <c r="BA16" t="s">
        <v>110</v>
      </c>
      <c r="BB16" t="s">
        <v>110</v>
      </c>
      <c r="BC16" t="s">
        <v>110</v>
      </c>
      <c r="BD16" t="s">
        <v>110</v>
      </c>
      <c r="BE16" t="s">
        <v>110</v>
      </c>
      <c r="BF16" t="s">
        <v>110</v>
      </c>
      <c r="BG16" t="s">
        <v>110</v>
      </c>
      <c r="BH16" t="s">
        <v>110</v>
      </c>
      <c r="BI16" t="s">
        <v>110</v>
      </c>
      <c r="BJ16" t="s">
        <v>110</v>
      </c>
      <c r="BK16" t="s">
        <v>110</v>
      </c>
    </row>
    <row r="17" spans="1:63">
      <c r="B17" t="s">
        <v>810</v>
      </c>
      <c r="C17" t="s">
        <v>110</v>
      </c>
      <c r="D17" t="s">
        <v>111</v>
      </c>
      <c r="E17" t="s">
        <v>110</v>
      </c>
      <c r="F17" t="s">
        <v>111</v>
      </c>
      <c r="G17" t="s">
        <v>110</v>
      </c>
      <c r="H17" t="s">
        <v>111</v>
      </c>
      <c r="I17" t="s">
        <v>110</v>
      </c>
      <c r="J17" t="s">
        <v>111</v>
      </c>
      <c r="K17" t="s">
        <v>111</v>
      </c>
      <c r="L17" t="s">
        <v>111</v>
      </c>
      <c r="M17" t="s">
        <v>111</v>
      </c>
      <c r="N17" t="s">
        <v>111</v>
      </c>
      <c r="O17" t="s">
        <v>111</v>
      </c>
      <c r="P17" t="s">
        <v>110</v>
      </c>
      <c r="Q17" t="s">
        <v>111</v>
      </c>
      <c r="R17" t="s">
        <v>110</v>
      </c>
      <c r="S17" t="s">
        <v>111</v>
      </c>
      <c r="T17" t="s">
        <v>110</v>
      </c>
      <c r="U17" t="s">
        <v>111</v>
      </c>
      <c r="V17" t="s">
        <v>110</v>
      </c>
      <c r="W17" t="s">
        <v>111</v>
      </c>
      <c r="X17" t="s">
        <v>111</v>
      </c>
      <c r="Y17" t="s">
        <v>111</v>
      </c>
      <c r="Z17" t="s">
        <v>110</v>
      </c>
      <c r="AA17" t="s">
        <v>110</v>
      </c>
      <c r="AB17" t="s">
        <v>111</v>
      </c>
      <c r="AC17" t="s">
        <v>111</v>
      </c>
      <c r="AD17" t="s">
        <v>110</v>
      </c>
      <c r="AE17" t="s">
        <v>111</v>
      </c>
      <c r="AF17" t="s">
        <v>110</v>
      </c>
      <c r="AG17" t="s">
        <v>110</v>
      </c>
      <c r="AH17" t="s">
        <v>111</v>
      </c>
      <c r="AI17" t="s">
        <v>111</v>
      </c>
      <c r="AJ17" t="s">
        <v>110</v>
      </c>
      <c r="AK17" t="s">
        <v>111</v>
      </c>
      <c r="AL17" t="s">
        <v>111</v>
      </c>
      <c r="AM17" t="s">
        <v>111</v>
      </c>
      <c r="AN17" t="s">
        <v>111</v>
      </c>
      <c r="AO17" t="s">
        <v>111</v>
      </c>
      <c r="AP17" t="s">
        <v>111</v>
      </c>
      <c r="AQ17" t="s">
        <v>110</v>
      </c>
      <c r="AR17" t="s">
        <v>111</v>
      </c>
      <c r="AS17" t="s">
        <v>111</v>
      </c>
      <c r="AT17" t="s">
        <v>111</v>
      </c>
      <c r="AU17" t="s">
        <v>111</v>
      </c>
      <c r="AV17" t="s">
        <v>111</v>
      </c>
      <c r="AW17" t="s">
        <v>111</v>
      </c>
      <c r="AX17" t="s">
        <v>111</v>
      </c>
      <c r="AY17" t="s">
        <v>110</v>
      </c>
      <c r="AZ17" t="s">
        <v>111</v>
      </c>
      <c r="BA17" t="s">
        <v>111</v>
      </c>
      <c r="BB17" t="s">
        <v>111</v>
      </c>
      <c r="BC17" t="s">
        <v>110</v>
      </c>
      <c r="BD17" t="s">
        <v>111</v>
      </c>
      <c r="BE17" t="s">
        <v>111</v>
      </c>
      <c r="BF17" t="s">
        <v>110</v>
      </c>
      <c r="BG17" t="s">
        <v>111</v>
      </c>
      <c r="BH17" t="s">
        <v>111</v>
      </c>
      <c r="BI17" t="s">
        <v>111</v>
      </c>
      <c r="BJ17" t="s">
        <v>111</v>
      </c>
      <c r="BK17" t="s">
        <v>110</v>
      </c>
    </row>
    <row r="18" spans="1:63">
      <c r="B18" t="s">
        <v>811</v>
      </c>
      <c r="C18" t="s">
        <v>110</v>
      </c>
      <c r="D18" t="s">
        <v>111</v>
      </c>
      <c r="E18" t="s">
        <v>111</v>
      </c>
      <c r="F18" t="s">
        <v>111</v>
      </c>
      <c r="G18" t="s">
        <v>111</v>
      </c>
      <c r="H18" t="s">
        <v>111</v>
      </c>
      <c r="I18" t="s">
        <v>110</v>
      </c>
      <c r="J18" t="s">
        <v>111</v>
      </c>
      <c r="K18" t="s">
        <v>111</v>
      </c>
      <c r="L18" t="s">
        <v>111</v>
      </c>
      <c r="M18" t="s">
        <v>111</v>
      </c>
      <c r="N18" t="s">
        <v>111</v>
      </c>
      <c r="O18" t="s">
        <v>111</v>
      </c>
      <c r="P18" t="s">
        <v>110</v>
      </c>
      <c r="Q18" t="s">
        <v>111</v>
      </c>
      <c r="R18" t="s">
        <v>110</v>
      </c>
      <c r="S18" t="s">
        <v>111</v>
      </c>
      <c r="T18" t="s">
        <v>110</v>
      </c>
      <c r="U18" t="s">
        <v>110</v>
      </c>
      <c r="V18" t="s">
        <v>110</v>
      </c>
      <c r="W18" t="s">
        <v>111</v>
      </c>
      <c r="X18" t="s">
        <v>111</v>
      </c>
      <c r="Y18" t="s">
        <v>111</v>
      </c>
      <c r="Z18" t="s">
        <v>110</v>
      </c>
      <c r="AA18" t="s">
        <v>111</v>
      </c>
      <c r="AB18" t="s">
        <v>111</v>
      </c>
      <c r="AC18" t="s">
        <v>111</v>
      </c>
      <c r="AD18" t="s">
        <v>110</v>
      </c>
      <c r="AE18" t="s">
        <v>111</v>
      </c>
      <c r="AF18" t="s">
        <v>110</v>
      </c>
      <c r="AG18" t="s">
        <v>111</v>
      </c>
      <c r="AH18" t="s">
        <v>111</v>
      </c>
      <c r="AI18" t="s">
        <v>111</v>
      </c>
      <c r="AJ18" t="s">
        <v>110</v>
      </c>
      <c r="AK18" t="s">
        <v>111</v>
      </c>
      <c r="AL18" t="s">
        <v>111</v>
      </c>
      <c r="AM18" t="s">
        <v>111</v>
      </c>
      <c r="AN18" t="s">
        <v>111</v>
      </c>
      <c r="AO18" t="s">
        <v>111</v>
      </c>
      <c r="AP18" t="s">
        <v>111</v>
      </c>
      <c r="AQ18" t="s">
        <v>110</v>
      </c>
      <c r="AR18" t="s">
        <v>111</v>
      </c>
      <c r="AS18" t="s">
        <v>111</v>
      </c>
      <c r="AT18" t="s">
        <v>111</v>
      </c>
      <c r="AU18" t="s">
        <v>111</v>
      </c>
      <c r="AV18" t="s">
        <v>111</v>
      </c>
      <c r="AW18" t="s">
        <v>111</v>
      </c>
      <c r="AX18" t="s">
        <v>111</v>
      </c>
      <c r="AY18" t="s">
        <v>110</v>
      </c>
      <c r="AZ18" t="s">
        <v>111</v>
      </c>
      <c r="BA18" t="s">
        <v>111</v>
      </c>
      <c r="BB18" t="s">
        <v>111</v>
      </c>
      <c r="BC18" t="s">
        <v>110</v>
      </c>
      <c r="BD18" t="s">
        <v>111</v>
      </c>
      <c r="BE18" t="s">
        <v>111</v>
      </c>
      <c r="BF18" t="s">
        <v>110</v>
      </c>
      <c r="BG18" t="s">
        <v>111</v>
      </c>
      <c r="BH18" t="s">
        <v>111</v>
      </c>
      <c r="BI18" t="s">
        <v>111</v>
      </c>
      <c r="BJ18" t="s">
        <v>111</v>
      </c>
      <c r="BK18" t="s">
        <v>111</v>
      </c>
    </row>
    <row r="19" spans="1:63">
      <c r="B19" t="s">
        <v>812</v>
      </c>
      <c r="C19" t="s">
        <v>110</v>
      </c>
      <c r="D19" t="s">
        <v>111</v>
      </c>
      <c r="E19" t="s">
        <v>111</v>
      </c>
      <c r="F19" t="s">
        <v>111</v>
      </c>
      <c r="G19" t="s">
        <v>111</v>
      </c>
      <c r="H19" t="s">
        <v>111</v>
      </c>
      <c r="I19" t="s">
        <v>111</v>
      </c>
      <c r="J19" t="s">
        <v>111</v>
      </c>
      <c r="K19" t="s">
        <v>111</v>
      </c>
      <c r="L19" t="s">
        <v>111</v>
      </c>
      <c r="M19" t="s">
        <v>111</v>
      </c>
      <c r="N19" t="s">
        <v>111</v>
      </c>
      <c r="O19" t="s">
        <v>111</v>
      </c>
      <c r="P19" t="s">
        <v>110</v>
      </c>
      <c r="Q19" t="s">
        <v>111</v>
      </c>
      <c r="R19" t="s">
        <v>111</v>
      </c>
      <c r="S19" t="s">
        <v>111</v>
      </c>
      <c r="T19" t="s">
        <v>110</v>
      </c>
      <c r="U19" t="s">
        <v>111</v>
      </c>
      <c r="V19" t="s">
        <v>110</v>
      </c>
      <c r="W19" t="s">
        <v>111</v>
      </c>
      <c r="X19" t="s">
        <v>111</v>
      </c>
      <c r="Y19" t="s">
        <v>111</v>
      </c>
      <c r="Z19" t="s">
        <v>110</v>
      </c>
      <c r="AA19" t="s">
        <v>111</v>
      </c>
      <c r="AB19" t="s">
        <v>111</v>
      </c>
      <c r="AC19" t="s">
        <v>111</v>
      </c>
      <c r="AD19" t="s">
        <v>110</v>
      </c>
      <c r="AE19" t="s">
        <v>111</v>
      </c>
      <c r="AF19" t="s">
        <v>110</v>
      </c>
      <c r="AG19" t="s">
        <v>110</v>
      </c>
      <c r="AH19" t="s">
        <v>111</v>
      </c>
      <c r="AI19" t="s">
        <v>111</v>
      </c>
      <c r="AJ19" t="s">
        <v>110</v>
      </c>
      <c r="AK19" t="s">
        <v>111</v>
      </c>
      <c r="AL19" t="s">
        <v>111</v>
      </c>
      <c r="AM19" t="s">
        <v>111</v>
      </c>
      <c r="AN19" t="s">
        <v>111</v>
      </c>
      <c r="AO19" t="s">
        <v>111</v>
      </c>
      <c r="AP19" t="s">
        <v>111</v>
      </c>
      <c r="AQ19" t="s">
        <v>110</v>
      </c>
      <c r="AR19" t="s">
        <v>111</v>
      </c>
      <c r="AS19" t="s">
        <v>110</v>
      </c>
      <c r="AT19" t="s">
        <v>111</v>
      </c>
      <c r="AU19" t="s">
        <v>111</v>
      </c>
      <c r="AV19" t="s">
        <v>111</v>
      </c>
      <c r="AW19" t="s">
        <v>111</v>
      </c>
      <c r="AX19" t="s">
        <v>111</v>
      </c>
      <c r="AY19" t="s">
        <v>110</v>
      </c>
      <c r="AZ19" t="s">
        <v>111</v>
      </c>
      <c r="BA19" t="s">
        <v>111</v>
      </c>
      <c r="BB19" t="s">
        <v>111</v>
      </c>
      <c r="BC19" t="s">
        <v>110</v>
      </c>
      <c r="BD19" t="s">
        <v>111</v>
      </c>
      <c r="BE19" t="s">
        <v>111</v>
      </c>
      <c r="BF19" t="s">
        <v>110</v>
      </c>
      <c r="BG19" t="s">
        <v>111</v>
      </c>
      <c r="BH19" t="s">
        <v>111</v>
      </c>
      <c r="BI19" t="s">
        <v>111</v>
      </c>
      <c r="BJ19" t="s">
        <v>111</v>
      </c>
      <c r="BK19" t="s">
        <v>111</v>
      </c>
    </row>
    <row r="20" spans="1:63">
      <c r="B20" t="s">
        <v>813</v>
      </c>
      <c r="C20" t="s">
        <v>111</v>
      </c>
      <c r="D20" t="s">
        <v>111</v>
      </c>
      <c r="E20" t="s">
        <v>110</v>
      </c>
      <c r="F20" t="s">
        <v>111</v>
      </c>
      <c r="G20" t="s">
        <v>110</v>
      </c>
      <c r="H20" t="s">
        <v>111</v>
      </c>
      <c r="I20" t="s">
        <v>110</v>
      </c>
      <c r="J20" t="s">
        <v>111</v>
      </c>
      <c r="K20" t="s">
        <v>111</v>
      </c>
      <c r="L20" t="s">
        <v>111</v>
      </c>
      <c r="M20" t="s">
        <v>111</v>
      </c>
      <c r="N20" t="s">
        <v>111</v>
      </c>
      <c r="O20" t="s">
        <v>111</v>
      </c>
      <c r="P20" t="s">
        <v>110</v>
      </c>
      <c r="Q20" t="s">
        <v>111</v>
      </c>
      <c r="R20" t="s">
        <v>110</v>
      </c>
      <c r="S20" t="s">
        <v>111</v>
      </c>
      <c r="T20" t="s">
        <v>110</v>
      </c>
      <c r="U20" t="s">
        <v>111</v>
      </c>
      <c r="V20" t="s">
        <v>110</v>
      </c>
      <c r="W20" t="s">
        <v>111</v>
      </c>
      <c r="X20" t="s">
        <v>111</v>
      </c>
      <c r="Y20" t="s">
        <v>111</v>
      </c>
      <c r="Z20" t="s">
        <v>110</v>
      </c>
      <c r="AA20" t="s">
        <v>111</v>
      </c>
      <c r="AB20" t="s">
        <v>111</v>
      </c>
      <c r="AC20" t="s">
        <v>111</v>
      </c>
      <c r="AD20" t="s">
        <v>110</v>
      </c>
      <c r="AE20" t="s">
        <v>111</v>
      </c>
      <c r="AF20" t="s">
        <v>110</v>
      </c>
      <c r="AG20" t="s">
        <v>110</v>
      </c>
      <c r="AH20" t="s">
        <v>111</v>
      </c>
      <c r="AI20" t="s">
        <v>111</v>
      </c>
      <c r="AJ20" t="s">
        <v>110</v>
      </c>
      <c r="AK20" t="s">
        <v>111</v>
      </c>
      <c r="AL20" t="s">
        <v>111</v>
      </c>
      <c r="AM20" t="s">
        <v>111</v>
      </c>
      <c r="AN20" t="s">
        <v>111</v>
      </c>
      <c r="AO20" t="s">
        <v>111</v>
      </c>
      <c r="AP20" t="s">
        <v>111</v>
      </c>
      <c r="AQ20" t="s">
        <v>111</v>
      </c>
      <c r="AR20" t="s">
        <v>111</v>
      </c>
      <c r="AS20" t="s">
        <v>110</v>
      </c>
      <c r="AT20" t="s">
        <v>111</v>
      </c>
      <c r="AU20" t="s">
        <v>111</v>
      </c>
      <c r="AV20" t="s">
        <v>111</v>
      </c>
      <c r="AW20" t="s">
        <v>111</v>
      </c>
      <c r="AX20" t="s">
        <v>111</v>
      </c>
      <c r="AY20" t="s">
        <v>110</v>
      </c>
      <c r="AZ20" t="s">
        <v>110</v>
      </c>
      <c r="BA20" t="s">
        <v>111</v>
      </c>
      <c r="BB20" t="s">
        <v>111</v>
      </c>
      <c r="BC20" t="s">
        <v>110</v>
      </c>
      <c r="BD20" t="s">
        <v>111</v>
      </c>
      <c r="BE20" t="s">
        <v>111</v>
      </c>
      <c r="BF20" t="s">
        <v>110</v>
      </c>
      <c r="BG20" t="s">
        <v>111</v>
      </c>
      <c r="BH20" t="s">
        <v>111</v>
      </c>
      <c r="BI20" t="s">
        <v>111</v>
      </c>
      <c r="BJ20" t="s">
        <v>111</v>
      </c>
      <c r="BK20" t="s">
        <v>111</v>
      </c>
    </row>
    <row r="21" spans="1:63">
      <c r="B21" t="s">
        <v>814</v>
      </c>
      <c r="C21" t="s">
        <v>111</v>
      </c>
      <c r="D21" t="s">
        <v>111</v>
      </c>
      <c r="E21" t="s">
        <v>110</v>
      </c>
      <c r="F21" t="s">
        <v>111</v>
      </c>
      <c r="G21" t="s">
        <v>110</v>
      </c>
      <c r="H21" t="s">
        <v>111</v>
      </c>
      <c r="I21" t="s">
        <v>110</v>
      </c>
      <c r="J21" t="s">
        <v>111</v>
      </c>
      <c r="K21" t="s">
        <v>111</v>
      </c>
      <c r="L21" t="s">
        <v>111</v>
      </c>
      <c r="M21" t="s">
        <v>111</v>
      </c>
      <c r="N21" t="s">
        <v>111</v>
      </c>
      <c r="O21" t="s">
        <v>111</v>
      </c>
      <c r="P21" t="s">
        <v>110</v>
      </c>
      <c r="Q21" t="s">
        <v>111</v>
      </c>
      <c r="R21" t="s">
        <v>111</v>
      </c>
      <c r="S21" t="s">
        <v>111</v>
      </c>
      <c r="T21" t="s">
        <v>110</v>
      </c>
      <c r="U21" t="s">
        <v>110</v>
      </c>
      <c r="V21" t="s">
        <v>111</v>
      </c>
      <c r="W21" t="s">
        <v>111</v>
      </c>
      <c r="X21" t="s">
        <v>111</v>
      </c>
      <c r="Y21" t="s">
        <v>111</v>
      </c>
      <c r="Z21" t="s">
        <v>110</v>
      </c>
      <c r="AA21" t="s">
        <v>111</v>
      </c>
      <c r="AB21" t="s">
        <v>111</v>
      </c>
      <c r="AC21" t="s">
        <v>111</v>
      </c>
      <c r="AD21" t="s">
        <v>110</v>
      </c>
      <c r="AE21" t="s">
        <v>111</v>
      </c>
      <c r="AF21" t="s">
        <v>110</v>
      </c>
      <c r="AG21" t="s">
        <v>110</v>
      </c>
      <c r="AH21" t="s">
        <v>111</v>
      </c>
      <c r="AI21" t="s">
        <v>111</v>
      </c>
      <c r="AJ21" t="s">
        <v>110</v>
      </c>
      <c r="AK21" t="s">
        <v>110</v>
      </c>
      <c r="AL21" t="s">
        <v>111</v>
      </c>
      <c r="AM21" t="s">
        <v>111</v>
      </c>
      <c r="AN21" t="s">
        <v>111</v>
      </c>
      <c r="AO21" t="s">
        <v>111</v>
      </c>
      <c r="AP21" t="s">
        <v>111</v>
      </c>
      <c r="AQ21" t="s">
        <v>111</v>
      </c>
      <c r="AR21" t="s">
        <v>111</v>
      </c>
      <c r="AS21" t="s">
        <v>111</v>
      </c>
      <c r="AT21" t="s">
        <v>110</v>
      </c>
      <c r="AU21" t="s">
        <v>111</v>
      </c>
      <c r="AV21" t="s">
        <v>111</v>
      </c>
      <c r="AW21" t="s">
        <v>111</v>
      </c>
      <c r="AX21" t="s">
        <v>111</v>
      </c>
      <c r="AY21" t="s">
        <v>110</v>
      </c>
      <c r="AZ21" t="s">
        <v>111</v>
      </c>
      <c r="BA21" t="s">
        <v>111</v>
      </c>
      <c r="BB21" t="s">
        <v>111</v>
      </c>
      <c r="BC21" t="s">
        <v>110</v>
      </c>
      <c r="BD21" t="s">
        <v>111</v>
      </c>
      <c r="BE21" t="s">
        <v>111</v>
      </c>
      <c r="BF21" t="s">
        <v>110</v>
      </c>
      <c r="BG21" t="s">
        <v>111</v>
      </c>
      <c r="BH21" t="s">
        <v>111</v>
      </c>
      <c r="BI21" t="s">
        <v>111</v>
      </c>
      <c r="BJ21" t="s">
        <v>111</v>
      </c>
      <c r="BK21" t="s">
        <v>111</v>
      </c>
    </row>
    <row r="22" spans="1:63">
      <c r="B22" t="s">
        <v>815</v>
      </c>
      <c r="C22" t="s">
        <v>111</v>
      </c>
      <c r="D22" t="s">
        <v>111</v>
      </c>
      <c r="E22" t="s">
        <v>111</v>
      </c>
      <c r="F22" t="s">
        <v>111</v>
      </c>
      <c r="G22" t="s">
        <v>110</v>
      </c>
      <c r="H22" t="s">
        <v>111</v>
      </c>
      <c r="I22" t="s">
        <v>110</v>
      </c>
      <c r="J22" t="s">
        <v>111</v>
      </c>
      <c r="K22" t="s">
        <v>111</v>
      </c>
      <c r="L22" t="s">
        <v>111</v>
      </c>
      <c r="M22" t="s">
        <v>111</v>
      </c>
      <c r="N22" t="s">
        <v>111</v>
      </c>
      <c r="O22" t="s">
        <v>111</v>
      </c>
      <c r="P22" t="s">
        <v>110</v>
      </c>
      <c r="Q22" t="s">
        <v>111</v>
      </c>
      <c r="R22" t="s">
        <v>110</v>
      </c>
      <c r="S22" t="s">
        <v>111</v>
      </c>
      <c r="T22" t="s">
        <v>110</v>
      </c>
      <c r="U22" t="s">
        <v>111</v>
      </c>
      <c r="V22" t="s">
        <v>111</v>
      </c>
      <c r="W22" t="s">
        <v>111</v>
      </c>
      <c r="X22" t="s">
        <v>111</v>
      </c>
      <c r="Y22" t="s">
        <v>111</v>
      </c>
      <c r="Z22" t="s">
        <v>110</v>
      </c>
      <c r="AA22" t="s">
        <v>111</v>
      </c>
      <c r="AB22" t="s">
        <v>111</v>
      </c>
      <c r="AC22" t="s">
        <v>111</v>
      </c>
      <c r="AD22" t="s">
        <v>110</v>
      </c>
      <c r="AE22" t="s">
        <v>111</v>
      </c>
      <c r="AF22" t="s">
        <v>110</v>
      </c>
      <c r="AG22" t="s">
        <v>111</v>
      </c>
      <c r="AH22" t="s">
        <v>111</v>
      </c>
      <c r="AI22" t="s">
        <v>110</v>
      </c>
      <c r="AJ22" t="s">
        <v>110</v>
      </c>
      <c r="AK22" t="s">
        <v>110</v>
      </c>
      <c r="AL22" t="s">
        <v>111</v>
      </c>
      <c r="AM22" t="s">
        <v>111</v>
      </c>
      <c r="AN22" t="s">
        <v>111</v>
      </c>
      <c r="AO22" t="s">
        <v>111</v>
      </c>
      <c r="AP22" t="s">
        <v>111</v>
      </c>
      <c r="AQ22" t="s">
        <v>111</v>
      </c>
      <c r="AR22" t="s">
        <v>111</v>
      </c>
      <c r="AS22" t="s">
        <v>111</v>
      </c>
      <c r="AT22" t="s">
        <v>111</v>
      </c>
      <c r="AU22" t="s">
        <v>111</v>
      </c>
      <c r="AV22" t="s">
        <v>111</v>
      </c>
      <c r="AW22" t="s">
        <v>111</v>
      </c>
      <c r="AX22" t="s">
        <v>111</v>
      </c>
      <c r="AY22" t="s">
        <v>110</v>
      </c>
      <c r="AZ22" t="s">
        <v>111</v>
      </c>
      <c r="BA22" t="s">
        <v>111</v>
      </c>
      <c r="BB22" t="s">
        <v>111</v>
      </c>
      <c r="BC22" t="s">
        <v>110</v>
      </c>
      <c r="BD22" t="s">
        <v>111</v>
      </c>
      <c r="BE22" t="s">
        <v>111</v>
      </c>
      <c r="BF22" t="s">
        <v>110</v>
      </c>
      <c r="BG22" t="s">
        <v>111</v>
      </c>
      <c r="BH22" t="s">
        <v>111</v>
      </c>
      <c r="BI22" t="s">
        <v>111</v>
      </c>
      <c r="BJ22" t="s">
        <v>111</v>
      </c>
      <c r="BK22" t="s">
        <v>111</v>
      </c>
    </row>
    <row r="23" spans="1:63">
      <c r="A23" t="s">
        <v>816</v>
      </c>
      <c r="B23" t="s">
        <v>532</v>
      </c>
      <c r="C23" t="s">
        <v>114</v>
      </c>
      <c r="D23" t="s">
        <v>114</v>
      </c>
      <c r="E23" t="s">
        <v>120</v>
      </c>
      <c r="F23" t="s">
        <v>114</v>
      </c>
      <c r="G23" t="s">
        <v>114</v>
      </c>
      <c r="H23" t="s">
        <v>114</v>
      </c>
      <c r="I23" t="s">
        <v>114</v>
      </c>
      <c r="J23" t="s">
        <v>121</v>
      </c>
      <c r="K23" t="s">
        <v>121</v>
      </c>
      <c r="L23" t="s">
        <v>114</v>
      </c>
      <c r="M23" t="s">
        <v>114</v>
      </c>
      <c r="N23" t="s">
        <v>120</v>
      </c>
      <c r="O23" t="s">
        <v>114</v>
      </c>
      <c r="P23" t="s">
        <v>120</v>
      </c>
      <c r="Q23" t="s">
        <v>114</v>
      </c>
      <c r="R23" t="s">
        <v>114</v>
      </c>
      <c r="S23" t="s">
        <v>114</v>
      </c>
      <c r="T23" t="s">
        <v>114</v>
      </c>
      <c r="U23" t="s">
        <v>114</v>
      </c>
      <c r="V23" t="s">
        <v>121</v>
      </c>
      <c r="W23" t="s">
        <v>114</v>
      </c>
      <c r="X23" t="s">
        <v>114</v>
      </c>
      <c r="Y23" t="s">
        <v>114</v>
      </c>
      <c r="Z23" t="s">
        <v>114</v>
      </c>
      <c r="AA23" t="s">
        <v>114</v>
      </c>
      <c r="AB23" t="s">
        <v>114</v>
      </c>
      <c r="AC23" t="s">
        <v>114</v>
      </c>
      <c r="AD23" t="s">
        <v>120</v>
      </c>
      <c r="AE23" t="s">
        <v>114</v>
      </c>
      <c r="AF23" t="s">
        <v>114</v>
      </c>
      <c r="AG23" t="s">
        <v>121</v>
      </c>
      <c r="AH23" t="s">
        <v>114</v>
      </c>
      <c r="AI23" t="s">
        <v>114</v>
      </c>
      <c r="AJ23" t="s">
        <v>120</v>
      </c>
      <c r="AK23" t="s">
        <v>116</v>
      </c>
      <c r="AL23" t="s">
        <v>114</v>
      </c>
      <c r="AM23" t="s">
        <v>114</v>
      </c>
      <c r="AN23" t="s">
        <v>114</v>
      </c>
      <c r="AO23" t="s">
        <v>114</v>
      </c>
      <c r="AP23" t="s">
        <v>114</v>
      </c>
      <c r="AQ23" t="s">
        <v>114</v>
      </c>
      <c r="AR23" t="s">
        <v>121</v>
      </c>
      <c r="AS23">
        <v>0</v>
      </c>
      <c r="AT23" t="s">
        <v>115</v>
      </c>
      <c r="AU23" t="s">
        <v>120</v>
      </c>
      <c r="AV23" t="s">
        <v>114</v>
      </c>
      <c r="AW23" t="s">
        <v>120</v>
      </c>
      <c r="AX23" t="s">
        <v>120</v>
      </c>
      <c r="AY23" t="s">
        <v>114</v>
      </c>
      <c r="AZ23" t="s">
        <v>120</v>
      </c>
      <c r="BA23" t="s">
        <v>121</v>
      </c>
      <c r="BB23" t="s">
        <v>114</v>
      </c>
      <c r="BC23" t="s">
        <v>114</v>
      </c>
      <c r="BD23" t="s">
        <v>114</v>
      </c>
      <c r="BE23" t="s">
        <v>120</v>
      </c>
      <c r="BF23" t="s">
        <v>114</v>
      </c>
      <c r="BG23" t="s">
        <v>114</v>
      </c>
      <c r="BH23" t="s">
        <v>114</v>
      </c>
      <c r="BI23" t="s">
        <v>114</v>
      </c>
      <c r="BJ23" t="s">
        <v>114</v>
      </c>
      <c r="BK23" t="s">
        <v>114</v>
      </c>
    </row>
    <row r="24" spans="1:63">
      <c r="A24" t="s">
        <v>817</v>
      </c>
      <c r="B24" t="s">
        <v>535</v>
      </c>
      <c r="C24" t="s">
        <v>870</v>
      </c>
      <c r="D24" t="s">
        <v>870</v>
      </c>
      <c r="E24" t="s">
        <v>870</v>
      </c>
      <c r="F24" t="s">
        <v>870</v>
      </c>
      <c r="G24" t="s">
        <v>870</v>
      </c>
      <c r="H24" t="s">
        <v>870</v>
      </c>
      <c r="I24" t="s">
        <v>870</v>
      </c>
      <c r="J24" t="s">
        <v>870</v>
      </c>
      <c r="K24" t="s">
        <v>870</v>
      </c>
      <c r="L24" t="s">
        <v>870</v>
      </c>
      <c r="M24" t="s">
        <v>870</v>
      </c>
      <c r="N24" t="s">
        <v>870</v>
      </c>
      <c r="O24" t="s">
        <v>870</v>
      </c>
      <c r="P24" t="s">
        <v>870</v>
      </c>
      <c r="Q24" t="s">
        <v>870</v>
      </c>
      <c r="R24" t="s">
        <v>870</v>
      </c>
      <c r="S24" t="s">
        <v>870</v>
      </c>
      <c r="T24" t="s">
        <v>870</v>
      </c>
      <c r="U24" t="s">
        <v>870</v>
      </c>
      <c r="V24" t="s">
        <v>870</v>
      </c>
      <c r="W24" t="s">
        <v>870</v>
      </c>
      <c r="X24" t="s">
        <v>870</v>
      </c>
      <c r="Y24" t="s">
        <v>870</v>
      </c>
      <c r="Z24" t="s">
        <v>870</v>
      </c>
      <c r="AA24" t="s">
        <v>870</v>
      </c>
      <c r="AB24" t="s">
        <v>870</v>
      </c>
      <c r="AC24" t="s">
        <v>870</v>
      </c>
      <c r="AD24" t="s">
        <v>870</v>
      </c>
      <c r="AE24" t="s">
        <v>870</v>
      </c>
      <c r="AF24" t="s">
        <v>870</v>
      </c>
      <c r="AG24" t="s">
        <v>870</v>
      </c>
      <c r="AH24" t="s">
        <v>870</v>
      </c>
      <c r="AI24" t="s">
        <v>870</v>
      </c>
      <c r="AJ24" t="s">
        <v>870</v>
      </c>
      <c r="AK24" t="s">
        <v>870</v>
      </c>
      <c r="AL24" t="s">
        <v>870</v>
      </c>
      <c r="AM24" t="s">
        <v>870</v>
      </c>
      <c r="AN24" t="s">
        <v>870</v>
      </c>
      <c r="AO24" t="s">
        <v>870</v>
      </c>
      <c r="AP24" t="s">
        <v>870</v>
      </c>
      <c r="AQ24" t="s">
        <v>870</v>
      </c>
      <c r="AR24" t="s">
        <v>870</v>
      </c>
      <c r="AS24" t="s">
        <v>870</v>
      </c>
      <c r="AT24" t="s">
        <v>870</v>
      </c>
      <c r="AU24" t="s">
        <v>870</v>
      </c>
      <c r="AV24" t="s">
        <v>870</v>
      </c>
      <c r="AW24" t="s">
        <v>870</v>
      </c>
      <c r="AX24" t="s">
        <v>870</v>
      </c>
      <c r="AY24" t="s">
        <v>870</v>
      </c>
      <c r="AZ24" t="s">
        <v>870</v>
      </c>
      <c r="BA24" t="s">
        <v>870</v>
      </c>
      <c r="BB24" t="s">
        <v>870</v>
      </c>
      <c r="BC24" t="s">
        <v>870</v>
      </c>
      <c r="BD24" t="s">
        <v>870</v>
      </c>
      <c r="BE24" t="s">
        <v>870</v>
      </c>
      <c r="BF24" t="s">
        <v>870</v>
      </c>
      <c r="BG24" t="s">
        <v>870</v>
      </c>
      <c r="BH24" t="s">
        <v>870</v>
      </c>
      <c r="BI24" t="s">
        <v>870</v>
      </c>
      <c r="BJ24" t="s">
        <v>870</v>
      </c>
      <c r="BK24" t="s">
        <v>870</v>
      </c>
    </row>
    <row r="25" spans="1:63">
      <c r="A25" t="s">
        <v>818</v>
      </c>
      <c r="B25" t="s">
        <v>538</v>
      </c>
      <c r="C25" t="s">
        <v>870</v>
      </c>
      <c r="D25" t="s">
        <v>870</v>
      </c>
      <c r="E25" t="s">
        <v>870</v>
      </c>
      <c r="F25" t="s">
        <v>870</v>
      </c>
      <c r="G25" t="s">
        <v>870</v>
      </c>
      <c r="H25" t="s">
        <v>870</v>
      </c>
      <c r="I25" t="s">
        <v>870</v>
      </c>
      <c r="J25" t="s">
        <v>870</v>
      </c>
      <c r="K25" t="s">
        <v>870</v>
      </c>
      <c r="L25" t="s">
        <v>870</v>
      </c>
      <c r="M25" t="s">
        <v>870</v>
      </c>
      <c r="N25" t="s">
        <v>870</v>
      </c>
      <c r="O25" t="s">
        <v>870</v>
      </c>
      <c r="P25" t="s">
        <v>870</v>
      </c>
      <c r="Q25" t="s">
        <v>870</v>
      </c>
      <c r="R25" t="s">
        <v>870</v>
      </c>
      <c r="S25" t="s">
        <v>870</v>
      </c>
      <c r="T25" t="s">
        <v>870</v>
      </c>
      <c r="U25" t="s">
        <v>870</v>
      </c>
      <c r="V25" t="s">
        <v>870</v>
      </c>
      <c r="W25" t="s">
        <v>870</v>
      </c>
      <c r="X25" t="s">
        <v>870</v>
      </c>
      <c r="Y25" t="s">
        <v>870</v>
      </c>
      <c r="Z25" t="s">
        <v>870</v>
      </c>
      <c r="AA25" t="s">
        <v>870</v>
      </c>
      <c r="AB25" t="s">
        <v>870</v>
      </c>
      <c r="AC25" t="s">
        <v>870</v>
      </c>
      <c r="AD25" t="s">
        <v>870</v>
      </c>
      <c r="AE25" t="s">
        <v>870</v>
      </c>
      <c r="AF25" t="s">
        <v>870</v>
      </c>
      <c r="AG25" t="s">
        <v>870</v>
      </c>
      <c r="AH25" t="s">
        <v>870</v>
      </c>
      <c r="AI25" t="s">
        <v>870</v>
      </c>
      <c r="AJ25" t="s">
        <v>870</v>
      </c>
      <c r="AK25" t="s">
        <v>870</v>
      </c>
      <c r="AL25" t="s">
        <v>870</v>
      </c>
      <c r="AM25" t="s">
        <v>870</v>
      </c>
      <c r="AN25" t="s">
        <v>870</v>
      </c>
      <c r="AO25" t="s">
        <v>870</v>
      </c>
      <c r="AP25" t="s">
        <v>870</v>
      </c>
      <c r="AQ25" t="s">
        <v>870</v>
      </c>
      <c r="AR25" t="s">
        <v>870</v>
      </c>
      <c r="AS25" t="s">
        <v>870</v>
      </c>
      <c r="AT25" t="s">
        <v>870</v>
      </c>
      <c r="AU25" t="s">
        <v>870</v>
      </c>
      <c r="AV25" t="s">
        <v>870</v>
      </c>
      <c r="AW25" t="s">
        <v>870</v>
      </c>
      <c r="AX25" t="s">
        <v>870</v>
      </c>
      <c r="AY25" t="s">
        <v>870</v>
      </c>
      <c r="AZ25" t="s">
        <v>870</v>
      </c>
      <c r="BA25" t="s">
        <v>870</v>
      </c>
      <c r="BB25" t="s">
        <v>870</v>
      </c>
      <c r="BC25" t="s">
        <v>870</v>
      </c>
      <c r="BD25" t="s">
        <v>870</v>
      </c>
      <c r="BE25" t="s">
        <v>870</v>
      </c>
      <c r="BF25" t="s">
        <v>870</v>
      </c>
      <c r="BG25" t="s">
        <v>870</v>
      </c>
      <c r="BH25" t="s">
        <v>870</v>
      </c>
      <c r="BI25" t="s">
        <v>870</v>
      </c>
      <c r="BJ25" t="s">
        <v>870</v>
      </c>
      <c r="BK25" t="s">
        <v>870</v>
      </c>
    </row>
    <row r="26" spans="1:63">
      <c r="A26" t="s">
        <v>819</v>
      </c>
      <c r="B26" t="s">
        <v>543</v>
      </c>
      <c r="C26" t="s">
        <v>870</v>
      </c>
      <c r="D26" t="s">
        <v>870</v>
      </c>
      <c r="E26" t="s">
        <v>870</v>
      </c>
      <c r="F26" t="s">
        <v>870</v>
      </c>
      <c r="G26" t="s">
        <v>870</v>
      </c>
      <c r="H26" t="s">
        <v>870</v>
      </c>
      <c r="I26" t="s">
        <v>870</v>
      </c>
      <c r="J26" t="s">
        <v>870</v>
      </c>
      <c r="K26" t="s">
        <v>870</v>
      </c>
      <c r="L26" t="s">
        <v>870</v>
      </c>
      <c r="M26" t="s">
        <v>870</v>
      </c>
      <c r="N26" t="s">
        <v>870</v>
      </c>
      <c r="O26" t="s">
        <v>870</v>
      </c>
      <c r="P26" t="s">
        <v>870</v>
      </c>
      <c r="Q26" t="s">
        <v>870</v>
      </c>
      <c r="R26" t="s">
        <v>870</v>
      </c>
      <c r="S26" t="s">
        <v>870</v>
      </c>
      <c r="T26" t="s">
        <v>870</v>
      </c>
      <c r="U26" t="s">
        <v>870</v>
      </c>
      <c r="V26" t="s">
        <v>870</v>
      </c>
      <c r="W26" t="s">
        <v>870</v>
      </c>
      <c r="X26" t="s">
        <v>870</v>
      </c>
      <c r="Y26" t="s">
        <v>870</v>
      </c>
      <c r="Z26" t="s">
        <v>870</v>
      </c>
      <c r="AA26" t="s">
        <v>870</v>
      </c>
      <c r="AB26" t="s">
        <v>870</v>
      </c>
      <c r="AC26" t="s">
        <v>870</v>
      </c>
      <c r="AD26" t="s">
        <v>870</v>
      </c>
      <c r="AE26" t="s">
        <v>870</v>
      </c>
      <c r="AF26" t="s">
        <v>870</v>
      </c>
      <c r="AG26" t="s">
        <v>870</v>
      </c>
      <c r="AH26" t="s">
        <v>870</v>
      </c>
      <c r="AI26" t="s">
        <v>870</v>
      </c>
      <c r="AJ26" t="s">
        <v>870</v>
      </c>
      <c r="AK26" t="s">
        <v>870</v>
      </c>
      <c r="AL26" t="s">
        <v>870</v>
      </c>
      <c r="AM26" t="s">
        <v>870</v>
      </c>
      <c r="AN26" t="s">
        <v>870</v>
      </c>
      <c r="AO26" t="s">
        <v>870</v>
      </c>
      <c r="AP26" t="s">
        <v>870</v>
      </c>
      <c r="AQ26" t="s">
        <v>870</v>
      </c>
      <c r="AR26" t="s">
        <v>870</v>
      </c>
      <c r="AS26" t="s">
        <v>870</v>
      </c>
      <c r="AT26" t="s">
        <v>870</v>
      </c>
      <c r="AU26" t="s">
        <v>870</v>
      </c>
      <c r="AV26" t="s">
        <v>870</v>
      </c>
      <c r="AW26" t="s">
        <v>870</v>
      </c>
      <c r="AX26" t="s">
        <v>870</v>
      </c>
      <c r="AY26" t="s">
        <v>870</v>
      </c>
      <c r="AZ26" t="s">
        <v>870</v>
      </c>
      <c r="BA26" t="s">
        <v>870</v>
      </c>
      <c r="BB26" t="s">
        <v>870</v>
      </c>
      <c r="BC26" t="s">
        <v>870</v>
      </c>
      <c r="BD26" t="s">
        <v>870</v>
      </c>
      <c r="BE26" t="s">
        <v>870</v>
      </c>
      <c r="BF26" t="s">
        <v>870</v>
      </c>
      <c r="BG26" t="s">
        <v>870</v>
      </c>
      <c r="BH26" t="s">
        <v>870</v>
      </c>
      <c r="BI26" t="s">
        <v>870</v>
      </c>
      <c r="BJ26" t="s">
        <v>870</v>
      </c>
      <c r="BK26" t="s">
        <v>870</v>
      </c>
    </row>
    <row r="27" spans="1:63">
      <c r="A27" t="s">
        <v>820</v>
      </c>
      <c r="B27" t="s">
        <v>548</v>
      </c>
      <c r="C27" t="s">
        <v>870</v>
      </c>
      <c r="D27" t="s">
        <v>870</v>
      </c>
      <c r="E27" t="s">
        <v>870</v>
      </c>
      <c r="F27" t="s">
        <v>870</v>
      </c>
      <c r="G27" t="s">
        <v>870</v>
      </c>
      <c r="H27" t="s">
        <v>870</v>
      </c>
      <c r="I27" t="s">
        <v>870</v>
      </c>
      <c r="J27" t="s">
        <v>870</v>
      </c>
      <c r="K27" t="s">
        <v>870</v>
      </c>
      <c r="L27" t="s">
        <v>870</v>
      </c>
      <c r="M27" t="s">
        <v>870</v>
      </c>
      <c r="N27" t="s">
        <v>870</v>
      </c>
      <c r="O27" t="s">
        <v>870</v>
      </c>
      <c r="P27" t="s">
        <v>870</v>
      </c>
      <c r="Q27" t="s">
        <v>870</v>
      </c>
      <c r="R27" t="s">
        <v>870</v>
      </c>
      <c r="S27" t="s">
        <v>870</v>
      </c>
      <c r="T27" t="s">
        <v>870</v>
      </c>
      <c r="U27" t="s">
        <v>870</v>
      </c>
      <c r="V27" t="s">
        <v>870</v>
      </c>
      <c r="W27" t="s">
        <v>870</v>
      </c>
      <c r="X27" t="s">
        <v>870</v>
      </c>
      <c r="Y27" t="s">
        <v>870</v>
      </c>
      <c r="Z27" t="s">
        <v>870</v>
      </c>
      <c r="AA27" t="s">
        <v>870</v>
      </c>
      <c r="AB27" t="s">
        <v>870</v>
      </c>
      <c r="AC27" t="s">
        <v>870</v>
      </c>
      <c r="AD27" t="s">
        <v>870</v>
      </c>
      <c r="AE27" t="s">
        <v>870</v>
      </c>
      <c r="AF27" t="s">
        <v>870</v>
      </c>
      <c r="AG27" t="s">
        <v>870</v>
      </c>
      <c r="AH27" t="s">
        <v>870</v>
      </c>
      <c r="AI27" t="s">
        <v>870</v>
      </c>
      <c r="AJ27" t="s">
        <v>870</v>
      </c>
      <c r="AK27" t="s">
        <v>870</v>
      </c>
      <c r="AL27" t="s">
        <v>870</v>
      </c>
      <c r="AM27" t="s">
        <v>870</v>
      </c>
      <c r="AN27" t="s">
        <v>870</v>
      </c>
      <c r="AO27" t="s">
        <v>870</v>
      </c>
      <c r="AP27" t="s">
        <v>870</v>
      </c>
      <c r="AQ27" t="s">
        <v>870</v>
      </c>
      <c r="AR27" t="s">
        <v>870</v>
      </c>
      <c r="AS27" t="s">
        <v>870</v>
      </c>
      <c r="AT27" t="s">
        <v>870</v>
      </c>
      <c r="AU27" t="s">
        <v>870</v>
      </c>
      <c r="AV27" t="s">
        <v>870</v>
      </c>
      <c r="AW27" t="s">
        <v>870</v>
      </c>
      <c r="AX27" t="s">
        <v>870</v>
      </c>
      <c r="AY27" t="s">
        <v>870</v>
      </c>
      <c r="AZ27" t="s">
        <v>870</v>
      </c>
      <c r="BA27" t="s">
        <v>870</v>
      </c>
      <c r="BB27" t="s">
        <v>870</v>
      </c>
      <c r="BC27" t="s">
        <v>870</v>
      </c>
      <c r="BD27" t="s">
        <v>870</v>
      </c>
      <c r="BE27" t="s">
        <v>870</v>
      </c>
      <c r="BF27" t="s">
        <v>870</v>
      </c>
      <c r="BG27" t="s">
        <v>870</v>
      </c>
      <c r="BH27" t="s">
        <v>870</v>
      </c>
      <c r="BI27" t="s">
        <v>870</v>
      </c>
      <c r="BJ27" t="s">
        <v>870</v>
      </c>
      <c r="BK27" t="s">
        <v>870</v>
      </c>
    </row>
    <row r="28" spans="1:63">
      <c r="A28" t="s">
        <v>821</v>
      </c>
      <c r="B28" t="s">
        <v>576</v>
      </c>
      <c r="C28" t="s">
        <v>114</v>
      </c>
      <c r="D28" t="s">
        <v>114</v>
      </c>
      <c r="E28" t="s">
        <v>121</v>
      </c>
      <c r="F28" t="s">
        <v>114</v>
      </c>
      <c r="G28" t="s">
        <v>114</v>
      </c>
      <c r="H28" t="s">
        <v>114</v>
      </c>
      <c r="I28" t="s">
        <v>114</v>
      </c>
      <c r="J28" t="s">
        <v>121</v>
      </c>
      <c r="K28" t="s">
        <v>120</v>
      </c>
      <c r="L28" t="s">
        <v>114</v>
      </c>
      <c r="M28" t="s">
        <v>114</v>
      </c>
      <c r="N28" t="s">
        <v>116</v>
      </c>
      <c r="O28" t="s">
        <v>114</v>
      </c>
      <c r="P28" t="s">
        <v>114</v>
      </c>
      <c r="Q28" t="s">
        <v>114</v>
      </c>
      <c r="R28" t="s">
        <v>114</v>
      </c>
      <c r="S28" t="s">
        <v>121</v>
      </c>
      <c r="T28" t="s">
        <v>120</v>
      </c>
      <c r="U28" t="s">
        <v>114</v>
      </c>
      <c r="V28" t="s">
        <v>121</v>
      </c>
      <c r="W28" t="s">
        <v>120</v>
      </c>
      <c r="X28" t="s">
        <v>114</v>
      </c>
      <c r="Y28" t="s">
        <v>114</v>
      </c>
      <c r="Z28" t="s">
        <v>114</v>
      </c>
      <c r="AA28" t="s">
        <v>114</v>
      </c>
      <c r="AB28" t="s">
        <v>114</v>
      </c>
      <c r="AC28" t="s">
        <v>114</v>
      </c>
      <c r="AD28" t="s">
        <v>120</v>
      </c>
      <c r="AE28" t="s">
        <v>114</v>
      </c>
      <c r="AF28" t="s">
        <v>114</v>
      </c>
      <c r="AG28" t="s">
        <v>114</v>
      </c>
      <c r="AH28" t="s">
        <v>114</v>
      </c>
      <c r="AI28" t="s">
        <v>114</v>
      </c>
      <c r="AJ28" t="s">
        <v>121</v>
      </c>
      <c r="AK28" t="s">
        <v>121</v>
      </c>
      <c r="AL28" t="s">
        <v>120</v>
      </c>
      <c r="AM28" t="s">
        <v>114</v>
      </c>
      <c r="AN28" t="s">
        <v>114</v>
      </c>
      <c r="AO28" t="s">
        <v>114</v>
      </c>
      <c r="AP28" t="s">
        <v>114</v>
      </c>
      <c r="AQ28" t="s">
        <v>114</v>
      </c>
      <c r="AR28" t="s">
        <v>114</v>
      </c>
      <c r="AS28" t="s">
        <v>114</v>
      </c>
      <c r="AT28" t="s">
        <v>114</v>
      </c>
      <c r="AU28" t="s">
        <v>114</v>
      </c>
      <c r="AV28" t="s">
        <v>114</v>
      </c>
      <c r="AW28" t="s">
        <v>114</v>
      </c>
      <c r="AX28" t="s">
        <v>120</v>
      </c>
      <c r="AY28" t="s">
        <v>114</v>
      </c>
      <c r="AZ28" t="s">
        <v>114</v>
      </c>
      <c r="BA28" t="s">
        <v>120</v>
      </c>
      <c r="BB28" t="s">
        <v>120</v>
      </c>
      <c r="BC28" t="s">
        <v>114</v>
      </c>
      <c r="BD28" t="s">
        <v>114</v>
      </c>
      <c r="BE28" t="s">
        <v>114</v>
      </c>
      <c r="BF28" t="s">
        <v>114</v>
      </c>
      <c r="BG28" t="s">
        <v>114</v>
      </c>
      <c r="BH28" t="s">
        <v>114</v>
      </c>
      <c r="BI28" t="s">
        <v>114</v>
      </c>
      <c r="BJ28" t="s">
        <v>114</v>
      </c>
      <c r="BK28" t="s">
        <v>120</v>
      </c>
    </row>
    <row r="29" spans="1:63">
      <c r="A29" t="s">
        <v>822</v>
      </c>
      <c r="B29" t="s">
        <v>582</v>
      </c>
      <c r="C29" t="s">
        <v>114</v>
      </c>
      <c r="D29" t="s">
        <v>114</v>
      </c>
      <c r="E29" t="s">
        <v>120</v>
      </c>
      <c r="F29" t="s">
        <v>116</v>
      </c>
      <c r="G29" t="s">
        <v>116</v>
      </c>
      <c r="H29" t="s">
        <v>116</v>
      </c>
      <c r="I29" t="s">
        <v>114</v>
      </c>
      <c r="J29" t="s">
        <v>115</v>
      </c>
      <c r="K29" t="s">
        <v>121</v>
      </c>
      <c r="L29" t="s">
        <v>120</v>
      </c>
      <c r="M29" t="s">
        <v>116</v>
      </c>
      <c r="N29" t="s">
        <v>116</v>
      </c>
      <c r="O29" t="s">
        <v>114</v>
      </c>
      <c r="P29" t="s">
        <v>115</v>
      </c>
      <c r="Q29" t="s">
        <v>116</v>
      </c>
      <c r="R29" t="s">
        <v>115</v>
      </c>
      <c r="S29" t="s">
        <v>115</v>
      </c>
      <c r="T29" t="s">
        <v>120</v>
      </c>
      <c r="U29" t="s">
        <v>120</v>
      </c>
      <c r="V29" t="s">
        <v>116</v>
      </c>
      <c r="W29" t="s">
        <v>116</v>
      </c>
      <c r="X29" t="s">
        <v>115</v>
      </c>
      <c r="Y29" t="s">
        <v>116</v>
      </c>
      <c r="Z29" t="s">
        <v>116</v>
      </c>
      <c r="AA29" t="s">
        <v>114</v>
      </c>
      <c r="AB29" t="s">
        <v>116</v>
      </c>
      <c r="AC29" t="s">
        <v>115</v>
      </c>
      <c r="AD29" t="s">
        <v>116</v>
      </c>
      <c r="AE29" t="s">
        <v>116</v>
      </c>
      <c r="AF29" t="s">
        <v>116</v>
      </c>
      <c r="AG29" t="s">
        <v>120</v>
      </c>
      <c r="AH29" t="s">
        <v>121</v>
      </c>
      <c r="AI29" t="s">
        <v>116</v>
      </c>
      <c r="AJ29" t="s">
        <v>116</v>
      </c>
      <c r="AK29" t="s">
        <v>116</v>
      </c>
      <c r="AL29" t="s">
        <v>120</v>
      </c>
      <c r="AM29" t="s">
        <v>114</v>
      </c>
      <c r="AN29" t="s">
        <v>120</v>
      </c>
      <c r="AO29" t="s">
        <v>114</v>
      </c>
      <c r="AP29" t="s">
        <v>116</v>
      </c>
      <c r="AQ29" t="s">
        <v>121</v>
      </c>
      <c r="AR29" t="s">
        <v>116</v>
      </c>
      <c r="AS29" t="s">
        <v>114</v>
      </c>
      <c r="AT29" t="s">
        <v>115</v>
      </c>
      <c r="AU29" t="s">
        <v>114</v>
      </c>
      <c r="AV29" t="s">
        <v>116</v>
      </c>
      <c r="AW29" t="s">
        <v>116</v>
      </c>
      <c r="AX29" t="s">
        <v>116</v>
      </c>
      <c r="AY29" t="s">
        <v>115</v>
      </c>
      <c r="AZ29" t="s">
        <v>115</v>
      </c>
      <c r="BA29" t="s">
        <v>115</v>
      </c>
      <c r="BB29" t="s">
        <v>114</v>
      </c>
      <c r="BC29" t="s">
        <v>116</v>
      </c>
      <c r="BD29" t="s">
        <v>121</v>
      </c>
      <c r="BE29" t="s">
        <v>114</v>
      </c>
      <c r="BF29" t="s">
        <v>114</v>
      </c>
      <c r="BG29" t="s">
        <v>116</v>
      </c>
      <c r="BH29" t="s">
        <v>121</v>
      </c>
      <c r="BI29" t="s">
        <v>116</v>
      </c>
      <c r="BJ29" t="s">
        <v>116</v>
      </c>
      <c r="BK29" t="s">
        <v>114</v>
      </c>
    </row>
    <row r="30" spans="1:63">
      <c r="A30" t="s">
        <v>823</v>
      </c>
      <c r="B30" t="s">
        <v>587</v>
      </c>
      <c r="C30" t="s">
        <v>121</v>
      </c>
      <c r="D30" t="s">
        <v>116</v>
      </c>
      <c r="E30" t="s">
        <v>120</v>
      </c>
      <c r="F30" t="s">
        <v>114</v>
      </c>
      <c r="G30" t="s">
        <v>120</v>
      </c>
      <c r="H30" t="s">
        <v>114</v>
      </c>
      <c r="I30" t="s">
        <v>114</v>
      </c>
      <c r="J30" t="s">
        <v>120</v>
      </c>
      <c r="K30" t="s">
        <v>121</v>
      </c>
      <c r="L30" t="s">
        <v>114</v>
      </c>
      <c r="M30" t="s">
        <v>114</v>
      </c>
      <c r="N30" t="s">
        <v>116</v>
      </c>
      <c r="O30" t="s">
        <v>114</v>
      </c>
      <c r="P30" t="s">
        <v>120</v>
      </c>
      <c r="Q30" t="s">
        <v>121</v>
      </c>
      <c r="R30" t="s">
        <v>114</v>
      </c>
      <c r="S30" t="s">
        <v>120</v>
      </c>
      <c r="T30" t="s">
        <v>120</v>
      </c>
      <c r="U30" t="s">
        <v>114</v>
      </c>
      <c r="V30" t="s">
        <v>115</v>
      </c>
      <c r="W30" t="s">
        <v>120</v>
      </c>
      <c r="X30" t="s">
        <v>114</v>
      </c>
      <c r="Y30" t="s">
        <v>121</v>
      </c>
      <c r="Z30" t="s">
        <v>114</v>
      </c>
      <c r="AA30" t="s">
        <v>120</v>
      </c>
      <c r="AB30" t="s">
        <v>114</v>
      </c>
      <c r="AC30" t="s">
        <v>114</v>
      </c>
      <c r="AD30" t="s">
        <v>121</v>
      </c>
      <c r="AE30" t="s">
        <v>120</v>
      </c>
      <c r="AF30" t="s">
        <v>114</v>
      </c>
      <c r="AG30" t="s">
        <v>115</v>
      </c>
      <c r="AH30" t="s">
        <v>114</v>
      </c>
      <c r="AI30">
        <v>0</v>
      </c>
      <c r="AJ30" t="s">
        <v>120</v>
      </c>
      <c r="AK30" t="s">
        <v>116</v>
      </c>
      <c r="AL30" t="s">
        <v>115</v>
      </c>
      <c r="AM30" t="s">
        <v>121</v>
      </c>
      <c r="AN30" t="s">
        <v>121</v>
      </c>
      <c r="AO30" t="s">
        <v>120</v>
      </c>
      <c r="AP30" t="s">
        <v>114</v>
      </c>
      <c r="AQ30" t="s">
        <v>120</v>
      </c>
      <c r="AR30" t="s">
        <v>120</v>
      </c>
      <c r="AS30" t="s">
        <v>120</v>
      </c>
      <c r="AT30" t="s">
        <v>121</v>
      </c>
      <c r="AU30" t="s">
        <v>120</v>
      </c>
      <c r="AV30" t="s">
        <v>114</v>
      </c>
      <c r="AW30" t="s">
        <v>120</v>
      </c>
      <c r="AX30" t="s">
        <v>121</v>
      </c>
      <c r="AY30" t="s">
        <v>114</v>
      </c>
      <c r="AZ30" t="s">
        <v>115</v>
      </c>
      <c r="BA30" t="s">
        <v>114</v>
      </c>
      <c r="BB30" t="s">
        <v>120</v>
      </c>
      <c r="BC30" t="s">
        <v>114</v>
      </c>
      <c r="BD30" t="s">
        <v>120</v>
      </c>
      <c r="BE30" t="s">
        <v>114</v>
      </c>
      <c r="BF30" t="s">
        <v>114</v>
      </c>
      <c r="BG30" t="s">
        <v>114</v>
      </c>
      <c r="BH30" t="s">
        <v>114</v>
      </c>
      <c r="BI30" t="s">
        <v>121</v>
      </c>
      <c r="BJ30" t="s">
        <v>114</v>
      </c>
      <c r="BK30" t="s">
        <v>115</v>
      </c>
    </row>
    <row r="31" spans="1:63">
      <c r="A31" t="s">
        <v>824</v>
      </c>
      <c r="B31" t="s">
        <v>592</v>
      </c>
      <c r="C31" t="s">
        <v>116</v>
      </c>
      <c r="D31" t="s">
        <v>116</v>
      </c>
      <c r="E31" t="s">
        <v>120</v>
      </c>
      <c r="F31" t="s">
        <v>116</v>
      </c>
      <c r="G31" t="s">
        <v>116</v>
      </c>
      <c r="H31" t="s">
        <v>114</v>
      </c>
      <c r="I31" t="s">
        <v>114</v>
      </c>
      <c r="J31" t="s">
        <v>116</v>
      </c>
      <c r="K31" t="s">
        <v>115</v>
      </c>
      <c r="L31" t="s">
        <v>115</v>
      </c>
      <c r="M31" t="s">
        <v>114</v>
      </c>
      <c r="N31" t="s">
        <v>120</v>
      </c>
      <c r="O31" t="s">
        <v>115</v>
      </c>
      <c r="P31" t="s">
        <v>120</v>
      </c>
      <c r="Q31" t="s">
        <v>114</v>
      </c>
      <c r="R31" t="s">
        <v>115</v>
      </c>
      <c r="S31" t="s">
        <v>121</v>
      </c>
      <c r="T31" t="s">
        <v>120</v>
      </c>
      <c r="U31" t="s">
        <v>114</v>
      </c>
      <c r="V31" t="s">
        <v>116</v>
      </c>
      <c r="W31" t="s">
        <v>120</v>
      </c>
      <c r="X31" t="s">
        <v>116</v>
      </c>
      <c r="Y31" t="s">
        <v>121</v>
      </c>
      <c r="Z31" t="s">
        <v>114</v>
      </c>
      <c r="AA31" t="s">
        <v>116</v>
      </c>
      <c r="AB31" t="s">
        <v>114</v>
      </c>
      <c r="AC31" t="s">
        <v>114</v>
      </c>
      <c r="AD31" t="s">
        <v>115</v>
      </c>
      <c r="AE31" t="s">
        <v>120</v>
      </c>
      <c r="AF31" t="s">
        <v>121</v>
      </c>
      <c r="AG31" t="s">
        <v>116</v>
      </c>
      <c r="AH31" t="s">
        <v>116</v>
      </c>
      <c r="AI31" t="s">
        <v>121</v>
      </c>
      <c r="AJ31" t="s">
        <v>121</v>
      </c>
      <c r="AK31" t="s">
        <v>116</v>
      </c>
      <c r="AL31" t="s">
        <v>116</v>
      </c>
      <c r="AM31" t="s">
        <v>116</v>
      </c>
      <c r="AN31" t="s">
        <v>115</v>
      </c>
      <c r="AO31" t="s">
        <v>120</v>
      </c>
      <c r="AP31" t="s">
        <v>120</v>
      </c>
      <c r="AQ31" t="s">
        <v>114</v>
      </c>
      <c r="AR31" t="s">
        <v>116</v>
      </c>
      <c r="AS31" t="s">
        <v>120</v>
      </c>
      <c r="AT31" t="s">
        <v>121</v>
      </c>
      <c r="AU31" t="s">
        <v>121</v>
      </c>
      <c r="AV31" t="s">
        <v>120</v>
      </c>
      <c r="AW31" t="s">
        <v>120</v>
      </c>
      <c r="AX31" t="s">
        <v>121</v>
      </c>
      <c r="AY31" t="s">
        <v>120</v>
      </c>
      <c r="AZ31" t="s">
        <v>116</v>
      </c>
      <c r="BA31" t="s">
        <v>120</v>
      </c>
      <c r="BB31" t="s">
        <v>120</v>
      </c>
      <c r="BC31" t="s">
        <v>114</v>
      </c>
      <c r="BD31" t="s">
        <v>114</v>
      </c>
      <c r="BE31" t="s">
        <v>116</v>
      </c>
      <c r="BF31" t="s">
        <v>121</v>
      </c>
      <c r="BG31" t="s">
        <v>114</v>
      </c>
      <c r="BH31" t="s">
        <v>120</v>
      </c>
      <c r="BI31" t="s">
        <v>116</v>
      </c>
      <c r="BJ31" t="s">
        <v>114</v>
      </c>
      <c r="BK31" t="s">
        <v>116</v>
      </c>
    </row>
    <row r="32" spans="1:63">
      <c r="A32" t="s">
        <v>825</v>
      </c>
      <c r="B32" t="s">
        <v>755</v>
      </c>
      <c r="C32" t="s">
        <v>114</v>
      </c>
      <c r="D32" t="s">
        <v>114</v>
      </c>
      <c r="E32" t="s">
        <v>120</v>
      </c>
      <c r="F32" t="s">
        <v>114</v>
      </c>
      <c r="G32" t="s">
        <v>114</v>
      </c>
      <c r="H32" t="s">
        <v>114</v>
      </c>
      <c r="I32" t="s">
        <v>114</v>
      </c>
      <c r="J32" t="s">
        <v>114</v>
      </c>
      <c r="K32" t="s">
        <v>120</v>
      </c>
      <c r="L32" t="s">
        <v>121</v>
      </c>
      <c r="M32" t="s">
        <v>114</v>
      </c>
      <c r="N32" t="s">
        <v>114</v>
      </c>
      <c r="O32" t="s">
        <v>114</v>
      </c>
      <c r="P32" t="s">
        <v>114</v>
      </c>
      <c r="Q32" t="s">
        <v>114</v>
      </c>
      <c r="R32" t="s">
        <v>114</v>
      </c>
      <c r="S32" t="s">
        <v>114</v>
      </c>
      <c r="T32" t="s">
        <v>114</v>
      </c>
      <c r="U32" t="s">
        <v>114</v>
      </c>
      <c r="V32" t="s">
        <v>114</v>
      </c>
      <c r="W32" t="s">
        <v>120</v>
      </c>
      <c r="X32" t="s">
        <v>114</v>
      </c>
      <c r="Y32" t="s">
        <v>114</v>
      </c>
      <c r="Z32" t="s">
        <v>120</v>
      </c>
      <c r="AA32" t="s">
        <v>114</v>
      </c>
      <c r="AB32" t="s">
        <v>114</v>
      </c>
      <c r="AC32" t="s">
        <v>114</v>
      </c>
      <c r="AD32" t="s">
        <v>120</v>
      </c>
      <c r="AE32" t="s">
        <v>114</v>
      </c>
      <c r="AF32" t="s">
        <v>114</v>
      </c>
      <c r="AG32" t="s">
        <v>121</v>
      </c>
      <c r="AH32" t="s">
        <v>114</v>
      </c>
      <c r="AI32" t="s">
        <v>114</v>
      </c>
      <c r="AJ32" t="s">
        <v>114</v>
      </c>
      <c r="AK32" t="s">
        <v>121</v>
      </c>
      <c r="AL32" t="s">
        <v>114</v>
      </c>
      <c r="AM32" t="s">
        <v>114</v>
      </c>
      <c r="AN32" t="s">
        <v>114</v>
      </c>
      <c r="AO32" t="s">
        <v>114</v>
      </c>
      <c r="AP32" t="s">
        <v>114</v>
      </c>
      <c r="AQ32" t="s">
        <v>114</v>
      </c>
      <c r="AR32" t="s">
        <v>114</v>
      </c>
      <c r="AS32" t="s">
        <v>114</v>
      </c>
      <c r="AT32" t="s">
        <v>114</v>
      </c>
      <c r="AU32" t="s">
        <v>114</v>
      </c>
      <c r="AV32" t="s">
        <v>114</v>
      </c>
      <c r="AW32" t="s">
        <v>114</v>
      </c>
      <c r="AX32" t="s">
        <v>114</v>
      </c>
      <c r="AY32" t="s">
        <v>114</v>
      </c>
      <c r="AZ32">
        <v>0</v>
      </c>
      <c r="BA32">
        <v>0</v>
      </c>
      <c r="BB32" t="s">
        <v>120</v>
      </c>
      <c r="BC32">
        <v>0</v>
      </c>
      <c r="BD32" t="s">
        <v>114</v>
      </c>
      <c r="BE32" t="s">
        <v>114</v>
      </c>
      <c r="BF32" t="s">
        <v>114</v>
      </c>
      <c r="BG32" t="s">
        <v>114</v>
      </c>
      <c r="BH32" t="s">
        <v>120</v>
      </c>
      <c r="BI32" t="s">
        <v>114</v>
      </c>
      <c r="BJ32" t="s">
        <v>114</v>
      </c>
      <c r="BK32" t="s">
        <v>121</v>
      </c>
    </row>
    <row r="33" spans="1:63">
      <c r="A33" t="s">
        <v>826</v>
      </c>
      <c r="B33" t="s">
        <v>756</v>
      </c>
      <c r="C33" t="s">
        <v>120</v>
      </c>
      <c r="D33" t="s">
        <v>114</v>
      </c>
      <c r="E33" t="s">
        <v>120</v>
      </c>
      <c r="F33" t="s">
        <v>114</v>
      </c>
      <c r="G33" t="s">
        <v>114</v>
      </c>
      <c r="H33" t="s">
        <v>114</v>
      </c>
      <c r="I33" t="s">
        <v>121</v>
      </c>
      <c r="J33" t="s">
        <v>121</v>
      </c>
      <c r="K33" t="s">
        <v>120</v>
      </c>
      <c r="L33" t="s">
        <v>114</v>
      </c>
      <c r="M33" t="s">
        <v>114</v>
      </c>
      <c r="N33" t="s">
        <v>116</v>
      </c>
      <c r="O33" t="s">
        <v>114</v>
      </c>
      <c r="P33" t="s">
        <v>120</v>
      </c>
      <c r="Q33" t="s">
        <v>114</v>
      </c>
      <c r="R33" t="s">
        <v>114</v>
      </c>
      <c r="S33" t="s">
        <v>121</v>
      </c>
      <c r="T33" t="s">
        <v>120</v>
      </c>
      <c r="U33" t="s">
        <v>114</v>
      </c>
      <c r="V33" t="s">
        <v>120</v>
      </c>
      <c r="W33" t="s">
        <v>120</v>
      </c>
      <c r="X33" t="s">
        <v>114</v>
      </c>
      <c r="Y33" t="s">
        <v>120</v>
      </c>
      <c r="Z33" t="s">
        <v>114</v>
      </c>
      <c r="AA33" t="s">
        <v>114</v>
      </c>
      <c r="AB33" t="s">
        <v>114</v>
      </c>
      <c r="AC33" t="s">
        <v>114</v>
      </c>
      <c r="AD33" t="s">
        <v>120</v>
      </c>
      <c r="AE33" t="s">
        <v>114</v>
      </c>
      <c r="AF33" t="s">
        <v>114</v>
      </c>
      <c r="AG33" t="s">
        <v>120</v>
      </c>
      <c r="AH33" t="s">
        <v>114</v>
      </c>
      <c r="AI33" t="s">
        <v>114</v>
      </c>
      <c r="AJ33" t="s">
        <v>120</v>
      </c>
      <c r="AK33" t="s">
        <v>115</v>
      </c>
      <c r="AL33" t="s">
        <v>116</v>
      </c>
      <c r="AM33" t="s">
        <v>114</v>
      </c>
      <c r="AN33" t="s">
        <v>114</v>
      </c>
      <c r="AO33" t="s">
        <v>114</v>
      </c>
      <c r="AP33" t="s">
        <v>114</v>
      </c>
      <c r="AQ33" t="s">
        <v>120</v>
      </c>
      <c r="AR33" t="s">
        <v>121</v>
      </c>
      <c r="AS33" t="s">
        <v>114</v>
      </c>
      <c r="AT33" t="s">
        <v>120</v>
      </c>
      <c r="AU33" t="s">
        <v>114</v>
      </c>
      <c r="AV33" t="s">
        <v>114</v>
      </c>
      <c r="AW33" t="s">
        <v>120</v>
      </c>
      <c r="AX33" t="s">
        <v>120</v>
      </c>
      <c r="AY33" t="s">
        <v>114</v>
      </c>
      <c r="AZ33" t="s">
        <v>120</v>
      </c>
      <c r="BA33" t="s">
        <v>121</v>
      </c>
      <c r="BB33" t="s">
        <v>114</v>
      </c>
      <c r="BC33" t="s">
        <v>114</v>
      </c>
      <c r="BD33" t="s">
        <v>114</v>
      </c>
      <c r="BE33" t="s">
        <v>114</v>
      </c>
      <c r="BF33" t="s">
        <v>114</v>
      </c>
      <c r="BG33" t="s">
        <v>114</v>
      </c>
      <c r="BH33" t="s">
        <v>114</v>
      </c>
      <c r="BI33" t="s">
        <v>114</v>
      </c>
      <c r="BJ33" t="s">
        <v>114</v>
      </c>
      <c r="BK33" t="s">
        <v>114</v>
      </c>
    </row>
    <row r="34" spans="1:63">
      <c r="A34" t="s">
        <v>553</v>
      </c>
      <c r="B34" t="s">
        <v>757</v>
      </c>
      <c r="C34" t="s">
        <v>120</v>
      </c>
      <c r="D34" t="s">
        <v>114</v>
      </c>
      <c r="E34" t="s">
        <v>120</v>
      </c>
      <c r="F34" t="s">
        <v>114</v>
      </c>
      <c r="G34" t="s">
        <v>120</v>
      </c>
      <c r="H34" t="s">
        <v>121</v>
      </c>
      <c r="I34" t="s">
        <v>114</v>
      </c>
      <c r="J34" t="s">
        <v>120</v>
      </c>
      <c r="K34" t="s">
        <v>120</v>
      </c>
      <c r="L34" t="s">
        <v>121</v>
      </c>
      <c r="M34" t="s">
        <v>120</v>
      </c>
      <c r="N34" t="s">
        <v>120</v>
      </c>
      <c r="O34" t="s">
        <v>114</v>
      </c>
      <c r="P34" t="s">
        <v>114</v>
      </c>
      <c r="Q34" t="s">
        <v>121</v>
      </c>
      <c r="R34" t="s">
        <v>114</v>
      </c>
      <c r="S34" t="s">
        <v>120</v>
      </c>
      <c r="T34" t="s">
        <v>114</v>
      </c>
      <c r="U34" t="s">
        <v>114</v>
      </c>
      <c r="V34" t="s">
        <v>120</v>
      </c>
      <c r="W34" t="s">
        <v>120</v>
      </c>
      <c r="X34" t="s">
        <v>114</v>
      </c>
      <c r="Y34" t="s">
        <v>120</v>
      </c>
      <c r="Z34" t="s">
        <v>120</v>
      </c>
      <c r="AA34" t="s">
        <v>114</v>
      </c>
      <c r="AB34" t="s">
        <v>114</v>
      </c>
      <c r="AC34" t="s">
        <v>114</v>
      </c>
      <c r="AD34" t="s">
        <v>121</v>
      </c>
      <c r="AE34" t="s">
        <v>114</v>
      </c>
      <c r="AF34" t="s">
        <v>120</v>
      </c>
      <c r="AG34" t="s">
        <v>115</v>
      </c>
      <c r="AH34" t="s">
        <v>114</v>
      </c>
      <c r="AI34" t="s">
        <v>121</v>
      </c>
      <c r="AJ34" t="s">
        <v>114</v>
      </c>
      <c r="AK34" t="s">
        <v>121</v>
      </c>
      <c r="AL34" t="s">
        <v>116</v>
      </c>
      <c r="AM34" t="s">
        <v>120</v>
      </c>
      <c r="AN34" t="s">
        <v>120</v>
      </c>
      <c r="AO34" t="s">
        <v>114</v>
      </c>
      <c r="AP34" t="s">
        <v>121</v>
      </c>
      <c r="AQ34" t="s">
        <v>120</v>
      </c>
      <c r="AR34" t="s">
        <v>120</v>
      </c>
      <c r="AS34" t="s">
        <v>114</v>
      </c>
      <c r="AT34" t="s">
        <v>114</v>
      </c>
      <c r="AU34" t="s">
        <v>114</v>
      </c>
      <c r="AV34" t="s">
        <v>121</v>
      </c>
      <c r="AW34" t="s">
        <v>120</v>
      </c>
      <c r="AX34" t="s">
        <v>114</v>
      </c>
      <c r="AY34" t="s">
        <v>114</v>
      </c>
      <c r="AZ34">
        <v>0</v>
      </c>
      <c r="BA34">
        <v>0</v>
      </c>
      <c r="BB34" t="s">
        <v>121</v>
      </c>
      <c r="BC34">
        <v>0</v>
      </c>
      <c r="BD34" t="s">
        <v>114</v>
      </c>
      <c r="BE34" t="s">
        <v>121</v>
      </c>
      <c r="BF34" t="s">
        <v>114</v>
      </c>
      <c r="BG34" t="s">
        <v>120</v>
      </c>
      <c r="BH34" t="s">
        <v>121</v>
      </c>
      <c r="BI34" t="s">
        <v>121</v>
      </c>
      <c r="BJ34" t="s">
        <v>120</v>
      </c>
      <c r="BK34" t="s">
        <v>121</v>
      </c>
    </row>
    <row r="35" spans="1:63">
      <c r="A35" t="s">
        <v>827</v>
      </c>
      <c r="B35" t="s">
        <v>758</v>
      </c>
      <c r="C35" t="s">
        <v>114</v>
      </c>
      <c r="D35" t="s">
        <v>114</v>
      </c>
      <c r="E35" t="s">
        <v>120</v>
      </c>
      <c r="F35" t="s">
        <v>114</v>
      </c>
      <c r="G35" t="s">
        <v>114</v>
      </c>
      <c r="H35" t="s">
        <v>114</v>
      </c>
      <c r="I35" t="s">
        <v>114</v>
      </c>
      <c r="J35" t="s">
        <v>120</v>
      </c>
      <c r="K35" t="s">
        <v>120</v>
      </c>
      <c r="L35" t="s">
        <v>121</v>
      </c>
      <c r="M35" t="s">
        <v>114</v>
      </c>
      <c r="N35" t="s">
        <v>114</v>
      </c>
      <c r="O35" t="s">
        <v>114</v>
      </c>
      <c r="P35" t="s">
        <v>114</v>
      </c>
      <c r="Q35" t="s">
        <v>114</v>
      </c>
      <c r="R35" t="s">
        <v>114</v>
      </c>
      <c r="S35" t="s">
        <v>114</v>
      </c>
      <c r="T35" t="s">
        <v>114</v>
      </c>
      <c r="U35" t="s">
        <v>114</v>
      </c>
      <c r="V35" t="s">
        <v>114</v>
      </c>
      <c r="W35" t="s">
        <v>120</v>
      </c>
      <c r="X35" t="s">
        <v>114</v>
      </c>
      <c r="Y35" t="s">
        <v>114</v>
      </c>
      <c r="Z35" t="s">
        <v>120</v>
      </c>
      <c r="AA35" t="s">
        <v>114</v>
      </c>
      <c r="AB35" t="s">
        <v>114</v>
      </c>
      <c r="AC35" t="s">
        <v>114</v>
      </c>
      <c r="AD35" t="s">
        <v>120</v>
      </c>
      <c r="AE35" t="s">
        <v>114</v>
      </c>
      <c r="AF35" t="s">
        <v>114</v>
      </c>
      <c r="AG35" t="s">
        <v>121</v>
      </c>
      <c r="AH35" t="s">
        <v>114</v>
      </c>
      <c r="AI35" t="s">
        <v>114</v>
      </c>
      <c r="AJ35" t="s">
        <v>114</v>
      </c>
      <c r="AK35" t="s">
        <v>121</v>
      </c>
      <c r="AL35" t="s">
        <v>121</v>
      </c>
      <c r="AM35" t="s">
        <v>114</v>
      </c>
      <c r="AN35" t="s">
        <v>120</v>
      </c>
      <c r="AO35" t="s">
        <v>114</v>
      </c>
      <c r="AP35" t="s">
        <v>114</v>
      </c>
      <c r="AQ35" t="s">
        <v>114</v>
      </c>
      <c r="AR35" t="s">
        <v>114</v>
      </c>
      <c r="AS35" t="s">
        <v>114</v>
      </c>
      <c r="AT35" t="s">
        <v>114</v>
      </c>
      <c r="AU35" t="s">
        <v>114</v>
      </c>
      <c r="AV35" t="s">
        <v>114</v>
      </c>
      <c r="AW35" t="s">
        <v>114</v>
      </c>
      <c r="AX35" t="s">
        <v>114</v>
      </c>
      <c r="AY35" t="s">
        <v>114</v>
      </c>
      <c r="AZ35">
        <v>0</v>
      </c>
      <c r="BA35">
        <v>0</v>
      </c>
      <c r="BB35" t="s">
        <v>114</v>
      </c>
      <c r="BC35">
        <v>0</v>
      </c>
      <c r="BD35" t="s">
        <v>114</v>
      </c>
      <c r="BE35" t="s">
        <v>114</v>
      </c>
      <c r="BF35" t="s">
        <v>114</v>
      </c>
      <c r="BG35" t="s">
        <v>114</v>
      </c>
      <c r="BH35" t="s">
        <v>114</v>
      </c>
      <c r="BI35" t="s">
        <v>114</v>
      </c>
      <c r="BJ35" t="s">
        <v>121</v>
      </c>
      <c r="BK35" t="s">
        <v>121</v>
      </c>
    </row>
    <row r="36" spans="1:63">
      <c r="A36" t="s">
        <v>828</v>
      </c>
      <c r="B36" t="s">
        <v>759</v>
      </c>
      <c r="C36" t="s">
        <v>870</v>
      </c>
      <c r="D36" t="s">
        <v>870</v>
      </c>
      <c r="E36" t="s">
        <v>870</v>
      </c>
      <c r="F36" t="s">
        <v>870</v>
      </c>
      <c r="G36" t="s">
        <v>870</v>
      </c>
      <c r="H36" t="s">
        <v>870</v>
      </c>
      <c r="I36" t="s">
        <v>870</v>
      </c>
      <c r="J36" t="s">
        <v>870</v>
      </c>
      <c r="K36" t="s">
        <v>870</v>
      </c>
      <c r="L36" t="s">
        <v>870</v>
      </c>
      <c r="M36" t="s">
        <v>870</v>
      </c>
      <c r="N36" t="s">
        <v>870</v>
      </c>
      <c r="O36" t="s">
        <v>870</v>
      </c>
      <c r="P36" t="s">
        <v>870</v>
      </c>
      <c r="Q36" t="s">
        <v>870</v>
      </c>
      <c r="R36" t="s">
        <v>870</v>
      </c>
      <c r="S36" t="s">
        <v>870</v>
      </c>
      <c r="T36" t="s">
        <v>870</v>
      </c>
      <c r="U36" t="s">
        <v>870</v>
      </c>
      <c r="V36" t="s">
        <v>870</v>
      </c>
      <c r="W36" t="s">
        <v>870</v>
      </c>
      <c r="X36" t="s">
        <v>870</v>
      </c>
      <c r="Y36" t="s">
        <v>870</v>
      </c>
      <c r="Z36" t="s">
        <v>870</v>
      </c>
      <c r="AA36" t="s">
        <v>870</v>
      </c>
      <c r="AB36" t="s">
        <v>870</v>
      </c>
      <c r="AC36" t="s">
        <v>870</v>
      </c>
      <c r="AD36" t="s">
        <v>870</v>
      </c>
      <c r="AE36" t="s">
        <v>870</v>
      </c>
      <c r="AF36" t="s">
        <v>870</v>
      </c>
      <c r="AG36" t="s">
        <v>870</v>
      </c>
      <c r="AH36" t="s">
        <v>870</v>
      </c>
      <c r="AI36" t="s">
        <v>870</v>
      </c>
      <c r="AJ36" t="s">
        <v>870</v>
      </c>
      <c r="AK36" t="s">
        <v>870</v>
      </c>
      <c r="AL36" t="s">
        <v>870</v>
      </c>
      <c r="AM36" t="s">
        <v>870</v>
      </c>
      <c r="AN36" t="s">
        <v>870</v>
      </c>
      <c r="AO36" t="s">
        <v>870</v>
      </c>
      <c r="AP36" t="s">
        <v>870</v>
      </c>
      <c r="AQ36" t="s">
        <v>870</v>
      </c>
      <c r="AR36" t="s">
        <v>870</v>
      </c>
      <c r="AS36" t="s">
        <v>870</v>
      </c>
      <c r="AT36" t="s">
        <v>870</v>
      </c>
      <c r="AU36" t="s">
        <v>870</v>
      </c>
      <c r="AV36" t="s">
        <v>870</v>
      </c>
      <c r="AW36" t="s">
        <v>870</v>
      </c>
      <c r="AX36" t="s">
        <v>870</v>
      </c>
      <c r="AY36" t="s">
        <v>870</v>
      </c>
      <c r="AZ36" t="s">
        <v>870</v>
      </c>
      <c r="BA36" t="s">
        <v>870</v>
      </c>
      <c r="BB36" t="s">
        <v>870</v>
      </c>
      <c r="BC36" t="s">
        <v>870</v>
      </c>
      <c r="BD36" t="s">
        <v>870</v>
      </c>
      <c r="BE36" t="s">
        <v>870</v>
      </c>
      <c r="BF36" t="s">
        <v>870</v>
      </c>
      <c r="BG36" t="s">
        <v>870</v>
      </c>
      <c r="BH36" t="s">
        <v>870</v>
      </c>
      <c r="BI36" t="s">
        <v>870</v>
      </c>
      <c r="BJ36" t="s">
        <v>870</v>
      </c>
      <c r="BK36" t="s">
        <v>870</v>
      </c>
    </row>
    <row r="37" spans="1:63">
      <c r="A37" t="s">
        <v>829</v>
      </c>
      <c r="B37" t="s">
        <v>760</v>
      </c>
      <c r="C37" t="s">
        <v>870</v>
      </c>
      <c r="D37" t="s">
        <v>870</v>
      </c>
      <c r="E37" t="s">
        <v>870</v>
      </c>
      <c r="F37" t="s">
        <v>870</v>
      </c>
      <c r="G37" t="s">
        <v>870</v>
      </c>
      <c r="H37" t="s">
        <v>870</v>
      </c>
      <c r="I37" t="s">
        <v>870</v>
      </c>
      <c r="J37" t="s">
        <v>870</v>
      </c>
      <c r="K37" t="s">
        <v>870</v>
      </c>
      <c r="L37" t="s">
        <v>870</v>
      </c>
      <c r="M37" t="s">
        <v>870</v>
      </c>
      <c r="N37" t="s">
        <v>870</v>
      </c>
      <c r="O37" t="s">
        <v>870</v>
      </c>
      <c r="P37" t="s">
        <v>870</v>
      </c>
      <c r="Q37" t="s">
        <v>870</v>
      </c>
      <c r="R37" t="s">
        <v>870</v>
      </c>
      <c r="S37" t="s">
        <v>870</v>
      </c>
      <c r="T37" t="s">
        <v>870</v>
      </c>
      <c r="U37" t="s">
        <v>870</v>
      </c>
      <c r="V37" t="s">
        <v>870</v>
      </c>
      <c r="W37" t="s">
        <v>870</v>
      </c>
      <c r="X37" t="s">
        <v>870</v>
      </c>
      <c r="Y37" t="s">
        <v>870</v>
      </c>
      <c r="Z37" t="s">
        <v>870</v>
      </c>
      <c r="AA37" t="s">
        <v>870</v>
      </c>
      <c r="AB37" t="s">
        <v>870</v>
      </c>
      <c r="AC37" t="s">
        <v>870</v>
      </c>
      <c r="AD37" t="s">
        <v>870</v>
      </c>
      <c r="AE37" t="s">
        <v>870</v>
      </c>
      <c r="AF37" t="s">
        <v>870</v>
      </c>
      <c r="AG37" t="s">
        <v>870</v>
      </c>
      <c r="AH37" t="s">
        <v>870</v>
      </c>
      <c r="AI37" t="s">
        <v>870</v>
      </c>
      <c r="AJ37" t="s">
        <v>870</v>
      </c>
      <c r="AK37" t="s">
        <v>870</v>
      </c>
      <c r="AL37" t="s">
        <v>870</v>
      </c>
      <c r="AM37" t="s">
        <v>870</v>
      </c>
      <c r="AN37" t="s">
        <v>870</v>
      </c>
      <c r="AO37" t="s">
        <v>870</v>
      </c>
      <c r="AP37" t="s">
        <v>870</v>
      </c>
      <c r="AQ37" t="s">
        <v>870</v>
      </c>
      <c r="AR37" t="s">
        <v>870</v>
      </c>
      <c r="AS37" t="s">
        <v>870</v>
      </c>
      <c r="AT37" t="s">
        <v>870</v>
      </c>
      <c r="AU37" t="s">
        <v>870</v>
      </c>
      <c r="AV37" t="s">
        <v>870</v>
      </c>
      <c r="AW37" t="s">
        <v>870</v>
      </c>
      <c r="AX37" t="s">
        <v>870</v>
      </c>
      <c r="AY37" t="s">
        <v>870</v>
      </c>
      <c r="AZ37" t="s">
        <v>870</v>
      </c>
      <c r="BA37" t="s">
        <v>870</v>
      </c>
      <c r="BB37" t="s">
        <v>870</v>
      </c>
      <c r="BC37" t="s">
        <v>870</v>
      </c>
      <c r="BD37" t="s">
        <v>870</v>
      </c>
      <c r="BE37" t="s">
        <v>870</v>
      </c>
      <c r="BF37" t="s">
        <v>870</v>
      </c>
      <c r="BG37" t="s">
        <v>870</v>
      </c>
      <c r="BH37" t="s">
        <v>870</v>
      </c>
      <c r="BI37" t="s">
        <v>870</v>
      </c>
      <c r="BJ37" t="s">
        <v>870</v>
      </c>
      <c r="BK37" t="s">
        <v>870</v>
      </c>
    </row>
    <row r="38" spans="1:63">
      <c r="A38" t="s">
        <v>830</v>
      </c>
      <c r="B38" t="s">
        <v>761</v>
      </c>
      <c r="C38" t="s">
        <v>870</v>
      </c>
      <c r="D38" t="s">
        <v>870</v>
      </c>
      <c r="E38" t="s">
        <v>870</v>
      </c>
      <c r="F38" t="s">
        <v>870</v>
      </c>
      <c r="G38" t="s">
        <v>870</v>
      </c>
      <c r="H38" t="s">
        <v>870</v>
      </c>
      <c r="I38" t="s">
        <v>870</v>
      </c>
      <c r="J38" t="s">
        <v>870</v>
      </c>
      <c r="K38" t="s">
        <v>870</v>
      </c>
      <c r="L38" t="s">
        <v>870</v>
      </c>
      <c r="M38" t="s">
        <v>870</v>
      </c>
      <c r="N38" t="s">
        <v>870</v>
      </c>
      <c r="O38" t="s">
        <v>870</v>
      </c>
      <c r="P38" t="s">
        <v>870</v>
      </c>
      <c r="Q38" t="s">
        <v>870</v>
      </c>
      <c r="R38" t="s">
        <v>870</v>
      </c>
      <c r="S38" t="s">
        <v>870</v>
      </c>
      <c r="T38" t="s">
        <v>870</v>
      </c>
      <c r="U38" t="s">
        <v>870</v>
      </c>
      <c r="V38" t="s">
        <v>870</v>
      </c>
      <c r="W38" t="s">
        <v>870</v>
      </c>
      <c r="X38" t="s">
        <v>870</v>
      </c>
      <c r="Y38" t="s">
        <v>870</v>
      </c>
      <c r="Z38" t="s">
        <v>870</v>
      </c>
      <c r="AA38" t="s">
        <v>870</v>
      </c>
      <c r="AB38" t="s">
        <v>870</v>
      </c>
      <c r="AC38" t="s">
        <v>870</v>
      </c>
      <c r="AD38" t="s">
        <v>870</v>
      </c>
      <c r="AE38" t="s">
        <v>870</v>
      </c>
      <c r="AF38" t="s">
        <v>870</v>
      </c>
      <c r="AG38" t="s">
        <v>870</v>
      </c>
      <c r="AH38" t="s">
        <v>870</v>
      </c>
      <c r="AI38" t="s">
        <v>870</v>
      </c>
      <c r="AJ38" t="s">
        <v>870</v>
      </c>
      <c r="AK38" t="s">
        <v>870</v>
      </c>
      <c r="AL38" t="s">
        <v>870</v>
      </c>
      <c r="AM38" t="s">
        <v>870</v>
      </c>
      <c r="AN38" t="s">
        <v>870</v>
      </c>
      <c r="AO38" t="s">
        <v>870</v>
      </c>
      <c r="AP38" t="s">
        <v>870</v>
      </c>
      <c r="AQ38" t="s">
        <v>870</v>
      </c>
      <c r="AR38" t="s">
        <v>870</v>
      </c>
      <c r="AS38" t="s">
        <v>870</v>
      </c>
      <c r="AT38" t="s">
        <v>870</v>
      </c>
      <c r="AU38" t="s">
        <v>870</v>
      </c>
      <c r="AV38" t="s">
        <v>870</v>
      </c>
      <c r="AW38" t="s">
        <v>870</v>
      </c>
      <c r="AX38" t="s">
        <v>870</v>
      </c>
      <c r="AY38" t="s">
        <v>870</v>
      </c>
      <c r="AZ38" t="s">
        <v>870</v>
      </c>
      <c r="BA38" t="s">
        <v>870</v>
      </c>
      <c r="BB38" t="s">
        <v>870</v>
      </c>
      <c r="BC38" t="s">
        <v>870</v>
      </c>
      <c r="BD38" t="s">
        <v>870</v>
      </c>
      <c r="BE38" t="s">
        <v>870</v>
      </c>
      <c r="BF38" t="s">
        <v>870</v>
      </c>
      <c r="BG38" t="s">
        <v>870</v>
      </c>
      <c r="BH38" t="s">
        <v>870</v>
      </c>
      <c r="BI38" t="s">
        <v>870</v>
      </c>
      <c r="BJ38" t="s">
        <v>870</v>
      </c>
      <c r="BK38" t="s">
        <v>870</v>
      </c>
    </row>
    <row r="39" spans="1:63">
      <c r="A39" t="s">
        <v>573</v>
      </c>
      <c r="B39" t="s">
        <v>762</v>
      </c>
      <c r="C39" t="s">
        <v>115</v>
      </c>
      <c r="D39" t="s">
        <v>121</v>
      </c>
      <c r="E39" t="s">
        <v>120</v>
      </c>
      <c r="F39" t="s">
        <v>114</v>
      </c>
      <c r="G39" t="s">
        <v>120</v>
      </c>
      <c r="H39" t="s">
        <v>114</v>
      </c>
      <c r="I39" t="s">
        <v>114</v>
      </c>
      <c r="J39" t="s">
        <v>114</v>
      </c>
      <c r="K39" t="s">
        <v>120</v>
      </c>
      <c r="L39" t="s">
        <v>116</v>
      </c>
      <c r="M39" t="s">
        <v>120</v>
      </c>
      <c r="N39" t="s">
        <v>114</v>
      </c>
      <c r="O39" t="s">
        <v>114</v>
      </c>
      <c r="P39" t="s">
        <v>114</v>
      </c>
      <c r="Q39" t="s">
        <v>114</v>
      </c>
      <c r="R39" t="s">
        <v>116</v>
      </c>
      <c r="S39" t="s">
        <v>121</v>
      </c>
      <c r="T39" t="s">
        <v>114</v>
      </c>
      <c r="U39" t="s">
        <v>114</v>
      </c>
      <c r="V39" t="s">
        <v>114</v>
      </c>
      <c r="W39" t="s">
        <v>120</v>
      </c>
      <c r="X39" t="s">
        <v>114</v>
      </c>
      <c r="Y39" t="s">
        <v>120</v>
      </c>
      <c r="Z39" t="s">
        <v>114</v>
      </c>
      <c r="AA39" t="s">
        <v>115</v>
      </c>
      <c r="AB39" t="s">
        <v>114</v>
      </c>
      <c r="AC39" t="s">
        <v>121</v>
      </c>
      <c r="AD39" t="s">
        <v>115</v>
      </c>
      <c r="AE39" t="s">
        <v>114</v>
      </c>
      <c r="AF39" t="s">
        <v>120</v>
      </c>
      <c r="AG39" t="s">
        <v>116</v>
      </c>
      <c r="AH39" t="s">
        <v>114</v>
      </c>
      <c r="AI39" t="s">
        <v>121</v>
      </c>
      <c r="AJ39" t="s">
        <v>121</v>
      </c>
      <c r="AK39" t="s">
        <v>116</v>
      </c>
      <c r="AL39" t="s">
        <v>116</v>
      </c>
      <c r="AM39" t="s">
        <v>114</v>
      </c>
      <c r="AN39" t="s">
        <v>121</v>
      </c>
      <c r="AO39" t="s">
        <v>120</v>
      </c>
      <c r="AP39" t="s">
        <v>116</v>
      </c>
      <c r="AQ39" t="s">
        <v>114</v>
      </c>
      <c r="AR39">
        <v>0</v>
      </c>
      <c r="AS39" t="s">
        <v>114</v>
      </c>
      <c r="AT39" t="s">
        <v>114</v>
      </c>
      <c r="AU39" t="s">
        <v>114</v>
      </c>
      <c r="AV39" t="s">
        <v>115</v>
      </c>
      <c r="AW39" t="s">
        <v>114</v>
      </c>
      <c r="AX39" t="s">
        <v>114</v>
      </c>
      <c r="AY39" t="s">
        <v>114</v>
      </c>
      <c r="AZ39">
        <v>0</v>
      </c>
      <c r="BA39">
        <v>0</v>
      </c>
      <c r="BB39" t="s">
        <v>114</v>
      </c>
      <c r="BC39">
        <v>0</v>
      </c>
      <c r="BD39" t="s">
        <v>114</v>
      </c>
      <c r="BE39" t="s">
        <v>115</v>
      </c>
      <c r="BF39" t="s">
        <v>114</v>
      </c>
      <c r="BG39" t="s">
        <v>114</v>
      </c>
      <c r="BH39" t="s">
        <v>115</v>
      </c>
      <c r="BI39" t="s">
        <v>121</v>
      </c>
      <c r="BJ39" t="s">
        <v>120</v>
      </c>
      <c r="BK39" t="s">
        <v>121</v>
      </c>
    </row>
    <row r="40" spans="1:63">
      <c r="A40" t="s">
        <v>579</v>
      </c>
      <c r="B40" t="s">
        <v>598</v>
      </c>
      <c r="C40" t="s">
        <v>116</v>
      </c>
      <c r="D40" t="s">
        <v>116</v>
      </c>
      <c r="E40" t="s">
        <v>120</v>
      </c>
      <c r="F40" t="s">
        <v>115</v>
      </c>
      <c r="G40" t="s">
        <v>114</v>
      </c>
      <c r="H40" t="s">
        <v>121</v>
      </c>
      <c r="I40" t="s">
        <v>120</v>
      </c>
      <c r="J40" t="s">
        <v>121</v>
      </c>
      <c r="K40" t="s">
        <v>115</v>
      </c>
      <c r="L40" t="s">
        <v>115</v>
      </c>
      <c r="M40" t="s">
        <v>121</v>
      </c>
      <c r="N40" t="s">
        <v>120</v>
      </c>
      <c r="O40" t="s">
        <v>120</v>
      </c>
      <c r="P40" t="s">
        <v>115</v>
      </c>
      <c r="Q40" t="s">
        <v>114</v>
      </c>
      <c r="R40" t="s">
        <v>121</v>
      </c>
      <c r="S40" t="s">
        <v>120</v>
      </c>
      <c r="T40" t="s">
        <v>120</v>
      </c>
      <c r="U40" t="s">
        <v>120</v>
      </c>
      <c r="V40" t="s">
        <v>115</v>
      </c>
      <c r="W40" t="s">
        <v>114</v>
      </c>
      <c r="X40" t="s">
        <v>114</v>
      </c>
      <c r="Y40" t="s">
        <v>120</v>
      </c>
      <c r="Z40" t="s">
        <v>114</v>
      </c>
      <c r="AA40" t="s">
        <v>115</v>
      </c>
      <c r="AB40" t="s">
        <v>120</v>
      </c>
      <c r="AC40" t="s">
        <v>114</v>
      </c>
      <c r="AD40" t="s">
        <v>114</v>
      </c>
      <c r="AE40" t="s">
        <v>120</v>
      </c>
      <c r="AF40" t="s">
        <v>120</v>
      </c>
      <c r="AG40" t="s">
        <v>116</v>
      </c>
      <c r="AH40" t="s">
        <v>121</v>
      </c>
      <c r="AI40" t="s">
        <v>120</v>
      </c>
      <c r="AJ40" t="s">
        <v>121</v>
      </c>
      <c r="AK40" t="s">
        <v>116</v>
      </c>
      <c r="AL40" t="s">
        <v>116</v>
      </c>
      <c r="AM40">
        <v>0</v>
      </c>
      <c r="AN40" t="s">
        <v>120</v>
      </c>
      <c r="AO40" t="s">
        <v>121</v>
      </c>
      <c r="AP40" t="s">
        <v>120</v>
      </c>
      <c r="AQ40" t="s">
        <v>114</v>
      </c>
      <c r="AR40" t="s">
        <v>121</v>
      </c>
      <c r="AS40" t="s">
        <v>121</v>
      </c>
      <c r="AT40" t="s">
        <v>115</v>
      </c>
      <c r="AU40" t="s">
        <v>114</v>
      </c>
      <c r="AV40">
        <v>0</v>
      </c>
      <c r="AW40" t="s">
        <v>120</v>
      </c>
      <c r="AX40" t="s">
        <v>116</v>
      </c>
      <c r="AY40" t="s">
        <v>120</v>
      </c>
      <c r="AZ40" t="s">
        <v>116</v>
      </c>
      <c r="BA40" t="s">
        <v>115</v>
      </c>
      <c r="BB40" t="s">
        <v>114</v>
      </c>
      <c r="BC40" t="s">
        <v>114</v>
      </c>
      <c r="BD40" t="s">
        <v>120</v>
      </c>
      <c r="BE40" t="s">
        <v>121</v>
      </c>
      <c r="BF40" t="s">
        <v>114</v>
      </c>
      <c r="BG40" t="s">
        <v>114</v>
      </c>
      <c r="BH40" t="s">
        <v>115</v>
      </c>
      <c r="BI40" t="s">
        <v>120</v>
      </c>
      <c r="BJ40" t="s">
        <v>114</v>
      </c>
      <c r="BK40" t="s">
        <v>114</v>
      </c>
    </row>
    <row r="41" spans="1:63">
      <c r="A41" t="s">
        <v>584</v>
      </c>
      <c r="B41" t="s">
        <v>601</v>
      </c>
      <c r="C41" t="s">
        <v>115</v>
      </c>
      <c r="D41" t="s">
        <v>114</v>
      </c>
      <c r="E41" t="s">
        <v>121</v>
      </c>
      <c r="F41" t="s">
        <v>115</v>
      </c>
      <c r="G41" t="s">
        <v>120</v>
      </c>
      <c r="H41" t="s">
        <v>121</v>
      </c>
      <c r="I41" t="s">
        <v>120</v>
      </c>
      <c r="J41" t="s">
        <v>121</v>
      </c>
      <c r="K41" t="s">
        <v>115</v>
      </c>
      <c r="L41" t="s">
        <v>120</v>
      </c>
      <c r="M41" t="s">
        <v>115</v>
      </c>
      <c r="N41" t="s">
        <v>120</v>
      </c>
      <c r="O41" t="s">
        <v>121</v>
      </c>
      <c r="P41" t="s">
        <v>115</v>
      </c>
      <c r="Q41" t="s">
        <v>114</v>
      </c>
      <c r="R41" t="s">
        <v>115</v>
      </c>
      <c r="S41" t="s">
        <v>121</v>
      </c>
      <c r="T41" t="s">
        <v>120</v>
      </c>
      <c r="U41" t="s">
        <v>120</v>
      </c>
      <c r="V41" t="s">
        <v>115</v>
      </c>
      <c r="W41" t="s">
        <v>114</v>
      </c>
      <c r="X41" t="s">
        <v>114</v>
      </c>
      <c r="Y41" t="s">
        <v>121</v>
      </c>
      <c r="Z41" t="s">
        <v>120</v>
      </c>
      <c r="AA41" t="s">
        <v>115</v>
      </c>
      <c r="AB41" t="s">
        <v>115</v>
      </c>
      <c r="AC41" t="s">
        <v>121</v>
      </c>
      <c r="AD41" t="s">
        <v>121</v>
      </c>
      <c r="AE41" t="s">
        <v>120</v>
      </c>
      <c r="AF41" t="s">
        <v>121</v>
      </c>
      <c r="AG41" t="s">
        <v>115</v>
      </c>
      <c r="AH41" t="s">
        <v>116</v>
      </c>
      <c r="AI41">
        <v>0</v>
      </c>
      <c r="AJ41" t="s">
        <v>115</v>
      </c>
      <c r="AK41" t="s">
        <v>116</v>
      </c>
      <c r="AL41" t="s">
        <v>116</v>
      </c>
      <c r="AM41">
        <v>0</v>
      </c>
      <c r="AN41" t="s">
        <v>121</v>
      </c>
      <c r="AO41" t="s">
        <v>121</v>
      </c>
      <c r="AP41" t="s">
        <v>121</v>
      </c>
      <c r="AQ41" t="s">
        <v>120</v>
      </c>
      <c r="AR41" t="s">
        <v>120</v>
      </c>
      <c r="AS41" t="s">
        <v>115</v>
      </c>
      <c r="AT41" t="s">
        <v>115</v>
      </c>
      <c r="AU41" t="s">
        <v>114</v>
      </c>
      <c r="AV41" t="s">
        <v>115</v>
      </c>
      <c r="AW41" t="s">
        <v>121</v>
      </c>
      <c r="AX41" t="s">
        <v>116</v>
      </c>
      <c r="AY41" t="s">
        <v>121</v>
      </c>
      <c r="AZ41" t="s">
        <v>115</v>
      </c>
      <c r="BA41" t="s">
        <v>115</v>
      </c>
      <c r="BB41" t="s">
        <v>120</v>
      </c>
      <c r="BC41" t="s">
        <v>114</v>
      </c>
      <c r="BD41" t="s">
        <v>120</v>
      </c>
      <c r="BE41" t="s">
        <v>121</v>
      </c>
      <c r="BF41" t="s">
        <v>120</v>
      </c>
      <c r="BG41" t="s">
        <v>114</v>
      </c>
      <c r="BH41" t="s">
        <v>120</v>
      </c>
      <c r="BI41" t="s">
        <v>120</v>
      </c>
      <c r="BJ41" t="s">
        <v>121</v>
      </c>
      <c r="BK41" t="s">
        <v>114</v>
      </c>
    </row>
    <row r="42" spans="1:63">
      <c r="A42" t="s">
        <v>831</v>
      </c>
      <c r="B42" t="s">
        <v>605</v>
      </c>
      <c r="C42" t="s">
        <v>115</v>
      </c>
      <c r="D42" t="s">
        <v>116</v>
      </c>
      <c r="E42" t="s">
        <v>121</v>
      </c>
      <c r="F42" t="s">
        <v>115</v>
      </c>
      <c r="G42" t="s">
        <v>121</v>
      </c>
      <c r="H42" t="s">
        <v>121</v>
      </c>
      <c r="I42" t="s">
        <v>120</v>
      </c>
      <c r="J42" t="s">
        <v>115</v>
      </c>
      <c r="K42" t="s">
        <v>115</v>
      </c>
      <c r="L42" t="s">
        <v>121</v>
      </c>
      <c r="M42" t="s">
        <v>115</v>
      </c>
      <c r="N42" t="s">
        <v>120</v>
      </c>
      <c r="O42" t="s">
        <v>121</v>
      </c>
      <c r="P42" t="s">
        <v>115</v>
      </c>
      <c r="Q42" t="s">
        <v>114</v>
      </c>
      <c r="R42" t="s">
        <v>121</v>
      </c>
      <c r="S42" t="s">
        <v>121</v>
      </c>
      <c r="T42" t="s">
        <v>120</v>
      </c>
      <c r="U42" t="s">
        <v>120</v>
      </c>
      <c r="V42" t="s">
        <v>115</v>
      </c>
      <c r="W42" t="s">
        <v>114</v>
      </c>
      <c r="X42" t="s">
        <v>121</v>
      </c>
      <c r="Y42" t="s">
        <v>121</v>
      </c>
      <c r="Z42" t="s">
        <v>120</v>
      </c>
      <c r="AA42" t="s">
        <v>120</v>
      </c>
      <c r="AB42" t="s">
        <v>115</v>
      </c>
      <c r="AC42" t="s">
        <v>120</v>
      </c>
      <c r="AD42" t="s">
        <v>121</v>
      </c>
      <c r="AE42" t="s">
        <v>114</v>
      </c>
      <c r="AF42" t="s">
        <v>120</v>
      </c>
      <c r="AG42" t="s">
        <v>116</v>
      </c>
      <c r="AH42" t="s">
        <v>121</v>
      </c>
      <c r="AI42" t="s">
        <v>121</v>
      </c>
      <c r="AJ42" t="s">
        <v>115</v>
      </c>
      <c r="AK42" t="s">
        <v>116</v>
      </c>
      <c r="AL42" t="s">
        <v>116</v>
      </c>
      <c r="AM42">
        <v>0</v>
      </c>
      <c r="AN42" t="s">
        <v>121</v>
      </c>
      <c r="AO42" t="s">
        <v>121</v>
      </c>
      <c r="AP42" t="s">
        <v>120</v>
      </c>
      <c r="AQ42" t="s">
        <v>121</v>
      </c>
      <c r="AR42" t="s">
        <v>116</v>
      </c>
      <c r="AS42" t="s">
        <v>121</v>
      </c>
      <c r="AT42" t="s">
        <v>115</v>
      </c>
      <c r="AU42" t="s">
        <v>114</v>
      </c>
      <c r="AV42" t="s">
        <v>115</v>
      </c>
      <c r="AW42" t="s">
        <v>121</v>
      </c>
      <c r="AX42" t="s">
        <v>116</v>
      </c>
      <c r="AY42" t="s">
        <v>120</v>
      </c>
      <c r="AZ42" t="s">
        <v>115</v>
      </c>
      <c r="BA42" t="s">
        <v>121</v>
      </c>
      <c r="BB42" t="s">
        <v>114</v>
      </c>
      <c r="BC42" t="s">
        <v>114</v>
      </c>
      <c r="BD42" t="s">
        <v>120</v>
      </c>
      <c r="BE42" t="s">
        <v>121</v>
      </c>
      <c r="BF42" t="s">
        <v>121</v>
      </c>
      <c r="BG42" t="s">
        <v>120</v>
      </c>
      <c r="BH42" t="s">
        <v>115</v>
      </c>
      <c r="BI42" t="s">
        <v>120</v>
      </c>
      <c r="BJ42" t="s">
        <v>121</v>
      </c>
      <c r="BK42" t="s">
        <v>114</v>
      </c>
    </row>
    <row r="43" spans="1:63">
      <c r="A43" t="s">
        <v>595</v>
      </c>
      <c r="B43" t="s">
        <v>609</v>
      </c>
      <c r="C43" t="s">
        <v>116</v>
      </c>
      <c r="D43" t="s">
        <v>114</v>
      </c>
      <c r="E43" t="s">
        <v>121</v>
      </c>
      <c r="F43" t="s">
        <v>116</v>
      </c>
      <c r="G43" t="s">
        <v>115</v>
      </c>
      <c r="H43" t="s">
        <v>115</v>
      </c>
      <c r="I43" t="s">
        <v>120</v>
      </c>
      <c r="J43">
        <v>0</v>
      </c>
      <c r="K43" t="s">
        <v>115</v>
      </c>
      <c r="L43" t="s">
        <v>115</v>
      </c>
      <c r="M43" t="s">
        <v>120</v>
      </c>
      <c r="N43" t="s">
        <v>120</v>
      </c>
      <c r="O43" t="s">
        <v>121</v>
      </c>
      <c r="P43" t="s">
        <v>120</v>
      </c>
      <c r="Q43" t="s">
        <v>120</v>
      </c>
      <c r="R43" t="s">
        <v>120</v>
      </c>
      <c r="S43">
        <v>0</v>
      </c>
      <c r="T43" t="s">
        <v>120</v>
      </c>
      <c r="U43" t="s">
        <v>120</v>
      </c>
      <c r="V43" t="s">
        <v>116</v>
      </c>
      <c r="W43" t="s">
        <v>114</v>
      </c>
      <c r="X43" t="s">
        <v>115</v>
      </c>
      <c r="Y43" t="s">
        <v>120</v>
      </c>
      <c r="Z43" t="s">
        <v>120</v>
      </c>
      <c r="AA43" t="s">
        <v>121</v>
      </c>
      <c r="AB43" t="s">
        <v>115</v>
      </c>
      <c r="AC43" t="s">
        <v>120</v>
      </c>
      <c r="AD43" t="s">
        <v>115</v>
      </c>
      <c r="AE43" t="s">
        <v>120</v>
      </c>
      <c r="AF43" t="s">
        <v>121</v>
      </c>
      <c r="AG43" t="s">
        <v>120</v>
      </c>
      <c r="AH43" t="s">
        <v>121</v>
      </c>
      <c r="AI43" t="s">
        <v>115</v>
      </c>
      <c r="AJ43" t="s">
        <v>116</v>
      </c>
      <c r="AK43" t="s">
        <v>115</v>
      </c>
      <c r="AL43" t="s">
        <v>121</v>
      </c>
      <c r="AM43">
        <v>0</v>
      </c>
      <c r="AN43" t="s">
        <v>120</v>
      </c>
      <c r="AO43" t="s">
        <v>120</v>
      </c>
      <c r="AP43" t="s">
        <v>120</v>
      </c>
      <c r="AQ43" t="s">
        <v>114</v>
      </c>
      <c r="AR43" t="s">
        <v>121</v>
      </c>
      <c r="AS43" t="s">
        <v>120</v>
      </c>
      <c r="AT43" t="s">
        <v>115</v>
      </c>
      <c r="AU43" t="s">
        <v>120</v>
      </c>
      <c r="AV43" t="s">
        <v>114</v>
      </c>
      <c r="AW43" t="s">
        <v>121</v>
      </c>
      <c r="AX43" t="s">
        <v>116</v>
      </c>
      <c r="AY43" t="s">
        <v>121</v>
      </c>
      <c r="AZ43" t="s">
        <v>120</v>
      </c>
      <c r="BA43" t="s">
        <v>121</v>
      </c>
      <c r="BB43" t="s">
        <v>114</v>
      </c>
      <c r="BC43" t="s">
        <v>114</v>
      </c>
      <c r="BD43" t="s">
        <v>120</v>
      </c>
      <c r="BE43" t="s">
        <v>115</v>
      </c>
      <c r="BF43" t="s">
        <v>121</v>
      </c>
      <c r="BG43" t="s">
        <v>114</v>
      </c>
      <c r="BH43" t="s">
        <v>114</v>
      </c>
      <c r="BI43" t="s">
        <v>121</v>
      </c>
      <c r="BJ43" t="s">
        <v>114</v>
      </c>
      <c r="BK43" t="s">
        <v>114</v>
      </c>
    </row>
    <row r="44" spans="1:63">
      <c r="A44" t="s">
        <v>832</v>
      </c>
      <c r="B44" t="s">
        <v>628</v>
      </c>
      <c r="C44" t="s">
        <v>117</v>
      </c>
      <c r="D44" t="s">
        <v>123</v>
      </c>
      <c r="E44" t="s">
        <v>118</v>
      </c>
      <c r="F44" t="s">
        <v>118</v>
      </c>
      <c r="G44" t="s">
        <v>136</v>
      </c>
      <c r="H44" t="s">
        <v>118</v>
      </c>
      <c r="I44" t="s">
        <v>119</v>
      </c>
      <c r="J44" t="s">
        <v>123</v>
      </c>
      <c r="K44" t="s">
        <v>136</v>
      </c>
      <c r="L44" t="s">
        <v>123</v>
      </c>
      <c r="M44" t="s">
        <v>123</v>
      </c>
      <c r="N44" t="s">
        <v>119</v>
      </c>
      <c r="O44" t="s">
        <v>119</v>
      </c>
      <c r="P44" t="s">
        <v>136</v>
      </c>
      <c r="Q44" t="s">
        <v>118</v>
      </c>
      <c r="R44" t="s">
        <v>118</v>
      </c>
      <c r="S44" t="s">
        <v>123</v>
      </c>
      <c r="T44" t="s">
        <v>136</v>
      </c>
      <c r="U44" t="s">
        <v>118</v>
      </c>
      <c r="V44" t="s">
        <v>123</v>
      </c>
      <c r="W44" t="s">
        <v>119</v>
      </c>
      <c r="X44" t="s">
        <v>118</v>
      </c>
      <c r="Y44" t="s">
        <v>118</v>
      </c>
      <c r="Z44" t="s">
        <v>118</v>
      </c>
      <c r="AA44" t="s">
        <v>118</v>
      </c>
      <c r="AB44" t="s">
        <v>118</v>
      </c>
      <c r="AC44" t="s">
        <v>118</v>
      </c>
      <c r="AD44" t="s">
        <v>123</v>
      </c>
      <c r="AE44" t="s">
        <v>118</v>
      </c>
      <c r="AF44" t="s">
        <v>123</v>
      </c>
      <c r="AG44" t="s">
        <v>123</v>
      </c>
      <c r="AH44" t="s">
        <v>118</v>
      </c>
      <c r="AI44" t="s">
        <v>123</v>
      </c>
      <c r="AJ44" t="s">
        <v>136</v>
      </c>
      <c r="AK44" t="s">
        <v>123</v>
      </c>
      <c r="AL44" t="s">
        <v>123</v>
      </c>
      <c r="AM44" t="s">
        <v>123</v>
      </c>
      <c r="AN44" t="s">
        <v>123</v>
      </c>
      <c r="AO44" t="s">
        <v>118</v>
      </c>
      <c r="AP44" t="s">
        <v>123</v>
      </c>
      <c r="AQ44" t="s">
        <v>118</v>
      </c>
      <c r="AR44" t="s">
        <v>123</v>
      </c>
      <c r="AS44" t="s">
        <v>123</v>
      </c>
      <c r="AT44" t="s">
        <v>123</v>
      </c>
      <c r="AU44" t="s">
        <v>136</v>
      </c>
      <c r="AV44" t="s">
        <v>123</v>
      </c>
      <c r="AW44" t="s">
        <v>118</v>
      </c>
      <c r="AX44" t="s">
        <v>123</v>
      </c>
      <c r="AY44" t="s">
        <v>118</v>
      </c>
      <c r="AZ44" t="s">
        <v>123</v>
      </c>
      <c r="BA44" t="s">
        <v>148</v>
      </c>
      <c r="BB44" t="s">
        <v>118</v>
      </c>
      <c r="BC44" t="s">
        <v>118</v>
      </c>
      <c r="BD44" t="s">
        <v>123</v>
      </c>
      <c r="BE44" t="s">
        <v>123</v>
      </c>
      <c r="BF44" t="s">
        <v>136</v>
      </c>
      <c r="BG44" t="s">
        <v>118</v>
      </c>
      <c r="BH44" t="s">
        <v>123</v>
      </c>
      <c r="BI44" t="s">
        <v>118</v>
      </c>
      <c r="BJ44" t="s">
        <v>136</v>
      </c>
      <c r="BK44" t="s">
        <v>118</v>
      </c>
    </row>
    <row r="45" spans="1:63">
      <c r="A45" t="s">
        <v>602</v>
      </c>
      <c r="B45" t="s">
        <v>632</v>
      </c>
      <c r="C45" t="s">
        <v>118</v>
      </c>
      <c r="D45" t="s">
        <v>118</v>
      </c>
      <c r="E45" t="s">
        <v>123</v>
      </c>
      <c r="F45" t="s">
        <v>123</v>
      </c>
      <c r="G45" t="s">
        <v>123</v>
      </c>
      <c r="H45" t="s">
        <v>123</v>
      </c>
      <c r="I45" t="s">
        <v>136</v>
      </c>
      <c r="J45" t="s">
        <v>148</v>
      </c>
      <c r="K45" t="s">
        <v>148</v>
      </c>
      <c r="L45" t="s">
        <v>123</v>
      </c>
      <c r="M45" t="s">
        <v>123</v>
      </c>
      <c r="N45" t="s">
        <v>136</v>
      </c>
      <c r="O45" t="s">
        <v>148</v>
      </c>
      <c r="P45" t="s">
        <v>118</v>
      </c>
      <c r="Q45" t="s">
        <v>136</v>
      </c>
      <c r="R45" t="s">
        <v>136</v>
      </c>
      <c r="S45" t="s">
        <v>117</v>
      </c>
      <c r="T45" t="s">
        <v>123</v>
      </c>
      <c r="U45" t="s">
        <v>136</v>
      </c>
      <c r="V45" t="s">
        <v>123</v>
      </c>
      <c r="W45" t="s">
        <v>136</v>
      </c>
      <c r="X45" t="s">
        <v>123</v>
      </c>
      <c r="Y45" t="s">
        <v>123</v>
      </c>
      <c r="Z45" t="s">
        <v>136</v>
      </c>
      <c r="AA45" t="s">
        <v>123</v>
      </c>
      <c r="AB45" t="s">
        <v>123</v>
      </c>
      <c r="AC45" t="s">
        <v>136</v>
      </c>
      <c r="AD45" t="s">
        <v>123</v>
      </c>
      <c r="AE45" t="s">
        <v>123</v>
      </c>
      <c r="AF45" t="s">
        <v>123</v>
      </c>
      <c r="AG45" t="s">
        <v>118</v>
      </c>
      <c r="AH45" t="s">
        <v>123</v>
      </c>
      <c r="AI45" t="s">
        <v>148</v>
      </c>
      <c r="AJ45" t="s">
        <v>123</v>
      </c>
      <c r="AK45" t="s">
        <v>118</v>
      </c>
      <c r="AL45" t="s">
        <v>148</v>
      </c>
      <c r="AM45" t="s">
        <v>123</v>
      </c>
      <c r="AN45" t="s">
        <v>148</v>
      </c>
      <c r="AO45" t="s">
        <v>123</v>
      </c>
      <c r="AP45" t="s">
        <v>123</v>
      </c>
      <c r="AQ45" t="s">
        <v>136</v>
      </c>
      <c r="AR45" t="s">
        <v>118</v>
      </c>
      <c r="AS45" t="s">
        <v>123</v>
      </c>
      <c r="AT45" t="s">
        <v>118</v>
      </c>
      <c r="AU45" t="s">
        <v>136</v>
      </c>
      <c r="AV45" t="s">
        <v>148</v>
      </c>
      <c r="AW45" t="s">
        <v>123</v>
      </c>
      <c r="AX45" t="s">
        <v>123</v>
      </c>
      <c r="AY45" t="s">
        <v>123</v>
      </c>
      <c r="AZ45" t="s">
        <v>123</v>
      </c>
      <c r="BA45" t="s">
        <v>123</v>
      </c>
      <c r="BB45" t="s">
        <v>123</v>
      </c>
      <c r="BC45" t="s">
        <v>136</v>
      </c>
      <c r="BD45" t="s">
        <v>136</v>
      </c>
      <c r="BE45" t="s">
        <v>118</v>
      </c>
      <c r="BF45" t="s">
        <v>118</v>
      </c>
      <c r="BG45" t="s">
        <v>123</v>
      </c>
      <c r="BH45" t="s">
        <v>123</v>
      </c>
      <c r="BI45" t="s">
        <v>148</v>
      </c>
      <c r="BJ45" t="s">
        <v>123</v>
      </c>
      <c r="BK45" t="s">
        <v>136</v>
      </c>
    </row>
    <row r="46" spans="1:63">
      <c r="A46" t="s">
        <v>833</v>
      </c>
      <c r="B46" t="s">
        <v>636</v>
      </c>
      <c r="C46" t="s">
        <v>119</v>
      </c>
      <c r="D46" t="s">
        <v>118</v>
      </c>
      <c r="E46" t="s">
        <v>123</v>
      </c>
      <c r="F46" t="s">
        <v>123</v>
      </c>
      <c r="G46" t="s">
        <v>148</v>
      </c>
      <c r="H46" t="s">
        <v>123</v>
      </c>
      <c r="I46" t="s">
        <v>123</v>
      </c>
      <c r="J46" t="s">
        <v>148</v>
      </c>
      <c r="K46" t="s">
        <v>148</v>
      </c>
      <c r="L46" t="s">
        <v>123</v>
      </c>
      <c r="M46" t="s">
        <v>148</v>
      </c>
      <c r="N46" t="s">
        <v>123</v>
      </c>
      <c r="O46" t="s">
        <v>148</v>
      </c>
      <c r="P46" t="s">
        <v>118</v>
      </c>
      <c r="Q46" t="s">
        <v>118</v>
      </c>
      <c r="R46" t="s">
        <v>123</v>
      </c>
      <c r="S46" t="s">
        <v>148</v>
      </c>
      <c r="T46" t="s">
        <v>123</v>
      </c>
      <c r="U46" t="s">
        <v>136</v>
      </c>
      <c r="V46" t="s">
        <v>118</v>
      </c>
      <c r="W46" t="s">
        <v>123</v>
      </c>
      <c r="X46" t="s">
        <v>123</v>
      </c>
      <c r="Y46" t="s">
        <v>123</v>
      </c>
      <c r="Z46" t="s">
        <v>123</v>
      </c>
      <c r="AA46" t="s">
        <v>136</v>
      </c>
      <c r="AB46" t="s">
        <v>148</v>
      </c>
      <c r="AC46" t="s">
        <v>136</v>
      </c>
      <c r="AD46" t="s">
        <v>118</v>
      </c>
      <c r="AE46" t="s">
        <v>123</v>
      </c>
      <c r="AF46" t="s">
        <v>148</v>
      </c>
      <c r="AG46" t="s">
        <v>118</v>
      </c>
      <c r="AH46" t="s">
        <v>148</v>
      </c>
      <c r="AI46" t="s">
        <v>123</v>
      </c>
      <c r="AJ46" t="s">
        <v>118</v>
      </c>
      <c r="AK46" t="s">
        <v>118</v>
      </c>
      <c r="AL46">
        <v>0</v>
      </c>
      <c r="AM46" t="s">
        <v>118</v>
      </c>
      <c r="AN46" t="s">
        <v>148</v>
      </c>
      <c r="AO46" t="s">
        <v>123</v>
      </c>
      <c r="AP46" t="s">
        <v>117</v>
      </c>
      <c r="AQ46" t="s">
        <v>123</v>
      </c>
      <c r="AR46" t="s">
        <v>118</v>
      </c>
      <c r="AS46" t="s">
        <v>123</v>
      </c>
      <c r="AT46" t="s">
        <v>118</v>
      </c>
      <c r="AU46" t="s">
        <v>123</v>
      </c>
      <c r="AV46" t="s">
        <v>123</v>
      </c>
      <c r="AW46" t="s">
        <v>123</v>
      </c>
      <c r="AX46" t="s">
        <v>123</v>
      </c>
      <c r="AY46" t="s">
        <v>148</v>
      </c>
      <c r="AZ46" t="s">
        <v>148</v>
      </c>
      <c r="BA46" t="s">
        <v>123</v>
      </c>
      <c r="BB46" t="s">
        <v>123</v>
      </c>
      <c r="BC46" t="s">
        <v>136</v>
      </c>
      <c r="BD46" t="s">
        <v>136</v>
      </c>
      <c r="BE46" t="s">
        <v>118</v>
      </c>
      <c r="BF46" t="s">
        <v>123</v>
      </c>
      <c r="BG46" t="s">
        <v>148</v>
      </c>
      <c r="BH46" t="s">
        <v>118</v>
      </c>
      <c r="BI46" t="s">
        <v>148</v>
      </c>
      <c r="BJ46" t="s">
        <v>118</v>
      </c>
      <c r="BK46" t="s">
        <v>136</v>
      </c>
    </row>
    <row r="47" spans="1:63">
      <c r="A47" t="s">
        <v>834</v>
      </c>
      <c r="B47" t="s">
        <v>640</v>
      </c>
      <c r="C47" t="s">
        <v>118</v>
      </c>
      <c r="D47" t="s">
        <v>123</v>
      </c>
      <c r="E47" t="s">
        <v>123</v>
      </c>
      <c r="F47" t="s">
        <v>136</v>
      </c>
      <c r="G47" t="s">
        <v>123</v>
      </c>
      <c r="H47" t="s">
        <v>148</v>
      </c>
      <c r="I47" t="s">
        <v>136</v>
      </c>
      <c r="J47" t="s">
        <v>148</v>
      </c>
      <c r="K47" t="s">
        <v>148</v>
      </c>
      <c r="L47" t="s">
        <v>123</v>
      </c>
      <c r="M47" t="s">
        <v>123</v>
      </c>
      <c r="N47" t="s">
        <v>148</v>
      </c>
      <c r="O47" t="s">
        <v>148</v>
      </c>
      <c r="P47" t="s">
        <v>123</v>
      </c>
      <c r="Q47" t="s">
        <v>123</v>
      </c>
      <c r="R47" t="s">
        <v>136</v>
      </c>
      <c r="S47" t="s">
        <v>123</v>
      </c>
      <c r="T47" t="s">
        <v>123</v>
      </c>
      <c r="U47" t="s">
        <v>136</v>
      </c>
      <c r="V47" t="s">
        <v>148</v>
      </c>
      <c r="W47" t="s">
        <v>123</v>
      </c>
      <c r="X47" t="s">
        <v>123</v>
      </c>
      <c r="Y47" t="s">
        <v>123</v>
      </c>
      <c r="Z47" t="s">
        <v>136</v>
      </c>
      <c r="AA47" t="s">
        <v>118</v>
      </c>
      <c r="AB47" t="s">
        <v>123</v>
      </c>
      <c r="AC47" t="s">
        <v>123</v>
      </c>
      <c r="AD47" t="s">
        <v>123</v>
      </c>
      <c r="AE47" t="s">
        <v>136</v>
      </c>
      <c r="AF47" t="s">
        <v>118</v>
      </c>
      <c r="AG47" t="s">
        <v>148</v>
      </c>
      <c r="AH47" t="s">
        <v>148</v>
      </c>
      <c r="AI47" t="s">
        <v>148</v>
      </c>
      <c r="AJ47" t="s">
        <v>148</v>
      </c>
      <c r="AK47" t="s">
        <v>118</v>
      </c>
      <c r="AL47" t="s">
        <v>123</v>
      </c>
      <c r="AM47" t="s">
        <v>123</v>
      </c>
      <c r="AN47" t="s">
        <v>123</v>
      </c>
      <c r="AO47" t="s">
        <v>123</v>
      </c>
      <c r="AP47" t="s">
        <v>118</v>
      </c>
      <c r="AQ47" t="s">
        <v>118</v>
      </c>
      <c r="AR47" t="s">
        <v>118</v>
      </c>
      <c r="AS47" t="s">
        <v>123</v>
      </c>
      <c r="AT47" t="s">
        <v>118</v>
      </c>
      <c r="AU47" t="s">
        <v>136</v>
      </c>
      <c r="AV47" t="s">
        <v>148</v>
      </c>
      <c r="AW47" t="s">
        <v>123</v>
      </c>
      <c r="AX47" t="s">
        <v>123</v>
      </c>
      <c r="AY47" t="s">
        <v>123</v>
      </c>
      <c r="AZ47" t="s">
        <v>123</v>
      </c>
      <c r="BA47" t="s">
        <v>148</v>
      </c>
      <c r="BB47" t="s">
        <v>123</v>
      </c>
      <c r="BC47" t="s">
        <v>136</v>
      </c>
      <c r="BD47" t="s">
        <v>136</v>
      </c>
      <c r="BE47" t="s">
        <v>123</v>
      </c>
      <c r="BF47" t="s">
        <v>148</v>
      </c>
      <c r="BG47" t="s">
        <v>123</v>
      </c>
      <c r="BH47" t="s">
        <v>118</v>
      </c>
      <c r="BI47" t="s">
        <v>148</v>
      </c>
      <c r="BJ47" t="s">
        <v>148</v>
      </c>
      <c r="BK47" t="s">
        <v>136</v>
      </c>
    </row>
    <row r="48" spans="1:63">
      <c r="A48" t="s">
        <v>613</v>
      </c>
      <c r="B48" t="s">
        <v>644</v>
      </c>
      <c r="C48" t="s">
        <v>118</v>
      </c>
      <c r="D48" t="s">
        <v>118</v>
      </c>
      <c r="E48" t="s">
        <v>136</v>
      </c>
      <c r="F48" t="s">
        <v>136</v>
      </c>
      <c r="G48" t="s">
        <v>148</v>
      </c>
      <c r="H48" t="s">
        <v>148</v>
      </c>
      <c r="I48" t="s">
        <v>136</v>
      </c>
      <c r="J48" t="s">
        <v>148</v>
      </c>
      <c r="K48" t="s">
        <v>148</v>
      </c>
      <c r="L48" t="s">
        <v>148</v>
      </c>
      <c r="M48" t="s">
        <v>148</v>
      </c>
      <c r="N48" t="s">
        <v>136</v>
      </c>
      <c r="O48" t="s">
        <v>148</v>
      </c>
      <c r="P48" t="s">
        <v>123</v>
      </c>
      <c r="Q48" t="s">
        <v>123</v>
      </c>
      <c r="R48" t="s">
        <v>148</v>
      </c>
      <c r="S48" t="s">
        <v>123</v>
      </c>
      <c r="T48" t="s">
        <v>123</v>
      </c>
      <c r="U48" t="s">
        <v>136</v>
      </c>
      <c r="V48" t="s">
        <v>118</v>
      </c>
      <c r="W48" t="s">
        <v>123</v>
      </c>
      <c r="X48" t="s">
        <v>123</v>
      </c>
      <c r="Y48" t="s">
        <v>123</v>
      </c>
      <c r="Z48" t="s">
        <v>123</v>
      </c>
      <c r="AA48" t="s">
        <v>123</v>
      </c>
      <c r="AB48" t="s">
        <v>148</v>
      </c>
      <c r="AC48" t="s">
        <v>136</v>
      </c>
      <c r="AD48" t="s">
        <v>123</v>
      </c>
      <c r="AE48" t="s">
        <v>136</v>
      </c>
      <c r="AF48" t="s">
        <v>136</v>
      </c>
      <c r="AG48" t="s">
        <v>148</v>
      </c>
      <c r="AH48" t="s">
        <v>148</v>
      </c>
      <c r="AI48" t="s">
        <v>118</v>
      </c>
      <c r="AJ48" t="s">
        <v>123</v>
      </c>
      <c r="AK48" t="s">
        <v>118</v>
      </c>
      <c r="AL48" t="s">
        <v>123</v>
      </c>
      <c r="AM48" t="s">
        <v>118</v>
      </c>
      <c r="AN48" t="s">
        <v>123</v>
      </c>
      <c r="AO48" t="s">
        <v>148</v>
      </c>
      <c r="AP48" t="s">
        <v>118</v>
      </c>
      <c r="AQ48" t="s">
        <v>118</v>
      </c>
      <c r="AR48" t="s">
        <v>118</v>
      </c>
      <c r="AS48" t="s">
        <v>123</v>
      </c>
      <c r="AT48" t="s">
        <v>118</v>
      </c>
      <c r="AU48" t="s">
        <v>136</v>
      </c>
      <c r="AV48" t="s">
        <v>148</v>
      </c>
      <c r="AW48" t="s">
        <v>123</v>
      </c>
      <c r="AX48" t="s">
        <v>123</v>
      </c>
      <c r="AY48" t="s">
        <v>136</v>
      </c>
      <c r="AZ48" t="s">
        <v>148</v>
      </c>
      <c r="BA48" t="s">
        <v>123</v>
      </c>
      <c r="BB48" t="s">
        <v>123</v>
      </c>
      <c r="BC48" t="s">
        <v>136</v>
      </c>
      <c r="BD48" t="s">
        <v>136</v>
      </c>
      <c r="BE48" t="s">
        <v>118</v>
      </c>
      <c r="BF48" t="s">
        <v>118</v>
      </c>
      <c r="BG48" t="s">
        <v>148</v>
      </c>
      <c r="BH48" t="s">
        <v>123</v>
      </c>
      <c r="BI48" t="s">
        <v>148</v>
      </c>
      <c r="BJ48" t="s">
        <v>123</v>
      </c>
      <c r="BK48" t="s">
        <v>136</v>
      </c>
    </row>
    <row r="49" spans="1:63">
      <c r="A49" t="s">
        <v>616</v>
      </c>
      <c r="B49" t="s">
        <v>751</v>
      </c>
      <c r="C49" t="s">
        <v>118</v>
      </c>
      <c r="D49" t="s">
        <v>118</v>
      </c>
      <c r="E49" t="s">
        <v>123</v>
      </c>
      <c r="F49" t="s">
        <v>136</v>
      </c>
      <c r="G49" t="s">
        <v>118</v>
      </c>
      <c r="H49" t="s">
        <v>148</v>
      </c>
      <c r="I49" t="s">
        <v>136</v>
      </c>
      <c r="J49" t="s">
        <v>148</v>
      </c>
      <c r="K49" t="s">
        <v>148</v>
      </c>
      <c r="L49" t="s">
        <v>148</v>
      </c>
      <c r="M49" t="s">
        <v>148</v>
      </c>
      <c r="N49" t="s">
        <v>136</v>
      </c>
      <c r="O49" t="s">
        <v>148</v>
      </c>
      <c r="P49" t="s">
        <v>123</v>
      </c>
      <c r="Q49" t="s">
        <v>136</v>
      </c>
      <c r="R49" t="s">
        <v>136</v>
      </c>
      <c r="S49" t="s">
        <v>123</v>
      </c>
      <c r="T49" t="s">
        <v>123</v>
      </c>
      <c r="U49" t="s">
        <v>136</v>
      </c>
      <c r="V49" t="s">
        <v>123</v>
      </c>
      <c r="W49" t="s">
        <v>136</v>
      </c>
      <c r="X49" t="s">
        <v>123</v>
      </c>
      <c r="Y49" t="s">
        <v>123</v>
      </c>
      <c r="Z49" t="s">
        <v>136</v>
      </c>
      <c r="AA49" t="s">
        <v>118</v>
      </c>
      <c r="AB49" t="s">
        <v>123</v>
      </c>
      <c r="AC49" t="s">
        <v>136</v>
      </c>
      <c r="AD49" t="s">
        <v>148</v>
      </c>
      <c r="AE49" t="s">
        <v>136</v>
      </c>
      <c r="AF49" t="s">
        <v>123</v>
      </c>
      <c r="AG49" t="s">
        <v>123</v>
      </c>
      <c r="AH49" t="s">
        <v>148</v>
      </c>
      <c r="AI49" t="s">
        <v>123</v>
      </c>
      <c r="AJ49" t="s">
        <v>118</v>
      </c>
      <c r="AK49" t="s">
        <v>118</v>
      </c>
      <c r="AL49">
        <v>0</v>
      </c>
      <c r="AM49" t="s">
        <v>123</v>
      </c>
      <c r="AN49" t="s">
        <v>136</v>
      </c>
      <c r="AO49" t="s">
        <v>123</v>
      </c>
      <c r="AP49" t="s">
        <v>123</v>
      </c>
      <c r="AQ49" t="s">
        <v>118</v>
      </c>
      <c r="AR49" t="s">
        <v>118</v>
      </c>
      <c r="AS49" t="s">
        <v>117</v>
      </c>
      <c r="AT49" t="s">
        <v>118</v>
      </c>
      <c r="AU49" t="s">
        <v>136</v>
      </c>
      <c r="AV49" t="s">
        <v>123</v>
      </c>
      <c r="AW49" t="s">
        <v>123</v>
      </c>
      <c r="AX49" t="s">
        <v>123</v>
      </c>
      <c r="AY49" t="s">
        <v>123</v>
      </c>
      <c r="AZ49" t="s">
        <v>123</v>
      </c>
      <c r="BA49" t="s">
        <v>136</v>
      </c>
      <c r="BB49" t="s">
        <v>136</v>
      </c>
      <c r="BC49" t="s">
        <v>136</v>
      </c>
      <c r="BD49" t="s">
        <v>123</v>
      </c>
      <c r="BE49" t="s">
        <v>123</v>
      </c>
      <c r="BF49" t="s">
        <v>118</v>
      </c>
      <c r="BG49" t="s">
        <v>136</v>
      </c>
      <c r="BH49" t="s">
        <v>118</v>
      </c>
      <c r="BI49" t="s">
        <v>123</v>
      </c>
      <c r="BJ49" t="s">
        <v>136</v>
      </c>
      <c r="BK49" t="s">
        <v>136</v>
      </c>
    </row>
    <row r="50" spans="1:63">
      <c r="A50" t="s">
        <v>835</v>
      </c>
      <c r="B50" t="s">
        <v>752</v>
      </c>
      <c r="C50" t="s">
        <v>119</v>
      </c>
      <c r="D50" t="s">
        <v>118</v>
      </c>
      <c r="E50" t="s">
        <v>123</v>
      </c>
      <c r="F50" t="s">
        <v>136</v>
      </c>
      <c r="G50" t="s">
        <v>148</v>
      </c>
      <c r="H50" t="s">
        <v>118</v>
      </c>
      <c r="I50" t="s">
        <v>136</v>
      </c>
      <c r="J50" t="s">
        <v>148</v>
      </c>
      <c r="K50" t="s">
        <v>148</v>
      </c>
      <c r="L50" t="s">
        <v>123</v>
      </c>
      <c r="M50" t="s">
        <v>148</v>
      </c>
      <c r="N50" t="s">
        <v>136</v>
      </c>
      <c r="O50" t="s">
        <v>118</v>
      </c>
      <c r="P50" t="s">
        <v>123</v>
      </c>
      <c r="Q50" t="s">
        <v>123</v>
      </c>
      <c r="R50" t="s">
        <v>148</v>
      </c>
      <c r="S50" t="s">
        <v>123</v>
      </c>
      <c r="T50" t="s">
        <v>123</v>
      </c>
      <c r="U50" t="s">
        <v>136</v>
      </c>
      <c r="V50" t="s">
        <v>118</v>
      </c>
      <c r="W50" t="s">
        <v>136</v>
      </c>
      <c r="X50" t="s">
        <v>123</v>
      </c>
      <c r="Y50" t="s">
        <v>123</v>
      </c>
      <c r="Z50" t="s">
        <v>123</v>
      </c>
      <c r="AA50" t="s">
        <v>123</v>
      </c>
      <c r="AB50" t="s">
        <v>123</v>
      </c>
      <c r="AC50" t="s">
        <v>123</v>
      </c>
      <c r="AD50" t="s">
        <v>148</v>
      </c>
      <c r="AE50" t="s">
        <v>136</v>
      </c>
      <c r="AF50" t="s">
        <v>136</v>
      </c>
      <c r="AG50" t="s">
        <v>118</v>
      </c>
      <c r="AH50" t="s">
        <v>148</v>
      </c>
      <c r="AI50" t="s">
        <v>118</v>
      </c>
      <c r="AJ50" t="s">
        <v>123</v>
      </c>
      <c r="AK50" t="s">
        <v>118</v>
      </c>
      <c r="AL50">
        <v>0</v>
      </c>
      <c r="AM50" t="s">
        <v>123</v>
      </c>
      <c r="AN50" t="s">
        <v>123</v>
      </c>
      <c r="AO50" t="s">
        <v>123</v>
      </c>
      <c r="AP50" t="s">
        <v>123</v>
      </c>
      <c r="AQ50" t="s">
        <v>118</v>
      </c>
      <c r="AR50" t="s">
        <v>118</v>
      </c>
      <c r="AS50" t="s">
        <v>117</v>
      </c>
      <c r="AT50" t="s">
        <v>118</v>
      </c>
      <c r="AU50" t="s">
        <v>136</v>
      </c>
      <c r="AV50" t="s">
        <v>148</v>
      </c>
      <c r="AW50" t="s">
        <v>123</v>
      </c>
      <c r="AX50" t="s">
        <v>123</v>
      </c>
      <c r="AY50" t="s">
        <v>123</v>
      </c>
      <c r="AZ50">
        <v>0</v>
      </c>
      <c r="BA50" t="s">
        <v>136</v>
      </c>
      <c r="BB50" t="s">
        <v>136</v>
      </c>
      <c r="BC50" t="s">
        <v>136</v>
      </c>
      <c r="BD50" t="s">
        <v>123</v>
      </c>
      <c r="BE50" t="s">
        <v>118</v>
      </c>
      <c r="BF50" t="s">
        <v>118</v>
      </c>
      <c r="BG50" t="s">
        <v>136</v>
      </c>
      <c r="BH50" t="s">
        <v>118</v>
      </c>
      <c r="BI50" t="s">
        <v>123</v>
      </c>
      <c r="BJ50" t="s">
        <v>148</v>
      </c>
      <c r="BK50" t="s">
        <v>136</v>
      </c>
    </row>
    <row r="51" spans="1:63">
      <c r="A51" t="s">
        <v>624</v>
      </c>
      <c r="B51" t="s">
        <v>753</v>
      </c>
      <c r="C51" t="s">
        <v>119</v>
      </c>
      <c r="D51" t="s">
        <v>118</v>
      </c>
      <c r="E51" t="s">
        <v>123</v>
      </c>
      <c r="F51" t="s">
        <v>136</v>
      </c>
      <c r="G51" t="s">
        <v>118</v>
      </c>
      <c r="H51" t="s">
        <v>119</v>
      </c>
      <c r="I51" t="s">
        <v>123</v>
      </c>
      <c r="J51" t="s">
        <v>118</v>
      </c>
      <c r="K51" t="s">
        <v>148</v>
      </c>
      <c r="L51" t="s">
        <v>123</v>
      </c>
      <c r="M51" t="s">
        <v>118</v>
      </c>
      <c r="N51" t="s">
        <v>136</v>
      </c>
      <c r="O51" t="s">
        <v>148</v>
      </c>
      <c r="P51" t="s">
        <v>123</v>
      </c>
      <c r="Q51" t="s">
        <v>118</v>
      </c>
      <c r="R51" t="s">
        <v>148</v>
      </c>
      <c r="S51" t="s">
        <v>148</v>
      </c>
      <c r="T51" t="s">
        <v>123</v>
      </c>
      <c r="U51" t="s">
        <v>136</v>
      </c>
      <c r="V51" t="s">
        <v>118</v>
      </c>
      <c r="W51" t="s">
        <v>136</v>
      </c>
      <c r="X51" t="s">
        <v>123</v>
      </c>
      <c r="Y51" t="s">
        <v>123</v>
      </c>
      <c r="Z51" t="s">
        <v>148</v>
      </c>
      <c r="AA51" t="s">
        <v>123</v>
      </c>
      <c r="AB51" t="s">
        <v>148</v>
      </c>
      <c r="AC51" t="s">
        <v>136</v>
      </c>
      <c r="AD51" t="s">
        <v>118</v>
      </c>
      <c r="AE51" t="s">
        <v>148</v>
      </c>
      <c r="AF51" t="s">
        <v>136</v>
      </c>
      <c r="AG51" t="s">
        <v>118</v>
      </c>
      <c r="AH51" t="s">
        <v>148</v>
      </c>
      <c r="AI51" t="s">
        <v>123</v>
      </c>
      <c r="AJ51" t="s">
        <v>118</v>
      </c>
      <c r="AK51" t="s">
        <v>118</v>
      </c>
      <c r="AL51" t="s">
        <v>123</v>
      </c>
      <c r="AM51" t="s">
        <v>118</v>
      </c>
      <c r="AN51" t="s">
        <v>148</v>
      </c>
      <c r="AO51" t="s">
        <v>148</v>
      </c>
      <c r="AP51" t="s">
        <v>118</v>
      </c>
      <c r="AQ51" t="s">
        <v>148</v>
      </c>
      <c r="AR51" t="s">
        <v>119</v>
      </c>
      <c r="AS51" t="s">
        <v>123</v>
      </c>
      <c r="AT51" t="s">
        <v>118</v>
      </c>
      <c r="AU51" t="s">
        <v>136</v>
      </c>
      <c r="AV51" t="s">
        <v>118</v>
      </c>
      <c r="AW51" t="s">
        <v>118</v>
      </c>
      <c r="AX51" t="s">
        <v>123</v>
      </c>
      <c r="AY51" t="s">
        <v>136</v>
      </c>
      <c r="AZ51">
        <v>0</v>
      </c>
      <c r="BA51" t="s">
        <v>148</v>
      </c>
      <c r="BB51" t="s">
        <v>123</v>
      </c>
      <c r="BC51" t="s">
        <v>136</v>
      </c>
      <c r="BD51" t="s">
        <v>136</v>
      </c>
      <c r="BE51" t="s">
        <v>118</v>
      </c>
      <c r="BF51" t="s">
        <v>148</v>
      </c>
      <c r="BG51" t="s">
        <v>136</v>
      </c>
      <c r="BH51" t="s">
        <v>118</v>
      </c>
      <c r="BI51" t="s">
        <v>148</v>
      </c>
      <c r="BJ51" t="s">
        <v>123</v>
      </c>
      <c r="BK51" t="s">
        <v>136</v>
      </c>
    </row>
    <row r="52" spans="1:63">
      <c r="A52" t="s">
        <v>836</v>
      </c>
      <c r="B52" t="s">
        <v>754</v>
      </c>
      <c r="C52" t="s">
        <v>119</v>
      </c>
      <c r="D52" t="s">
        <v>118</v>
      </c>
      <c r="E52" t="s">
        <v>123</v>
      </c>
      <c r="F52" t="s">
        <v>148</v>
      </c>
      <c r="G52" t="s">
        <v>118</v>
      </c>
      <c r="H52" t="s">
        <v>123</v>
      </c>
      <c r="I52" t="s">
        <v>136</v>
      </c>
      <c r="J52" t="s">
        <v>123</v>
      </c>
      <c r="K52" t="s">
        <v>148</v>
      </c>
      <c r="L52" t="s">
        <v>148</v>
      </c>
      <c r="M52" t="s">
        <v>148</v>
      </c>
      <c r="N52" t="s">
        <v>136</v>
      </c>
      <c r="O52" t="s">
        <v>119</v>
      </c>
      <c r="P52" t="s">
        <v>123</v>
      </c>
      <c r="Q52" t="s">
        <v>136</v>
      </c>
      <c r="R52" t="s">
        <v>123</v>
      </c>
      <c r="S52" t="s">
        <v>148</v>
      </c>
      <c r="T52" t="s">
        <v>136</v>
      </c>
      <c r="U52" t="s">
        <v>123</v>
      </c>
      <c r="V52" t="s">
        <v>118</v>
      </c>
      <c r="W52" t="s">
        <v>136</v>
      </c>
      <c r="X52" t="s">
        <v>123</v>
      </c>
      <c r="Y52" t="s">
        <v>123</v>
      </c>
      <c r="Z52" t="s">
        <v>136</v>
      </c>
      <c r="AA52" t="s">
        <v>123</v>
      </c>
      <c r="AB52" t="s">
        <v>148</v>
      </c>
      <c r="AC52" t="s">
        <v>123</v>
      </c>
      <c r="AD52" t="s">
        <v>123</v>
      </c>
      <c r="AE52" t="s">
        <v>123</v>
      </c>
      <c r="AF52" t="s">
        <v>148</v>
      </c>
      <c r="AG52" t="s">
        <v>123</v>
      </c>
      <c r="AH52" t="s">
        <v>123</v>
      </c>
      <c r="AI52" t="s">
        <v>118</v>
      </c>
      <c r="AJ52" t="s">
        <v>119</v>
      </c>
      <c r="AK52" t="s">
        <v>118</v>
      </c>
      <c r="AL52" t="s">
        <v>123</v>
      </c>
      <c r="AM52" t="s">
        <v>148</v>
      </c>
      <c r="AN52" t="s">
        <v>136</v>
      </c>
      <c r="AO52" t="s">
        <v>136</v>
      </c>
      <c r="AP52" t="s">
        <v>123</v>
      </c>
      <c r="AQ52" t="s">
        <v>119</v>
      </c>
      <c r="AR52" t="s">
        <v>148</v>
      </c>
      <c r="AS52" t="s">
        <v>136</v>
      </c>
      <c r="AT52" t="s">
        <v>118</v>
      </c>
      <c r="AU52" t="s">
        <v>136</v>
      </c>
      <c r="AV52" t="s">
        <v>123</v>
      </c>
      <c r="AW52" t="s">
        <v>148</v>
      </c>
      <c r="AX52" t="s">
        <v>123</v>
      </c>
      <c r="AY52" t="s">
        <v>123</v>
      </c>
      <c r="AZ52">
        <v>0</v>
      </c>
      <c r="BA52" t="s">
        <v>123</v>
      </c>
      <c r="BB52" t="s">
        <v>136</v>
      </c>
      <c r="BC52" t="s">
        <v>136</v>
      </c>
      <c r="BD52" t="s">
        <v>123</v>
      </c>
      <c r="BE52" t="s">
        <v>118</v>
      </c>
      <c r="BF52" t="s">
        <v>123</v>
      </c>
      <c r="BG52" t="s">
        <v>136</v>
      </c>
      <c r="BH52" t="s">
        <v>123</v>
      </c>
      <c r="BI52" t="s">
        <v>136</v>
      </c>
      <c r="BJ52" t="s">
        <v>136</v>
      </c>
      <c r="BK52" t="s">
        <v>136</v>
      </c>
    </row>
    <row r="53" spans="1:63">
      <c r="A53" t="s">
        <v>629</v>
      </c>
      <c r="B53" t="s">
        <v>648</v>
      </c>
      <c r="C53" t="s">
        <v>116</v>
      </c>
      <c r="D53" t="s">
        <v>116</v>
      </c>
      <c r="E53" t="s">
        <v>115</v>
      </c>
      <c r="F53" t="s">
        <v>115</v>
      </c>
      <c r="G53" t="s">
        <v>121</v>
      </c>
      <c r="H53" t="s">
        <v>120</v>
      </c>
      <c r="I53" t="s">
        <v>121</v>
      </c>
      <c r="J53" t="s">
        <v>115</v>
      </c>
      <c r="K53" t="s">
        <v>115</v>
      </c>
      <c r="L53" t="s">
        <v>116</v>
      </c>
      <c r="M53" t="s">
        <v>115</v>
      </c>
      <c r="N53" t="s">
        <v>115</v>
      </c>
      <c r="O53" t="s">
        <v>115</v>
      </c>
      <c r="P53" t="s">
        <v>116</v>
      </c>
      <c r="Q53" t="s">
        <v>121</v>
      </c>
      <c r="R53" t="s">
        <v>115</v>
      </c>
      <c r="S53" t="s">
        <v>121</v>
      </c>
      <c r="T53" t="s">
        <v>120</v>
      </c>
      <c r="U53" t="s">
        <v>121</v>
      </c>
      <c r="V53" t="s">
        <v>116</v>
      </c>
      <c r="W53" t="s">
        <v>120</v>
      </c>
      <c r="X53" t="s">
        <v>116</v>
      </c>
      <c r="Y53" t="s">
        <v>121</v>
      </c>
      <c r="Z53" t="s">
        <v>121</v>
      </c>
      <c r="AA53" t="s">
        <v>114</v>
      </c>
      <c r="AB53">
        <v>0</v>
      </c>
      <c r="AC53" t="s">
        <v>121</v>
      </c>
      <c r="AD53" t="s">
        <v>116</v>
      </c>
      <c r="AE53" t="s">
        <v>121</v>
      </c>
      <c r="AF53" t="s">
        <v>116</v>
      </c>
      <c r="AG53" t="s">
        <v>115</v>
      </c>
      <c r="AH53" t="s">
        <v>115</v>
      </c>
      <c r="AI53" t="s">
        <v>115</v>
      </c>
      <c r="AJ53" t="s">
        <v>115</v>
      </c>
      <c r="AK53" t="s">
        <v>116</v>
      </c>
      <c r="AL53" t="s">
        <v>116</v>
      </c>
      <c r="AM53" t="s">
        <v>115</v>
      </c>
      <c r="AN53" t="s">
        <v>115</v>
      </c>
      <c r="AO53" t="s">
        <v>121</v>
      </c>
      <c r="AP53" t="s">
        <v>120</v>
      </c>
      <c r="AQ53" t="s">
        <v>121</v>
      </c>
      <c r="AR53" t="s">
        <v>115</v>
      </c>
      <c r="AS53" t="s">
        <v>120</v>
      </c>
      <c r="AT53" t="s">
        <v>115</v>
      </c>
      <c r="AU53" t="s">
        <v>121</v>
      </c>
      <c r="AV53" t="s">
        <v>121</v>
      </c>
      <c r="AW53" t="s">
        <v>115</v>
      </c>
      <c r="AX53" t="s">
        <v>121</v>
      </c>
      <c r="AY53" t="s">
        <v>121</v>
      </c>
      <c r="AZ53" t="s">
        <v>115</v>
      </c>
      <c r="BA53" t="s">
        <v>115</v>
      </c>
      <c r="BB53" t="s">
        <v>121</v>
      </c>
      <c r="BC53" t="s">
        <v>120</v>
      </c>
      <c r="BD53" t="s">
        <v>121</v>
      </c>
      <c r="BE53" t="s">
        <v>116</v>
      </c>
      <c r="BF53" t="s">
        <v>120</v>
      </c>
      <c r="BG53" t="s">
        <v>121</v>
      </c>
      <c r="BH53" t="s">
        <v>121</v>
      </c>
      <c r="BI53" t="s">
        <v>116</v>
      </c>
      <c r="BJ53" t="s">
        <v>120</v>
      </c>
      <c r="BK53" t="s">
        <v>116</v>
      </c>
    </row>
    <row r="54" spans="1:63">
      <c r="A54" t="s">
        <v>633</v>
      </c>
      <c r="B54" t="s">
        <v>650</v>
      </c>
      <c r="C54" t="s">
        <v>116</v>
      </c>
      <c r="D54" t="s">
        <v>116</v>
      </c>
      <c r="E54" t="s">
        <v>121</v>
      </c>
      <c r="F54" t="s">
        <v>115</v>
      </c>
      <c r="G54" t="s">
        <v>115</v>
      </c>
      <c r="H54" t="s">
        <v>120</v>
      </c>
      <c r="I54" t="s">
        <v>116</v>
      </c>
      <c r="J54" t="s">
        <v>115</v>
      </c>
      <c r="K54" t="s">
        <v>115</v>
      </c>
      <c r="L54" t="s">
        <v>116</v>
      </c>
      <c r="M54" t="s">
        <v>115</v>
      </c>
      <c r="N54" t="s">
        <v>120</v>
      </c>
      <c r="O54" t="s">
        <v>121</v>
      </c>
      <c r="P54" t="s">
        <v>116</v>
      </c>
      <c r="Q54" t="s">
        <v>114</v>
      </c>
      <c r="R54" t="s">
        <v>115</v>
      </c>
      <c r="S54" t="s">
        <v>115</v>
      </c>
      <c r="T54" t="s">
        <v>120</v>
      </c>
      <c r="U54" t="s">
        <v>121</v>
      </c>
      <c r="V54" t="s">
        <v>116</v>
      </c>
      <c r="W54" t="s">
        <v>114</v>
      </c>
      <c r="X54" t="s">
        <v>116</v>
      </c>
      <c r="Y54" t="s">
        <v>115</v>
      </c>
      <c r="Z54" t="s">
        <v>121</v>
      </c>
      <c r="AA54" t="s">
        <v>121</v>
      </c>
      <c r="AB54">
        <v>0</v>
      </c>
      <c r="AC54" t="s">
        <v>120</v>
      </c>
      <c r="AD54" t="s">
        <v>116</v>
      </c>
      <c r="AE54" t="s">
        <v>115</v>
      </c>
      <c r="AF54" t="s">
        <v>116</v>
      </c>
      <c r="AG54" t="s">
        <v>116</v>
      </c>
      <c r="AH54" t="s">
        <v>121</v>
      </c>
      <c r="AI54" t="s">
        <v>120</v>
      </c>
      <c r="AJ54" t="s">
        <v>121</v>
      </c>
      <c r="AK54" t="s">
        <v>116</v>
      </c>
      <c r="AL54" t="s">
        <v>116</v>
      </c>
      <c r="AM54" t="s">
        <v>115</v>
      </c>
      <c r="AN54" t="s">
        <v>115</v>
      </c>
      <c r="AO54" t="s">
        <v>115</v>
      </c>
      <c r="AP54" t="s">
        <v>120</v>
      </c>
      <c r="AQ54" t="s">
        <v>121</v>
      </c>
      <c r="AR54" t="s">
        <v>116</v>
      </c>
      <c r="AS54" t="s">
        <v>121</v>
      </c>
      <c r="AT54" t="s">
        <v>121</v>
      </c>
      <c r="AU54" t="s">
        <v>121</v>
      </c>
      <c r="AV54" t="s">
        <v>115</v>
      </c>
      <c r="AW54" t="s">
        <v>120</v>
      </c>
      <c r="AX54" t="s">
        <v>121</v>
      </c>
      <c r="AY54" t="s">
        <v>120</v>
      </c>
      <c r="AZ54" t="s">
        <v>115</v>
      </c>
      <c r="BA54" t="s">
        <v>121</v>
      </c>
      <c r="BB54" t="s">
        <v>120</v>
      </c>
      <c r="BC54" t="s">
        <v>114</v>
      </c>
      <c r="BD54" t="s">
        <v>114</v>
      </c>
      <c r="BE54" t="s">
        <v>116</v>
      </c>
      <c r="BF54" t="s">
        <v>120</v>
      </c>
      <c r="BG54" t="s">
        <v>114</v>
      </c>
      <c r="BH54" t="s">
        <v>121</v>
      </c>
      <c r="BI54" t="s">
        <v>116</v>
      </c>
      <c r="BJ54" t="s">
        <v>121</v>
      </c>
      <c r="BK54" t="s">
        <v>116</v>
      </c>
    </row>
    <row r="55" spans="1:63">
      <c r="A55" t="s">
        <v>637</v>
      </c>
      <c r="B55" t="s">
        <v>654</v>
      </c>
      <c r="C55" t="s">
        <v>114</v>
      </c>
      <c r="D55" t="s">
        <v>114</v>
      </c>
      <c r="E55" t="s">
        <v>120</v>
      </c>
      <c r="F55" t="s">
        <v>114</v>
      </c>
      <c r="G55" t="s">
        <v>115</v>
      </c>
      <c r="H55" t="s">
        <v>121</v>
      </c>
      <c r="I55" t="s">
        <v>114</v>
      </c>
      <c r="J55" t="s">
        <v>121</v>
      </c>
      <c r="K55" t="s">
        <v>115</v>
      </c>
      <c r="L55" t="s">
        <v>116</v>
      </c>
      <c r="M55" t="s">
        <v>114</v>
      </c>
      <c r="N55" t="s">
        <v>114</v>
      </c>
      <c r="O55" t="s">
        <v>114</v>
      </c>
      <c r="P55" t="s">
        <v>114</v>
      </c>
      <c r="Q55" t="s">
        <v>114</v>
      </c>
      <c r="R55" t="s">
        <v>114</v>
      </c>
      <c r="S55" t="s">
        <v>120</v>
      </c>
      <c r="T55" t="s">
        <v>120</v>
      </c>
      <c r="U55" t="s">
        <v>114</v>
      </c>
      <c r="V55" t="s">
        <v>116</v>
      </c>
      <c r="W55" t="s">
        <v>121</v>
      </c>
      <c r="X55" t="s">
        <v>114</v>
      </c>
      <c r="Y55" t="s">
        <v>114</v>
      </c>
      <c r="Z55" t="s">
        <v>120</v>
      </c>
      <c r="AA55" t="s">
        <v>114</v>
      </c>
      <c r="AB55">
        <v>0</v>
      </c>
      <c r="AC55" t="s">
        <v>120</v>
      </c>
      <c r="AD55" t="s">
        <v>114</v>
      </c>
      <c r="AE55" t="s">
        <v>120</v>
      </c>
      <c r="AF55" t="s">
        <v>114</v>
      </c>
      <c r="AG55" t="s">
        <v>115</v>
      </c>
      <c r="AH55" t="s">
        <v>114</v>
      </c>
      <c r="AI55" t="s">
        <v>121</v>
      </c>
      <c r="AJ55" t="s">
        <v>121</v>
      </c>
      <c r="AK55" t="s">
        <v>116</v>
      </c>
      <c r="AL55" t="s">
        <v>121</v>
      </c>
      <c r="AM55" t="s">
        <v>114</v>
      </c>
      <c r="AN55" t="s">
        <v>121</v>
      </c>
      <c r="AO55" t="s">
        <v>120</v>
      </c>
      <c r="AP55" t="s">
        <v>115</v>
      </c>
      <c r="AQ55" t="s">
        <v>114</v>
      </c>
      <c r="AR55" t="s">
        <v>114</v>
      </c>
      <c r="AS55" t="s">
        <v>114</v>
      </c>
      <c r="AT55" t="s">
        <v>114</v>
      </c>
      <c r="AU55" t="s">
        <v>114</v>
      </c>
      <c r="AV55" t="s">
        <v>114</v>
      </c>
      <c r="AW55" t="s">
        <v>114</v>
      </c>
      <c r="AX55" t="s">
        <v>120</v>
      </c>
      <c r="AY55" t="s">
        <v>120</v>
      </c>
      <c r="AZ55" t="s">
        <v>115</v>
      </c>
      <c r="BA55" t="s">
        <v>120</v>
      </c>
      <c r="BB55" t="s">
        <v>121</v>
      </c>
      <c r="BC55" t="s">
        <v>114</v>
      </c>
      <c r="BD55" t="s">
        <v>120</v>
      </c>
      <c r="BE55" t="s">
        <v>121</v>
      </c>
      <c r="BF55" t="s">
        <v>114</v>
      </c>
      <c r="BG55" t="s">
        <v>120</v>
      </c>
      <c r="BH55" t="s">
        <v>114</v>
      </c>
      <c r="BI55" t="s">
        <v>121</v>
      </c>
      <c r="BJ55" t="s">
        <v>121</v>
      </c>
      <c r="BK55" t="s">
        <v>116</v>
      </c>
    </row>
    <row r="56" spans="1:63">
      <c r="A56" t="s">
        <v>641</v>
      </c>
      <c r="B56" t="s">
        <v>658</v>
      </c>
      <c r="C56" t="s">
        <v>114</v>
      </c>
      <c r="D56" t="s">
        <v>120</v>
      </c>
      <c r="E56" t="s">
        <v>121</v>
      </c>
      <c r="F56" t="s">
        <v>114</v>
      </c>
      <c r="G56" t="s">
        <v>120</v>
      </c>
      <c r="H56" t="s">
        <v>114</v>
      </c>
      <c r="I56" t="s">
        <v>120</v>
      </c>
      <c r="J56" t="s">
        <v>121</v>
      </c>
      <c r="K56" t="s">
        <v>120</v>
      </c>
      <c r="L56" t="s">
        <v>116</v>
      </c>
      <c r="M56" t="s">
        <v>114</v>
      </c>
      <c r="N56" t="s">
        <v>114</v>
      </c>
      <c r="O56" t="s">
        <v>114</v>
      </c>
      <c r="P56" t="s">
        <v>114</v>
      </c>
      <c r="Q56" t="s">
        <v>114</v>
      </c>
      <c r="R56" t="s">
        <v>114</v>
      </c>
      <c r="S56" t="s">
        <v>120</v>
      </c>
      <c r="T56" t="s">
        <v>120</v>
      </c>
      <c r="U56" t="s">
        <v>114</v>
      </c>
      <c r="V56" t="s">
        <v>116</v>
      </c>
      <c r="W56" t="s">
        <v>120</v>
      </c>
      <c r="X56" t="s">
        <v>114</v>
      </c>
      <c r="Y56" t="s">
        <v>114</v>
      </c>
      <c r="Z56" t="s">
        <v>114</v>
      </c>
      <c r="AA56" t="s">
        <v>114</v>
      </c>
      <c r="AB56">
        <v>0</v>
      </c>
      <c r="AC56" t="s">
        <v>120</v>
      </c>
      <c r="AD56" t="s">
        <v>120</v>
      </c>
      <c r="AE56" t="s">
        <v>120</v>
      </c>
      <c r="AF56" t="s">
        <v>114</v>
      </c>
      <c r="AG56" t="s">
        <v>121</v>
      </c>
      <c r="AH56" t="s">
        <v>114</v>
      </c>
      <c r="AI56">
        <v>0</v>
      </c>
      <c r="AJ56" t="s">
        <v>116</v>
      </c>
      <c r="AK56" t="s">
        <v>116</v>
      </c>
      <c r="AL56" t="s">
        <v>116</v>
      </c>
      <c r="AM56" t="s">
        <v>114</v>
      </c>
      <c r="AN56" t="s">
        <v>121</v>
      </c>
      <c r="AO56" t="s">
        <v>114</v>
      </c>
      <c r="AP56" t="s">
        <v>120</v>
      </c>
      <c r="AQ56" t="s">
        <v>114</v>
      </c>
      <c r="AR56" t="s">
        <v>114</v>
      </c>
      <c r="AS56" t="s">
        <v>114</v>
      </c>
      <c r="AT56" t="s">
        <v>114</v>
      </c>
      <c r="AU56" t="s">
        <v>114</v>
      </c>
      <c r="AV56" t="s">
        <v>114</v>
      </c>
      <c r="AW56" t="s">
        <v>114</v>
      </c>
      <c r="AX56" t="s">
        <v>120</v>
      </c>
      <c r="AY56" t="s">
        <v>120</v>
      </c>
      <c r="AZ56" t="s">
        <v>115</v>
      </c>
      <c r="BA56" t="s">
        <v>120</v>
      </c>
      <c r="BB56" t="s">
        <v>120</v>
      </c>
      <c r="BC56" t="s">
        <v>114</v>
      </c>
      <c r="BD56" t="s">
        <v>114</v>
      </c>
      <c r="BE56" t="s">
        <v>121</v>
      </c>
      <c r="BF56" t="s">
        <v>114</v>
      </c>
      <c r="BG56" t="s">
        <v>120</v>
      </c>
      <c r="BH56" t="s">
        <v>114</v>
      </c>
      <c r="BI56" t="s">
        <v>114</v>
      </c>
      <c r="BJ56" t="s">
        <v>120</v>
      </c>
      <c r="BK56" t="s">
        <v>116</v>
      </c>
    </row>
    <row r="57" spans="1:63">
      <c r="A57" t="s">
        <v>645</v>
      </c>
      <c r="B57" t="s">
        <v>662</v>
      </c>
      <c r="C57" t="s">
        <v>116</v>
      </c>
      <c r="D57" t="s">
        <v>116</v>
      </c>
      <c r="E57" t="s">
        <v>121</v>
      </c>
      <c r="F57" t="s">
        <v>120</v>
      </c>
      <c r="G57" t="s">
        <v>121</v>
      </c>
      <c r="H57" t="s">
        <v>120</v>
      </c>
      <c r="I57" t="s">
        <v>121</v>
      </c>
      <c r="J57" t="s">
        <v>121</v>
      </c>
      <c r="K57" t="s">
        <v>115</v>
      </c>
      <c r="L57" t="s">
        <v>116</v>
      </c>
      <c r="M57" t="s">
        <v>121</v>
      </c>
      <c r="N57" t="s">
        <v>120</v>
      </c>
      <c r="O57" t="s">
        <v>121</v>
      </c>
      <c r="P57" t="s">
        <v>121</v>
      </c>
      <c r="Q57" t="s">
        <v>120</v>
      </c>
      <c r="R57" t="s">
        <v>120</v>
      </c>
      <c r="S57" t="s">
        <v>121</v>
      </c>
      <c r="T57" t="s">
        <v>120</v>
      </c>
      <c r="U57" t="s">
        <v>114</v>
      </c>
      <c r="V57" t="s">
        <v>116</v>
      </c>
      <c r="W57" t="s">
        <v>120</v>
      </c>
      <c r="X57" t="s">
        <v>120</v>
      </c>
      <c r="Y57" t="s">
        <v>121</v>
      </c>
      <c r="Z57" t="s">
        <v>121</v>
      </c>
      <c r="AA57" t="s">
        <v>115</v>
      </c>
      <c r="AB57">
        <v>0</v>
      </c>
      <c r="AC57" t="s">
        <v>121</v>
      </c>
      <c r="AD57" t="s">
        <v>121</v>
      </c>
      <c r="AE57" t="s">
        <v>114</v>
      </c>
      <c r="AF57" t="s">
        <v>116</v>
      </c>
      <c r="AG57" t="s">
        <v>116</v>
      </c>
      <c r="AH57" t="s">
        <v>121</v>
      </c>
      <c r="AI57" t="s">
        <v>114</v>
      </c>
      <c r="AJ57" t="s">
        <v>116</v>
      </c>
      <c r="AK57" t="s">
        <v>116</v>
      </c>
      <c r="AL57" t="s">
        <v>116</v>
      </c>
      <c r="AM57" t="s">
        <v>115</v>
      </c>
      <c r="AN57" t="s">
        <v>121</v>
      </c>
      <c r="AO57" t="s">
        <v>121</v>
      </c>
      <c r="AP57" t="s">
        <v>121</v>
      </c>
      <c r="AQ57" t="s">
        <v>121</v>
      </c>
      <c r="AR57" t="s">
        <v>114</v>
      </c>
      <c r="AS57" t="s">
        <v>121</v>
      </c>
      <c r="AT57" t="s">
        <v>115</v>
      </c>
      <c r="AU57" t="s">
        <v>120</v>
      </c>
      <c r="AV57" t="s">
        <v>114</v>
      </c>
      <c r="AW57" t="s">
        <v>121</v>
      </c>
      <c r="AX57" t="s">
        <v>115</v>
      </c>
      <c r="AY57" t="s">
        <v>120</v>
      </c>
      <c r="AZ57" t="s">
        <v>115</v>
      </c>
      <c r="BA57" t="s">
        <v>121</v>
      </c>
      <c r="BB57" t="s">
        <v>121</v>
      </c>
      <c r="BC57" t="s">
        <v>114</v>
      </c>
      <c r="BD57" t="s">
        <v>114</v>
      </c>
      <c r="BE57" t="s">
        <v>116</v>
      </c>
      <c r="BF57" t="s">
        <v>120</v>
      </c>
      <c r="BG57" t="s">
        <v>121</v>
      </c>
      <c r="BH57" t="s">
        <v>121</v>
      </c>
      <c r="BI57" t="s">
        <v>116</v>
      </c>
      <c r="BJ57" t="s">
        <v>115</v>
      </c>
      <c r="BK57" t="s">
        <v>116</v>
      </c>
    </row>
    <row r="58" spans="1:63">
      <c r="A58" t="s">
        <v>837</v>
      </c>
      <c r="B58" t="s">
        <v>666</v>
      </c>
      <c r="C58" t="s">
        <v>116</v>
      </c>
      <c r="D58" t="s">
        <v>116</v>
      </c>
      <c r="E58" t="s">
        <v>121</v>
      </c>
      <c r="F58" t="s">
        <v>114</v>
      </c>
      <c r="G58" t="s">
        <v>116</v>
      </c>
      <c r="H58" t="s">
        <v>121</v>
      </c>
      <c r="I58" t="s">
        <v>114</v>
      </c>
      <c r="J58" t="s">
        <v>121</v>
      </c>
      <c r="K58" t="s">
        <v>116</v>
      </c>
      <c r="L58" t="s">
        <v>114</v>
      </c>
      <c r="M58" t="s">
        <v>121</v>
      </c>
      <c r="N58" t="s">
        <v>120</v>
      </c>
      <c r="O58" t="s">
        <v>114</v>
      </c>
      <c r="P58" t="s">
        <v>114</v>
      </c>
      <c r="Q58">
        <v>0</v>
      </c>
      <c r="R58" t="s">
        <v>121</v>
      </c>
      <c r="S58" t="s">
        <v>121</v>
      </c>
      <c r="T58" t="s">
        <v>120</v>
      </c>
      <c r="U58" t="s">
        <v>114</v>
      </c>
      <c r="V58" t="s">
        <v>120</v>
      </c>
      <c r="W58" t="s">
        <v>114</v>
      </c>
      <c r="X58" t="s">
        <v>120</v>
      </c>
      <c r="Y58" t="s">
        <v>114</v>
      </c>
      <c r="Z58" t="s">
        <v>121</v>
      </c>
      <c r="AA58" t="s">
        <v>121</v>
      </c>
      <c r="AB58">
        <v>0</v>
      </c>
      <c r="AC58" t="s">
        <v>120</v>
      </c>
      <c r="AD58" t="s">
        <v>120</v>
      </c>
      <c r="AE58" t="s">
        <v>121</v>
      </c>
      <c r="AF58" t="s">
        <v>116</v>
      </c>
      <c r="AG58" t="s">
        <v>121</v>
      </c>
      <c r="AH58" t="s">
        <v>114</v>
      </c>
      <c r="AI58" t="s">
        <v>114</v>
      </c>
      <c r="AJ58" t="s">
        <v>116</v>
      </c>
      <c r="AK58" t="s">
        <v>116</v>
      </c>
      <c r="AL58" t="s">
        <v>115</v>
      </c>
      <c r="AM58" t="s">
        <v>120</v>
      </c>
      <c r="AN58" t="s">
        <v>120</v>
      </c>
      <c r="AO58" t="s">
        <v>121</v>
      </c>
      <c r="AP58" t="s">
        <v>120</v>
      </c>
      <c r="AQ58" t="s">
        <v>121</v>
      </c>
      <c r="AR58" t="s">
        <v>115</v>
      </c>
      <c r="AS58" t="s">
        <v>121</v>
      </c>
      <c r="AT58" t="s">
        <v>120</v>
      </c>
      <c r="AU58" t="s">
        <v>120</v>
      </c>
      <c r="AV58">
        <v>0</v>
      </c>
      <c r="AW58" t="s">
        <v>120</v>
      </c>
      <c r="AX58" t="s">
        <v>121</v>
      </c>
      <c r="AY58" t="s">
        <v>120</v>
      </c>
      <c r="AZ58" t="s">
        <v>116</v>
      </c>
      <c r="BA58">
        <v>0</v>
      </c>
      <c r="BB58" t="s">
        <v>120</v>
      </c>
      <c r="BC58" t="s">
        <v>120</v>
      </c>
      <c r="BD58" t="s">
        <v>120</v>
      </c>
      <c r="BE58" t="s">
        <v>121</v>
      </c>
      <c r="BF58" t="s">
        <v>121</v>
      </c>
      <c r="BG58" t="s">
        <v>120</v>
      </c>
      <c r="BH58" t="s">
        <v>120</v>
      </c>
      <c r="BI58" t="s">
        <v>114</v>
      </c>
      <c r="BJ58" t="s">
        <v>121</v>
      </c>
      <c r="BK58" t="s">
        <v>114</v>
      </c>
    </row>
    <row r="59" spans="1:63">
      <c r="A59" t="s">
        <v>651</v>
      </c>
      <c r="B59" t="s">
        <v>670</v>
      </c>
      <c r="C59" t="s">
        <v>116</v>
      </c>
      <c r="D59" t="s">
        <v>116</v>
      </c>
      <c r="E59" t="s">
        <v>121</v>
      </c>
      <c r="F59" t="s">
        <v>116</v>
      </c>
      <c r="G59" t="s">
        <v>116</v>
      </c>
      <c r="H59" t="s">
        <v>121</v>
      </c>
      <c r="I59" t="s">
        <v>121</v>
      </c>
      <c r="J59" t="s">
        <v>115</v>
      </c>
      <c r="K59" t="s">
        <v>116</v>
      </c>
      <c r="L59" t="s">
        <v>116</v>
      </c>
      <c r="M59" t="s">
        <v>121</v>
      </c>
      <c r="N59" t="s">
        <v>120</v>
      </c>
      <c r="O59" t="s">
        <v>114</v>
      </c>
      <c r="P59" t="s">
        <v>114</v>
      </c>
      <c r="Q59" t="s">
        <v>121</v>
      </c>
      <c r="R59" t="s">
        <v>121</v>
      </c>
      <c r="S59" t="s">
        <v>115</v>
      </c>
      <c r="T59" t="s">
        <v>120</v>
      </c>
      <c r="U59" t="s">
        <v>114</v>
      </c>
      <c r="V59" t="s">
        <v>120</v>
      </c>
      <c r="W59" t="s">
        <v>114</v>
      </c>
      <c r="X59" t="s">
        <v>120</v>
      </c>
      <c r="Y59" t="s">
        <v>121</v>
      </c>
      <c r="Z59" t="s">
        <v>115</v>
      </c>
      <c r="AA59" t="s">
        <v>115</v>
      </c>
      <c r="AB59">
        <v>0</v>
      </c>
      <c r="AC59" t="s">
        <v>120</v>
      </c>
      <c r="AD59" t="s">
        <v>115</v>
      </c>
      <c r="AE59" t="s">
        <v>120</v>
      </c>
      <c r="AF59" t="s">
        <v>116</v>
      </c>
      <c r="AG59" t="s">
        <v>116</v>
      </c>
      <c r="AH59" t="s">
        <v>114</v>
      </c>
      <c r="AI59" t="s">
        <v>114</v>
      </c>
      <c r="AJ59" t="s">
        <v>116</v>
      </c>
      <c r="AK59" t="s">
        <v>116</v>
      </c>
      <c r="AL59" t="s">
        <v>116</v>
      </c>
      <c r="AM59" t="s">
        <v>120</v>
      </c>
      <c r="AN59" t="s">
        <v>121</v>
      </c>
      <c r="AO59" t="s">
        <v>121</v>
      </c>
      <c r="AP59" t="s">
        <v>115</v>
      </c>
      <c r="AQ59" t="s">
        <v>121</v>
      </c>
      <c r="AR59" t="s">
        <v>120</v>
      </c>
      <c r="AS59">
        <v>0</v>
      </c>
      <c r="AT59" t="s">
        <v>121</v>
      </c>
      <c r="AU59" t="s">
        <v>121</v>
      </c>
      <c r="AV59" t="s">
        <v>115</v>
      </c>
      <c r="AW59" t="s">
        <v>120</v>
      </c>
      <c r="AX59" t="s">
        <v>115</v>
      </c>
      <c r="AY59" t="s">
        <v>120</v>
      </c>
      <c r="AZ59" t="s">
        <v>116</v>
      </c>
      <c r="BA59">
        <v>0</v>
      </c>
      <c r="BB59" t="s">
        <v>121</v>
      </c>
      <c r="BC59" t="s">
        <v>114</v>
      </c>
      <c r="BD59" t="s">
        <v>114</v>
      </c>
      <c r="BE59" t="s">
        <v>121</v>
      </c>
      <c r="BF59" t="s">
        <v>121</v>
      </c>
      <c r="BG59" t="s">
        <v>114</v>
      </c>
      <c r="BH59" t="s">
        <v>120</v>
      </c>
      <c r="BI59" t="s">
        <v>114</v>
      </c>
      <c r="BJ59" t="s">
        <v>120</v>
      </c>
      <c r="BK59" t="s">
        <v>114</v>
      </c>
    </row>
    <row r="60" spans="1:63">
      <c r="A60" t="s">
        <v>655</v>
      </c>
      <c r="B60" t="s">
        <v>674</v>
      </c>
      <c r="C60" t="s">
        <v>114</v>
      </c>
      <c r="D60" t="s">
        <v>116</v>
      </c>
      <c r="E60" t="s">
        <v>121</v>
      </c>
      <c r="F60" t="s">
        <v>120</v>
      </c>
      <c r="G60" t="s">
        <v>120</v>
      </c>
      <c r="H60" t="s">
        <v>120</v>
      </c>
      <c r="I60" t="s">
        <v>114</v>
      </c>
      <c r="J60">
        <v>0</v>
      </c>
      <c r="K60" t="s">
        <v>116</v>
      </c>
      <c r="L60" t="s">
        <v>116</v>
      </c>
      <c r="M60" t="s">
        <v>120</v>
      </c>
      <c r="N60">
        <v>0</v>
      </c>
      <c r="O60" t="s">
        <v>114</v>
      </c>
      <c r="P60" t="s">
        <v>120</v>
      </c>
      <c r="Q60" t="s">
        <v>121</v>
      </c>
      <c r="R60" t="s">
        <v>120</v>
      </c>
      <c r="S60" t="s">
        <v>116</v>
      </c>
      <c r="T60" t="s">
        <v>120</v>
      </c>
      <c r="U60" t="s">
        <v>114</v>
      </c>
      <c r="V60" t="s">
        <v>120</v>
      </c>
      <c r="W60" t="s">
        <v>114</v>
      </c>
      <c r="X60" t="s">
        <v>115</v>
      </c>
      <c r="Y60" t="s">
        <v>120</v>
      </c>
      <c r="Z60" t="s">
        <v>120</v>
      </c>
      <c r="AA60" t="s">
        <v>115</v>
      </c>
      <c r="AB60">
        <v>0</v>
      </c>
      <c r="AC60" t="s">
        <v>121</v>
      </c>
      <c r="AD60" t="s">
        <v>115</v>
      </c>
      <c r="AE60" t="s">
        <v>115</v>
      </c>
      <c r="AF60" t="s">
        <v>116</v>
      </c>
      <c r="AG60" t="s">
        <v>115</v>
      </c>
      <c r="AH60" t="s">
        <v>114</v>
      </c>
      <c r="AI60" t="s">
        <v>116</v>
      </c>
      <c r="AJ60" t="s">
        <v>121</v>
      </c>
      <c r="AK60" t="s">
        <v>116</v>
      </c>
      <c r="AL60" t="s">
        <v>115</v>
      </c>
      <c r="AM60" t="s">
        <v>120</v>
      </c>
      <c r="AN60" t="s">
        <v>121</v>
      </c>
      <c r="AO60" t="s">
        <v>120</v>
      </c>
      <c r="AP60" t="s">
        <v>120</v>
      </c>
      <c r="AQ60" t="s">
        <v>120</v>
      </c>
      <c r="AR60" t="s">
        <v>116</v>
      </c>
      <c r="AS60" t="s">
        <v>115</v>
      </c>
      <c r="AT60" t="s">
        <v>121</v>
      </c>
      <c r="AU60" t="s">
        <v>115</v>
      </c>
      <c r="AV60" t="s">
        <v>115</v>
      </c>
      <c r="AW60" t="s">
        <v>120</v>
      </c>
      <c r="AX60" t="s">
        <v>115</v>
      </c>
      <c r="AY60" t="s">
        <v>121</v>
      </c>
      <c r="AZ60" t="s">
        <v>116</v>
      </c>
      <c r="BA60">
        <v>0</v>
      </c>
      <c r="BB60" t="s">
        <v>120</v>
      </c>
      <c r="BC60" t="s">
        <v>120</v>
      </c>
      <c r="BD60" t="s">
        <v>114</v>
      </c>
      <c r="BE60" t="s">
        <v>115</v>
      </c>
      <c r="BF60" t="s">
        <v>114</v>
      </c>
      <c r="BG60" t="s">
        <v>120</v>
      </c>
      <c r="BH60" t="s">
        <v>120</v>
      </c>
      <c r="BI60" t="s">
        <v>114</v>
      </c>
      <c r="BJ60" t="s">
        <v>121</v>
      </c>
      <c r="BK60" t="s">
        <v>120</v>
      </c>
    </row>
    <row r="61" spans="1:63">
      <c r="A61" t="s">
        <v>838</v>
      </c>
      <c r="B61" t="s">
        <v>678</v>
      </c>
      <c r="C61" t="s">
        <v>116</v>
      </c>
      <c r="D61" t="s">
        <v>116</v>
      </c>
      <c r="E61" t="s">
        <v>115</v>
      </c>
      <c r="F61" t="s">
        <v>116</v>
      </c>
      <c r="G61" t="s">
        <v>116</v>
      </c>
      <c r="H61" t="s">
        <v>116</v>
      </c>
      <c r="I61" t="s">
        <v>121</v>
      </c>
      <c r="J61">
        <v>0</v>
      </c>
      <c r="K61" t="s">
        <v>116</v>
      </c>
      <c r="L61" t="s">
        <v>116</v>
      </c>
      <c r="M61" t="s">
        <v>120</v>
      </c>
      <c r="N61" t="s">
        <v>120</v>
      </c>
      <c r="O61" t="s">
        <v>121</v>
      </c>
      <c r="P61" t="s">
        <v>121</v>
      </c>
      <c r="Q61" t="s">
        <v>121</v>
      </c>
      <c r="R61" t="s">
        <v>115</v>
      </c>
      <c r="S61" t="s">
        <v>116</v>
      </c>
      <c r="T61" t="s">
        <v>120</v>
      </c>
      <c r="U61" t="s">
        <v>121</v>
      </c>
      <c r="V61" t="s">
        <v>116</v>
      </c>
      <c r="W61" t="s">
        <v>114</v>
      </c>
      <c r="X61" t="s">
        <v>116</v>
      </c>
      <c r="Y61" t="s">
        <v>121</v>
      </c>
      <c r="Z61" t="s">
        <v>121</v>
      </c>
      <c r="AA61" t="s">
        <v>120</v>
      </c>
      <c r="AB61">
        <v>0</v>
      </c>
      <c r="AC61" t="s">
        <v>115</v>
      </c>
      <c r="AD61" t="s">
        <v>115</v>
      </c>
      <c r="AE61" t="s">
        <v>120</v>
      </c>
      <c r="AF61" t="s">
        <v>121</v>
      </c>
      <c r="AG61" t="s">
        <v>116</v>
      </c>
      <c r="AH61" t="s">
        <v>121</v>
      </c>
      <c r="AI61" t="s">
        <v>121</v>
      </c>
      <c r="AJ61" t="s">
        <v>116</v>
      </c>
      <c r="AK61" t="s">
        <v>116</v>
      </c>
      <c r="AL61" t="s">
        <v>116</v>
      </c>
      <c r="AM61" t="s">
        <v>116</v>
      </c>
      <c r="AN61" t="s">
        <v>121</v>
      </c>
      <c r="AO61" t="s">
        <v>115</v>
      </c>
      <c r="AP61" t="s">
        <v>115</v>
      </c>
      <c r="AQ61" t="s">
        <v>121</v>
      </c>
      <c r="AR61" t="s">
        <v>116</v>
      </c>
      <c r="AS61">
        <v>0</v>
      </c>
      <c r="AT61" t="s">
        <v>116</v>
      </c>
      <c r="AU61" t="s">
        <v>116</v>
      </c>
      <c r="AV61">
        <v>0</v>
      </c>
      <c r="AW61" t="s">
        <v>121</v>
      </c>
      <c r="AX61" t="s">
        <v>115</v>
      </c>
      <c r="AY61" t="s">
        <v>116</v>
      </c>
      <c r="AZ61" t="s">
        <v>116</v>
      </c>
      <c r="BA61">
        <v>0</v>
      </c>
      <c r="BB61" t="s">
        <v>120</v>
      </c>
      <c r="BC61" t="s">
        <v>114</v>
      </c>
      <c r="BD61" t="s">
        <v>114</v>
      </c>
      <c r="BE61" t="s">
        <v>115</v>
      </c>
      <c r="BF61" t="s">
        <v>114</v>
      </c>
      <c r="BG61" t="s">
        <v>114</v>
      </c>
      <c r="BH61" t="s">
        <v>115</v>
      </c>
      <c r="BI61" t="s">
        <v>116</v>
      </c>
      <c r="BJ61" t="s">
        <v>116</v>
      </c>
      <c r="BK61" t="s">
        <v>120</v>
      </c>
    </row>
    <row r="62" spans="1:63">
      <c r="A62" t="s">
        <v>839</v>
      </c>
      <c r="B62" t="s">
        <v>680</v>
      </c>
      <c r="C62" t="s">
        <v>116</v>
      </c>
      <c r="D62" t="s">
        <v>116</v>
      </c>
      <c r="E62" t="s">
        <v>121</v>
      </c>
      <c r="F62" t="s">
        <v>114</v>
      </c>
      <c r="G62" t="s">
        <v>121</v>
      </c>
      <c r="H62" t="s">
        <v>121</v>
      </c>
      <c r="I62" t="s">
        <v>120</v>
      </c>
      <c r="J62">
        <v>0</v>
      </c>
      <c r="K62" t="s">
        <v>116</v>
      </c>
      <c r="L62" t="s">
        <v>120</v>
      </c>
      <c r="M62" t="s">
        <v>121</v>
      </c>
      <c r="N62" t="s">
        <v>120</v>
      </c>
      <c r="O62" t="s">
        <v>116</v>
      </c>
      <c r="P62" t="s">
        <v>121</v>
      </c>
      <c r="Q62" t="s">
        <v>115</v>
      </c>
      <c r="R62" t="s">
        <v>121</v>
      </c>
      <c r="S62" t="s">
        <v>120</v>
      </c>
      <c r="T62" t="s">
        <v>120</v>
      </c>
      <c r="U62" t="s">
        <v>114</v>
      </c>
      <c r="V62" t="s">
        <v>116</v>
      </c>
      <c r="W62" t="s">
        <v>114</v>
      </c>
      <c r="X62" t="s">
        <v>121</v>
      </c>
      <c r="Y62" t="s">
        <v>121</v>
      </c>
      <c r="Z62" t="s">
        <v>115</v>
      </c>
      <c r="AA62" t="s">
        <v>116</v>
      </c>
      <c r="AB62">
        <v>0</v>
      </c>
      <c r="AC62" t="s">
        <v>121</v>
      </c>
      <c r="AD62" t="s">
        <v>121</v>
      </c>
      <c r="AE62" t="s">
        <v>120</v>
      </c>
      <c r="AF62" t="s">
        <v>120</v>
      </c>
      <c r="AG62" t="s">
        <v>121</v>
      </c>
      <c r="AH62" t="s">
        <v>116</v>
      </c>
      <c r="AI62" t="s">
        <v>121</v>
      </c>
      <c r="AJ62" t="s">
        <v>116</v>
      </c>
      <c r="AK62" t="s">
        <v>116</v>
      </c>
      <c r="AL62" t="s">
        <v>116</v>
      </c>
      <c r="AM62" t="s">
        <v>116</v>
      </c>
      <c r="AN62" t="s">
        <v>120</v>
      </c>
      <c r="AO62" t="s">
        <v>120</v>
      </c>
      <c r="AP62">
        <v>0</v>
      </c>
      <c r="AQ62" t="s">
        <v>114</v>
      </c>
      <c r="AR62" t="s">
        <v>116</v>
      </c>
      <c r="AS62" t="s">
        <v>121</v>
      </c>
      <c r="AT62" t="s">
        <v>121</v>
      </c>
      <c r="AU62" t="s">
        <v>120</v>
      </c>
      <c r="AV62" t="s">
        <v>121</v>
      </c>
      <c r="AW62" t="s">
        <v>120</v>
      </c>
      <c r="AX62" t="s">
        <v>115</v>
      </c>
      <c r="AY62" t="s">
        <v>114</v>
      </c>
      <c r="AZ62" t="s">
        <v>115</v>
      </c>
      <c r="BA62">
        <v>0</v>
      </c>
      <c r="BB62" t="s">
        <v>120</v>
      </c>
      <c r="BC62" t="s">
        <v>114</v>
      </c>
      <c r="BD62" t="s">
        <v>114</v>
      </c>
      <c r="BE62" t="s">
        <v>121</v>
      </c>
      <c r="BF62" t="s">
        <v>121</v>
      </c>
      <c r="BG62" t="s">
        <v>114</v>
      </c>
      <c r="BH62" t="s">
        <v>121</v>
      </c>
      <c r="BI62" t="s">
        <v>121</v>
      </c>
      <c r="BJ62" t="s">
        <v>120</v>
      </c>
      <c r="BK62" t="s">
        <v>114</v>
      </c>
    </row>
    <row r="63" spans="1:63">
      <c r="A63" t="s">
        <v>840</v>
      </c>
      <c r="B63" t="s">
        <v>701</v>
      </c>
      <c r="C63" t="s">
        <v>119</v>
      </c>
      <c r="D63" t="s">
        <v>118</v>
      </c>
      <c r="E63" t="s">
        <v>123</v>
      </c>
      <c r="F63" t="s">
        <v>123</v>
      </c>
      <c r="G63" t="s">
        <v>122</v>
      </c>
      <c r="H63" t="s">
        <v>123</v>
      </c>
      <c r="I63" t="s">
        <v>136</v>
      </c>
      <c r="J63" t="s">
        <v>123</v>
      </c>
      <c r="K63" t="s">
        <v>122</v>
      </c>
      <c r="L63">
        <v>0</v>
      </c>
      <c r="M63" t="s">
        <v>136</v>
      </c>
      <c r="N63" t="s">
        <v>123</v>
      </c>
      <c r="O63" t="s">
        <v>123</v>
      </c>
      <c r="P63" t="s">
        <v>123</v>
      </c>
      <c r="Q63" t="s">
        <v>136</v>
      </c>
      <c r="R63" t="s">
        <v>123</v>
      </c>
      <c r="S63" t="s">
        <v>123</v>
      </c>
      <c r="T63" t="s">
        <v>136</v>
      </c>
      <c r="U63" t="s">
        <v>123</v>
      </c>
      <c r="V63" t="s">
        <v>136</v>
      </c>
      <c r="W63" t="s">
        <v>119</v>
      </c>
      <c r="X63" t="s">
        <v>123</v>
      </c>
      <c r="Y63" t="s">
        <v>136</v>
      </c>
      <c r="Z63" t="s">
        <v>123</v>
      </c>
      <c r="AA63" t="s">
        <v>123</v>
      </c>
      <c r="AB63" t="s">
        <v>136</v>
      </c>
      <c r="AC63" t="s">
        <v>136</v>
      </c>
      <c r="AD63" t="s">
        <v>123</v>
      </c>
      <c r="AE63" t="s">
        <v>136</v>
      </c>
      <c r="AF63" t="s">
        <v>123</v>
      </c>
      <c r="AG63" t="s">
        <v>136</v>
      </c>
      <c r="AH63" t="s">
        <v>123</v>
      </c>
      <c r="AI63" t="s">
        <v>118</v>
      </c>
      <c r="AJ63" t="s">
        <v>123</v>
      </c>
      <c r="AK63" t="s">
        <v>123</v>
      </c>
      <c r="AL63" t="s">
        <v>123</v>
      </c>
      <c r="AM63" t="s">
        <v>123</v>
      </c>
      <c r="AN63" t="s">
        <v>123</v>
      </c>
      <c r="AO63" t="s">
        <v>123</v>
      </c>
      <c r="AP63" t="s">
        <v>122</v>
      </c>
      <c r="AQ63" t="s">
        <v>136</v>
      </c>
      <c r="AR63" t="s">
        <v>136</v>
      </c>
      <c r="AS63" t="s">
        <v>122</v>
      </c>
      <c r="AT63" t="s">
        <v>136</v>
      </c>
      <c r="AU63" t="s">
        <v>136</v>
      </c>
      <c r="AV63" t="s">
        <v>136</v>
      </c>
      <c r="AW63" t="s">
        <v>136</v>
      </c>
      <c r="AX63" t="s">
        <v>118</v>
      </c>
      <c r="AY63" t="s">
        <v>123</v>
      </c>
      <c r="AZ63" t="s">
        <v>122</v>
      </c>
      <c r="BA63" t="s">
        <v>136</v>
      </c>
      <c r="BB63" t="s">
        <v>123</v>
      </c>
      <c r="BC63" t="s">
        <v>136</v>
      </c>
      <c r="BD63" t="s">
        <v>118</v>
      </c>
      <c r="BE63" t="s">
        <v>118</v>
      </c>
      <c r="BF63" t="s">
        <v>123</v>
      </c>
      <c r="BG63" t="s">
        <v>136</v>
      </c>
      <c r="BH63" t="s">
        <v>123</v>
      </c>
      <c r="BI63" t="s">
        <v>136</v>
      </c>
      <c r="BJ63" t="s">
        <v>136</v>
      </c>
      <c r="BK63" t="s">
        <v>123</v>
      </c>
    </row>
    <row r="64" spans="1:63">
      <c r="A64" t="s">
        <v>841</v>
      </c>
      <c r="B64" t="s">
        <v>703</v>
      </c>
      <c r="C64" t="s">
        <v>118</v>
      </c>
      <c r="D64" t="s">
        <v>117</v>
      </c>
      <c r="E64" t="s">
        <v>123</v>
      </c>
      <c r="F64" t="s">
        <v>123</v>
      </c>
      <c r="G64" t="s">
        <v>122</v>
      </c>
      <c r="H64" t="s">
        <v>123</v>
      </c>
      <c r="I64" t="s">
        <v>136</v>
      </c>
      <c r="J64" t="s">
        <v>122</v>
      </c>
      <c r="K64" t="s">
        <v>122</v>
      </c>
      <c r="L64">
        <v>0</v>
      </c>
      <c r="M64" t="s">
        <v>123</v>
      </c>
      <c r="N64" t="s">
        <v>123</v>
      </c>
      <c r="O64" t="s">
        <v>123</v>
      </c>
      <c r="P64" t="s">
        <v>123</v>
      </c>
      <c r="Q64" t="s">
        <v>123</v>
      </c>
      <c r="R64" t="s">
        <v>123</v>
      </c>
      <c r="S64" t="s">
        <v>122</v>
      </c>
      <c r="T64" t="s">
        <v>123</v>
      </c>
      <c r="U64" t="s">
        <v>136</v>
      </c>
      <c r="V64" t="s">
        <v>123</v>
      </c>
      <c r="W64" t="s">
        <v>119</v>
      </c>
      <c r="X64" t="s">
        <v>122</v>
      </c>
      <c r="Y64" t="s">
        <v>136</v>
      </c>
      <c r="Z64" t="s">
        <v>136</v>
      </c>
      <c r="AA64" t="s">
        <v>118</v>
      </c>
      <c r="AB64" t="s">
        <v>136</v>
      </c>
      <c r="AC64" t="s">
        <v>123</v>
      </c>
      <c r="AD64" t="s">
        <v>136</v>
      </c>
      <c r="AE64" t="s">
        <v>123</v>
      </c>
      <c r="AF64" t="s">
        <v>123</v>
      </c>
      <c r="AG64" t="s">
        <v>136</v>
      </c>
      <c r="AH64" t="s">
        <v>123</v>
      </c>
      <c r="AI64" t="s">
        <v>118</v>
      </c>
      <c r="AJ64" t="s">
        <v>118</v>
      </c>
      <c r="AK64" t="s">
        <v>118</v>
      </c>
      <c r="AL64" t="s">
        <v>123</v>
      </c>
      <c r="AM64" t="s">
        <v>123</v>
      </c>
      <c r="AN64" t="s">
        <v>123</v>
      </c>
      <c r="AO64" t="s">
        <v>123</v>
      </c>
      <c r="AP64" t="s">
        <v>117</v>
      </c>
      <c r="AQ64" t="s">
        <v>136</v>
      </c>
      <c r="AR64" t="s">
        <v>123</v>
      </c>
      <c r="AS64" t="s">
        <v>123</v>
      </c>
      <c r="AT64" t="s">
        <v>136</v>
      </c>
      <c r="AU64" t="s">
        <v>136</v>
      </c>
      <c r="AV64" t="s">
        <v>123</v>
      </c>
      <c r="AW64" t="s">
        <v>123</v>
      </c>
      <c r="AX64" t="s">
        <v>118</v>
      </c>
      <c r="AY64" t="s">
        <v>123</v>
      </c>
      <c r="AZ64" t="s">
        <v>122</v>
      </c>
      <c r="BA64" t="s">
        <v>123</v>
      </c>
      <c r="BB64" t="s">
        <v>123</v>
      </c>
      <c r="BC64" t="s">
        <v>136</v>
      </c>
      <c r="BD64" t="s">
        <v>118</v>
      </c>
      <c r="BE64" t="s">
        <v>122</v>
      </c>
      <c r="BF64" t="s">
        <v>123</v>
      </c>
      <c r="BG64" t="s">
        <v>136</v>
      </c>
      <c r="BH64" t="s">
        <v>136</v>
      </c>
      <c r="BI64" t="s">
        <v>136</v>
      </c>
      <c r="BJ64" t="s">
        <v>122</v>
      </c>
      <c r="BK64" t="s">
        <v>123</v>
      </c>
    </row>
    <row r="65" spans="1:63">
      <c r="A65" t="s">
        <v>842</v>
      </c>
      <c r="B65" t="s">
        <v>705</v>
      </c>
      <c r="C65" t="s">
        <v>122</v>
      </c>
      <c r="D65" t="s">
        <v>136</v>
      </c>
      <c r="E65" t="s">
        <v>123</v>
      </c>
      <c r="F65" t="s">
        <v>123</v>
      </c>
      <c r="G65" t="s">
        <v>122</v>
      </c>
      <c r="H65" t="s">
        <v>123</v>
      </c>
      <c r="I65" t="s">
        <v>136</v>
      </c>
      <c r="J65" t="s">
        <v>122</v>
      </c>
      <c r="K65" t="s">
        <v>122</v>
      </c>
      <c r="L65">
        <v>0</v>
      </c>
      <c r="M65" t="s">
        <v>123</v>
      </c>
      <c r="N65" t="s">
        <v>123</v>
      </c>
      <c r="O65" t="s">
        <v>118</v>
      </c>
      <c r="P65" t="s">
        <v>123</v>
      </c>
      <c r="Q65" t="s">
        <v>123</v>
      </c>
      <c r="R65" t="s">
        <v>123</v>
      </c>
      <c r="S65" t="s">
        <v>122</v>
      </c>
      <c r="T65" t="s">
        <v>123</v>
      </c>
      <c r="U65" t="s">
        <v>123</v>
      </c>
      <c r="V65" t="s">
        <v>122</v>
      </c>
      <c r="W65" t="s">
        <v>119</v>
      </c>
      <c r="X65" t="s">
        <v>123</v>
      </c>
      <c r="Y65" t="s">
        <v>123</v>
      </c>
      <c r="Z65" t="s">
        <v>136</v>
      </c>
      <c r="AA65" t="s">
        <v>123</v>
      </c>
      <c r="AB65" t="s">
        <v>136</v>
      </c>
      <c r="AC65" t="s">
        <v>136</v>
      </c>
      <c r="AD65" t="s">
        <v>123</v>
      </c>
      <c r="AE65" t="s">
        <v>123</v>
      </c>
      <c r="AF65" t="s">
        <v>123</v>
      </c>
      <c r="AG65" t="s">
        <v>136</v>
      </c>
      <c r="AH65" t="s">
        <v>123</v>
      </c>
      <c r="AI65" t="s">
        <v>122</v>
      </c>
      <c r="AJ65" t="s">
        <v>123</v>
      </c>
      <c r="AK65" t="s">
        <v>119</v>
      </c>
      <c r="AL65" t="s">
        <v>123</v>
      </c>
      <c r="AM65" t="s">
        <v>123</v>
      </c>
      <c r="AN65" t="s">
        <v>118</v>
      </c>
      <c r="AO65" t="s">
        <v>123</v>
      </c>
      <c r="AP65" t="s">
        <v>123</v>
      </c>
      <c r="AQ65" t="s">
        <v>136</v>
      </c>
      <c r="AR65" t="s">
        <v>118</v>
      </c>
      <c r="AS65" t="s">
        <v>122</v>
      </c>
      <c r="AT65" t="s">
        <v>123</v>
      </c>
      <c r="AU65" t="s">
        <v>136</v>
      </c>
      <c r="AV65" t="s">
        <v>123</v>
      </c>
      <c r="AW65" t="s">
        <v>136</v>
      </c>
      <c r="AX65" t="s">
        <v>118</v>
      </c>
      <c r="AY65" t="s">
        <v>123</v>
      </c>
      <c r="AZ65" t="s">
        <v>122</v>
      </c>
      <c r="BA65" t="s">
        <v>123</v>
      </c>
      <c r="BB65" t="s">
        <v>136</v>
      </c>
      <c r="BC65" t="s">
        <v>136</v>
      </c>
      <c r="BD65" t="s">
        <v>123</v>
      </c>
      <c r="BE65" t="s">
        <v>123</v>
      </c>
      <c r="BF65" t="s">
        <v>123</v>
      </c>
      <c r="BG65" t="s">
        <v>136</v>
      </c>
      <c r="BH65" t="s">
        <v>123</v>
      </c>
      <c r="BI65" t="s">
        <v>118</v>
      </c>
      <c r="BJ65" t="s">
        <v>122</v>
      </c>
      <c r="BK65" t="s">
        <v>123</v>
      </c>
    </row>
    <row r="66" spans="1:63">
      <c r="A66" t="s">
        <v>843</v>
      </c>
      <c r="B66" t="s">
        <v>707</v>
      </c>
      <c r="C66" t="s">
        <v>117</v>
      </c>
      <c r="D66" t="s">
        <v>118</v>
      </c>
      <c r="E66" t="s">
        <v>122</v>
      </c>
      <c r="F66" t="s">
        <v>118</v>
      </c>
      <c r="G66" t="s">
        <v>122</v>
      </c>
      <c r="H66" t="s">
        <v>123</v>
      </c>
      <c r="I66" t="s">
        <v>123</v>
      </c>
      <c r="J66" t="s">
        <v>123</v>
      </c>
      <c r="K66" t="s">
        <v>122</v>
      </c>
      <c r="L66">
        <v>0</v>
      </c>
      <c r="M66" t="s">
        <v>123</v>
      </c>
      <c r="N66" t="s">
        <v>117</v>
      </c>
      <c r="O66" t="s">
        <v>122</v>
      </c>
      <c r="P66" t="s">
        <v>123</v>
      </c>
      <c r="Q66" t="s">
        <v>122</v>
      </c>
      <c r="R66" t="s">
        <v>123</v>
      </c>
      <c r="S66" t="s">
        <v>122</v>
      </c>
      <c r="T66" t="s">
        <v>123</v>
      </c>
      <c r="U66" t="s">
        <v>123</v>
      </c>
      <c r="V66" t="s">
        <v>117</v>
      </c>
      <c r="W66" t="s">
        <v>118</v>
      </c>
      <c r="X66" t="s">
        <v>122</v>
      </c>
      <c r="Y66" t="s">
        <v>123</v>
      </c>
      <c r="Z66" t="s">
        <v>119</v>
      </c>
      <c r="AA66" t="s">
        <v>117</v>
      </c>
      <c r="AB66" t="s">
        <v>119</v>
      </c>
      <c r="AC66" t="s">
        <v>119</v>
      </c>
      <c r="AD66" t="s">
        <v>118</v>
      </c>
      <c r="AE66" t="s">
        <v>123</v>
      </c>
      <c r="AF66" t="s">
        <v>122</v>
      </c>
      <c r="AG66" t="s">
        <v>122</v>
      </c>
      <c r="AH66" t="s">
        <v>123</v>
      </c>
      <c r="AI66" t="s">
        <v>118</v>
      </c>
      <c r="AJ66" t="s">
        <v>122</v>
      </c>
      <c r="AK66" t="s">
        <v>119</v>
      </c>
      <c r="AL66">
        <v>0</v>
      </c>
      <c r="AM66" t="s">
        <v>123</v>
      </c>
      <c r="AN66" t="s">
        <v>123</v>
      </c>
      <c r="AO66" t="s">
        <v>123</v>
      </c>
      <c r="AP66" t="s">
        <v>123</v>
      </c>
      <c r="AQ66" t="s">
        <v>122</v>
      </c>
      <c r="AR66" t="s">
        <v>118</v>
      </c>
      <c r="AS66" t="s">
        <v>122</v>
      </c>
      <c r="AT66" t="s">
        <v>118</v>
      </c>
      <c r="AU66" t="s">
        <v>122</v>
      </c>
      <c r="AV66" t="s">
        <v>117</v>
      </c>
      <c r="AW66" t="s">
        <v>122</v>
      </c>
      <c r="AX66" t="s">
        <v>118</v>
      </c>
      <c r="AY66" t="s">
        <v>122</v>
      </c>
      <c r="AZ66" t="s">
        <v>123</v>
      </c>
      <c r="BA66" t="s">
        <v>123</v>
      </c>
      <c r="BB66" t="s">
        <v>123</v>
      </c>
      <c r="BC66" t="s">
        <v>118</v>
      </c>
      <c r="BD66" t="s">
        <v>122</v>
      </c>
      <c r="BE66" t="s">
        <v>123</v>
      </c>
      <c r="BF66" t="s">
        <v>122</v>
      </c>
      <c r="BG66" t="s">
        <v>118</v>
      </c>
      <c r="BH66" t="s">
        <v>118</v>
      </c>
      <c r="BI66" t="s">
        <v>122</v>
      </c>
      <c r="BJ66" t="s">
        <v>123</v>
      </c>
      <c r="BK66" t="s">
        <v>123</v>
      </c>
    </row>
    <row r="67" spans="1:63">
      <c r="A67" t="s">
        <v>844</v>
      </c>
      <c r="B67" t="s">
        <v>744</v>
      </c>
      <c r="C67" t="s">
        <v>122</v>
      </c>
      <c r="D67" t="s">
        <v>122</v>
      </c>
      <c r="E67" t="s">
        <v>123</v>
      </c>
      <c r="F67" t="s">
        <v>123</v>
      </c>
      <c r="G67" t="s">
        <v>122</v>
      </c>
      <c r="H67" t="s">
        <v>123</v>
      </c>
      <c r="I67" t="s">
        <v>123</v>
      </c>
      <c r="J67" t="s">
        <v>123</v>
      </c>
      <c r="K67" t="s">
        <v>122</v>
      </c>
      <c r="L67">
        <v>0</v>
      </c>
      <c r="M67" t="s">
        <v>123</v>
      </c>
      <c r="N67" t="s">
        <v>123</v>
      </c>
      <c r="O67" t="s">
        <v>123</v>
      </c>
      <c r="P67" t="s">
        <v>118</v>
      </c>
      <c r="Q67" t="s">
        <v>122</v>
      </c>
      <c r="R67" t="s">
        <v>122</v>
      </c>
      <c r="S67" t="s">
        <v>123</v>
      </c>
      <c r="T67" t="s">
        <v>123</v>
      </c>
      <c r="U67" t="s">
        <v>122</v>
      </c>
      <c r="V67" t="s">
        <v>118</v>
      </c>
      <c r="W67" t="s">
        <v>119</v>
      </c>
      <c r="X67" t="s">
        <v>123</v>
      </c>
      <c r="Y67" t="s">
        <v>123</v>
      </c>
      <c r="Z67" t="s">
        <v>123</v>
      </c>
      <c r="AA67" t="s">
        <v>118</v>
      </c>
      <c r="AB67" t="s">
        <v>122</v>
      </c>
      <c r="AC67" t="s">
        <v>123</v>
      </c>
      <c r="AD67" t="s">
        <v>123</v>
      </c>
      <c r="AE67" t="s">
        <v>123</v>
      </c>
      <c r="AF67" t="s">
        <v>122</v>
      </c>
      <c r="AG67" t="s">
        <v>136</v>
      </c>
      <c r="AH67" t="s">
        <v>123</v>
      </c>
      <c r="AI67" t="s">
        <v>118</v>
      </c>
      <c r="AJ67" t="s">
        <v>118</v>
      </c>
      <c r="AK67" t="s">
        <v>118</v>
      </c>
      <c r="AL67" t="s">
        <v>123</v>
      </c>
      <c r="AM67" t="s">
        <v>123</v>
      </c>
      <c r="AN67" t="s">
        <v>123</v>
      </c>
      <c r="AO67" t="s">
        <v>122</v>
      </c>
      <c r="AP67" t="s">
        <v>118</v>
      </c>
      <c r="AQ67" t="s">
        <v>122</v>
      </c>
      <c r="AR67" t="s">
        <v>122</v>
      </c>
      <c r="AS67" t="s">
        <v>118</v>
      </c>
      <c r="AT67" t="s">
        <v>123</v>
      </c>
      <c r="AU67" t="s">
        <v>123</v>
      </c>
      <c r="AV67" t="s">
        <v>123</v>
      </c>
      <c r="AW67" t="s">
        <v>136</v>
      </c>
      <c r="AX67" t="s">
        <v>118</v>
      </c>
      <c r="AY67" t="s">
        <v>123</v>
      </c>
      <c r="AZ67" t="s">
        <v>122</v>
      </c>
      <c r="BA67" t="s">
        <v>123</v>
      </c>
      <c r="BB67" t="s">
        <v>123</v>
      </c>
      <c r="BC67" t="s">
        <v>123</v>
      </c>
      <c r="BD67" t="s">
        <v>118</v>
      </c>
      <c r="BE67" t="s">
        <v>123</v>
      </c>
      <c r="BF67" t="s">
        <v>123</v>
      </c>
      <c r="BG67" t="s">
        <v>123</v>
      </c>
      <c r="BH67" t="s">
        <v>136</v>
      </c>
      <c r="BI67" t="s">
        <v>122</v>
      </c>
      <c r="BJ67" t="s">
        <v>123</v>
      </c>
      <c r="BK67" t="s">
        <v>123</v>
      </c>
    </row>
    <row r="68" spans="1:63">
      <c r="A68" t="s">
        <v>845</v>
      </c>
      <c r="B68" t="s">
        <v>745</v>
      </c>
      <c r="C68" t="s">
        <v>122</v>
      </c>
      <c r="D68" t="s">
        <v>123</v>
      </c>
      <c r="E68" t="s">
        <v>123</v>
      </c>
      <c r="F68" t="s">
        <v>122</v>
      </c>
      <c r="G68" t="s">
        <v>123</v>
      </c>
      <c r="H68" t="s">
        <v>123</v>
      </c>
      <c r="I68" t="s">
        <v>123</v>
      </c>
      <c r="J68" t="s">
        <v>119</v>
      </c>
      <c r="K68" t="s">
        <v>119</v>
      </c>
      <c r="L68">
        <v>0</v>
      </c>
      <c r="M68" t="s">
        <v>122</v>
      </c>
      <c r="N68" t="s">
        <v>123</v>
      </c>
      <c r="O68" t="s">
        <v>123</v>
      </c>
      <c r="P68" t="s">
        <v>136</v>
      </c>
      <c r="Q68" t="s">
        <v>123</v>
      </c>
      <c r="R68" t="s">
        <v>123</v>
      </c>
      <c r="S68" t="s">
        <v>123</v>
      </c>
      <c r="T68" t="s">
        <v>123</v>
      </c>
      <c r="U68" t="s">
        <v>123</v>
      </c>
      <c r="V68" t="s">
        <v>136</v>
      </c>
      <c r="W68" t="s">
        <v>119</v>
      </c>
      <c r="X68" t="s">
        <v>123</v>
      </c>
      <c r="Y68" t="s">
        <v>123</v>
      </c>
      <c r="Z68" t="s">
        <v>136</v>
      </c>
      <c r="AA68" t="s">
        <v>123</v>
      </c>
      <c r="AB68" t="s">
        <v>123</v>
      </c>
      <c r="AC68" t="s">
        <v>136</v>
      </c>
      <c r="AD68" t="s">
        <v>122</v>
      </c>
      <c r="AE68" t="s">
        <v>136</v>
      </c>
      <c r="AF68" t="s">
        <v>123</v>
      </c>
      <c r="AG68" t="s">
        <v>122</v>
      </c>
      <c r="AH68" t="s">
        <v>123</v>
      </c>
      <c r="AI68" t="s">
        <v>122</v>
      </c>
      <c r="AJ68" t="s">
        <v>119</v>
      </c>
      <c r="AK68" t="s">
        <v>122</v>
      </c>
      <c r="AL68">
        <v>0</v>
      </c>
      <c r="AM68" t="s">
        <v>123</v>
      </c>
      <c r="AN68" t="s">
        <v>123</v>
      </c>
      <c r="AO68" t="s">
        <v>118</v>
      </c>
      <c r="AP68" t="s">
        <v>118</v>
      </c>
      <c r="AQ68" t="s">
        <v>123</v>
      </c>
      <c r="AR68" t="s">
        <v>122</v>
      </c>
      <c r="AS68" t="s">
        <v>123</v>
      </c>
      <c r="AT68" t="s">
        <v>119</v>
      </c>
      <c r="AU68" t="s">
        <v>123</v>
      </c>
      <c r="AV68" t="s">
        <v>118</v>
      </c>
      <c r="AW68" t="s">
        <v>123</v>
      </c>
      <c r="AX68" t="s">
        <v>123</v>
      </c>
      <c r="AY68" t="s">
        <v>122</v>
      </c>
      <c r="AZ68" t="s">
        <v>118</v>
      </c>
      <c r="BA68" t="s">
        <v>123</v>
      </c>
      <c r="BB68" t="s">
        <v>136</v>
      </c>
      <c r="BC68" t="s">
        <v>123</v>
      </c>
      <c r="BD68">
        <v>0</v>
      </c>
      <c r="BE68" t="s">
        <v>118</v>
      </c>
      <c r="BF68" t="s">
        <v>123</v>
      </c>
      <c r="BG68" t="s">
        <v>136</v>
      </c>
      <c r="BH68" t="s">
        <v>136</v>
      </c>
      <c r="BI68" t="s">
        <v>123</v>
      </c>
      <c r="BJ68" t="s">
        <v>123</v>
      </c>
      <c r="BK68" t="s">
        <v>123</v>
      </c>
    </row>
    <row r="69" spans="1:63">
      <c r="A69" t="s">
        <v>846</v>
      </c>
      <c r="B69" t="s">
        <v>746</v>
      </c>
      <c r="C69" t="s">
        <v>123</v>
      </c>
      <c r="D69" t="s">
        <v>118</v>
      </c>
      <c r="E69" t="s">
        <v>123</v>
      </c>
      <c r="F69" t="s">
        <v>122</v>
      </c>
      <c r="G69" t="s">
        <v>122</v>
      </c>
      <c r="H69" t="s">
        <v>117</v>
      </c>
      <c r="I69" t="s">
        <v>118</v>
      </c>
      <c r="J69" t="s">
        <v>136</v>
      </c>
      <c r="K69" t="s">
        <v>123</v>
      </c>
      <c r="L69">
        <v>0</v>
      </c>
      <c r="M69" t="s">
        <v>122</v>
      </c>
      <c r="N69" t="s">
        <v>123</v>
      </c>
      <c r="O69" t="s">
        <v>122</v>
      </c>
      <c r="P69" t="s">
        <v>119</v>
      </c>
      <c r="Q69" t="s">
        <v>123</v>
      </c>
      <c r="R69" t="s">
        <v>118</v>
      </c>
      <c r="S69" t="s">
        <v>123</v>
      </c>
      <c r="T69" t="s">
        <v>123</v>
      </c>
      <c r="U69" t="s">
        <v>118</v>
      </c>
      <c r="V69" t="s">
        <v>123</v>
      </c>
      <c r="W69" t="s">
        <v>119</v>
      </c>
      <c r="X69" t="s">
        <v>118</v>
      </c>
      <c r="Y69" t="s">
        <v>123</v>
      </c>
      <c r="Z69" t="s">
        <v>123</v>
      </c>
      <c r="AA69" t="s">
        <v>123</v>
      </c>
      <c r="AB69" t="s">
        <v>123</v>
      </c>
      <c r="AC69" t="s">
        <v>136</v>
      </c>
      <c r="AD69" t="s">
        <v>122</v>
      </c>
      <c r="AE69" t="s">
        <v>123</v>
      </c>
      <c r="AF69" t="s">
        <v>136</v>
      </c>
      <c r="AG69" t="s">
        <v>122</v>
      </c>
      <c r="AH69" t="s">
        <v>122</v>
      </c>
      <c r="AI69" t="s">
        <v>123</v>
      </c>
      <c r="AJ69" t="s">
        <v>119</v>
      </c>
      <c r="AK69" t="s">
        <v>118</v>
      </c>
      <c r="AL69" t="s">
        <v>123</v>
      </c>
      <c r="AM69" t="s">
        <v>123</v>
      </c>
      <c r="AN69" t="s">
        <v>123</v>
      </c>
      <c r="AO69" t="s">
        <v>122</v>
      </c>
      <c r="AP69" t="s">
        <v>123</v>
      </c>
      <c r="AQ69" t="s">
        <v>123</v>
      </c>
      <c r="AR69" t="s">
        <v>123</v>
      </c>
      <c r="AS69" t="s">
        <v>123</v>
      </c>
      <c r="AT69" t="s">
        <v>123</v>
      </c>
      <c r="AU69" t="s">
        <v>123</v>
      </c>
      <c r="AV69" t="s">
        <v>123</v>
      </c>
      <c r="AW69" t="s">
        <v>123</v>
      </c>
      <c r="AX69" t="s">
        <v>118</v>
      </c>
      <c r="AY69" t="s">
        <v>123</v>
      </c>
      <c r="AZ69" t="s">
        <v>123</v>
      </c>
      <c r="BA69" t="s">
        <v>123</v>
      </c>
      <c r="BB69" t="s">
        <v>118</v>
      </c>
      <c r="BC69" t="s">
        <v>123</v>
      </c>
      <c r="BD69" t="s">
        <v>122</v>
      </c>
      <c r="BE69" t="s">
        <v>118</v>
      </c>
      <c r="BF69" t="s">
        <v>122</v>
      </c>
      <c r="BG69" t="s">
        <v>122</v>
      </c>
      <c r="BH69" t="s">
        <v>118</v>
      </c>
      <c r="BI69" t="s">
        <v>122</v>
      </c>
      <c r="BJ69" t="s">
        <v>118</v>
      </c>
      <c r="BK69" t="s">
        <v>119</v>
      </c>
    </row>
    <row r="70" spans="1:63">
      <c r="A70" t="s">
        <v>847</v>
      </c>
      <c r="B70" t="s">
        <v>747</v>
      </c>
      <c r="C70" t="s">
        <v>118</v>
      </c>
      <c r="D70" t="s">
        <v>118</v>
      </c>
      <c r="E70" t="s">
        <v>123</v>
      </c>
      <c r="F70" t="s">
        <v>122</v>
      </c>
      <c r="G70" t="s">
        <v>122</v>
      </c>
      <c r="H70" t="s">
        <v>117</v>
      </c>
      <c r="I70" t="s">
        <v>136</v>
      </c>
      <c r="J70" t="s">
        <v>122</v>
      </c>
      <c r="K70" t="s">
        <v>118</v>
      </c>
      <c r="L70">
        <v>0</v>
      </c>
      <c r="M70" t="s">
        <v>122</v>
      </c>
      <c r="N70" t="s">
        <v>136</v>
      </c>
      <c r="O70" t="s">
        <v>122</v>
      </c>
      <c r="P70" t="s">
        <v>122</v>
      </c>
      <c r="Q70" t="s">
        <v>119</v>
      </c>
      <c r="R70" t="s">
        <v>122</v>
      </c>
      <c r="S70" t="s">
        <v>122</v>
      </c>
      <c r="T70" t="s">
        <v>123</v>
      </c>
      <c r="U70" t="s">
        <v>118</v>
      </c>
      <c r="V70" t="s">
        <v>118</v>
      </c>
      <c r="W70" t="s">
        <v>119</v>
      </c>
      <c r="X70" t="s">
        <v>123</v>
      </c>
      <c r="Y70" t="s">
        <v>123</v>
      </c>
      <c r="Z70" t="s">
        <v>136</v>
      </c>
      <c r="AA70" t="s">
        <v>118</v>
      </c>
      <c r="AB70" t="s">
        <v>122</v>
      </c>
      <c r="AC70" t="s">
        <v>123</v>
      </c>
      <c r="AD70" t="s">
        <v>123</v>
      </c>
      <c r="AE70" t="s">
        <v>136</v>
      </c>
      <c r="AF70" t="s">
        <v>123</v>
      </c>
      <c r="AG70" t="s">
        <v>123</v>
      </c>
      <c r="AH70" t="s">
        <v>123</v>
      </c>
      <c r="AI70" t="s">
        <v>118</v>
      </c>
      <c r="AJ70" t="s">
        <v>136</v>
      </c>
      <c r="AK70" t="s">
        <v>119</v>
      </c>
      <c r="AL70">
        <v>0</v>
      </c>
      <c r="AM70" t="s">
        <v>123</v>
      </c>
      <c r="AN70" t="s">
        <v>118</v>
      </c>
      <c r="AO70" t="s">
        <v>118</v>
      </c>
      <c r="AP70" t="s">
        <v>118</v>
      </c>
      <c r="AQ70">
        <v>0</v>
      </c>
      <c r="AR70" t="s">
        <v>117</v>
      </c>
      <c r="AS70" t="s">
        <v>118</v>
      </c>
      <c r="AT70" t="s">
        <v>118</v>
      </c>
      <c r="AU70" t="s">
        <v>136</v>
      </c>
      <c r="AV70" t="s">
        <v>118</v>
      </c>
      <c r="AW70" t="s">
        <v>123</v>
      </c>
      <c r="AX70" t="s">
        <v>118</v>
      </c>
      <c r="AY70" t="s">
        <v>123</v>
      </c>
      <c r="AZ70" t="s">
        <v>123</v>
      </c>
      <c r="BA70" t="s">
        <v>122</v>
      </c>
      <c r="BB70" t="s">
        <v>123</v>
      </c>
      <c r="BC70" t="s">
        <v>123</v>
      </c>
      <c r="BD70" t="s">
        <v>122</v>
      </c>
      <c r="BE70" t="s">
        <v>119</v>
      </c>
      <c r="BF70" t="s">
        <v>122</v>
      </c>
      <c r="BG70" t="s">
        <v>136</v>
      </c>
      <c r="BH70" t="s">
        <v>123</v>
      </c>
      <c r="BI70" t="s">
        <v>123</v>
      </c>
      <c r="BJ70" t="s">
        <v>123</v>
      </c>
      <c r="BK70" t="s">
        <v>123</v>
      </c>
    </row>
    <row r="71" spans="1:63">
      <c r="A71" t="s">
        <v>848</v>
      </c>
      <c r="B71" t="s">
        <v>748</v>
      </c>
      <c r="C71" t="s">
        <v>119</v>
      </c>
      <c r="D71" t="s">
        <v>118</v>
      </c>
      <c r="E71" t="s">
        <v>123</v>
      </c>
      <c r="F71" t="s">
        <v>118</v>
      </c>
      <c r="G71" t="s">
        <v>122</v>
      </c>
      <c r="H71" t="s">
        <v>118</v>
      </c>
      <c r="I71" t="s">
        <v>136</v>
      </c>
      <c r="J71" t="s">
        <v>136</v>
      </c>
      <c r="K71" t="s">
        <v>122</v>
      </c>
      <c r="L71">
        <v>0</v>
      </c>
      <c r="M71" t="s">
        <v>122</v>
      </c>
      <c r="N71" t="s">
        <v>136</v>
      </c>
      <c r="O71" t="s">
        <v>122</v>
      </c>
      <c r="P71" t="s">
        <v>123</v>
      </c>
      <c r="Q71" t="s">
        <v>123</v>
      </c>
      <c r="R71" t="s">
        <v>118</v>
      </c>
      <c r="S71" t="s">
        <v>122</v>
      </c>
      <c r="T71" t="s">
        <v>123</v>
      </c>
      <c r="U71" t="s">
        <v>118</v>
      </c>
      <c r="V71">
        <v>0</v>
      </c>
      <c r="W71" t="s">
        <v>119</v>
      </c>
      <c r="X71" t="s">
        <v>122</v>
      </c>
      <c r="Y71" t="s">
        <v>118</v>
      </c>
      <c r="Z71" t="s">
        <v>136</v>
      </c>
      <c r="AA71" t="s">
        <v>117</v>
      </c>
      <c r="AB71" t="s">
        <v>123</v>
      </c>
      <c r="AC71" t="s">
        <v>123</v>
      </c>
      <c r="AD71" t="s">
        <v>123</v>
      </c>
      <c r="AE71" t="s">
        <v>136</v>
      </c>
      <c r="AF71" t="s">
        <v>122</v>
      </c>
      <c r="AG71" t="s">
        <v>123</v>
      </c>
      <c r="AH71" t="s">
        <v>117</v>
      </c>
      <c r="AI71" t="s">
        <v>118</v>
      </c>
      <c r="AJ71" t="s">
        <v>119</v>
      </c>
      <c r="AK71" t="s">
        <v>119</v>
      </c>
      <c r="AL71">
        <v>0</v>
      </c>
      <c r="AM71" t="s">
        <v>123</v>
      </c>
      <c r="AN71" t="s">
        <v>118</v>
      </c>
      <c r="AO71" t="s">
        <v>118</v>
      </c>
      <c r="AP71" t="s">
        <v>117</v>
      </c>
      <c r="AQ71" t="s">
        <v>122</v>
      </c>
      <c r="AR71" t="s">
        <v>117</v>
      </c>
      <c r="AS71" t="s">
        <v>122</v>
      </c>
      <c r="AT71" t="s">
        <v>119</v>
      </c>
      <c r="AU71" t="s">
        <v>136</v>
      </c>
      <c r="AV71" t="s">
        <v>119</v>
      </c>
      <c r="AW71" t="s">
        <v>122</v>
      </c>
      <c r="AX71" t="s">
        <v>118</v>
      </c>
      <c r="AY71" t="s">
        <v>122</v>
      </c>
      <c r="AZ71" t="s">
        <v>122</v>
      </c>
      <c r="BA71" t="s">
        <v>123</v>
      </c>
      <c r="BB71" t="s">
        <v>123</v>
      </c>
      <c r="BC71" t="s">
        <v>123</v>
      </c>
      <c r="BD71" t="s">
        <v>123</v>
      </c>
      <c r="BE71" t="s">
        <v>119</v>
      </c>
      <c r="BF71" t="s">
        <v>118</v>
      </c>
      <c r="BG71" t="s">
        <v>136</v>
      </c>
      <c r="BH71" t="s">
        <v>123</v>
      </c>
      <c r="BI71" t="s">
        <v>123</v>
      </c>
      <c r="BJ71" t="s">
        <v>117</v>
      </c>
      <c r="BK71" t="s">
        <v>123</v>
      </c>
    </row>
    <row r="72" spans="1:63">
      <c r="A72" t="s">
        <v>849</v>
      </c>
      <c r="B72" t="s">
        <v>749</v>
      </c>
      <c r="C72" t="s">
        <v>119</v>
      </c>
      <c r="D72" t="s">
        <v>117</v>
      </c>
      <c r="E72" t="s">
        <v>123</v>
      </c>
      <c r="F72" t="s">
        <v>118</v>
      </c>
      <c r="G72" t="s">
        <v>122</v>
      </c>
      <c r="H72" t="s">
        <v>136</v>
      </c>
      <c r="I72" t="s">
        <v>123</v>
      </c>
      <c r="J72" t="s">
        <v>118</v>
      </c>
      <c r="K72" t="s">
        <v>118</v>
      </c>
      <c r="L72">
        <v>0</v>
      </c>
      <c r="M72" t="s">
        <v>122</v>
      </c>
      <c r="N72" t="s">
        <v>136</v>
      </c>
      <c r="O72" t="s">
        <v>123</v>
      </c>
      <c r="P72" t="s">
        <v>123</v>
      </c>
      <c r="Q72" t="s">
        <v>123</v>
      </c>
      <c r="R72" t="s">
        <v>122</v>
      </c>
      <c r="S72" t="s">
        <v>122</v>
      </c>
      <c r="T72" t="s">
        <v>123</v>
      </c>
      <c r="U72" t="s">
        <v>136</v>
      </c>
      <c r="V72" t="s">
        <v>118</v>
      </c>
      <c r="W72" t="s">
        <v>119</v>
      </c>
      <c r="X72" t="s">
        <v>123</v>
      </c>
      <c r="Y72" t="s">
        <v>123</v>
      </c>
      <c r="Z72" t="s">
        <v>136</v>
      </c>
      <c r="AA72" t="s">
        <v>123</v>
      </c>
      <c r="AB72" t="s">
        <v>123</v>
      </c>
      <c r="AC72" t="s">
        <v>136</v>
      </c>
      <c r="AD72" t="s">
        <v>123</v>
      </c>
      <c r="AE72" t="s">
        <v>136</v>
      </c>
      <c r="AF72" t="s">
        <v>136</v>
      </c>
      <c r="AG72" t="s">
        <v>122</v>
      </c>
      <c r="AH72" t="s">
        <v>123</v>
      </c>
      <c r="AI72" t="s">
        <v>123</v>
      </c>
      <c r="AJ72" t="s">
        <v>119</v>
      </c>
      <c r="AK72" t="s">
        <v>119</v>
      </c>
      <c r="AL72">
        <v>0</v>
      </c>
      <c r="AM72" t="s">
        <v>123</v>
      </c>
      <c r="AN72" t="s">
        <v>123</v>
      </c>
      <c r="AO72" t="s">
        <v>118</v>
      </c>
      <c r="AP72" t="s">
        <v>118</v>
      </c>
      <c r="AQ72" t="s">
        <v>123</v>
      </c>
      <c r="AR72" t="s">
        <v>123</v>
      </c>
      <c r="AS72" t="s">
        <v>123</v>
      </c>
      <c r="AT72" t="s">
        <v>119</v>
      </c>
      <c r="AU72" t="s">
        <v>136</v>
      </c>
      <c r="AV72" t="s">
        <v>117</v>
      </c>
      <c r="AW72" t="s">
        <v>123</v>
      </c>
      <c r="AX72" t="s">
        <v>118</v>
      </c>
      <c r="AY72" t="s">
        <v>136</v>
      </c>
      <c r="AZ72" t="s">
        <v>122</v>
      </c>
      <c r="BA72">
        <v>0</v>
      </c>
      <c r="BB72" t="s">
        <v>136</v>
      </c>
      <c r="BC72" t="s">
        <v>123</v>
      </c>
      <c r="BD72" t="s">
        <v>136</v>
      </c>
      <c r="BE72" t="s">
        <v>118</v>
      </c>
      <c r="BF72" t="s">
        <v>123</v>
      </c>
      <c r="BG72" t="s">
        <v>123</v>
      </c>
      <c r="BH72" t="s">
        <v>123</v>
      </c>
      <c r="BI72" t="s">
        <v>123</v>
      </c>
      <c r="BJ72" t="s">
        <v>117</v>
      </c>
      <c r="BK72" t="s">
        <v>123</v>
      </c>
    </row>
    <row r="73" spans="1:63">
      <c r="A73" t="s">
        <v>850</v>
      </c>
      <c r="B73" t="s">
        <v>750</v>
      </c>
      <c r="C73" t="s">
        <v>123</v>
      </c>
      <c r="D73" t="s">
        <v>123</v>
      </c>
      <c r="E73" t="s">
        <v>123</v>
      </c>
      <c r="F73" t="s">
        <v>118</v>
      </c>
      <c r="G73" t="s">
        <v>122</v>
      </c>
      <c r="H73" t="s">
        <v>117</v>
      </c>
      <c r="I73" t="s">
        <v>119</v>
      </c>
      <c r="J73" t="s">
        <v>117</v>
      </c>
      <c r="K73" t="s">
        <v>136</v>
      </c>
      <c r="L73">
        <v>0</v>
      </c>
      <c r="M73" t="s">
        <v>118</v>
      </c>
      <c r="N73" t="s">
        <v>119</v>
      </c>
      <c r="O73" t="s">
        <v>136</v>
      </c>
      <c r="P73" t="s">
        <v>123</v>
      </c>
      <c r="Q73" t="s">
        <v>136</v>
      </c>
      <c r="R73" t="s">
        <v>119</v>
      </c>
      <c r="S73" t="s">
        <v>122</v>
      </c>
      <c r="T73" t="s">
        <v>123</v>
      </c>
      <c r="U73" t="s">
        <v>123</v>
      </c>
      <c r="V73" t="s">
        <v>136</v>
      </c>
      <c r="W73" t="s">
        <v>118</v>
      </c>
      <c r="X73" t="s">
        <v>118</v>
      </c>
      <c r="Y73" t="s">
        <v>118</v>
      </c>
      <c r="Z73" t="s">
        <v>119</v>
      </c>
      <c r="AA73" t="s">
        <v>118</v>
      </c>
      <c r="AB73" t="s">
        <v>123</v>
      </c>
      <c r="AC73" t="s">
        <v>119</v>
      </c>
      <c r="AD73" t="s">
        <v>123</v>
      </c>
      <c r="AE73" t="s">
        <v>136</v>
      </c>
      <c r="AF73" t="s">
        <v>118</v>
      </c>
      <c r="AG73" t="s">
        <v>123</v>
      </c>
      <c r="AH73" t="s">
        <v>118</v>
      </c>
      <c r="AI73" t="s">
        <v>136</v>
      </c>
      <c r="AJ73" t="s">
        <v>119</v>
      </c>
      <c r="AK73" t="s">
        <v>119</v>
      </c>
      <c r="AL73">
        <v>0</v>
      </c>
      <c r="AM73" t="s">
        <v>123</v>
      </c>
      <c r="AN73" t="s">
        <v>118</v>
      </c>
      <c r="AO73" t="s">
        <v>119</v>
      </c>
      <c r="AP73" t="s">
        <v>118</v>
      </c>
      <c r="AQ73" t="s">
        <v>118</v>
      </c>
      <c r="AR73" t="s">
        <v>136</v>
      </c>
      <c r="AS73" t="s">
        <v>118</v>
      </c>
      <c r="AT73" t="s">
        <v>119</v>
      </c>
      <c r="AU73" t="s">
        <v>119</v>
      </c>
      <c r="AV73" t="s">
        <v>117</v>
      </c>
      <c r="AW73" t="s">
        <v>118</v>
      </c>
      <c r="AX73" t="s">
        <v>123</v>
      </c>
      <c r="AY73" t="s">
        <v>122</v>
      </c>
      <c r="AZ73" t="s">
        <v>118</v>
      </c>
      <c r="BA73">
        <v>0</v>
      </c>
      <c r="BB73" t="s">
        <v>122</v>
      </c>
      <c r="BC73" t="s">
        <v>118</v>
      </c>
      <c r="BD73" t="s">
        <v>122</v>
      </c>
      <c r="BE73" t="s">
        <v>122</v>
      </c>
      <c r="BF73" t="s">
        <v>118</v>
      </c>
      <c r="BG73" t="s">
        <v>118</v>
      </c>
      <c r="BH73" t="s">
        <v>118</v>
      </c>
      <c r="BI73" t="s">
        <v>122</v>
      </c>
      <c r="BJ73" t="s">
        <v>118</v>
      </c>
      <c r="BK73" t="s">
        <v>123</v>
      </c>
    </row>
    <row r="74" spans="1:63">
      <c r="A74" t="s">
        <v>851</v>
      </c>
      <c r="B74" t="s">
        <v>710</v>
      </c>
      <c r="C74" t="s">
        <v>125</v>
      </c>
      <c r="D74" t="s">
        <v>124</v>
      </c>
      <c r="E74" t="s">
        <v>125</v>
      </c>
      <c r="F74" t="s">
        <v>125</v>
      </c>
      <c r="G74" t="s">
        <v>125</v>
      </c>
      <c r="H74" t="s">
        <v>117</v>
      </c>
      <c r="I74" t="s">
        <v>177</v>
      </c>
      <c r="J74" t="s">
        <v>124</v>
      </c>
      <c r="K74" t="s">
        <v>124</v>
      </c>
      <c r="L74">
        <v>0</v>
      </c>
      <c r="M74" t="s">
        <v>124</v>
      </c>
      <c r="N74" t="s">
        <v>125</v>
      </c>
      <c r="O74">
        <v>0</v>
      </c>
      <c r="P74" t="s">
        <v>125</v>
      </c>
      <c r="Q74" t="s">
        <v>160</v>
      </c>
      <c r="R74" t="s">
        <v>125</v>
      </c>
      <c r="S74" t="s">
        <v>124</v>
      </c>
      <c r="T74" t="s">
        <v>160</v>
      </c>
      <c r="U74" t="s">
        <v>143</v>
      </c>
      <c r="V74" t="s">
        <v>124</v>
      </c>
      <c r="W74" t="s">
        <v>143</v>
      </c>
      <c r="X74" t="s">
        <v>125</v>
      </c>
      <c r="Y74" t="s">
        <v>125</v>
      </c>
      <c r="Z74" t="s">
        <v>125</v>
      </c>
      <c r="AA74" t="s">
        <v>125</v>
      </c>
      <c r="AB74" t="s">
        <v>117</v>
      </c>
      <c r="AC74" t="s">
        <v>125</v>
      </c>
      <c r="AD74" t="s">
        <v>125</v>
      </c>
      <c r="AE74" t="s">
        <v>125</v>
      </c>
      <c r="AF74" t="s">
        <v>117</v>
      </c>
      <c r="AG74" t="s">
        <v>125</v>
      </c>
      <c r="AH74" t="s">
        <v>143</v>
      </c>
      <c r="AI74" t="s">
        <v>125</v>
      </c>
      <c r="AJ74" t="s">
        <v>124</v>
      </c>
      <c r="AK74" t="s">
        <v>124</v>
      </c>
      <c r="AL74">
        <v>0</v>
      </c>
      <c r="AM74" t="s">
        <v>125</v>
      </c>
      <c r="AN74" t="s">
        <v>125</v>
      </c>
      <c r="AO74" t="s">
        <v>124</v>
      </c>
      <c r="AP74" t="s">
        <v>124</v>
      </c>
      <c r="AQ74" t="s">
        <v>117</v>
      </c>
      <c r="AR74" t="s">
        <v>124</v>
      </c>
      <c r="AS74">
        <v>0</v>
      </c>
      <c r="AT74" t="s">
        <v>125</v>
      </c>
      <c r="AU74" t="s">
        <v>117</v>
      </c>
      <c r="AV74" t="s">
        <v>117</v>
      </c>
      <c r="AW74" t="s">
        <v>143</v>
      </c>
      <c r="AX74" t="s">
        <v>143</v>
      </c>
      <c r="AY74" t="s">
        <v>143</v>
      </c>
      <c r="AZ74" t="s">
        <v>125</v>
      </c>
      <c r="BA74" t="s">
        <v>143</v>
      </c>
      <c r="BB74" t="s">
        <v>124</v>
      </c>
      <c r="BC74" t="s">
        <v>160</v>
      </c>
      <c r="BD74" t="s">
        <v>125</v>
      </c>
      <c r="BE74" t="s">
        <v>124</v>
      </c>
      <c r="BF74" t="s">
        <v>117</v>
      </c>
      <c r="BG74" t="s">
        <v>117</v>
      </c>
      <c r="BH74" t="s">
        <v>125</v>
      </c>
      <c r="BI74" t="s">
        <v>124</v>
      </c>
      <c r="BJ74" t="s">
        <v>143</v>
      </c>
      <c r="BK74" t="s">
        <v>125</v>
      </c>
    </row>
    <row r="75" spans="1:63">
      <c r="A75" t="s">
        <v>852</v>
      </c>
      <c r="B75" t="s">
        <v>714</v>
      </c>
      <c r="C75" t="s">
        <v>125</v>
      </c>
      <c r="D75" t="s">
        <v>124</v>
      </c>
      <c r="E75" t="s">
        <v>125</v>
      </c>
      <c r="F75" t="s">
        <v>125</v>
      </c>
      <c r="G75" t="s">
        <v>160</v>
      </c>
      <c r="H75" t="s">
        <v>160</v>
      </c>
      <c r="I75">
        <v>0</v>
      </c>
      <c r="J75" t="s">
        <v>124</v>
      </c>
      <c r="K75" t="s">
        <v>124</v>
      </c>
      <c r="L75">
        <v>0</v>
      </c>
      <c r="M75" t="s">
        <v>124</v>
      </c>
      <c r="N75" t="s">
        <v>117</v>
      </c>
      <c r="O75" t="s">
        <v>160</v>
      </c>
      <c r="P75" t="s">
        <v>125</v>
      </c>
      <c r="Q75" t="s">
        <v>160</v>
      </c>
      <c r="R75" t="s">
        <v>160</v>
      </c>
      <c r="S75" t="s">
        <v>124</v>
      </c>
      <c r="T75" t="s">
        <v>160</v>
      </c>
      <c r="U75" t="s">
        <v>177</v>
      </c>
      <c r="V75" t="s">
        <v>124</v>
      </c>
      <c r="W75" t="s">
        <v>125</v>
      </c>
      <c r="X75">
        <v>0</v>
      </c>
      <c r="Y75" t="s">
        <v>125</v>
      </c>
      <c r="Z75" t="s">
        <v>160</v>
      </c>
      <c r="AA75" t="s">
        <v>160</v>
      </c>
      <c r="AB75" t="s">
        <v>117</v>
      </c>
      <c r="AC75" t="s">
        <v>160</v>
      </c>
      <c r="AD75" t="s">
        <v>125</v>
      </c>
      <c r="AE75" t="s">
        <v>143</v>
      </c>
      <c r="AF75" t="s">
        <v>177</v>
      </c>
      <c r="AG75" t="s">
        <v>125</v>
      </c>
      <c r="AH75" t="s">
        <v>143</v>
      </c>
      <c r="AI75" t="s">
        <v>160</v>
      </c>
      <c r="AJ75" t="s">
        <v>125</v>
      </c>
      <c r="AK75" t="s">
        <v>125</v>
      </c>
      <c r="AL75">
        <v>0</v>
      </c>
      <c r="AM75" t="s">
        <v>125</v>
      </c>
      <c r="AN75" t="s">
        <v>125</v>
      </c>
      <c r="AO75" t="s">
        <v>160</v>
      </c>
      <c r="AP75" t="s">
        <v>117</v>
      </c>
      <c r="AQ75" t="s">
        <v>160</v>
      </c>
      <c r="AR75" t="s">
        <v>125</v>
      </c>
      <c r="AS75">
        <v>0</v>
      </c>
      <c r="AT75" t="s">
        <v>124</v>
      </c>
      <c r="AU75" t="s">
        <v>160</v>
      </c>
      <c r="AV75" t="s">
        <v>177</v>
      </c>
      <c r="AW75" t="s">
        <v>143</v>
      </c>
      <c r="AX75" t="s">
        <v>160</v>
      </c>
      <c r="AY75" t="s">
        <v>160</v>
      </c>
      <c r="AZ75" t="s">
        <v>143</v>
      </c>
      <c r="BA75" t="s">
        <v>160</v>
      </c>
      <c r="BB75" t="s">
        <v>125</v>
      </c>
      <c r="BC75" t="s">
        <v>160</v>
      </c>
      <c r="BD75" t="s">
        <v>143</v>
      </c>
      <c r="BE75" t="s">
        <v>124</v>
      </c>
      <c r="BF75" t="s">
        <v>160</v>
      </c>
      <c r="BG75" t="s">
        <v>160</v>
      </c>
      <c r="BH75" t="s">
        <v>143</v>
      </c>
      <c r="BI75" t="s">
        <v>124</v>
      </c>
      <c r="BJ75" t="s">
        <v>143</v>
      </c>
      <c r="BK75" t="s">
        <v>125</v>
      </c>
    </row>
    <row r="76" spans="1:63">
      <c r="A76" t="s">
        <v>853</v>
      </c>
      <c r="B76" t="s">
        <v>742</v>
      </c>
      <c r="C76" t="s">
        <v>124</v>
      </c>
      <c r="D76" t="s">
        <v>124</v>
      </c>
      <c r="E76" t="s">
        <v>125</v>
      </c>
      <c r="F76" t="s">
        <v>125</v>
      </c>
      <c r="G76" t="s">
        <v>143</v>
      </c>
      <c r="H76" t="s">
        <v>125</v>
      </c>
      <c r="I76">
        <v>0</v>
      </c>
      <c r="J76" t="s">
        <v>124</v>
      </c>
      <c r="K76" t="s">
        <v>124</v>
      </c>
      <c r="L76">
        <v>0</v>
      </c>
      <c r="M76" t="s">
        <v>124</v>
      </c>
      <c r="N76" t="s">
        <v>117</v>
      </c>
      <c r="O76" t="s">
        <v>124</v>
      </c>
      <c r="P76" t="s">
        <v>125</v>
      </c>
      <c r="Q76" t="s">
        <v>124</v>
      </c>
      <c r="R76" t="s">
        <v>124</v>
      </c>
      <c r="S76" t="s">
        <v>124</v>
      </c>
      <c r="T76" t="s">
        <v>160</v>
      </c>
      <c r="U76" t="s">
        <v>160</v>
      </c>
      <c r="V76" t="s">
        <v>124</v>
      </c>
      <c r="W76" t="s">
        <v>143</v>
      </c>
      <c r="X76" t="s">
        <v>125</v>
      </c>
      <c r="Y76" t="s">
        <v>125</v>
      </c>
      <c r="Z76" t="s">
        <v>125</v>
      </c>
      <c r="AA76" t="s">
        <v>124</v>
      </c>
      <c r="AB76" t="s">
        <v>117</v>
      </c>
      <c r="AC76" t="s">
        <v>125</v>
      </c>
      <c r="AD76" t="s">
        <v>125</v>
      </c>
      <c r="AE76" t="s">
        <v>143</v>
      </c>
      <c r="AF76" t="s">
        <v>117</v>
      </c>
      <c r="AG76" t="s">
        <v>124</v>
      </c>
      <c r="AH76" t="s">
        <v>124</v>
      </c>
      <c r="AI76" t="s">
        <v>125</v>
      </c>
      <c r="AJ76" t="s">
        <v>160</v>
      </c>
      <c r="AK76" t="s">
        <v>125</v>
      </c>
      <c r="AL76">
        <v>0</v>
      </c>
      <c r="AM76" t="s">
        <v>125</v>
      </c>
      <c r="AN76" t="s">
        <v>125</v>
      </c>
      <c r="AO76" t="s">
        <v>124</v>
      </c>
      <c r="AP76" t="s">
        <v>124</v>
      </c>
      <c r="AQ76" t="s">
        <v>117</v>
      </c>
      <c r="AR76" t="s">
        <v>125</v>
      </c>
      <c r="AS76">
        <v>0</v>
      </c>
      <c r="AT76" t="s">
        <v>143</v>
      </c>
      <c r="AU76" t="s">
        <v>117</v>
      </c>
      <c r="AV76" t="s">
        <v>117</v>
      </c>
      <c r="AW76" t="s">
        <v>143</v>
      </c>
      <c r="AX76" t="s">
        <v>143</v>
      </c>
      <c r="AY76" t="s">
        <v>124</v>
      </c>
      <c r="AZ76" t="s">
        <v>124</v>
      </c>
      <c r="BA76" t="s">
        <v>143</v>
      </c>
      <c r="BB76" t="s">
        <v>124</v>
      </c>
      <c r="BC76" t="s">
        <v>143</v>
      </c>
      <c r="BD76" t="s">
        <v>125</v>
      </c>
      <c r="BE76" t="s">
        <v>124</v>
      </c>
      <c r="BF76" t="s">
        <v>117</v>
      </c>
      <c r="BG76" t="s">
        <v>125</v>
      </c>
      <c r="BH76" t="s">
        <v>125</v>
      </c>
      <c r="BI76" t="s">
        <v>124</v>
      </c>
      <c r="BJ76" t="s">
        <v>125</v>
      </c>
      <c r="BK76" t="s">
        <v>125</v>
      </c>
    </row>
    <row r="77" spans="1:63">
      <c r="A77" t="s">
        <v>854</v>
      </c>
      <c r="B77" t="s">
        <v>743</v>
      </c>
      <c r="C77" t="s">
        <v>124</v>
      </c>
      <c r="D77" t="s">
        <v>124</v>
      </c>
      <c r="E77" t="s">
        <v>143</v>
      </c>
      <c r="F77" t="s">
        <v>125</v>
      </c>
      <c r="G77" t="s">
        <v>125</v>
      </c>
      <c r="H77" t="s">
        <v>117</v>
      </c>
      <c r="I77" t="s">
        <v>160</v>
      </c>
      <c r="J77" t="s">
        <v>124</v>
      </c>
      <c r="K77" t="s">
        <v>124</v>
      </c>
      <c r="L77">
        <v>0</v>
      </c>
      <c r="M77" t="s">
        <v>125</v>
      </c>
      <c r="N77" t="s">
        <v>117</v>
      </c>
      <c r="O77" t="s">
        <v>160</v>
      </c>
      <c r="P77" t="s">
        <v>125</v>
      </c>
      <c r="Q77" t="s">
        <v>124</v>
      </c>
      <c r="R77" t="s">
        <v>124</v>
      </c>
      <c r="S77" t="s">
        <v>124</v>
      </c>
      <c r="T77" t="s">
        <v>160</v>
      </c>
      <c r="U77" t="s">
        <v>160</v>
      </c>
      <c r="V77" t="s">
        <v>124</v>
      </c>
      <c r="W77" t="s">
        <v>143</v>
      </c>
      <c r="X77" t="s">
        <v>160</v>
      </c>
      <c r="Y77" t="s">
        <v>160</v>
      </c>
      <c r="Z77" t="s">
        <v>125</v>
      </c>
      <c r="AA77" t="s">
        <v>125</v>
      </c>
      <c r="AB77" t="s">
        <v>117</v>
      </c>
      <c r="AC77" t="s">
        <v>160</v>
      </c>
      <c r="AD77" t="s">
        <v>125</v>
      </c>
      <c r="AE77" t="s">
        <v>160</v>
      </c>
      <c r="AF77" t="s">
        <v>117</v>
      </c>
      <c r="AG77" t="s">
        <v>125</v>
      </c>
      <c r="AH77" t="s">
        <v>125</v>
      </c>
      <c r="AI77" t="s">
        <v>124</v>
      </c>
      <c r="AJ77" t="s">
        <v>125</v>
      </c>
      <c r="AK77" t="s">
        <v>125</v>
      </c>
      <c r="AL77">
        <v>0</v>
      </c>
      <c r="AM77" t="s">
        <v>125</v>
      </c>
      <c r="AN77" t="s">
        <v>125</v>
      </c>
      <c r="AO77" t="s">
        <v>143</v>
      </c>
      <c r="AP77" t="s">
        <v>124</v>
      </c>
      <c r="AQ77" t="s">
        <v>160</v>
      </c>
      <c r="AR77" t="s">
        <v>125</v>
      </c>
      <c r="AS77">
        <v>0</v>
      </c>
      <c r="AT77" t="s">
        <v>124</v>
      </c>
      <c r="AU77" t="s">
        <v>160</v>
      </c>
      <c r="AV77" t="s">
        <v>117</v>
      </c>
      <c r="AW77" t="s">
        <v>160</v>
      </c>
      <c r="AX77" t="s">
        <v>160</v>
      </c>
      <c r="AY77" t="s">
        <v>160</v>
      </c>
      <c r="AZ77" t="s">
        <v>124</v>
      </c>
      <c r="BA77" t="s">
        <v>160</v>
      </c>
      <c r="BB77" t="s">
        <v>124</v>
      </c>
      <c r="BC77" t="s">
        <v>160</v>
      </c>
      <c r="BD77" t="s">
        <v>160</v>
      </c>
      <c r="BE77" t="s">
        <v>124</v>
      </c>
      <c r="BF77" t="s">
        <v>160</v>
      </c>
      <c r="BG77" t="s">
        <v>160</v>
      </c>
      <c r="BH77" t="s">
        <v>143</v>
      </c>
      <c r="BI77" t="s">
        <v>143</v>
      </c>
      <c r="BJ77" t="s">
        <v>143</v>
      </c>
      <c r="BK77" t="s">
        <v>125</v>
      </c>
    </row>
    <row r="78" spans="1:63">
      <c r="A78" t="s">
        <v>855</v>
      </c>
      <c r="B78" t="s">
        <v>740</v>
      </c>
      <c r="C78" t="s">
        <v>119</v>
      </c>
      <c r="D78" t="s">
        <v>117</v>
      </c>
      <c r="E78">
        <v>0</v>
      </c>
      <c r="F78" t="s">
        <v>123</v>
      </c>
      <c r="G78" t="s">
        <v>122</v>
      </c>
      <c r="H78" t="s">
        <v>118</v>
      </c>
      <c r="I78" t="s">
        <v>123</v>
      </c>
      <c r="J78" t="s">
        <v>119</v>
      </c>
      <c r="K78" t="s">
        <v>118</v>
      </c>
      <c r="L78" t="s">
        <v>123</v>
      </c>
      <c r="M78" t="s">
        <v>118</v>
      </c>
      <c r="N78" t="s">
        <v>117</v>
      </c>
      <c r="O78" t="s">
        <v>122</v>
      </c>
      <c r="P78" t="s">
        <v>123</v>
      </c>
      <c r="Q78" t="s">
        <v>123</v>
      </c>
      <c r="R78" t="s">
        <v>122</v>
      </c>
      <c r="S78" t="s">
        <v>118</v>
      </c>
      <c r="T78" t="s">
        <v>136</v>
      </c>
      <c r="U78" t="s">
        <v>123</v>
      </c>
      <c r="V78" t="s">
        <v>117</v>
      </c>
      <c r="W78" t="s">
        <v>136</v>
      </c>
      <c r="X78" t="s">
        <v>118</v>
      </c>
      <c r="Y78" t="s">
        <v>117</v>
      </c>
      <c r="Z78" t="s">
        <v>123</v>
      </c>
      <c r="AA78" t="s">
        <v>123</v>
      </c>
      <c r="AB78" t="s">
        <v>123</v>
      </c>
      <c r="AC78" t="s">
        <v>136</v>
      </c>
      <c r="AD78" t="s">
        <v>118</v>
      </c>
      <c r="AE78" t="s">
        <v>123</v>
      </c>
      <c r="AF78" t="s">
        <v>123</v>
      </c>
      <c r="AG78" t="s">
        <v>118</v>
      </c>
      <c r="AH78" t="s">
        <v>122</v>
      </c>
      <c r="AI78" t="s">
        <v>122</v>
      </c>
      <c r="AJ78" t="s">
        <v>118</v>
      </c>
      <c r="AK78" t="s">
        <v>118</v>
      </c>
      <c r="AL78">
        <v>0</v>
      </c>
      <c r="AM78" t="s">
        <v>118</v>
      </c>
      <c r="AN78" t="s">
        <v>123</v>
      </c>
      <c r="AO78" t="s">
        <v>122</v>
      </c>
      <c r="AP78" t="s">
        <v>118</v>
      </c>
      <c r="AQ78" t="s">
        <v>123</v>
      </c>
      <c r="AR78" t="s">
        <v>122</v>
      </c>
      <c r="AS78" t="s">
        <v>136</v>
      </c>
      <c r="AT78" t="s">
        <v>119</v>
      </c>
      <c r="AU78" t="s">
        <v>123</v>
      </c>
      <c r="AV78" t="s">
        <v>118</v>
      </c>
      <c r="AW78" t="s">
        <v>122</v>
      </c>
      <c r="AX78" t="s">
        <v>123</v>
      </c>
      <c r="AY78" t="s">
        <v>123</v>
      </c>
      <c r="AZ78" t="s">
        <v>118</v>
      </c>
      <c r="BA78" t="s">
        <v>123</v>
      </c>
      <c r="BB78" t="s">
        <v>122</v>
      </c>
      <c r="BC78" t="s">
        <v>123</v>
      </c>
      <c r="BD78" t="s">
        <v>136</v>
      </c>
      <c r="BE78" t="s">
        <v>119</v>
      </c>
      <c r="BF78" t="s">
        <v>118</v>
      </c>
      <c r="BG78" t="s">
        <v>136</v>
      </c>
      <c r="BH78" t="s">
        <v>118</v>
      </c>
      <c r="BI78" t="s">
        <v>122</v>
      </c>
      <c r="BJ78" t="s">
        <v>118</v>
      </c>
      <c r="BK78">
        <v>0</v>
      </c>
    </row>
    <row r="79" spans="1:63">
      <c r="A79" t="s">
        <v>856</v>
      </c>
      <c r="B79" t="s">
        <v>741</v>
      </c>
      <c r="C79" t="s">
        <v>119</v>
      </c>
      <c r="D79" t="s">
        <v>118</v>
      </c>
      <c r="E79">
        <v>0</v>
      </c>
      <c r="F79" t="s">
        <v>123</v>
      </c>
      <c r="G79" t="s">
        <v>118</v>
      </c>
      <c r="H79" t="s">
        <v>123</v>
      </c>
      <c r="I79" t="s">
        <v>123</v>
      </c>
      <c r="J79" t="s">
        <v>119</v>
      </c>
      <c r="K79" t="s">
        <v>119</v>
      </c>
      <c r="L79" t="s">
        <v>123</v>
      </c>
      <c r="M79" t="s">
        <v>118</v>
      </c>
      <c r="N79" t="s">
        <v>122</v>
      </c>
      <c r="O79" t="s">
        <v>122</v>
      </c>
      <c r="P79" t="s">
        <v>123</v>
      </c>
      <c r="Q79" t="s">
        <v>123</v>
      </c>
      <c r="R79" t="s">
        <v>123</v>
      </c>
      <c r="S79" t="s">
        <v>118</v>
      </c>
      <c r="T79" t="s">
        <v>136</v>
      </c>
      <c r="U79" t="s">
        <v>123</v>
      </c>
      <c r="V79" t="s">
        <v>117</v>
      </c>
      <c r="W79" t="s">
        <v>136</v>
      </c>
      <c r="X79" t="s">
        <v>123</v>
      </c>
      <c r="Y79" t="s">
        <v>118</v>
      </c>
      <c r="Z79" t="s">
        <v>122</v>
      </c>
      <c r="AA79" t="s">
        <v>123</v>
      </c>
      <c r="AB79" t="s">
        <v>123</v>
      </c>
      <c r="AC79" t="s">
        <v>136</v>
      </c>
      <c r="AD79" t="s">
        <v>118</v>
      </c>
      <c r="AE79" t="s">
        <v>136</v>
      </c>
      <c r="AF79" t="s">
        <v>123</v>
      </c>
      <c r="AG79" t="s">
        <v>118</v>
      </c>
      <c r="AH79" t="s">
        <v>123</v>
      </c>
      <c r="AI79" t="s">
        <v>118</v>
      </c>
      <c r="AJ79" t="s">
        <v>123</v>
      </c>
      <c r="AK79" t="s">
        <v>118</v>
      </c>
      <c r="AL79" t="s">
        <v>123</v>
      </c>
      <c r="AM79" t="s">
        <v>136</v>
      </c>
      <c r="AN79" t="s">
        <v>118</v>
      </c>
      <c r="AO79" t="s">
        <v>118</v>
      </c>
      <c r="AP79" t="s">
        <v>118</v>
      </c>
      <c r="AQ79" t="s">
        <v>123</v>
      </c>
      <c r="AR79" t="s">
        <v>122</v>
      </c>
      <c r="AS79" t="s">
        <v>122</v>
      </c>
      <c r="AT79" t="s">
        <v>118</v>
      </c>
      <c r="AU79" t="s">
        <v>136</v>
      </c>
      <c r="AV79" t="s">
        <v>118</v>
      </c>
      <c r="AW79" t="s">
        <v>123</v>
      </c>
      <c r="AX79" t="s">
        <v>123</v>
      </c>
      <c r="AY79" t="s">
        <v>118</v>
      </c>
      <c r="AZ79" t="s">
        <v>118</v>
      </c>
      <c r="BA79" t="s">
        <v>122</v>
      </c>
      <c r="BB79" t="s">
        <v>123</v>
      </c>
      <c r="BC79" t="s">
        <v>123</v>
      </c>
      <c r="BD79" t="s">
        <v>136</v>
      </c>
      <c r="BE79" t="s">
        <v>119</v>
      </c>
      <c r="BF79" t="s">
        <v>118</v>
      </c>
      <c r="BG79" t="s">
        <v>136</v>
      </c>
      <c r="BH79" t="s">
        <v>122</v>
      </c>
      <c r="BI79" t="s">
        <v>123</v>
      </c>
      <c r="BJ79" t="s">
        <v>118</v>
      </c>
      <c r="BK79" t="s">
        <v>122</v>
      </c>
    </row>
    <row r="83" spans="1:63">
      <c r="A83" t="s">
        <v>1263</v>
      </c>
    </row>
    <row r="84" spans="1:63">
      <c r="A84">
        <v>0.3</v>
      </c>
      <c r="B84" t="s">
        <v>512</v>
      </c>
      <c r="C84">
        <v>0.37931034482758619</v>
      </c>
      <c r="D84">
        <v>0.32758620689655171</v>
      </c>
      <c r="E84">
        <v>0.5</v>
      </c>
      <c r="F84">
        <v>0.67241379310344829</v>
      </c>
      <c r="G84">
        <v>0.56896551724137934</v>
      </c>
      <c r="H84">
        <v>0.68965517241379315</v>
      </c>
      <c r="I84">
        <v>0.63793103448275867</v>
      </c>
      <c r="J84">
        <v>0.39655172413793105</v>
      </c>
      <c r="K84">
        <v>0.34482758620689657</v>
      </c>
      <c r="L84">
        <v>0.2413793103448276</v>
      </c>
      <c r="M84">
        <v>0.60344827586206895</v>
      </c>
      <c r="N84">
        <v>0.55172413793103448</v>
      </c>
      <c r="O84">
        <v>0.60344827586206895</v>
      </c>
      <c r="P84">
        <v>0.63793103448275867</v>
      </c>
      <c r="Q84">
        <v>0.77586206896551724</v>
      </c>
      <c r="R84">
        <v>0.60344827586206895</v>
      </c>
      <c r="S84">
        <v>0.48275862068965519</v>
      </c>
      <c r="T84">
        <v>0.7931034482758621</v>
      </c>
      <c r="U84">
        <v>0.82758620689655171</v>
      </c>
      <c r="V84">
        <v>0.27586206896551724</v>
      </c>
      <c r="W84">
        <v>0.72413793103448276</v>
      </c>
      <c r="X84">
        <v>0.58620689655172409</v>
      </c>
      <c r="Y84">
        <v>0.58620689655172409</v>
      </c>
      <c r="Z84">
        <v>0.72413793103448276</v>
      </c>
      <c r="AA84">
        <v>0.53448275862068961</v>
      </c>
      <c r="AB84">
        <v>0.48275862068965519</v>
      </c>
      <c r="AC84">
        <v>0.74137931034482762</v>
      </c>
      <c r="AD84">
        <v>0.44827586206896552</v>
      </c>
      <c r="AE84">
        <v>0.72413793103448276</v>
      </c>
      <c r="AF84">
        <v>0.62068965517241381</v>
      </c>
      <c r="AG84">
        <v>0.17241379310344829</v>
      </c>
      <c r="AH84">
        <v>0.63793103448275867</v>
      </c>
      <c r="AI84">
        <v>0.53448275862068961</v>
      </c>
      <c r="AJ84">
        <v>0.48275862068965519</v>
      </c>
      <c r="AK84">
        <v>0.1206896551724138</v>
      </c>
      <c r="AL84">
        <v>0.10344827586206896</v>
      </c>
      <c r="AM84">
        <v>0.48275862068965519</v>
      </c>
      <c r="AN84">
        <v>0.44827586206896552</v>
      </c>
      <c r="AO84">
        <v>0.56896551724137934</v>
      </c>
      <c r="AP84">
        <v>0.48275862068965519</v>
      </c>
      <c r="AQ84">
        <v>0.67241379310344829</v>
      </c>
      <c r="AR84">
        <v>0.5</v>
      </c>
      <c r="AS84">
        <v>0.55172413793103448</v>
      </c>
      <c r="AT84">
        <v>0.55172413793103448</v>
      </c>
      <c r="AU84">
        <v>0.62068965517241381</v>
      </c>
      <c r="AV84">
        <v>0.63793103448275867</v>
      </c>
      <c r="AW84">
        <v>0.72413793103448276</v>
      </c>
      <c r="AX84">
        <v>0.67241379310344829</v>
      </c>
      <c r="AY84">
        <v>0.74137931034482762</v>
      </c>
      <c r="AZ84">
        <v>0.20689655172413793</v>
      </c>
      <c r="BA84">
        <v>0.5</v>
      </c>
      <c r="BB84">
        <v>0.51724137931034486</v>
      </c>
      <c r="BC84">
        <v>0.68965517241379315</v>
      </c>
      <c r="BD84">
        <v>0.7931034482758621</v>
      </c>
      <c r="BE84">
        <v>0.27586206896551724</v>
      </c>
      <c r="BF84">
        <v>0.63793103448275867</v>
      </c>
      <c r="BG84">
        <v>0.77586206896551724</v>
      </c>
      <c r="BH84">
        <v>0.58620689655172409</v>
      </c>
      <c r="BI84">
        <v>0.39655172413793105</v>
      </c>
      <c r="BJ84">
        <v>0.60344827586206895</v>
      </c>
      <c r="BK84">
        <v>0.20689655172413793</v>
      </c>
    </row>
    <row r="85" spans="1:63">
      <c r="A85">
        <v>0.3</v>
      </c>
      <c r="B85" t="s">
        <v>578</v>
      </c>
      <c r="C85">
        <v>0.1</v>
      </c>
      <c r="D85">
        <v>0.11666666666666667</v>
      </c>
      <c r="E85">
        <v>0.6166666666666667</v>
      </c>
      <c r="F85">
        <v>0.55000000000000004</v>
      </c>
      <c r="G85">
        <v>0.38333333333333336</v>
      </c>
      <c r="H85">
        <v>0.43333333333333335</v>
      </c>
      <c r="I85">
        <v>0.8</v>
      </c>
      <c r="J85">
        <v>0.2</v>
      </c>
      <c r="K85">
        <v>0.16666666666666666</v>
      </c>
      <c r="L85">
        <v>0.33333333333333331</v>
      </c>
      <c r="M85">
        <v>0.38333333333333336</v>
      </c>
      <c r="N85">
        <v>0.66666666666666663</v>
      </c>
      <c r="O85">
        <v>0.51666666666666672</v>
      </c>
      <c r="P85">
        <v>0.41666666666666669</v>
      </c>
      <c r="Q85">
        <v>0.6166666666666667</v>
      </c>
      <c r="R85">
        <v>0.53333333333333333</v>
      </c>
      <c r="S85">
        <v>0.35</v>
      </c>
      <c r="T85">
        <v>0.7</v>
      </c>
      <c r="U85">
        <v>0.85</v>
      </c>
      <c r="V85">
        <v>0.26666666666666666</v>
      </c>
      <c r="W85">
        <v>0.9</v>
      </c>
      <c r="X85">
        <v>0.6333333333333333</v>
      </c>
      <c r="Y85">
        <v>0.66666666666666663</v>
      </c>
      <c r="Z85">
        <v>0.68333333333333335</v>
      </c>
      <c r="AA85">
        <v>0.51666666666666672</v>
      </c>
      <c r="AB85">
        <v>0.33333333333333331</v>
      </c>
      <c r="AC85">
        <v>0.76666666666666672</v>
      </c>
      <c r="AD85">
        <v>0.36666666666666664</v>
      </c>
      <c r="AE85">
        <v>0.73333333333333328</v>
      </c>
      <c r="AF85">
        <v>0.41666666666666669</v>
      </c>
      <c r="AG85">
        <v>0.15</v>
      </c>
      <c r="AH85">
        <v>0.45</v>
      </c>
      <c r="AI85">
        <v>0.38333333333333336</v>
      </c>
      <c r="AJ85">
        <v>0.25</v>
      </c>
      <c r="AK85">
        <v>1.6666666666666666E-2</v>
      </c>
      <c r="AL85">
        <v>0.18333333333333332</v>
      </c>
      <c r="AM85">
        <v>0.28333333333333333</v>
      </c>
      <c r="AN85">
        <v>0.46666666666666667</v>
      </c>
      <c r="AO85">
        <v>0.55000000000000004</v>
      </c>
      <c r="AP85">
        <v>0.36666666666666664</v>
      </c>
      <c r="AQ85">
        <v>0.53333333333333333</v>
      </c>
      <c r="AR85">
        <v>0.16666666666666666</v>
      </c>
      <c r="AS85">
        <v>0.4</v>
      </c>
      <c r="AT85">
        <v>0.13333333333333333</v>
      </c>
      <c r="AU85">
        <v>0.71666666666666667</v>
      </c>
      <c r="AV85">
        <v>0.25</v>
      </c>
      <c r="AW85">
        <v>0.6166666666666667</v>
      </c>
      <c r="AX85">
        <v>0.43333333333333335</v>
      </c>
      <c r="AY85">
        <v>0.65</v>
      </c>
      <c r="AZ85">
        <v>0.23333333333333334</v>
      </c>
      <c r="BA85">
        <v>0.4</v>
      </c>
      <c r="BB85">
        <v>0.71666666666666667</v>
      </c>
      <c r="BC85">
        <v>0.93333333333333335</v>
      </c>
      <c r="BD85">
        <v>0.81666666666666665</v>
      </c>
      <c r="BE85">
        <v>0.26666666666666666</v>
      </c>
      <c r="BF85">
        <v>0.5</v>
      </c>
      <c r="BG85">
        <v>0.76666666666666672</v>
      </c>
      <c r="BH85">
        <v>0.36666666666666664</v>
      </c>
      <c r="BI85">
        <v>0.5</v>
      </c>
      <c r="BJ85">
        <v>0.53333333333333333</v>
      </c>
      <c r="BK85">
        <v>0.83333333333333337</v>
      </c>
    </row>
    <row r="86" spans="1:63">
      <c r="A86">
        <v>0.4</v>
      </c>
      <c r="B86" t="s">
        <v>594</v>
      </c>
      <c r="C86">
        <v>9.6774193548387094E-2</v>
      </c>
      <c r="D86">
        <v>0.19354838709677419</v>
      </c>
      <c r="E86">
        <v>0.62903225806451613</v>
      </c>
      <c r="F86">
        <v>0.46774193548387094</v>
      </c>
      <c r="G86">
        <v>0.24193548387096775</v>
      </c>
      <c r="H86">
        <v>0.532258064516129</v>
      </c>
      <c r="I86">
        <v>0.80645161290322576</v>
      </c>
      <c r="J86">
        <v>0.43548387096774194</v>
      </c>
      <c r="K86">
        <v>0.17741935483870969</v>
      </c>
      <c r="L86">
        <v>0.19354838709677419</v>
      </c>
      <c r="M86">
        <v>0.45161290322580644</v>
      </c>
      <c r="N86">
        <v>0.80645161290322576</v>
      </c>
      <c r="O86">
        <v>0.37096774193548387</v>
      </c>
      <c r="P86">
        <v>0.56451612903225812</v>
      </c>
      <c r="Q86">
        <v>0.58064516129032262</v>
      </c>
      <c r="R86">
        <v>0.5</v>
      </c>
      <c r="S86">
        <v>0.41935483870967744</v>
      </c>
      <c r="T86">
        <v>0.75806451612903225</v>
      </c>
      <c r="U86">
        <v>0.58064516129032262</v>
      </c>
      <c r="V86">
        <v>0.27419354838709675</v>
      </c>
      <c r="W86">
        <v>0.37096774193548387</v>
      </c>
      <c r="X86">
        <v>0.54838709677419351</v>
      </c>
      <c r="Y86">
        <v>0.64516129032258063</v>
      </c>
      <c r="Z86">
        <v>0.80645161290322576</v>
      </c>
      <c r="AA86">
        <v>0.45161290322580644</v>
      </c>
      <c r="AB86">
        <v>0.532258064516129</v>
      </c>
      <c r="AC86">
        <v>0.83870967741935487</v>
      </c>
      <c r="AD86">
        <v>0.532258064516129</v>
      </c>
      <c r="AE86">
        <v>0.82258064516129037</v>
      </c>
      <c r="AF86">
        <v>0.61290322580645162</v>
      </c>
      <c r="AG86">
        <v>0.56451612903225812</v>
      </c>
      <c r="AH86">
        <v>0.532258064516129</v>
      </c>
      <c r="AI86">
        <v>0.20967741935483872</v>
      </c>
      <c r="AJ86">
        <v>0.29032258064516131</v>
      </c>
      <c r="AK86">
        <v>0.12903225806451613</v>
      </c>
      <c r="AL86">
        <v>0.37096774193548387</v>
      </c>
      <c r="AM86">
        <v>0.59677419354838712</v>
      </c>
      <c r="AN86">
        <v>0.54838709677419351</v>
      </c>
      <c r="AO86">
        <v>0.46774193548387094</v>
      </c>
      <c r="AP86">
        <v>0.30645161290322581</v>
      </c>
      <c r="AQ86">
        <v>0.58064516129032262</v>
      </c>
      <c r="AR86">
        <v>0.32258064516129031</v>
      </c>
      <c r="AS86">
        <v>0.45161290322580644</v>
      </c>
      <c r="AT86">
        <v>0.40322580645161288</v>
      </c>
      <c r="AU86">
        <v>0.90322580645161288</v>
      </c>
      <c r="AV86">
        <v>0.4838709677419355</v>
      </c>
      <c r="AW86">
        <v>0.67741935483870963</v>
      </c>
      <c r="AX86">
        <v>0.22580645161290322</v>
      </c>
      <c r="AY86">
        <v>0.61290322580645162</v>
      </c>
      <c r="AZ86">
        <v>0.27419354838709675</v>
      </c>
      <c r="BA86">
        <v>0.532258064516129</v>
      </c>
      <c r="BB86">
        <v>0.74193548387096775</v>
      </c>
      <c r="BC86">
        <v>0.82258064516129037</v>
      </c>
      <c r="BD86">
        <v>0.5</v>
      </c>
      <c r="BE86">
        <v>0.19354838709677419</v>
      </c>
      <c r="BF86">
        <v>0.4838709677419355</v>
      </c>
      <c r="BG86">
        <v>0.87096774193548387</v>
      </c>
      <c r="BH86">
        <v>0.64516129032258063</v>
      </c>
      <c r="BI86">
        <v>0.59677419354838712</v>
      </c>
      <c r="BJ86">
        <v>0.4838709677419355</v>
      </c>
      <c r="BK86">
        <v>0.69354838709677424</v>
      </c>
    </row>
    <row r="87" spans="1:63">
      <c r="A87">
        <v>1</v>
      </c>
      <c r="B87" t="s">
        <v>1262</v>
      </c>
      <c r="C87">
        <v>0.18250278086763067</v>
      </c>
      <c r="D87">
        <v>0.21069521690767518</v>
      </c>
      <c r="E87">
        <v>0.5866129032258065</v>
      </c>
      <c r="F87">
        <v>0.55382091212458284</v>
      </c>
      <c r="G87">
        <v>0.38246384872080091</v>
      </c>
      <c r="H87">
        <v>0.54979977753058951</v>
      </c>
      <c r="I87">
        <v>0.75395995550611783</v>
      </c>
      <c r="J87">
        <v>0.3531590656284761</v>
      </c>
      <c r="K87">
        <v>0.22441601779755282</v>
      </c>
      <c r="L87">
        <v>0.24983314794215797</v>
      </c>
      <c r="M87">
        <v>0.47667964404894331</v>
      </c>
      <c r="N87">
        <v>0.68809788654060067</v>
      </c>
      <c r="O87">
        <v>0.48442157953281428</v>
      </c>
      <c r="P87">
        <v>0.54218576195773083</v>
      </c>
      <c r="Q87">
        <v>0.65001668520578426</v>
      </c>
      <c r="R87">
        <v>0.54103448275862065</v>
      </c>
      <c r="S87">
        <v>0.41756952169076755</v>
      </c>
      <c r="T87">
        <v>0.75115684093437152</v>
      </c>
      <c r="U87">
        <v>0.73553392658509453</v>
      </c>
      <c r="V87">
        <v>0.2724360400444939</v>
      </c>
      <c r="W87">
        <v>0.63562847608453843</v>
      </c>
      <c r="X87">
        <v>0.58521690767519463</v>
      </c>
      <c r="Y87">
        <v>0.63392658509454947</v>
      </c>
      <c r="Z87">
        <v>0.74482202447163504</v>
      </c>
      <c r="AA87">
        <v>0.49598998887652945</v>
      </c>
      <c r="AB87">
        <v>0.45773081201334814</v>
      </c>
      <c r="AC87">
        <v>0.78789766407119033</v>
      </c>
      <c r="AD87">
        <v>0.45738598442714123</v>
      </c>
      <c r="AE87">
        <v>0.76627363737486098</v>
      </c>
      <c r="AF87">
        <v>0.55636818687430489</v>
      </c>
      <c r="AG87">
        <v>0.32253058954393776</v>
      </c>
      <c r="AH87">
        <v>0.53928253615127919</v>
      </c>
      <c r="AI87">
        <v>0.35921579532814235</v>
      </c>
      <c r="AJ87">
        <v>0.33595661846496111</v>
      </c>
      <c r="AK87">
        <v>9.281979977753059E-2</v>
      </c>
      <c r="AL87">
        <v>0.23442157953281426</v>
      </c>
      <c r="AM87">
        <v>0.46853726362625142</v>
      </c>
      <c r="AN87">
        <v>0.49383759733036703</v>
      </c>
      <c r="AO87">
        <v>0.5227864293659622</v>
      </c>
      <c r="AP87">
        <v>0.37740823136818691</v>
      </c>
      <c r="AQ87">
        <v>0.59398220244716349</v>
      </c>
      <c r="AR87">
        <v>0.32903225806451608</v>
      </c>
      <c r="AS87">
        <v>0.46616240266963294</v>
      </c>
      <c r="AT87">
        <v>0.36680756395995551</v>
      </c>
      <c r="AU87">
        <v>0.76249721913236934</v>
      </c>
      <c r="AV87">
        <v>0.45992769744160178</v>
      </c>
      <c r="AW87">
        <v>0.67320912124582866</v>
      </c>
      <c r="AX87">
        <v>0.4220467185761958</v>
      </c>
      <c r="AY87">
        <v>0.66257508342602889</v>
      </c>
      <c r="AZ87">
        <v>0.24174638487208008</v>
      </c>
      <c r="BA87">
        <v>0.48290322580645162</v>
      </c>
      <c r="BB87">
        <v>0.66694660734149058</v>
      </c>
      <c r="BC87">
        <v>0.81592880978865412</v>
      </c>
      <c r="BD87">
        <v>0.6829310344827586</v>
      </c>
      <c r="BE87">
        <v>0.24017797552836487</v>
      </c>
      <c r="BF87">
        <v>0.53492769744160185</v>
      </c>
      <c r="BG87">
        <v>0.81114571746384878</v>
      </c>
      <c r="BH87">
        <v>0.5439265850945495</v>
      </c>
      <c r="BI87">
        <v>0.50767519466073419</v>
      </c>
      <c r="BJ87">
        <v>0.53458286985539494</v>
      </c>
      <c r="BK87">
        <v>0.58948832035595111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D62"/>
  <sheetViews>
    <sheetView workbookViewId="0"/>
  </sheetViews>
  <sheetFormatPr baseColWidth="10" defaultColWidth="8.83203125" defaultRowHeight="14" x14ac:dyDescent="0"/>
  <cols>
    <col min="1" max="1" width="15.6640625" style="29" bestFit="1" customWidth="1"/>
    <col min="2" max="2" width="18.33203125" style="29" bestFit="1" customWidth="1"/>
    <col min="3" max="3" width="33.1640625" style="29" customWidth="1"/>
    <col min="4" max="4" width="8.83203125" style="29"/>
  </cols>
  <sheetData>
    <row r="1" spans="1:4">
      <c r="A1" s="33" t="s">
        <v>858</v>
      </c>
      <c r="B1" s="33" t="s">
        <v>1</v>
      </c>
      <c r="C1" s="33" t="s">
        <v>1264</v>
      </c>
      <c r="D1" s="33" t="s">
        <v>1265</v>
      </c>
    </row>
    <row r="2" spans="1:4">
      <c r="A2" s="31">
        <v>34</v>
      </c>
      <c r="B2" s="31" t="s">
        <v>102</v>
      </c>
    </row>
    <row r="3" spans="1:4">
      <c r="A3" s="29">
        <v>53</v>
      </c>
      <c r="B3" s="31" t="s">
        <v>129</v>
      </c>
    </row>
    <row r="4" spans="1:4">
      <c r="A4" s="31">
        <v>56</v>
      </c>
      <c r="B4" s="31" t="s">
        <v>137</v>
      </c>
    </row>
    <row r="5" spans="1:4">
      <c r="A5" s="31">
        <v>63</v>
      </c>
      <c r="B5" s="31" t="s">
        <v>144</v>
      </c>
    </row>
    <row r="6" spans="1:4">
      <c r="A6" s="31">
        <v>67</v>
      </c>
      <c r="B6" s="31" t="s">
        <v>153</v>
      </c>
    </row>
    <row r="7" spans="1:4">
      <c r="A7" s="31">
        <v>75</v>
      </c>
      <c r="B7" s="31" t="s">
        <v>163</v>
      </c>
    </row>
    <row r="8" spans="1:4">
      <c r="A8" s="31">
        <v>76</v>
      </c>
      <c r="B8" s="31" t="s">
        <v>172</v>
      </c>
    </row>
    <row r="9" spans="1:4">
      <c r="A9" s="31">
        <v>83</v>
      </c>
      <c r="B9" s="31" t="s">
        <v>182</v>
      </c>
    </row>
    <row r="10" spans="1:4">
      <c r="A10" s="31">
        <v>105</v>
      </c>
      <c r="B10" s="31" t="s">
        <v>188</v>
      </c>
    </row>
    <row r="11" spans="1:4">
      <c r="A11" s="31">
        <v>106</v>
      </c>
      <c r="B11" s="31" t="s">
        <v>192</v>
      </c>
    </row>
    <row r="12" spans="1:4">
      <c r="A12" s="31">
        <v>110</v>
      </c>
      <c r="B12" s="31" t="s">
        <v>196</v>
      </c>
    </row>
    <row r="13" spans="1:4">
      <c r="A13" s="31">
        <v>115</v>
      </c>
      <c r="B13" s="31" t="s">
        <v>203</v>
      </c>
    </row>
    <row r="14" spans="1:4">
      <c r="A14" s="31">
        <v>119</v>
      </c>
      <c r="B14" s="31" t="s">
        <v>210</v>
      </c>
    </row>
    <row r="15" spans="1:4">
      <c r="A15" s="31">
        <v>129</v>
      </c>
      <c r="B15" s="31" t="s">
        <v>217</v>
      </c>
    </row>
    <row r="16" spans="1:4">
      <c r="A16" s="31">
        <v>132</v>
      </c>
      <c r="B16" s="31" t="s">
        <v>224</v>
      </c>
    </row>
    <row r="17" spans="1:2">
      <c r="A17" s="31">
        <v>134</v>
      </c>
      <c r="B17" s="31" t="s">
        <v>227</v>
      </c>
    </row>
    <row r="18" spans="1:2">
      <c r="A18" s="31">
        <v>176</v>
      </c>
      <c r="B18" s="31" t="s">
        <v>231</v>
      </c>
    </row>
    <row r="19" spans="1:2">
      <c r="A19" s="31">
        <v>179</v>
      </c>
      <c r="B19" s="31" t="s">
        <v>236</v>
      </c>
    </row>
    <row r="20" spans="1:2">
      <c r="A20" s="31">
        <v>180</v>
      </c>
      <c r="B20" s="31" t="s">
        <v>241</v>
      </c>
    </row>
    <row r="21" spans="1:2">
      <c r="A21" s="31">
        <v>184</v>
      </c>
      <c r="B21" s="31" t="s">
        <v>250</v>
      </c>
    </row>
    <row r="22" spans="1:2">
      <c r="A22" s="31">
        <v>185</v>
      </c>
      <c r="B22" s="31" t="s">
        <v>254</v>
      </c>
    </row>
    <row r="23" spans="1:2">
      <c r="A23" s="31">
        <v>190</v>
      </c>
      <c r="B23" s="31" t="s">
        <v>261</v>
      </c>
    </row>
    <row r="24" spans="1:2">
      <c r="A24" s="31">
        <v>191</v>
      </c>
      <c r="B24" s="31" t="s">
        <v>269</v>
      </c>
    </row>
    <row r="25" spans="1:2">
      <c r="A25" s="31">
        <v>195</v>
      </c>
      <c r="B25" s="31" t="s">
        <v>276</v>
      </c>
    </row>
    <row r="26" spans="1:2">
      <c r="A26" s="31">
        <v>202</v>
      </c>
      <c r="B26" s="31" t="s">
        <v>279</v>
      </c>
    </row>
    <row r="27" spans="1:2">
      <c r="A27" s="31">
        <v>234</v>
      </c>
      <c r="B27" s="31" t="s">
        <v>283</v>
      </c>
    </row>
    <row r="28" spans="1:2">
      <c r="A28" s="31">
        <v>235</v>
      </c>
      <c r="B28" s="31" t="s">
        <v>290</v>
      </c>
    </row>
    <row r="29" spans="1:2">
      <c r="A29" s="31">
        <v>236</v>
      </c>
      <c r="B29" s="31" t="s">
        <v>297</v>
      </c>
    </row>
    <row r="30" spans="1:2">
      <c r="A30" s="31">
        <v>245</v>
      </c>
      <c r="B30" s="31" t="s">
        <v>304</v>
      </c>
    </row>
    <row r="31" spans="1:2">
      <c r="A31" s="31">
        <v>256</v>
      </c>
      <c r="B31" s="31" t="s">
        <v>311</v>
      </c>
    </row>
    <row r="32" spans="1:2">
      <c r="A32" s="31">
        <v>269</v>
      </c>
      <c r="B32" s="31" t="s">
        <v>319</v>
      </c>
    </row>
    <row r="33" spans="1:2">
      <c r="A33" s="31">
        <v>285</v>
      </c>
      <c r="B33" s="31" t="s">
        <v>323</v>
      </c>
    </row>
    <row r="34" spans="1:2">
      <c r="A34" s="31">
        <v>296</v>
      </c>
      <c r="B34" s="31" t="s">
        <v>326</v>
      </c>
    </row>
    <row r="35" spans="1:2">
      <c r="A35" s="31">
        <v>298</v>
      </c>
      <c r="B35" s="31" t="s">
        <v>329</v>
      </c>
    </row>
    <row r="36" spans="1:2">
      <c r="A36" s="31">
        <v>312</v>
      </c>
      <c r="B36" s="31" t="s">
        <v>336</v>
      </c>
    </row>
    <row r="37" spans="1:2">
      <c r="A37" s="31">
        <v>347</v>
      </c>
      <c r="B37" s="31" t="s">
        <v>340</v>
      </c>
    </row>
    <row r="38" spans="1:2">
      <c r="A38" s="31">
        <v>359</v>
      </c>
      <c r="B38" s="31" t="s">
        <v>347</v>
      </c>
    </row>
    <row r="39" spans="1:2">
      <c r="A39" s="31">
        <v>363</v>
      </c>
      <c r="B39" s="31" t="s">
        <v>354</v>
      </c>
    </row>
    <row r="40" spans="1:2">
      <c r="A40" s="31">
        <v>385</v>
      </c>
      <c r="B40" s="31" t="s">
        <v>361</v>
      </c>
    </row>
    <row r="41" spans="1:2">
      <c r="A41" s="31">
        <v>388</v>
      </c>
      <c r="B41" s="31" t="s">
        <v>364</v>
      </c>
    </row>
    <row r="42" spans="1:2">
      <c r="A42" s="31">
        <v>391</v>
      </c>
      <c r="B42" s="31" t="s">
        <v>372</v>
      </c>
    </row>
    <row r="43" spans="1:2">
      <c r="A43" s="31">
        <v>398</v>
      </c>
      <c r="B43" s="31" t="s">
        <v>377</v>
      </c>
    </row>
    <row r="44" spans="1:2">
      <c r="A44" s="31">
        <v>402</v>
      </c>
      <c r="B44" s="31" t="s">
        <v>382</v>
      </c>
    </row>
    <row r="45" spans="1:2">
      <c r="A45" s="31">
        <v>409</v>
      </c>
      <c r="B45" s="31" t="s">
        <v>385</v>
      </c>
    </row>
    <row r="46" spans="1:2">
      <c r="A46" s="31">
        <v>412</v>
      </c>
      <c r="B46" s="31" t="s">
        <v>388</v>
      </c>
    </row>
    <row r="47" spans="1:2">
      <c r="A47" s="31">
        <v>413</v>
      </c>
      <c r="B47" s="31" t="s">
        <v>394</v>
      </c>
    </row>
    <row r="48" spans="1:2">
      <c r="A48" s="31">
        <v>414</v>
      </c>
      <c r="B48" s="31" t="s">
        <v>401</v>
      </c>
    </row>
    <row r="49" spans="1:2">
      <c r="A49" s="31">
        <v>420</v>
      </c>
      <c r="B49" s="31" t="s">
        <v>409</v>
      </c>
    </row>
    <row r="50" spans="1:2">
      <c r="A50" s="31">
        <v>430</v>
      </c>
      <c r="B50" s="31" t="s">
        <v>415</v>
      </c>
    </row>
    <row r="51" spans="1:2">
      <c r="A51" s="31">
        <v>432</v>
      </c>
      <c r="B51" s="31" t="s">
        <v>424</v>
      </c>
    </row>
    <row r="52" spans="1:2">
      <c r="A52" s="31">
        <v>435</v>
      </c>
      <c r="B52" s="31" t="s">
        <v>431</v>
      </c>
    </row>
    <row r="53" spans="1:2">
      <c r="A53" s="31">
        <v>439</v>
      </c>
      <c r="B53" s="31" t="s">
        <v>434</v>
      </c>
    </row>
    <row r="54" spans="1:2">
      <c r="A54" s="31">
        <v>442</v>
      </c>
      <c r="B54" s="31" t="s">
        <v>441</v>
      </c>
    </row>
    <row r="55" spans="1:2">
      <c r="A55" s="31">
        <v>445</v>
      </c>
      <c r="B55" s="31" t="s">
        <v>449</v>
      </c>
    </row>
    <row r="56" spans="1:2">
      <c r="A56" s="31">
        <v>459</v>
      </c>
      <c r="B56" s="31" t="s">
        <v>452</v>
      </c>
    </row>
    <row r="57" spans="1:2">
      <c r="A57" s="31">
        <v>472</v>
      </c>
      <c r="B57" s="31" t="s">
        <v>459</v>
      </c>
    </row>
    <row r="58" spans="1:2">
      <c r="A58" s="31">
        <v>475</v>
      </c>
      <c r="B58" s="31" t="s">
        <v>465</v>
      </c>
    </row>
    <row r="59" spans="1:2">
      <c r="A59" s="31">
        <v>476</v>
      </c>
      <c r="B59" s="31" t="s">
        <v>471</v>
      </c>
    </row>
    <row r="60" spans="1:2">
      <c r="A60" s="31">
        <v>477</v>
      </c>
      <c r="B60" s="31" t="s">
        <v>478</v>
      </c>
    </row>
    <row r="61" spans="1:2">
      <c r="A61" s="31">
        <v>479</v>
      </c>
      <c r="B61" s="31" t="s">
        <v>485</v>
      </c>
    </row>
    <row r="62" spans="1:2">
      <c r="A62" s="31">
        <v>482</v>
      </c>
      <c r="B62" s="31" t="s">
        <v>492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L15"/>
  <sheetViews>
    <sheetView workbookViewId="0">
      <selection activeCell="D4" sqref="D2:D4"/>
    </sheetView>
  </sheetViews>
  <sheetFormatPr baseColWidth="10" defaultColWidth="8.83203125" defaultRowHeight="14" x14ac:dyDescent="0"/>
  <cols>
    <col min="1" max="1" width="12.5" bestFit="1" customWidth="1"/>
    <col min="2" max="2" width="10.5" bestFit="1" customWidth="1"/>
    <col min="3" max="3" width="22.5" customWidth="1"/>
    <col min="4" max="4" width="13.5" customWidth="1"/>
  </cols>
  <sheetData>
    <row r="1" spans="1:12">
      <c r="A1" s="33" t="s">
        <v>1259</v>
      </c>
      <c r="B1" s="33" t="s">
        <v>501</v>
      </c>
      <c r="C1" s="33" t="s">
        <v>1261</v>
      </c>
      <c r="D1" s="33" t="s">
        <v>1251</v>
      </c>
    </row>
    <row r="2" spans="1:12">
      <c r="A2" s="29">
        <v>1</v>
      </c>
      <c r="B2" s="29" t="s">
        <v>512</v>
      </c>
      <c r="C2" s="38">
        <v>0.3</v>
      </c>
      <c r="D2" s="44">
        <v>21.5</v>
      </c>
    </row>
    <row r="3" spans="1:12">
      <c r="A3" s="29">
        <v>2</v>
      </c>
      <c r="B3" s="29" t="s">
        <v>578</v>
      </c>
      <c r="C3" s="38">
        <v>0.3</v>
      </c>
      <c r="D3" s="44">
        <v>15</v>
      </c>
    </row>
    <row r="4" spans="1:12">
      <c r="A4" s="29">
        <v>3</v>
      </c>
      <c r="B4" s="29" t="s">
        <v>594</v>
      </c>
      <c r="C4" s="38">
        <v>0.4</v>
      </c>
      <c r="D4" s="44">
        <v>15.5</v>
      </c>
    </row>
    <row r="12" spans="1:12">
      <c r="L12" s="33" t="s">
        <v>1259</v>
      </c>
    </row>
    <row r="13" spans="1:12">
      <c r="L13" s="33" t="s">
        <v>501</v>
      </c>
    </row>
    <row r="14" spans="1:12">
      <c r="L14" s="33" t="s">
        <v>1261</v>
      </c>
    </row>
    <row r="15" spans="1:12">
      <c r="L15" s="33" t="s">
        <v>1251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C184"/>
  <sheetViews>
    <sheetView workbookViewId="0">
      <selection activeCell="C145" sqref="C145"/>
    </sheetView>
  </sheetViews>
  <sheetFormatPr baseColWidth="10" defaultColWidth="8.83203125" defaultRowHeight="14" x14ac:dyDescent="0"/>
  <cols>
    <col min="1" max="1" width="15.6640625" bestFit="1" customWidth="1"/>
    <col min="2" max="2" width="12.5" bestFit="1" customWidth="1"/>
    <col min="3" max="3" width="12.83203125" customWidth="1"/>
  </cols>
  <sheetData>
    <row r="1" spans="1:3">
      <c r="A1" s="33" t="s">
        <v>858</v>
      </c>
      <c r="B1" s="33" t="s">
        <v>1259</v>
      </c>
      <c r="C1" s="33" t="s">
        <v>857</v>
      </c>
    </row>
    <row r="2" spans="1:3">
      <c r="A2">
        <v>34</v>
      </c>
      <c r="B2">
        <v>1</v>
      </c>
      <c r="C2" s="39">
        <v>0.37931034482758619</v>
      </c>
    </row>
    <row r="3" spans="1:3">
      <c r="A3">
        <v>34</v>
      </c>
      <c r="B3">
        <v>2</v>
      </c>
      <c r="C3" s="39">
        <v>0.1</v>
      </c>
    </row>
    <row r="4" spans="1:3">
      <c r="A4">
        <v>34</v>
      </c>
      <c r="B4">
        <v>3</v>
      </c>
      <c r="C4" s="39">
        <v>9.6774193548387094E-2</v>
      </c>
    </row>
    <row r="5" spans="1:3">
      <c r="A5">
        <v>53</v>
      </c>
      <c r="B5">
        <v>1</v>
      </c>
      <c r="C5" s="39">
        <v>0.32758620689655171</v>
      </c>
    </row>
    <row r="6" spans="1:3">
      <c r="A6">
        <v>53</v>
      </c>
      <c r="B6">
        <v>2</v>
      </c>
      <c r="C6" s="39">
        <v>0.11666666666666667</v>
      </c>
    </row>
    <row r="7" spans="1:3">
      <c r="A7">
        <v>53</v>
      </c>
      <c r="B7">
        <v>3</v>
      </c>
      <c r="C7" s="39">
        <v>0.19354838709677419</v>
      </c>
    </row>
    <row r="8" spans="1:3">
      <c r="A8">
        <v>56</v>
      </c>
      <c r="B8">
        <v>1</v>
      </c>
      <c r="C8" s="39">
        <v>0.5</v>
      </c>
    </row>
    <row r="9" spans="1:3">
      <c r="A9">
        <v>56</v>
      </c>
      <c r="B9">
        <v>2</v>
      </c>
      <c r="C9" s="39">
        <v>0.6166666666666667</v>
      </c>
    </row>
    <row r="10" spans="1:3">
      <c r="A10">
        <v>56</v>
      </c>
      <c r="B10">
        <v>3</v>
      </c>
      <c r="C10" s="39">
        <v>0.62903225806451613</v>
      </c>
    </row>
    <row r="11" spans="1:3">
      <c r="A11">
        <v>63</v>
      </c>
      <c r="B11">
        <v>1</v>
      </c>
      <c r="C11" s="39">
        <v>0.67241379310344829</v>
      </c>
    </row>
    <row r="12" spans="1:3">
      <c r="A12">
        <v>63</v>
      </c>
      <c r="B12">
        <v>2</v>
      </c>
      <c r="C12" s="39">
        <v>0.55000000000000004</v>
      </c>
    </row>
    <row r="13" spans="1:3">
      <c r="A13">
        <v>63</v>
      </c>
      <c r="B13">
        <v>3</v>
      </c>
      <c r="C13" s="39">
        <v>0.46774193548387094</v>
      </c>
    </row>
    <row r="14" spans="1:3">
      <c r="A14">
        <v>67</v>
      </c>
      <c r="B14">
        <v>1</v>
      </c>
      <c r="C14" s="39">
        <v>0.56896551724137934</v>
      </c>
    </row>
    <row r="15" spans="1:3">
      <c r="A15">
        <v>67</v>
      </c>
      <c r="B15">
        <v>2</v>
      </c>
      <c r="C15" s="39">
        <v>0.38333333333333336</v>
      </c>
    </row>
    <row r="16" spans="1:3">
      <c r="A16">
        <v>67</v>
      </c>
      <c r="B16">
        <v>3</v>
      </c>
      <c r="C16" s="39">
        <v>0.24193548387096775</v>
      </c>
    </row>
    <row r="17" spans="1:3">
      <c r="A17">
        <v>75</v>
      </c>
      <c r="B17">
        <v>1</v>
      </c>
      <c r="C17" s="39">
        <v>0.68965517241379315</v>
      </c>
    </row>
    <row r="18" spans="1:3">
      <c r="A18">
        <v>75</v>
      </c>
      <c r="B18">
        <v>2</v>
      </c>
      <c r="C18" s="39">
        <v>0.43333333333333335</v>
      </c>
    </row>
    <row r="19" spans="1:3">
      <c r="A19">
        <v>75</v>
      </c>
      <c r="B19">
        <v>3</v>
      </c>
      <c r="C19" s="39">
        <v>0.532258064516129</v>
      </c>
    </row>
    <row r="20" spans="1:3">
      <c r="A20">
        <v>76</v>
      </c>
      <c r="B20">
        <v>1</v>
      </c>
      <c r="C20" s="39">
        <v>0.63793103448275867</v>
      </c>
    </row>
    <row r="21" spans="1:3">
      <c r="A21">
        <v>76</v>
      </c>
      <c r="B21">
        <v>2</v>
      </c>
      <c r="C21" s="39">
        <v>0.8</v>
      </c>
    </row>
    <row r="22" spans="1:3">
      <c r="A22">
        <v>76</v>
      </c>
      <c r="B22">
        <v>3</v>
      </c>
      <c r="C22" s="39">
        <v>0.80645161290322576</v>
      </c>
    </row>
    <row r="23" spans="1:3">
      <c r="A23">
        <v>83</v>
      </c>
      <c r="B23">
        <v>1</v>
      </c>
      <c r="C23" s="39">
        <v>0.39655172413793105</v>
      </c>
    </row>
    <row r="24" spans="1:3">
      <c r="A24">
        <v>83</v>
      </c>
      <c r="B24">
        <v>2</v>
      </c>
      <c r="C24" s="39">
        <v>0.2</v>
      </c>
    </row>
    <row r="25" spans="1:3">
      <c r="A25">
        <v>83</v>
      </c>
      <c r="B25">
        <v>3</v>
      </c>
      <c r="C25" s="39">
        <v>0.43548387096774194</v>
      </c>
    </row>
    <row r="26" spans="1:3">
      <c r="A26">
        <v>105</v>
      </c>
      <c r="B26">
        <v>1</v>
      </c>
      <c r="C26" s="39">
        <v>0.34482758620689657</v>
      </c>
    </row>
    <row r="27" spans="1:3">
      <c r="A27">
        <v>105</v>
      </c>
      <c r="B27">
        <v>2</v>
      </c>
      <c r="C27" s="39">
        <v>0.16666666666666666</v>
      </c>
    </row>
    <row r="28" spans="1:3">
      <c r="A28">
        <v>105</v>
      </c>
      <c r="B28">
        <v>3</v>
      </c>
      <c r="C28" s="39">
        <v>0.17741935483870969</v>
      </c>
    </row>
    <row r="29" spans="1:3">
      <c r="A29">
        <v>106</v>
      </c>
      <c r="B29">
        <v>1</v>
      </c>
      <c r="C29" s="39">
        <v>0.2413793103448276</v>
      </c>
    </row>
    <row r="30" spans="1:3">
      <c r="A30">
        <v>106</v>
      </c>
      <c r="B30">
        <v>2</v>
      </c>
      <c r="C30" s="39">
        <v>0.33333333333333331</v>
      </c>
    </row>
    <row r="31" spans="1:3">
      <c r="A31">
        <v>106</v>
      </c>
      <c r="B31">
        <v>3</v>
      </c>
      <c r="C31" s="39">
        <v>0.19354838709677419</v>
      </c>
    </row>
    <row r="32" spans="1:3">
      <c r="A32">
        <v>110</v>
      </c>
      <c r="B32">
        <v>1</v>
      </c>
      <c r="C32" s="39">
        <v>0.60344827586206895</v>
      </c>
    </row>
    <row r="33" spans="1:3">
      <c r="A33">
        <v>110</v>
      </c>
      <c r="B33">
        <v>2</v>
      </c>
      <c r="C33" s="39">
        <v>0.38333333333333336</v>
      </c>
    </row>
    <row r="34" spans="1:3">
      <c r="A34">
        <v>110</v>
      </c>
      <c r="B34">
        <v>3</v>
      </c>
      <c r="C34" s="39">
        <v>0.45161290322580644</v>
      </c>
    </row>
    <row r="35" spans="1:3">
      <c r="A35">
        <v>115</v>
      </c>
      <c r="B35">
        <v>1</v>
      </c>
      <c r="C35" s="39">
        <v>0.55172413793103448</v>
      </c>
    </row>
    <row r="36" spans="1:3">
      <c r="A36">
        <v>115</v>
      </c>
      <c r="B36">
        <v>2</v>
      </c>
      <c r="C36" s="39">
        <v>0.66666666666666663</v>
      </c>
    </row>
    <row r="37" spans="1:3">
      <c r="A37">
        <v>115</v>
      </c>
      <c r="B37">
        <v>3</v>
      </c>
      <c r="C37" s="39">
        <v>0.80645161290322576</v>
      </c>
    </row>
    <row r="38" spans="1:3">
      <c r="A38">
        <v>119</v>
      </c>
      <c r="B38">
        <v>1</v>
      </c>
      <c r="C38" s="39">
        <v>0.60344827586206895</v>
      </c>
    </row>
    <row r="39" spans="1:3">
      <c r="A39">
        <v>119</v>
      </c>
      <c r="B39">
        <v>2</v>
      </c>
      <c r="C39" s="39">
        <v>0.51666666666666672</v>
      </c>
    </row>
    <row r="40" spans="1:3">
      <c r="A40">
        <v>119</v>
      </c>
      <c r="B40">
        <v>3</v>
      </c>
      <c r="C40" s="39">
        <v>0.37096774193548387</v>
      </c>
    </row>
    <row r="41" spans="1:3">
      <c r="A41">
        <v>129</v>
      </c>
      <c r="B41">
        <v>1</v>
      </c>
      <c r="C41" s="39">
        <v>0.63793103448275867</v>
      </c>
    </row>
    <row r="42" spans="1:3">
      <c r="A42">
        <v>129</v>
      </c>
      <c r="B42">
        <v>2</v>
      </c>
      <c r="C42" s="39">
        <v>0.41666666666666669</v>
      </c>
    </row>
    <row r="43" spans="1:3">
      <c r="A43">
        <v>129</v>
      </c>
      <c r="B43">
        <v>3</v>
      </c>
      <c r="C43" s="39">
        <v>0.56451612903225812</v>
      </c>
    </row>
    <row r="44" spans="1:3">
      <c r="A44">
        <v>132</v>
      </c>
      <c r="B44">
        <v>1</v>
      </c>
      <c r="C44" s="39">
        <v>0.77586206896551724</v>
      </c>
    </row>
    <row r="45" spans="1:3">
      <c r="A45">
        <v>132</v>
      </c>
      <c r="B45">
        <v>2</v>
      </c>
      <c r="C45" s="39">
        <v>0.6166666666666667</v>
      </c>
    </row>
    <row r="46" spans="1:3">
      <c r="A46">
        <v>132</v>
      </c>
      <c r="B46">
        <v>3</v>
      </c>
      <c r="C46" s="39">
        <v>0.58064516129032262</v>
      </c>
    </row>
    <row r="47" spans="1:3">
      <c r="A47">
        <v>134</v>
      </c>
      <c r="B47">
        <v>1</v>
      </c>
      <c r="C47" s="39">
        <v>0.60344827586206895</v>
      </c>
    </row>
    <row r="48" spans="1:3">
      <c r="A48">
        <v>134</v>
      </c>
      <c r="B48">
        <v>2</v>
      </c>
      <c r="C48" s="39">
        <v>0.53333333333333333</v>
      </c>
    </row>
    <row r="49" spans="1:3">
      <c r="A49">
        <v>134</v>
      </c>
      <c r="B49">
        <v>3</v>
      </c>
      <c r="C49" s="39">
        <v>0.5</v>
      </c>
    </row>
    <row r="50" spans="1:3">
      <c r="A50">
        <v>176</v>
      </c>
      <c r="B50">
        <v>1</v>
      </c>
      <c r="C50" s="39">
        <v>0.48275862068965519</v>
      </c>
    </row>
    <row r="51" spans="1:3">
      <c r="A51">
        <v>176</v>
      </c>
      <c r="B51">
        <v>2</v>
      </c>
      <c r="C51" s="39">
        <v>0.35</v>
      </c>
    </row>
    <row r="52" spans="1:3">
      <c r="A52">
        <v>176</v>
      </c>
      <c r="B52">
        <v>3</v>
      </c>
      <c r="C52" s="39">
        <v>0.41935483870967744</v>
      </c>
    </row>
    <row r="53" spans="1:3">
      <c r="A53">
        <v>179</v>
      </c>
      <c r="B53">
        <v>1</v>
      </c>
      <c r="C53" s="39">
        <v>0.7931034482758621</v>
      </c>
    </row>
    <row r="54" spans="1:3">
      <c r="A54">
        <v>179</v>
      </c>
      <c r="B54">
        <v>2</v>
      </c>
      <c r="C54" s="39">
        <v>0.7</v>
      </c>
    </row>
    <row r="55" spans="1:3">
      <c r="A55">
        <v>179</v>
      </c>
      <c r="B55">
        <v>3</v>
      </c>
      <c r="C55" s="39">
        <v>0.75806451612903225</v>
      </c>
    </row>
    <row r="56" spans="1:3">
      <c r="A56">
        <v>180</v>
      </c>
      <c r="B56">
        <v>1</v>
      </c>
      <c r="C56" s="39">
        <v>0.82758620689655171</v>
      </c>
    </row>
    <row r="57" spans="1:3">
      <c r="A57">
        <v>180</v>
      </c>
      <c r="B57">
        <v>2</v>
      </c>
      <c r="C57" s="39">
        <v>0.85</v>
      </c>
    </row>
    <row r="58" spans="1:3">
      <c r="A58">
        <v>180</v>
      </c>
      <c r="B58">
        <v>3</v>
      </c>
      <c r="C58" s="39">
        <v>0.58064516129032262</v>
      </c>
    </row>
    <row r="59" spans="1:3">
      <c r="A59">
        <v>184</v>
      </c>
      <c r="B59">
        <v>1</v>
      </c>
      <c r="C59" s="39">
        <v>0.27586206896551724</v>
      </c>
    </row>
    <row r="60" spans="1:3">
      <c r="A60">
        <v>184</v>
      </c>
      <c r="B60">
        <v>2</v>
      </c>
      <c r="C60" s="39">
        <v>0.26666666666666666</v>
      </c>
    </row>
    <row r="61" spans="1:3">
      <c r="A61">
        <v>184</v>
      </c>
      <c r="B61">
        <v>3</v>
      </c>
      <c r="C61" s="39">
        <v>0.27419354838709675</v>
      </c>
    </row>
    <row r="62" spans="1:3">
      <c r="A62">
        <v>185</v>
      </c>
      <c r="B62">
        <v>1</v>
      </c>
      <c r="C62" s="39">
        <v>0.72413793103448276</v>
      </c>
    </row>
    <row r="63" spans="1:3">
      <c r="A63">
        <v>185</v>
      </c>
      <c r="B63">
        <v>2</v>
      </c>
      <c r="C63" s="39">
        <v>0.9</v>
      </c>
    </row>
    <row r="64" spans="1:3">
      <c r="A64">
        <v>185</v>
      </c>
      <c r="B64">
        <v>3</v>
      </c>
      <c r="C64" s="39">
        <v>0.37096774193548387</v>
      </c>
    </row>
    <row r="65" spans="1:3">
      <c r="A65">
        <v>190</v>
      </c>
      <c r="B65">
        <v>1</v>
      </c>
      <c r="C65" s="39">
        <v>0.58620689655172409</v>
      </c>
    </row>
    <row r="66" spans="1:3">
      <c r="A66">
        <v>190</v>
      </c>
      <c r="B66">
        <v>2</v>
      </c>
      <c r="C66" s="39">
        <v>0.6333333333333333</v>
      </c>
    </row>
    <row r="67" spans="1:3">
      <c r="A67">
        <v>190</v>
      </c>
      <c r="B67">
        <v>3</v>
      </c>
      <c r="C67" s="39">
        <v>0.54838709677419351</v>
      </c>
    </row>
    <row r="68" spans="1:3">
      <c r="A68">
        <v>191</v>
      </c>
      <c r="B68">
        <v>1</v>
      </c>
      <c r="C68" s="39">
        <v>0.58620689655172409</v>
      </c>
    </row>
    <row r="69" spans="1:3">
      <c r="A69">
        <v>191</v>
      </c>
      <c r="B69">
        <v>2</v>
      </c>
      <c r="C69" s="39">
        <v>0.66666666666666663</v>
      </c>
    </row>
    <row r="70" spans="1:3">
      <c r="A70">
        <v>191</v>
      </c>
      <c r="B70">
        <v>3</v>
      </c>
      <c r="C70" s="39">
        <v>0.64516129032258063</v>
      </c>
    </row>
    <row r="71" spans="1:3">
      <c r="A71">
        <v>195</v>
      </c>
      <c r="B71">
        <v>1</v>
      </c>
      <c r="C71" s="39">
        <v>0.72413793103448276</v>
      </c>
    </row>
    <row r="72" spans="1:3">
      <c r="A72">
        <v>195</v>
      </c>
      <c r="B72">
        <v>2</v>
      </c>
      <c r="C72" s="39">
        <v>0.68333333333333335</v>
      </c>
    </row>
    <row r="73" spans="1:3">
      <c r="A73">
        <v>195</v>
      </c>
      <c r="B73">
        <v>3</v>
      </c>
      <c r="C73" s="39">
        <v>0.80645161290322576</v>
      </c>
    </row>
    <row r="74" spans="1:3">
      <c r="A74">
        <v>202</v>
      </c>
      <c r="B74">
        <v>1</v>
      </c>
      <c r="C74" s="39">
        <v>0.53448275862068961</v>
      </c>
    </row>
    <row r="75" spans="1:3">
      <c r="A75">
        <v>202</v>
      </c>
      <c r="B75">
        <v>2</v>
      </c>
      <c r="C75" s="39">
        <v>0.51666666666666672</v>
      </c>
    </row>
    <row r="76" spans="1:3">
      <c r="A76">
        <v>202</v>
      </c>
      <c r="B76">
        <v>3</v>
      </c>
      <c r="C76" s="39">
        <v>0.45161290322580644</v>
      </c>
    </row>
    <row r="77" spans="1:3">
      <c r="A77">
        <v>234</v>
      </c>
      <c r="B77">
        <v>1</v>
      </c>
      <c r="C77" s="39">
        <v>0.48275862068965519</v>
      </c>
    </row>
    <row r="78" spans="1:3">
      <c r="A78">
        <v>234</v>
      </c>
      <c r="B78">
        <v>2</v>
      </c>
      <c r="C78" s="39">
        <v>0.33333333333333331</v>
      </c>
    </row>
    <row r="79" spans="1:3">
      <c r="A79">
        <v>234</v>
      </c>
      <c r="B79">
        <v>3</v>
      </c>
      <c r="C79" s="39">
        <v>0.532258064516129</v>
      </c>
    </row>
    <row r="80" spans="1:3">
      <c r="A80">
        <v>235</v>
      </c>
      <c r="B80">
        <v>1</v>
      </c>
      <c r="C80" s="39">
        <v>0.74137931034482762</v>
      </c>
    </row>
    <row r="81" spans="1:3">
      <c r="A81">
        <v>235</v>
      </c>
      <c r="B81">
        <v>2</v>
      </c>
      <c r="C81" s="39">
        <v>0.76666666666666672</v>
      </c>
    </row>
    <row r="82" spans="1:3">
      <c r="A82">
        <v>235</v>
      </c>
      <c r="B82">
        <v>3</v>
      </c>
      <c r="C82" s="39">
        <v>0.83870967741935487</v>
      </c>
    </row>
    <row r="83" spans="1:3">
      <c r="A83">
        <v>236</v>
      </c>
      <c r="B83">
        <v>1</v>
      </c>
      <c r="C83" s="39">
        <v>0.44827586206896552</v>
      </c>
    </row>
    <row r="84" spans="1:3">
      <c r="A84">
        <v>236</v>
      </c>
      <c r="B84">
        <v>2</v>
      </c>
      <c r="C84" s="39">
        <v>0.36666666666666664</v>
      </c>
    </row>
    <row r="85" spans="1:3">
      <c r="A85">
        <v>236</v>
      </c>
      <c r="B85">
        <v>3</v>
      </c>
      <c r="C85" s="39">
        <v>0.532258064516129</v>
      </c>
    </row>
    <row r="86" spans="1:3">
      <c r="A86">
        <v>245</v>
      </c>
      <c r="B86">
        <v>1</v>
      </c>
      <c r="C86" s="39">
        <v>0.72413793103448276</v>
      </c>
    </row>
    <row r="87" spans="1:3">
      <c r="A87">
        <v>245</v>
      </c>
      <c r="B87">
        <v>2</v>
      </c>
      <c r="C87" s="39">
        <v>0.73333333333333328</v>
      </c>
    </row>
    <row r="88" spans="1:3">
      <c r="A88">
        <v>245</v>
      </c>
      <c r="B88">
        <v>3</v>
      </c>
      <c r="C88" s="39">
        <v>0.82258064516129037</v>
      </c>
    </row>
    <row r="89" spans="1:3">
      <c r="A89">
        <v>256</v>
      </c>
      <c r="B89">
        <v>1</v>
      </c>
      <c r="C89" s="39">
        <v>0.62068965517241381</v>
      </c>
    </row>
    <row r="90" spans="1:3">
      <c r="A90">
        <v>256</v>
      </c>
      <c r="B90">
        <v>2</v>
      </c>
      <c r="C90" s="39">
        <v>0.41666666666666669</v>
      </c>
    </row>
    <row r="91" spans="1:3">
      <c r="A91">
        <v>256</v>
      </c>
      <c r="B91">
        <v>3</v>
      </c>
      <c r="C91" s="39">
        <v>0.61290322580645162</v>
      </c>
    </row>
    <row r="92" spans="1:3">
      <c r="A92">
        <v>269</v>
      </c>
      <c r="B92">
        <v>1</v>
      </c>
      <c r="C92" s="39">
        <v>0.17241379310344829</v>
      </c>
    </row>
    <row r="93" spans="1:3">
      <c r="A93">
        <v>269</v>
      </c>
      <c r="B93">
        <v>2</v>
      </c>
      <c r="C93" s="39">
        <v>0.15</v>
      </c>
    </row>
    <row r="94" spans="1:3">
      <c r="A94">
        <v>269</v>
      </c>
      <c r="B94">
        <v>3</v>
      </c>
      <c r="C94" s="39">
        <v>0.56451612903225812</v>
      </c>
    </row>
    <row r="95" spans="1:3">
      <c r="A95">
        <v>285</v>
      </c>
      <c r="B95">
        <v>1</v>
      </c>
      <c r="C95" s="39">
        <v>0.63793103448275867</v>
      </c>
    </row>
    <row r="96" spans="1:3">
      <c r="A96">
        <v>285</v>
      </c>
      <c r="B96">
        <v>2</v>
      </c>
      <c r="C96" s="39">
        <v>0.45</v>
      </c>
    </row>
    <row r="97" spans="1:3">
      <c r="A97">
        <v>285</v>
      </c>
      <c r="B97">
        <v>3</v>
      </c>
      <c r="C97" s="39">
        <v>0.532258064516129</v>
      </c>
    </row>
    <row r="98" spans="1:3">
      <c r="A98">
        <v>296</v>
      </c>
      <c r="B98">
        <v>1</v>
      </c>
      <c r="C98" s="39">
        <v>0.53448275862068961</v>
      </c>
    </row>
    <row r="99" spans="1:3">
      <c r="A99">
        <v>296</v>
      </c>
      <c r="B99">
        <v>2</v>
      </c>
      <c r="C99" s="39">
        <v>0.38333333333333336</v>
      </c>
    </row>
    <row r="100" spans="1:3">
      <c r="A100">
        <v>296</v>
      </c>
      <c r="B100">
        <v>3</v>
      </c>
      <c r="C100" s="39">
        <v>0.20967741935483872</v>
      </c>
    </row>
    <row r="101" spans="1:3">
      <c r="A101">
        <v>298</v>
      </c>
      <c r="B101">
        <v>1</v>
      </c>
      <c r="C101" s="39">
        <v>0.48275862068965519</v>
      </c>
    </row>
    <row r="102" spans="1:3">
      <c r="A102">
        <v>298</v>
      </c>
      <c r="B102">
        <v>2</v>
      </c>
      <c r="C102" s="39">
        <v>0.25</v>
      </c>
    </row>
    <row r="103" spans="1:3">
      <c r="A103">
        <v>298</v>
      </c>
      <c r="B103">
        <v>3</v>
      </c>
      <c r="C103" s="39">
        <v>0.29032258064516131</v>
      </c>
    </row>
    <row r="104" spans="1:3">
      <c r="A104">
        <v>312</v>
      </c>
      <c r="B104">
        <v>1</v>
      </c>
      <c r="C104" s="39">
        <v>0.1206896551724138</v>
      </c>
    </row>
    <row r="105" spans="1:3">
      <c r="A105">
        <v>312</v>
      </c>
      <c r="B105">
        <v>2</v>
      </c>
      <c r="C105" s="39">
        <v>1.6666666666666666E-2</v>
      </c>
    </row>
    <row r="106" spans="1:3">
      <c r="A106">
        <v>312</v>
      </c>
      <c r="B106">
        <v>3</v>
      </c>
      <c r="C106" s="39">
        <v>0.12903225806451613</v>
      </c>
    </row>
    <row r="107" spans="1:3">
      <c r="A107">
        <v>347</v>
      </c>
      <c r="B107">
        <v>1</v>
      </c>
      <c r="C107" s="39">
        <v>0.10344827586206896</v>
      </c>
    </row>
    <row r="108" spans="1:3">
      <c r="A108">
        <v>347</v>
      </c>
      <c r="B108">
        <v>2</v>
      </c>
      <c r="C108" s="39">
        <v>0.18333333333333332</v>
      </c>
    </row>
    <row r="109" spans="1:3">
      <c r="A109">
        <v>347</v>
      </c>
      <c r="B109">
        <v>3</v>
      </c>
      <c r="C109" s="39">
        <v>0.37096774193548387</v>
      </c>
    </row>
    <row r="110" spans="1:3">
      <c r="A110">
        <v>359</v>
      </c>
      <c r="B110">
        <v>1</v>
      </c>
      <c r="C110" s="39">
        <v>0.48275862068965519</v>
      </c>
    </row>
    <row r="111" spans="1:3">
      <c r="A111">
        <v>359</v>
      </c>
      <c r="B111">
        <v>2</v>
      </c>
      <c r="C111" s="39">
        <v>0.28333333333333333</v>
      </c>
    </row>
    <row r="112" spans="1:3">
      <c r="A112">
        <v>359</v>
      </c>
      <c r="B112">
        <v>3</v>
      </c>
      <c r="C112" s="39">
        <v>0.59677419354838712</v>
      </c>
    </row>
    <row r="113" spans="1:3">
      <c r="A113">
        <v>363</v>
      </c>
      <c r="B113">
        <v>1</v>
      </c>
      <c r="C113" s="39">
        <v>0.44827586206896552</v>
      </c>
    </row>
    <row r="114" spans="1:3">
      <c r="A114">
        <v>363</v>
      </c>
      <c r="B114">
        <v>2</v>
      </c>
      <c r="C114" s="39">
        <v>0.46666666666666667</v>
      </c>
    </row>
    <row r="115" spans="1:3">
      <c r="A115">
        <v>363</v>
      </c>
      <c r="B115">
        <v>3</v>
      </c>
      <c r="C115" s="39">
        <v>0.54838709677419351</v>
      </c>
    </row>
    <row r="116" spans="1:3">
      <c r="A116">
        <v>385</v>
      </c>
      <c r="B116">
        <v>1</v>
      </c>
      <c r="C116" s="39">
        <v>0.56896551724137934</v>
      </c>
    </row>
    <row r="117" spans="1:3">
      <c r="A117">
        <v>385</v>
      </c>
      <c r="B117">
        <v>2</v>
      </c>
      <c r="C117" s="39">
        <v>0.55000000000000004</v>
      </c>
    </row>
    <row r="118" spans="1:3">
      <c r="A118">
        <v>385</v>
      </c>
      <c r="B118">
        <v>3</v>
      </c>
      <c r="C118" s="39">
        <v>0.46774193548387094</v>
      </c>
    </row>
    <row r="119" spans="1:3">
      <c r="A119">
        <v>388</v>
      </c>
      <c r="B119">
        <v>1</v>
      </c>
      <c r="C119" s="39">
        <v>0.48275862068965519</v>
      </c>
    </row>
    <row r="120" spans="1:3">
      <c r="A120">
        <v>388</v>
      </c>
      <c r="B120">
        <v>2</v>
      </c>
      <c r="C120" s="39">
        <v>0.36666666666666664</v>
      </c>
    </row>
    <row r="121" spans="1:3">
      <c r="A121">
        <v>388</v>
      </c>
      <c r="B121">
        <v>3</v>
      </c>
      <c r="C121" s="39">
        <v>0.30645161290322581</v>
      </c>
    </row>
    <row r="122" spans="1:3">
      <c r="A122">
        <v>391</v>
      </c>
      <c r="B122">
        <v>1</v>
      </c>
      <c r="C122" s="39">
        <v>0.67241379310344829</v>
      </c>
    </row>
    <row r="123" spans="1:3">
      <c r="A123">
        <v>391</v>
      </c>
      <c r="B123">
        <v>2</v>
      </c>
      <c r="C123" s="39">
        <v>0.53333333333333333</v>
      </c>
    </row>
    <row r="124" spans="1:3">
      <c r="A124">
        <v>391</v>
      </c>
      <c r="B124">
        <v>3</v>
      </c>
      <c r="C124" s="39">
        <v>0.58064516129032262</v>
      </c>
    </row>
    <row r="125" spans="1:3">
      <c r="A125">
        <v>398</v>
      </c>
      <c r="B125">
        <v>1</v>
      </c>
      <c r="C125" s="39">
        <v>0.5</v>
      </c>
    </row>
    <row r="126" spans="1:3">
      <c r="A126">
        <v>398</v>
      </c>
      <c r="B126">
        <v>2</v>
      </c>
      <c r="C126" s="39">
        <v>0.16666666666666666</v>
      </c>
    </row>
    <row r="127" spans="1:3">
      <c r="A127">
        <v>398</v>
      </c>
      <c r="B127">
        <v>3</v>
      </c>
      <c r="C127" s="39">
        <v>0.32258064516129031</v>
      </c>
    </row>
    <row r="128" spans="1:3">
      <c r="A128">
        <v>402</v>
      </c>
      <c r="B128">
        <v>1</v>
      </c>
      <c r="C128" s="39">
        <v>0.55172413793103448</v>
      </c>
    </row>
    <row r="129" spans="1:3">
      <c r="A129">
        <v>402</v>
      </c>
      <c r="B129">
        <v>2</v>
      </c>
      <c r="C129" s="39">
        <v>0.4</v>
      </c>
    </row>
    <row r="130" spans="1:3">
      <c r="A130">
        <v>402</v>
      </c>
      <c r="B130">
        <v>3</v>
      </c>
      <c r="C130" s="39">
        <v>0.45161290322580644</v>
      </c>
    </row>
    <row r="131" spans="1:3">
      <c r="A131">
        <v>409</v>
      </c>
      <c r="B131">
        <v>1</v>
      </c>
      <c r="C131" s="39">
        <v>0.55172413793103448</v>
      </c>
    </row>
    <row r="132" spans="1:3">
      <c r="A132">
        <v>409</v>
      </c>
      <c r="B132">
        <v>2</v>
      </c>
      <c r="C132" s="39">
        <v>0.13333333333333333</v>
      </c>
    </row>
    <row r="133" spans="1:3">
      <c r="A133">
        <v>409</v>
      </c>
      <c r="B133">
        <v>3</v>
      </c>
      <c r="C133" s="39">
        <v>0.40322580645161288</v>
      </c>
    </row>
    <row r="134" spans="1:3">
      <c r="A134">
        <v>412</v>
      </c>
      <c r="B134">
        <v>1</v>
      </c>
      <c r="C134" s="39">
        <v>0.62068965517241381</v>
      </c>
    </row>
    <row r="135" spans="1:3">
      <c r="A135">
        <v>412</v>
      </c>
      <c r="B135">
        <v>2</v>
      </c>
      <c r="C135" s="39">
        <v>0.71666666666666667</v>
      </c>
    </row>
    <row r="136" spans="1:3">
      <c r="A136">
        <v>412</v>
      </c>
      <c r="B136">
        <v>3</v>
      </c>
      <c r="C136" s="39">
        <v>0.90322580645161288</v>
      </c>
    </row>
    <row r="137" spans="1:3">
      <c r="A137">
        <v>413</v>
      </c>
      <c r="B137">
        <v>1</v>
      </c>
      <c r="C137" s="39">
        <v>0.63793103448275867</v>
      </c>
    </row>
    <row r="138" spans="1:3">
      <c r="A138">
        <v>413</v>
      </c>
      <c r="B138">
        <v>2</v>
      </c>
      <c r="C138" s="39">
        <v>0.25</v>
      </c>
    </row>
    <row r="139" spans="1:3">
      <c r="A139">
        <v>413</v>
      </c>
      <c r="B139">
        <v>3</v>
      </c>
      <c r="C139" s="39">
        <v>0.4838709677419355</v>
      </c>
    </row>
    <row r="140" spans="1:3">
      <c r="A140">
        <v>414</v>
      </c>
      <c r="B140">
        <v>1</v>
      </c>
      <c r="C140" s="39">
        <v>0.72413793103448276</v>
      </c>
    </row>
    <row r="141" spans="1:3">
      <c r="A141">
        <v>414</v>
      </c>
      <c r="B141">
        <v>2</v>
      </c>
      <c r="C141" s="39">
        <v>0.6166666666666667</v>
      </c>
    </row>
    <row r="142" spans="1:3">
      <c r="A142">
        <v>414</v>
      </c>
      <c r="B142">
        <v>3</v>
      </c>
      <c r="C142" s="39">
        <v>0.67741935483870963</v>
      </c>
    </row>
    <row r="143" spans="1:3">
      <c r="A143">
        <v>420</v>
      </c>
      <c r="B143">
        <v>1</v>
      </c>
      <c r="C143" s="39">
        <v>0.67241379310344829</v>
      </c>
    </row>
    <row r="144" spans="1:3">
      <c r="A144">
        <v>420</v>
      </c>
      <c r="B144">
        <v>2</v>
      </c>
      <c r="C144" s="39">
        <v>0.43333333333333335</v>
      </c>
    </row>
    <row r="145" spans="1:3">
      <c r="A145">
        <v>420</v>
      </c>
      <c r="B145">
        <v>3</v>
      </c>
      <c r="C145" s="39">
        <v>0.22580645161290322</v>
      </c>
    </row>
    <row r="146" spans="1:3">
      <c r="A146">
        <v>430</v>
      </c>
      <c r="B146">
        <v>1</v>
      </c>
      <c r="C146" s="39">
        <v>0.74137931034482762</v>
      </c>
    </row>
    <row r="147" spans="1:3">
      <c r="A147">
        <v>430</v>
      </c>
      <c r="B147">
        <v>2</v>
      </c>
      <c r="C147" s="39">
        <v>0.65</v>
      </c>
    </row>
    <row r="148" spans="1:3">
      <c r="A148">
        <v>430</v>
      </c>
      <c r="B148">
        <v>3</v>
      </c>
      <c r="C148" s="39">
        <v>0.61290322580645162</v>
      </c>
    </row>
    <row r="149" spans="1:3">
      <c r="A149">
        <v>432</v>
      </c>
      <c r="B149">
        <v>1</v>
      </c>
      <c r="C149" s="39">
        <v>0.20689655172413793</v>
      </c>
    </row>
    <row r="150" spans="1:3">
      <c r="A150">
        <v>432</v>
      </c>
      <c r="B150">
        <v>2</v>
      </c>
      <c r="C150" s="39">
        <v>0.23333333333333334</v>
      </c>
    </row>
    <row r="151" spans="1:3">
      <c r="A151">
        <v>432</v>
      </c>
      <c r="B151">
        <v>3</v>
      </c>
      <c r="C151" s="39">
        <v>0.27419354838709675</v>
      </c>
    </row>
    <row r="152" spans="1:3">
      <c r="A152">
        <v>435</v>
      </c>
      <c r="B152">
        <v>1</v>
      </c>
      <c r="C152" s="39">
        <v>0.5</v>
      </c>
    </row>
    <row r="153" spans="1:3">
      <c r="A153">
        <v>435</v>
      </c>
      <c r="B153">
        <v>2</v>
      </c>
      <c r="C153" s="39">
        <v>0.4</v>
      </c>
    </row>
    <row r="154" spans="1:3">
      <c r="A154">
        <v>435</v>
      </c>
      <c r="B154">
        <v>3</v>
      </c>
      <c r="C154" s="39">
        <v>0.532258064516129</v>
      </c>
    </row>
    <row r="155" spans="1:3">
      <c r="A155">
        <v>439</v>
      </c>
      <c r="B155">
        <v>1</v>
      </c>
      <c r="C155" s="39">
        <v>0.51724137931034486</v>
      </c>
    </row>
    <row r="156" spans="1:3">
      <c r="A156">
        <v>439</v>
      </c>
      <c r="B156">
        <v>2</v>
      </c>
      <c r="C156" s="39">
        <v>0.71666666666666667</v>
      </c>
    </row>
    <row r="157" spans="1:3">
      <c r="A157">
        <v>439</v>
      </c>
      <c r="B157">
        <v>3</v>
      </c>
      <c r="C157" s="39">
        <v>0.74193548387096775</v>
      </c>
    </row>
    <row r="158" spans="1:3">
      <c r="A158">
        <v>442</v>
      </c>
      <c r="B158">
        <v>1</v>
      </c>
      <c r="C158" s="39">
        <v>0.68965517241379315</v>
      </c>
    </row>
    <row r="159" spans="1:3">
      <c r="A159">
        <v>442</v>
      </c>
      <c r="B159">
        <v>2</v>
      </c>
      <c r="C159" s="39">
        <v>0.93333333333333335</v>
      </c>
    </row>
    <row r="160" spans="1:3">
      <c r="A160">
        <v>442</v>
      </c>
      <c r="B160">
        <v>3</v>
      </c>
      <c r="C160" s="39">
        <v>0.82258064516129037</v>
      </c>
    </row>
    <row r="161" spans="1:3">
      <c r="A161">
        <v>445</v>
      </c>
      <c r="B161">
        <v>1</v>
      </c>
      <c r="C161" s="39">
        <v>0.7931034482758621</v>
      </c>
    </row>
    <row r="162" spans="1:3">
      <c r="A162">
        <v>445</v>
      </c>
      <c r="B162">
        <v>2</v>
      </c>
      <c r="C162" s="39">
        <v>0.81666666666666665</v>
      </c>
    </row>
    <row r="163" spans="1:3">
      <c r="A163">
        <v>445</v>
      </c>
      <c r="B163">
        <v>3</v>
      </c>
      <c r="C163" s="39">
        <v>0.5</v>
      </c>
    </row>
    <row r="164" spans="1:3">
      <c r="A164">
        <v>459</v>
      </c>
      <c r="B164">
        <v>1</v>
      </c>
      <c r="C164" s="39">
        <v>0.27586206896551724</v>
      </c>
    </row>
    <row r="165" spans="1:3">
      <c r="A165">
        <v>459</v>
      </c>
      <c r="B165">
        <v>2</v>
      </c>
      <c r="C165" s="39">
        <v>0.26666666666666666</v>
      </c>
    </row>
    <row r="166" spans="1:3">
      <c r="A166">
        <v>459</v>
      </c>
      <c r="B166">
        <v>3</v>
      </c>
      <c r="C166" s="39">
        <v>0.19354838709677419</v>
      </c>
    </row>
    <row r="167" spans="1:3">
      <c r="A167">
        <v>472</v>
      </c>
      <c r="B167">
        <v>1</v>
      </c>
      <c r="C167" s="39">
        <v>0.63793103448275867</v>
      </c>
    </row>
    <row r="168" spans="1:3">
      <c r="A168">
        <v>472</v>
      </c>
      <c r="B168">
        <v>2</v>
      </c>
      <c r="C168" s="39">
        <v>0.5</v>
      </c>
    </row>
    <row r="169" spans="1:3">
      <c r="A169">
        <v>472</v>
      </c>
      <c r="B169">
        <v>3</v>
      </c>
      <c r="C169" s="39">
        <v>0.4838709677419355</v>
      </c>
    </row>
    <row r="170" spans="1:3">
      <c r="A170">
        <v>475</v>
      </c>
      <c r="B170">
        <v>1</v>
      </c>
      <c r="C170" s="39">
        <v>0.77586206896551724</v>
      </c>
    </row>
    <row r="171" spans="1:3">
      <c r="A171">
        <v>475</v>
      </c>
      <c r="B171">
        <v>2</v>
      </c>
      <c r="C171" s="39">
        <v>0.76666666666666672</v>
      </c>
    </row>
    <row r="172" spans="1:3">
      <c r="A172">
        <v>475</v>
      </c>
      <c r="B172">
        <v>3</v>
      </c>
      <c r="C172" s="39">
        <v>0.87096774193548387</v>
      </c>
    </row>
    <row r="173" spans="1:3">
      <c r="A173">
        <v>476</v>
      </c>
      <c r="B173">
        <v>1</v>
      </c>
      <c r="C173" s="39">
        <v>0.58620689655172409</v>
      </c>
    </row>
    <row r="174" spans="1:3">
      <c r="A174">
        <v>476</v>
      </c>
      <c r="B174">
        <v>2</v>
      </c>
      <c r="C174" s="39">
        <v>0.36666666666666664</v>
      </c>
    </row>
    <row r="175" spans="1:3">
      <c r="A175">
        <v>476</v>
      </c>
      <c r="B175">
        <v>3</v>
      </c>
      <c r="C175" s="39">
        <v>0.64516129032258063</v>
      </c>
    </row>
    <row r="176" spans="1:3">
      <c r="A176">
        <v>477</v>
      </c>
      <c r="B176">
        <v>1</v>
      </c>
      <c r="C176" s="39">
        <v>0.39655172413793105</v>
      </c>
    </row>
    <row r="177" spans="1:3">
      <c r="A177">
        <v>477</v>
      </c>
      <c r="B177">
        <v>2</v>
      </c>
      <c r="C177" s="39">
        <v>0.5</v>
      </c>
    </row>
    <row r="178" spans="1:3">
      <c r="A178">
        <v>477</v>
      </c>
      <c r="B178">
        <v>3</v>
      </c>
      <c r="C178" s="39">
        <v>0.59677419354838712</v>
      </c>
    </row>
    <row r="179" spans="1:3">
      <c r="A179">
        <v>479</v>
      </c>
      <c r="B179">
        <v>1</v>
      </c>
      <c r="C179" s="39">
        <v>0.60344827586206895</v>
      </c>
    </row>
    <row r="180" spans="1:3">
      <c r="A180">
        <v>479</v>
      </c>
      <c r="B180">
        <v>2</v>
      </c>
      <c r="C180" s="39">
        <v>0.53333333333333333</v>
      </c>
    </row>
    <row r="181" spans="1:3">
      <c r="A181">
        <v>479</v>
      </c>
      <c r="B181">
        <v>3</v>
      </c>
      <c r="C181" s="39">
        <v>0.4838709677419355</v>
      </c>
    </row>
    <row r="182" spans="1:3">
      <c r="A182">
        <v>482</v>
      </c>
      <c r="B182">
        <v>1</v>
      </c>
      <c r="C182" s="39">
        <v>0.20689655172413793</v>
      </c>
    </row>
    <row r="183" spans="1:3">
      <c r="A183">
        <v>482</v>
      </c>
      <c r="B183">
        <v>2</v>
      </c>
      <c r="C183" s="39">
        <v>0.83333333333333337</v>
      </c>
    </row>
    <row r="184" spans="1:3">
      <c r="A184">
        <v>482</v>
      </c>
      <c r="B184">
        <v>3</v>
      </c>
      <c r="C184" s="39">
        <v>0.69354838709677424</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D11"/>
  <sheetViews>
    <sheetView workbookViewId="0">
      <selection activeCell="A4" sqref="A4:C11"/>
    </sheetView>
  </sheetViews>
  <sheetFormatPr baseColWidth="10" defaultColWidth="8.83203125" defaultRowHeight="14" x14ac:dyDescent="0"/>
  <cols>
    <col min="1" max="1" width="12.33203125" customWidth="1"/>
    <col min="2" max="2" width="58.5" customWidth="1"/>
    <col min="3" max="3" width="138" customWidth="1"/>
  </cols>
  <sheetData>
    <row r="1" spans="1:4">
      <c r="A1" s="33" t="s">
        <v>718</v>
      </c>
      <c r="B1" s="33" t="s">
        <v>719</v>
      </c>
      <c r="C1" s="33" t="s">
        <v>720</v>
      </c>
    </row>
    <row r="2" spans="1:4" ht="98">
      <c r="A2" s="29">
        <v>1</v>
      </c>
      <c r="B2" s="29" t="s">
        <v>721</v>
      </c>
      <c r="C2" s="32" t="s">
        <v>722</v>
      </c>
      <c r="D2">
        <f>LEN(C2)</f>
        <v>706</v>
      </c>
    </row>
    <row r="3" spans="1:4">
      <c r="A3" s="29">
        <v>2</v>
      </c>
      <c r="B3" s="29" t="s">
        <v>1269</v>
      </c>
      <c r="C3" s="29" t="s">
        <v>739</v>
      </c>
      <c r="D3">
        <f>LEN(B6)</f>
        <v>55</v>
      </c>
    </row>
    <row r="4" spans="1:4">
      <c r="A4" s="29">
        <v>3</v>
      </c>
      <c r="B4" s="32" t="s">
        <v>728</v>
      </c>
      <c r="C4" s="32" t="s">
        <v>723</v>
      </c>
    </row>
    <row r="5" spans="1:4">
      <c r="A5" s="29">
        <v>4</v>
      </c>
      <c r="B5" s="29" t="s">
        <v>726</v>
      </c>
      <c r="C5" s="29" t="s">
        <v>725</v>
      </c>
    </row>
    <row r="6" spans="1:4">
      <c r="A6" s="29">
        <v>5</v>
      </c>
      <c r="B6" s="29" t="s">
        <v>727</v>
      </c>
      <c r="C6" s="29" t="s">
        <v>724</v>
      </c>
    </row>
    <row r="7" spans="1:4">
      <c r="A7" s="29">
        <v>6</v>
      </c>
      <c r="B7" s="29" t="s">
        <v>730</v>
      </c>
      <c r="C7" s="29" t="s">
        <v>729</v>
      </c>
    </row>
    <row r="8" spans="1:4">
      <c r="A8" s="29">
        <v>7</v>
      </c>
      <c r="B8" s="29" t="s">
        <v>732</v>
      </c>
      <c r="C8" s="29" t="s">
        <v>731</v>
      </c>
    </row>
    <row r="9" spans="1:4">
      <c r="A9" s="29">
        <v>8</v>
      </c>
      <c r="B9" s="29" t="s">
        <v>734</v>
      </c>
      <c r="C9" s="29" t="s">
        <v>733</v>
      </c>
    </row>
    <row r="10" spans="1:4">
      <c r="A10" s="29">
        <v>9</v>
      </c>
      <c r="B10" s="29" t="s">
        <v>736</v>
      </c>
      <c r="C10" s="29" t="s">
        <v>735</v>
      </c>
    </row>
    <row r="11" spans="1:4">
      <c r="A11" s="29">
        <v>10</v>
      </c>
      <c r="B11" s="29" t="s">
        <v>738</v>
      </c>
      <c r="C11" s="29" t="s">
        <v>737</v>
      </c>
    </row>
  </sheetData>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S77"/>
  <sheetViews>
    <sheetView topLeftCell="A4" workbookViewId="0">
      <selection activeCell="O9" sqref="O9"/>
    </sheetView>
  </sheetViews>
  <sheetFormatPr baseColWidth="10" defaultColWidth="8.83203125" defaultRowHeight="14" x14ac:dyDescent="0"/>
  <cols>
    <col min="1" max="1" width="8.83203125" style="29"/>
    <col min="2" max="2" width="16.33203125" style="29" customWidth="1"/>
    <col min="3" max="3" width="114.1640625" style="29" customWidth="1"/>
    <col min="4" max="4" width="18.5" style="29" customWidth="1"/>
    <col min="5" max="5" width="12.5" style="29" bestFit="1" customWidth="1"/>
    <col min="6" max="6" width="10.5" style="29" customWidth="1"/>
    <col min="7" max="7" width="8.83203125" style="30"/>
    <col min="8" max="9" width="8.83203125" style="29"/>
    <col min="10" max="10" width="8.83203125" style="30"/>
    <col min="11" max="12" width="8.83203125" style="29"/>
    <col min="16" max="16" width="38.83203125" bestFit="1" customWidth="1"/>
  </cols>
  <sheetData>
    <row r="1" spans="1:19">
      <c r="A1" s="33" t="s">
        <v>718</v>
      </c>
      <c r="B1" s="33" t="s">
        <v>780</v>
      </c>
      <c r="C1" s="33" t="s">
        <v>500</v>
      </c>
      <c r="D1" s="33" t="s">
        <v>1248</v>
      </c>
      <c r="E1" s="33" t="s">
        <v>1259</v>
      </c>
      <c r="F1" s="33" t="s">
        <v>1251</v>
      </c>
      <c r="G1" s="34" t="s">
        <v>1252</v>
      </c>
      <c r="H1" s="33" t="s">
        <v>1253</v>
      </c>
      <c r="I1" s="33" t="s">
        <v>1254</v>
      </c>
      <c r="J1" s="34" t="s">
        <v>1255</v>
      </c>
      <c r="K1" s="33" t="s">
        <v>1256</v>
      </c>
      <c r="L1" s="33" t="s">
        <v>1257</v>
      </c>
      <c r="N1" s="42" t="s">
        <v>1267</v>
      </c>
      <c r="O1" s="26" t="s">
        <v>1266</v>
      </c>
      <c r="Q1" s="26" t="s">
        <v>1258</v>
      </c>
    </row>
    <row r="3" spans="1:19">
      <c r="A3" s="29">
        <v>1</v>
      </c>
      <c r="B3" s="29" t="s">
        <v>772</v>
      </c>
      <c r="C3" s="29" t="s">
        <v>9</v>
      </c>
      <c r="D3" s="29">
        <v>1</v>
      </c>
      <c r="Q3" s="35" t="s">
        <v>512</v>
      </c>
      <c r="R3" s="36" t="s">
        <v>578</v>
      </c>
      <c r="S3" s="37" t="s">
        <v>594</v>
      </c>
    </row>
    <row r="4" spans="1:19">
      <c r="A4" s="29">
        <v>1</v>
      </c>
      <c r="B4" s="29" t="s">
        <v>773</v>
      </c>
      <c r="C4" s="29" t="s">
        <v>10</v>
      </c>
      <c r="D4" s="29">
        <v>1</v>
      </c>
      <c r="P4" t="s">
        <v>1268</v>
      </c>
      <c r="Q4" s="30">
        <f>SUMIFS($F:$F,$E:$E,1)</f>
        <v>21.5</v>
      </c>
      <c r="R4" s="30">
        <f>SUMIFS($F:$F,$E:$E,2)</f>
        <v>15</v>
      </c>
      <c r="S4" s="30">
        <f>SUMIFS($F:$F,$E:$E,3)</f>
        <v>15.5</v>
      </c>
    </row>
    <row r="5" spans="1:19">
      <c r="A5" s="29">
        <v>1</v>
      </c>
      <c r="B5" s="29" t="s">
        <v>774</v>
      </c>
      <c r="C5" s="29" t="s">
        <v>771</v>
      </c>
      <c r="D5" s="29">
        <v>1</v>
      </c>
      <c r="P5" t="s">
        <v>1266</v>
      </c>
      <c r="Q5" s="30">
        <f>SUMIFS($O:$O,$E:$E,1)</f>
        <v>14.5</v>
      </c>
      <c r="R5" s="30">
        <f>SUMIFS($O:$O,$E:$E,2)</f>
        <v>15</v>
      </c>
      <c r="S5" s="30">
        <f>SUMIFS($O:$O,$E:$E,3)</f>
        <v>15.5</v>
      </c>
    </row>
    <row r="6" spans="1:19">
      <c r="A6" s="29">
        <v>1</v>
      </c>
      <c r="B6" s="29" t="s">
        <v>775</v>
      </c>
      <c r="C6" s="29" t="s">
        <v>12</v>
      </c>
      <c r="D6" s="29">
        <v>1</v>
      </c>
    </row>
    <row r="7" spans="1:19">
      <c r="A7" s="29">
        <v>1</v>
      </c>
      <c r="B7" s="29" t="s">
        <v>776</v>
      </c>
      <c r="C7" s="29" t="s">
        <v>763</v>
      </c>
      <c r="D7" s="29">
        <v>1</v>
      </c>
    </row>
    <row r="8" spans="1:19">
      <c r="A8" s="29">
        <v>1</v>
      </c>
      <c r="B8" s="29" t="s">
        <v>777</v>
      </c>
      <c r="C8" s="29" t="s">
        <v>765</v>
      </c>
      <c r="D8" s="29">
        <v>2</v>
      </c>
    </row>
    <row r="9" spans="1:19">
      <c r="A9" s="29">
        <v>1</v>
      </c>
      <c r="B9" s="29" t="s">
        <v>778</v>
      </c>
      <c r="C9" s="29" t="s">
        <v>27</v>
      </c>
      <c r="D9" s="29">
        <v>3</v>
      </c>
    </row>
    <row r="10" spans="1:19">
      <c r="A10" s="29">
        <v>1</v>
      </c>
      <c r="B10" s="29" t="s">
        <v>783</v>
      </c>
      <c r="C10" s="29" t="s">
        <v>770</v>
      </c>
      <c r="D10" s="29">
        <v>1</v>
      </c>
    </row>
    <row r="11" spans="1:19">
      <c r="A11" s="29">
        <v>1</v>
      </c>
      <c r="B11" s="29" t="s">
        <v>859</v>
      </c>
      <c r="C11" s="29" t="s">
        <v>779</v>
      </c>
      <c r="D11" s="29">
        <v>1</v>
      </c>
    </row>
    <row r="13" spans="1:19">
      <c r="A13" s="29">
        <v>2</v>
      </c>
      <c r="B13" s="29" t="s">
        <v>532</v>
      </c>
      <c r="C13" s="29" t="s">
        <v>816</v>
      </c>
      <c r="D13" s="29">
        <v>1</v>
      </c>
      <c r="E13" s="29">
        <v>1</v>
      </c>
      <c r="F13" s="30">
        <v>1</v>
      </c>
      <c r="G13" s="30">
        <v>0.5</v>
      </c>
      <c r="H13" s="29" t="s">
        <v>513</v>
      </c>
      <c r="I13" s="29" t="s">
        <v>514</v>
      </c>
      <c r="J13" s="30">
        <v>0.75</v>
      </c>
      <c r="L13" s="29" t="s">
        <v>515</v>
      </c>
      <c r="N13" t="str">
        <f>IFERROR(VLOOKUP(B13,TranslationQuestion!$B:$B,1,FALSE),"")</f>
        <v>2a</v>
      </c>
      <c r="O13" s="27">
        <f>IF(LEN(N13)&gt;0,F13,"")</f>
        <v>1</v>
      </c>
    </row>
    <row r="14" spans="1:19">
      <c r="A14" s="29">
        <v>2</v>
      </c>
      <c r="B14" s="29" t="s">
        <v>535</v>
      </c>
      <c r="C14" s="29" t="s">
        <v>817</v>
      </c>
      <c r="D14" s="29">
        <v>1</v>
      </c>
      <c r="E14" s="29">
        <v>1</v>
      </c>
      <c r="F14" s="30">
        <v>1</v>
      </c>
      <c r="G14" s="30">
        <v>0.5</v>
      </c>
      <c r="H14" s="29" t="s">
        <v>517</v>
      </c>
      <c r="I14" s="29" t="s">
        <v>518</v>
      </c>
      <c r="J14" s="30">
        <v>0.75</v>
      </c>
      <c r="L14" s="29" t="s">
        <v>519</v>
      </c>
      <c r="N14" t="str">
        <f>IFERROR(VLOOKUP(B14,TranslationQuestion!$B:$B,1,FALSE),"")</f>
        <v/>
      </c>
      <c r="O14" s="27" t="str">
        <f t="shared" ref="O14:O77" si="0">IF(LEN(N14)&gt;0,F14,"")</f>
        <v/>
      </c>
    </row>
    <row r="15" spans="1:19">
      <c r="A15" s="29">
        <v>2</v>
      </c>
      <c r="B15" s="29" t="s">
        <v>538</v>
      </c>
      <c r="C15" s="29" t="s">
        <v>818</v>
      </c>
      <c r="D15" s="29">
        <v>1</v>
      </c>
      <c r="E15" s="29">
        <v>1</v>
      </c>
      <c r="F15" s="30">
        <v>1</v>
      </c>
      <c r="G15" s="30">
        <v>0.5</v>
      </c>
      <c r="H15" s="29" t="s">
        <v>521</v>
      </c>
      <c r="I15" s="29" t="s">
        <v>522</v>
      </c>
      <c r="J15" s="30">
        <v>0.75</v>
      </c>
      <c r="L15" s="29" t="s">
        <v>523</v>
      </c>
      <c r="N15" t="str">
        <f>IFERROR(VLOOKUP(B15,TranslationQuestion!$B:$B,1,FALSE),"")</f>
        <v/>
      </c>
      <c r="O15" s="27" t="str">
        <f t="shared" si="0"/>
        <v/>
      </c>
    </row>
    <row r="16" spans="1:19">
      <c r="A16" s="29">
        <v>2</v>
      </c>
      <c r="B16" s="29" t="s">
        <v>543</v>
      </c>
      <c r="C16" s="29" t="s">
        <v>819</v>
      </c>
      <c r="D16" s="29">
        <v>1</v>
      </c>
      <c r="E16" s="29">
        <v>1</v>
      </c>
      <c r="F16" s="30">
        <v>1</v>
      </c>
      <c r="G16" s="30">
        <v>0.5</v>
      </c>
      <c r="H16" s="29" t="s">
        <v>525</v>
      </c>
      <c r="I16" s="29" t="s">
        <v>526</v>
      </c>
      <c r="J16" s="30">
        <v>0.75</v>
      </c>
      <c r="L16" s="29" t="s">
        <v>527</v>
      </c>
      <c r="N16" t="str">
        <f>IFERROR(VLOOKUP(B16,TranslationQuestion!$B:$B,1,FALSE),"")</f>
        <v/>
      </c>
      <c r="O16" s="27" t="str">
        <f t="shared" si="0"/>
        <v/>
      </c>
    </row>
    <row r="17" spans="1:15">
      <c r="A17" s="29">
        <v>2</v>
      </c>
      <c r="B17" s="29" t="s">
        <v>548</v>
      </c>
      <c r="C17" s="29" t="s">
        <v>820</v>
      </c>
      <c r="D17" s="29">
        <v>1</v>
      </c>
      <c r="E17" s="29">
        <v>1</v>
      </c>
      <c r="F17" s="30">
        <v>1</v>
      </c>
      <c r="G17" s="30">
        <v>0.5</v>
      </c>
      <c r="H17" s="29" t="s">
        <v>529</v>
      </c>
      <c r="I17" s="29" t="s">
        <v>530</v>
      </c>
      <c r="J17" s="30">
        <v>0.75</v>
      </c>
      <c r="L17" s="29" t="s">
        <v>531</v>
      </c>
      <c r="N17" t="str">
        <f>IFERROR(VLOOKUP(B17,TranslationQuestion!$B:$B,1,FALSE),"")</f>
        <v/>
      </c>
      <c r="O17" s="27" t="str">
        <f t="shared" si="0"/>
        <v/>
      </c>
    </row>
    <row r="18" spans="1:15">
      <c r="F18" s="30" t="s">
        <v>870</v>
      </c>
      <c r="N18" t="str">
        <f>IFERROR(VLOOKUP(B18,TranslationQuestion!$B:$B,1,FALSE),"")</f>
        <v/>
      </c>
      <c r="O18" s="27" t="str">
        <f t="shared" si="0"/>
        <v/>
      </c>
    </row>
    <row r="19" spans="1:15">
      <c r="A19" s="29">
        <v>3</v>
      </c>
      <c r="B19" s="29" t="s">
        <v>576</v>
      </c>
      <c r="C19" s="29" t="s">
        <v>821</v>
      </c>
      <c r="D19" s="29">
        <v>1</v>
      </c>
      <c r="E19" s="29">
        <v>1</v>
      </c>
      <c r="F19" s="30">
        <v>0</v>
      </c>
      <c r="G19" s="30">
        <v>-1</v>
      </c>
      <c r="H19" s="29">
        <v>0</v>
      </c>
      <c r="I19" s="29" t="s">
        <v>534</v>
      </c>
      <c r="J19" s="30">
        <v>2</v>
      </c>
      <c r="L19" s="29" t="s">
        <v>534</v>
      </c>
      <c r="N19" t="str">
        <f>IFERROR(VLOOKUP(B19,TranslationQuestion!$B:$B,1,FALSE),"")</f>
        <v>3a</v>
      </c>
      <c r="O19" s="27">
        <f t="shared" si="0"/>
        <v>0</v>
      </c>
    </row>
    <row r="20" spans="1:15">
      <c r="A20" s="29">
        <v>3</v>
      </c>
      <c r="B20" s="29" t="s">
        <v>582</v>
      </c>
      <c r="C20" s="29" t="s">
        <v>822</v>
      </c>
      <c r="D20" s="29">
        <v>1</v>
      </c>
      <c r="E20" s="29">
        <v>1</v>
      </c>
      <c r="F20" s="30">
        <v>0</v>
      </c>
      <c r="G20" s="30">
        <v>-0.5</v>
      </c>
      <c r="H20" s="29" t="s">
        <v>537</v>
      </c>
      <c r="I20" s="29" t="s">
        <v>534</v>
      </c>
      <c r="J20" s="30">
        <v>2</v>
      </c>
      <c r="L20" s="29" t="s">
        <v>534</v>
      </c>
      <c r="N20" t="str">
        <f>IFERROR(VLOOKUP(B20,TranslationQuestion!$B:$B,1,FALSE),"")</f>
        <v>3b</v>
      </c>
      <c r="O20" s="27">
        <f t="shared" si="0"/>
        <v>0</v>
      </c>
    </row>
    <row r="21" spans="1:15">
      <c r="A21" s="29">
        <v>3</v>
      </c>
      <c r="B21" s="29" t="s">
        <v>587</v>
      </c>
      <c r="C21" s="29" t="s">
        <v>823</v>
      </c>
      <c r="D21" s="29">
        <v>1</v>
      </c>
      <c r="E21" s="29">
        <v>1</v>
      </c>
      <c r="F21" s="30">
        <v>1</v>
      </c>
      <c r="G21" s="30">
        <v>0.25</v>
      </c>
      <c r="H21" s="29" t="s">
        <v>540</v>
      </c>
      <c r="I21" s="29" t="s">
        <v>541</v>
      </c>
      <c r="J21" s="30">
        <v>0.75</v>
      </c>
      <c r="K21" s="29" t="s">
        <v>542</v>
      </c>
      <c r="L21" s="29" t="s">
        <v>541</v>
      </c>
      <c r="N21" t="str">
        <f>IFERROR(VLOOKUP(B21,TranslationQuestion!$B:$B,1,FALSE),"")</f>
        <v>3c</v>
      </c>
      <c r="O21" s="27">
        <f t="shared" si="0"/>
        <v>1</v>
      </c>
    </row>
    <row r="22" spans="1:15">
      <c r="A22" s="29">
        <v>3</v>
      </c>
      <c r="B22" s="29" t="s">
        <v>592</v>
      </c>
      <c r="C22" s="29" t="s">
        <v>824</v>
      </c>
      <c r="D22" s="29">
        <v>1</v>
      </c>
      <c r="E22" s="29">
        <v>1</v>
      </c>
      <c r="F22" s="30">
        <v>1</v>
      </c>
      <c r="G22" s="30">
        <v>0.25</v>
      </c>
      <c r="H22" s="29" t="s">
        <v>545</v>
      </c>
      <c r="I22" s="29" t="s">
        <v>546</v>
      </c>
      <c r="J22" s="30">
        <v>0.75</v>
      </c>
      <c r="K22" s="29" t="s">
        <v>547</v>
      </c>
      <c r="L22" s="29" t="s">
        <v>546</v>
      </c>
      <c r="N22" t="str">
        <f>IFERROR(VLOOKUP(B22,TranslationQuestion!$B:$B,1,FALSE),"")</f>
        <v>3d</v>
      </c>
      <c r="O22" s="27">
        <f t="shared" si="0"/>
        <v>1</v>
      </c>
    </row>
    <row r="23" spans="1:15">
      <c r="A23" s="29">
        <v>3</v>
      </c>
      <c r="B23" s="29" t="s">
        <v>755</v>
      </c>
      <c r="C23" s="29" t="s">
        <v>825</v>
      </c>
      <c r="D23" s="29">
        <v>1</v>
      </c>
      <c r="E23" s="29">
        <v>1</v>
      </c>
      <c r="F23" s="30">
        <v>0</v>
      </c>
      <c r="G23" s="30">
        <v>-1</v>
      </c>
      <c r="H23" s="29">
        <v>0</v>
      </c>
      <c r="I23" s="29" t="s">
        <v>534</v>
      </c>
      <c r="J23" s="30">
        <v>2</v>
      </c>
      <c r="L23" s="29" t="s">
        <v>534</v>
      </c>
      <c r="N23" t="str">
        <f>IFERROR(VLOOKUP(B23,TranslationQuestion!$B:$B,1,FALSE),"")</f>
        <v>3e</v>
      </c>
      <c r="O23" s="27">
        <f t="shared" si="0"/>
        <v>0</v>
      </c>
    </row>
    <row r="24" spans="1:15">
      <c r="A24" s="29">
        <v>3</v>
      </c>
      <c r="B24" s="29" t="s">
        <v>756</v>
      </c>
      <c r="C24" s="29" t="s">
        <v>826</v>
      </c>
      <c r="D24" s="29">
        <v>1</v>
      </c>
      <c r="E24" s="29">
        <v>1</v>
      </c>
      <c r="F24" s="30">
        <v>0.5</v>
      </c>
      <c r="G24" s="30">
        <v>-1</v>
      </c>
      <c r="H24" s="29">
        <v>0</v>
      </c>
      <c r="I24" s="29" t="s">
        <v>534</v>
      </c>
      <c r="J24" s="30">
        <v>2</v>
      </c>
      <c r="L24" s="29" t="s">
        <v>534</v>
      </c>
      <c r="N24" t="str">
        <f>IFERROR(VLOOKUP(B24,TranslationQuestion!$B:$B,1,FALSE),"")</f>
        <v>3f</v>
      </c>
      <c r="O24" s="27">
        <f t="shared" si="0"/>
        <v>0.5</v>
      </c>
    </row>
    <row r="25" spans="1:15">
      <c r="A25" s="29">
        <v>3</v>
      </c>
      <c r="B25" s="29" t="s">
        <v>757</v>
      </c>
      <c r="C25" s="29" t="s">
        <v>553</v>
      </c>
      <c r="D25" s="29">
        <v>1</v>
      </c>
      <c r="E25" s="29">
        <v>1</v>
      </c>
      <c r="F25" s="30">
        <v>1</v>
      </c>
      <c r="G25" s="30">
        <v>0.25</v>
      </c>
      <c r="H25" s="29" t="s">
        <v>553</v>
      </c>
      <c r="I25" s="29" t="s">
        <v>554</v>
      </c>
      <c r="J25" s="30">
        <v>0.75</v>
      </c>
      <c r="K25" s="29" t="s">
        <v>555</v>
      </c>
      <c r="L25" s="29" t="s">
        <v>554</v>
      </c>
      <c r="N25" t="str">
        <f>IFERROR(VLOOKUP(B25,TranslationQuestion!$B:$B,1,FALSE),"")</f>
        <v>3g</v>
      </c>
      <c r="O25" s="27">
        <f t="shared" si="0"/>
        <v>1</v>
      </c>
    </row>
    <row r="26" spans="1:15">
      <c r="A26" s="29">
        <v>3</v>
      </c>
      <c r="B26" s="29" t="s">
        <v>758</v>
      </c>
      <c r="C26" s="29" t="s">
        <v>827</v>
      </c>
      <c r="D26" s="29">
        <v>1</v>
      </c>
      <c r="E26" s="29">
        <v>1</v>
      </c>
      <c r="F26" s="30">
        <v>1</v>
      </c>
      <c r="G26" s="30">
        <v>0.25</v>
      </c>
      <c r="H26" s="29" t="s">
        <v>557</v>
      </c>
      <c r="I26" s="29" t="s">
        <v>558</v>
      </c>
      <c r="J26" s="30">
        <v>0.75</v>
      </c>
      <c r="K26" s="29" t="s">
        <v>559</v>
      </c>
      <c r="L26" s="29" t="s">
        <v>558</v>
      </c>
      <c r="N26" t="str">
        <f>IFERROR(VLOOKUP(B26,TranslationQuestion!$B:$B,1,FALSE),"")</f>
        <v>3h</v>
      </c>
      <c r="O26" s="27">
        <f t="shared" si="0"/>
        <v>1</v>
      </c>
    </row>
    <row r="27" spans="1:15">
      <c r="A27" s="29">
        <v>3</v>
      </c>
      <c r="B27" s="29" t="s">
        <v>759</v>
      </c>
      <c r="C27" s="29" t="s">
        <v>828</v>
      </c>
      <c r="D27" s="29">
        <v>1</v>
      </c>
      <c r="E27" s="29">
        <v>1</v>
      </c>
      <c r="F27" s="30">
        <v>1</v>
      </c>
      <c r="G27" s="30">
        <v>0.25</v>
      </c>
      <c r="H27" s="29" t="s">
        <v>561</v>
      </c>
      <c r="I27" s="29" t="s">
        <v>562</v>
      </c>
      <c r="J27" s="30">
        <v>0.75</v>
      </c>
      <c r="K27" s="29" t="s">
        <v>563</v>
      </c>
      <c r="L27" s="29" t="s">
        <v>562</v>
      </c>
      <c r="N27" t="str">
        <f>IFERROR(VLOOKUP(B27,TranslationQuestion!$B:$B,1,FALSE),"")</f>
        <v/>
      </c>
      <c r="O27" s="27" t="str">
        <f t="shared" si="0"/>
        <v/>
      </c>
    </row>
    <row r="28" spans="1:15">
      <c r="A28" s="29">
        <v>3</v>
      </c>
      <c r="B28" s="29" t="s">
        <v>760</v>
      </c>
      <c r="C28" s="29" t="s">
        <v>829</v>
      </c>
      <c r="D28" s="29">
        <v>1</v>
      </c>
      <c r="E28" s="29">
        <v>1</v>
      </c>
      <c r="F28" s="30">
        <v>1</v>
      </c>
      <c r="G28" s="30">
        <v>0.25</v>
      </c>
      <c r="H28" s="29" t="s">
        <v>565</v>
      </c>
      <c r="I28" s="29" t="s">
        <v>566</v>
      </c>
      <c r="J28" s="30">
        <v>0.75</v>
      </c>
      <c r="K28" s="29" t="s">
        <v>567</v>
      </c>
      <c r="L28" s="29" t="s">
        <v>566</v>
      </c>
      <c r="N28" t="str">
        <f>IFERROR(VLOOKUP(B28,TranslationQuestion!$B:$B,1,FALSE),"")</f>
        <v/>
      </c>
      <c r="O28" s="27" t="str">
        <f t="shared" si="0"/>
        <v/>
      </c>
    </row>
    <row r="29" spans="1:15">
      <c r="A29" s="29">
        <v>3</v>
      </c>
      <c r="B29" s="29" t="s">
        <v>761</v>
      </c>
      <c r="C29" s="29" t="s">
        <v>830</v>
      </c>
      <c r="D29" s="29">
        <v>1</v>
      </c>
      <c r="E29" s="29">
        <v>1</v>
      </c>
      <c r="F29" s="30">
        <v>1</v>
      </c>
      <c r="G29" s="30">
        <v>0.25</v>
      </c>
      <c r="H29" s="29" t="s">
        <v>569</v>
      </c>
      <c r="I29" s="29" t="s">
        <v>570</v>
      </c>
      <c r="J29" s="30">
        <v>0.75</v>
      </c>
      <c r="K29" s="29" t="s">
        <v>571</v>
      </c>
      <c r="L29" s="29" t="s">
        <v>570</v>
      </c>
      <c r="N29" t="str">
        <f>IFERROR(VLOOKUP(B29,TranslationQuestion!$B:$B,1,FALSE),"")</f>
        <v/>
      </c>
      <c r="O29" s="27" t="str">
        <f t="shared" si="0"/>
        <v/>
      </c>
    </row>
    <row r="30" spans="1:15">
      <c r="A30" s="29">
        <v>3</v>
      </c>
      <c r="B30" s="29" t="s">
        <v>762</v>
      </c>
      <c r="C30" s="29" t="s">
        <v>573</v>
      </c>
      <c r="D30" s="29">
        <v>1</v>
      </c>
      <c r="E30" s="29">
        <v>1</v>
      </c>
      <c r="F30" s="30">
        <v>1</v>
      </c>
      <c r="G30" s="30">
        <v>0.25</v>
      </c>
      <c r="H30" s="29" t="s">
        <v>573</v>
      </c>
      <c r="I30" s="29" t="s">
        <v>574</v>
      </c>
      <c r="J30" s="30">
        <v>0.75</v>
      </c>
      <c r="K30" s="29" t="s">
        <v>575</v>
      </c>
      <c r="L30" s="29" t="s">
        <v>574</v>
      </c>
      <c r="N30" t="str">
        <f>IFERROR(VLOOKUP(B30,TranslationQuestion!$B:$B,1,FALSE),"")</f>
        <v>3l</v>
      </c>
      <c r="O30" s="27">
        <f t="shared" si="0"/>
        <v>1</v>
      </c>
    </row>
    <row r="31" spans="1:15">
      <c r="F31" s="30" t="s">
        <v>870</v>
      </c>
      <c r="N31" t="str">
        <f>IFERROR(VLOOKUP(B31,TranslationQuestion!$B:$B,1,FALSE),"")</f>
        <v/>
      </c>
      <c r="O31" s="27" t="str">
        <f t="shared" si="0"/>
        <v/>
      </c>
    </row>
    <row r="32" spans="1:15">
      <c r="A32" s="29">
        <v>4</v>
      </c>
      <c r="B32" s="29" t="s">
        <v>598</v>
      </c>
      <c r="C32" s="29" t="s">
        <v>579</v>
      </c>
      <c r="D32" s="29">
        <v>1</v>
      </c>
      <c r="E32" s="29">
        <v>2</v>
      </c>
      <c r="F32" s="30">
        <v>1</v>
      </c>
      <c r="G32" s="30">
        <v>0.25</v>
      </c>
      <c r="H32" s="29" t="s">
        <v>579</v>
      </c>
      <c r="I32" s="29" t="s">
        <v>580</v>
      </c>
      <c r="J32" s="30">
        <v>0.75</v>
      </c>
      <c r="K32" s="29" t="s">
        <v>581</v>
      </c>
      <c r="L32" s="29" t="s">
        <v>580</v>
      </c>
      <c r="N32" t="str">
        <f>IFERROR(VLOOKUP(B32,TranslationQuestion!$B:$B,1,FALSE),"")</f>
        <v>4a</v>
      </c>
      <c r="O32" s="27">
        <f t="shared" si="0"/>
        <v>1</v>
      </c>
    </row>
    <row r="33" spans="1:15">
      <c r="A33" s="29">
        <v>4</v>
      </c>
      <c r="B33" s="29" t="s">
        <v>601</v>
      </c>
      <c r="C33" s="29" t="s">
        <v>584</v>
      </c>
      <c r="D33" s="29">
        <v>1</v>
      </c>
      <c r="E33" s="29">
        <v>2</v>
      </c>
      <c r="F33" s="30">
        <v>1</v>
      </c>
      <c r="G33" s="30">
        <v>0.25</v>
      </c>
      <c r="H33" s="29" t="s">
        <v>584</v>
      </c>
      <c r="I33" s="29" t="s">
        <v>585</v>
      </c>
      <c r="J33" s="30">
        <v>0.75</v>
      </c>
      <c r="K33" s="29" t="s">
        <v>586</v>
      </c>
      <c r="L33" s="29" t="s">
        <v>585</v>
      </c>
      <c r="N33" t="str">
        <f>IFERROR(VLOOKUP(B33,TranslationQuestion!$B:$B,1,FALSE),"")</f>
        <v>4b</v>
      </c>
      <c r="O33" s="27">
        <f t="shared" si="0"/>
        <v>1</v>
      </c>
    </row>
    <row r="34" spans="1:15">
      <c r="A34" s="29">
        <v>4</v>
      </c>
      <c r="B34" s="29" t="s">
        <v>605</v>
      </c>
      <c r="C34" s="29" t="s">
        <v>831</v>
      </c>
      <c r="D34" s="29">
        <v>1</v>
      </c>
      <c r="E34" s="29">
        <v>2</v>
      </c>
      <c r="F34" s="30">
        <v>1</v>
      </c>
      <c r="G34" s="30">
        <v>0.25</v>
      </c>
      <c r="H34" s="29" t="s">
        <v>589</v>
      </c>
      <c r="I34" s="29" t="s">
        <v>590</v>
      </c>
      <c r="J34" s="30">
        <v>0.75</v>
      </c>
      <c r="K34" s="29" t="s">
        <v>591</v>
      </c>
      <c r="L34" s="29" t="s">
        <v>590</v>
      </c>
      <c r="N34" t="str">
        <f>IFERROR(VLOOKUP(B34,TranslationQuestion!$B:$B,1,FALSE),"")</f>
        <v>4c</v>
      </c>
      <c r="O34" s="27">
        <f t="shared" si="0"/>
        <v>1</v>
      </c>
    </row>
    <row r="35" spans="1:15">
      <c r="A35" s="29">
        <v>4</v>
      </c>
      <c r="B35" s="29" t="s">
        <v>609</v>
      </c>
      <c r="C35" s="29" t="s">
        <v>595</v>
      </c>
      <c r="D35" s="29">
        <v>1</v>
      </c>
      <c r="E35" s="29">
        <v>3</v>
      </c>
      <c r="F35" s="30">
        <v>1</v>
      </c>
      <c r="G35" s="30">
        <v>0.25</v>
      </c>
      <c r="H35" s="29" t="s">
        <v>595</v>
      </c>
      <c r="I35" s="29" t="s">
        <v>596</v>
      </c>
      <c r="J35" s="30">
        <v>0.75</v>
      </c>
      <c r="K35" s="29" t="s">
        <v>597</v>
      </c>
      <c r="L35" s="29" t="s">
        <v>596</v>
      </c>
      <c r="N35" t="str">
        <f>IFERROR(VLOOKUP(B35,TranslationQuestion!$B:$B,1,FALSE),"")</f>
        <v>4d</v>
      </c>
      <c r="O35" s="27">
        <f t="shared" si="0"/>
        <v>1</v>
      </c>
    </row>
    <row r="36" spans="1:15">
      <c r="F36" s="30" t="s">
        <v>870</v>
      </c>
      <c r="N36" t="str">
        <f>IFERROR(VLOOKUP(B36,TranslationQuestion!$B:$B,1,FALSE),"")</f>
        <v/>
      </c>
      <c r="O36" s="27" t="str">
        <f t="shared" si="0"/>
        <v/>
      </c>
    </row>
    <row r="37" spans="1:15">
      <c r="A37" s="29">
        <v>5</v>
      </c>
      <c r="B37" s="29" t="s">
        <v>628</v>
      </c>
      <c r="C37" s="29" t="s">
        <v>832</v>
      </c>
      <c r="D37" s="29">
        <v>1</v>
      </c>
      <c r="E37" s="29">
        <v>2</v>
      </c>
      <c r="F37" s="30">
        <v>1</v>
      </c>
      <c r="G37" s="30">
        <v>0.25</v>
      </c>
      <c r="H37" s="29" t="s">
        <v>599</v>
      </c>
      <c r="I37" s="29" t="s">
        <v>600</v>
      </c>
      <c r="J37" s="30">
        <v>2</v>
      </c>
      <c r="L37" s="29" t="s">
        <v>600</v>
      </c>
      <c r="N37" t="str">
        <f>IFERROR(VLOOKUP(B37,TranslationQuestion!$B:$B,1,FALSE),"")</f>
        <v>5a</v>
      </c>
      <c r="O37" s="27">
        <f t="shared" si="0"/>
        <v>1</v>
      </c>
    </row>
    <row r="38" spans="1:15">
      <c r="A38" s="29">
        <v>5</v>
      </c>
      <c r="B38" s="29" t="s">
        <v>632</v>
      </c>
      <c r="C38" s="29" t="s">
        <v>602</v>
      </c>
      <c r="D38" s="29">
        <v>1</v>
      </c>
      <c r="E38" s="29">
        <v>2</v>
      </c>
      <c r="F38" s="30">
        <v>1</v>
      </c>
      <c r="G38" s="30">
        <v>0.25</v>
      </c>
      <c r="H38" s="29" t="s">
        <v>602</v>
      </c>
      <c r="I38" s="29" t="s">
        <v>603</v>
      </c>
      <c r="J38" s="30">
        <v>0.75</v>
      </c>
      <c r="K38" s="29" t="s">
        <v>604</v>
      </c>
      <c r="L38" s="29" t="s">
        <v>603</v>
      </c>
      <c r="N38" t="str">
        <f>IFERROR(VLOOKUP(B38,TranslationQuestion!$B:$B,1,FALSE),"")</f>
        <v>5b</v>
      </c>
      <c r="O38" s="27">
        <f t="shared" si="0"/>
        <v>1</v>
      </c>
    </row>
    <row r="39" spans="1:15">
      <c r="A39" s="29">
        <v>5</v>
      </c>
      <c r="B39" s="29" t="s">
        <v>636</v>
      </c>
      <c r="C39" s="29" t="s">
        <v>833</v>
      </c>
      <c r="D39" s="29">
        <v>1</v>
      </c>
      <c r="E39" s="29">
        <v>2</v>
      </c>
      <c r="F39" s="30">
        <v>1</v>
      </c>
      <c r="G39" s="30">
        <v>0.25</v>
      </c>
      <c r="H39" s="29" t="s">
        <v>606</v>
      </c>
      <c r="I39" s="29" t="s">
        <v>607</v>
      </c>
      <c r="J39" s="30">
        <v>0.75</v>
      </c>
      <c r="K39" s="29" t="s">
        <v>608</v>
      </c>
      <c r="L39" s="29" t="s">
        <v>607</v>
      </c>
      <c r="N39" t="str">
        <f>IFERROR(VLOOKUP(B39,TranslationQuestion!$B:$B,1,FALSE),"")</f>
        <v>5c</v>
      </c>
      <c r="O39" s="27">
        <f t="shared" si="0"/>
        <v>1</v>
      </c>
    </row>
    <row r="40" spans="1:15">
      <c r="A40" s="29">
        <v>5</v>
      </c>
      <c r="B40" s="29" t="s">
        <v>640</v>
      </c>
      <c r="C40" s="29" t="s">
        <v>834</v>
      </c>
      <c r="D40" s="29">
        <v>1</v>
      </c>
      <c r="E40" s="29">
        <v>2</v>
      </c>
      <c r="F40" s="30">
        <v>1</v>
      </c>
      <c r="G40" s="30">
        <v>0.25</v>
      </c>
      <c r="H40" s="29" t="s">
        <v>610</v>
      </c>
      <c r="I40" s="29" t="s">
        <v>611</v>
      </c>
      <c r="J40" s="30">
        <v>0.75</v>
      </c>
      <c r="K40" s="29" t="s">
        <v>612</v>
      </c>
      <c r="L40" s="29" t="s">
        <v>611</v>
      </c>
      <c r="N40" t="str">
        <f>IFERROR(VLOOKUP(B40,TranslationQuestion!$B:$B,1,FALSE),"")</f>
        <v>5d</v>
      </c>
      <c r="O40" s="27">
        <f t="shared" si="0"/>
        <v>1</v>
      </c>
    </row>
    <row r="41" spans="1:15">
      <c r="A41" s="29">
        <v>5</v>
      </c>
      <c r="B41" s="29" t="s">
        <v>644</v>
      </c>
      <c r="C41" s="29" t="s">
        <v>613</v>
      </c>
      <c r="D41" s="29">
        <v>1</v>
      </c>
      <c r="E41" s="29">
        <v>2</v>
      </c>
      <c r="F41" s="30">
        <v>1</v>
      </c>
      <c r="G41" s="30">
        <v>0.25</v>
      </c>
      <c r="H41" s="29" t="s">
        <v>613</v>
      </c>
      <c r="I41" s="29" t="s">
        <v>614</v>
      </c>
      <c r="J41" s="30">
        <v>0.75</v>
      </c>
      <c r="K41" s="29" t="s">
        <v>615</v>
      </c>
      <c r="L41" s="29" t="s">
        <v>614</v>
      </c>
      <c r="N41" t="str">
        <f>IFERROR(VLOOKUP(B41,TranslationQuestion!$B:$B,1,FALSE),"")</f>
        <v>5e</v>
      </c>
      <c r="O41" s="27">
        <f t="shared" si="0"/>
        <v>1</v>
      </c>
    </row>
    <row r="42" spans="1:15">
      <c r="A42" s="29">
        <v>5</v>
      </c>
      <c r="B42" s="29" t="s">
        <v>751</v>
      </c>
      <c r="C42" s="29" t="s">
        <v>616</v>
      </c>
      <c r="D42" s="29">
        <v>1</v>
      </c>
      <c r="E42" s="29">
        <v>2</v>
      </c>
      <c r="F42" s="30">
        <v>1</v>
      </c>
      <c r="G42" s="30">
        <v>0.25</v>
      </c>
      <c r="H42" s="29" t="s">
        <v>616</v>
      </c>
      <c r="I42" s="29" t="s">
        <v>617</v>
      </c>
      <c r="J42" s="30">
        <v>0.75</v>
      </c>
      <c r="K42" s="29" t="s">
        <v>618</v>
      </c>
      <c r="L42" s="29" t="s">
        <v>617</v>
      </c>
      <c r="N42" t="str">
        <f>IFERROR(VLOOKUP(B42,TranslationQuestion!$B:$B,1,FALSE),"")</f>
        <v>5f</v>
      </c>
      <c r="O42" s="27">
        <f t="shared" si="0"/>
        <v>1</v>
      </c>
    </row>
    <row r="43" spans="1:15">
      <c r="A43" s="29">
        <v>5</v>
      </c>
      <c r="B43" s="29" t="s">
        <v>752</v>
      </c>
      <c r="C43" s="29" t="s">
        <v>835</v>
      </c>
      <c r="D43" s="29">
        <v>1</v>
      </c>
      <c r="E43" s="29">
        <v>3</v>
      </c>
      <c r="F43" s="30">
        <v>1</v>
      </c>
      <c r="G43" s="30">
        <v>0.25</v>
      </c>
      <c r="H43" s="29" t="s">
        <v>619</v>
      </c>
      <c r="I43" s="29" t="s">
        <v>620</v>
      </c>
      <c r="J43" s="30">
        <v>0.75</v>
      </c>
      <c r="K43" s="29" t="s">
        <v>621</v>
      </c>
      <c r="L43" s="29" t="s">
        <v>620</v>
      </c>
      <c r="N43" t="str">
        <f>IFERROR(VLOOKUP(B43,TranslationQuestion!$B:$B,1,FALSE),"")</f>
        <v>5g</v>
      </c>
      <c r="O43" s="27">
        <f t="shared" si="0"/>
        <v>1</v>
      </c>
    </row>
    <row r="44" spans="1:15">
      <c r="A44" s="29">
        <v>5</v>
      </c>
      <c r="B44" s="29" t="s">
        <v>753</v>
      </c>
      <c r="C44" s="29" t="s">
        <v>624</v>
      </c>
      <c r="D44" s="29">
        <v>1</v>
      </c>
      <c r="E44" s="29">
        <v>2</v>
      </c>
      <c r="F44" s="30">
        <v>1</v>
      </c>
      <c r="G44" s="30">
        <v>0.25</v>
      </c>
      <c r="H44" s="29" t="s">
        <v>622</v>
      </c>
      <c r="I44" s="29" t="s">
        <v>623</v>
      </c>
      <c r="J44" s="30">
        <v>0.75</v>
      </c>
      <c r="K44" s="29" t="s">
        <v>624</v>
      </c>
      <c r="L44" s="29" t="s">
        <v>623</v>
      </c>
      <c r="N44" t="str">
        <f>IFERROR(VLOOKUP(B44,TranslationQuestion!$B:$B,1,FALSE),"")</f>
        <v>5h</v>
      </c>
      <c r="O44" s="27">
        <f t="shared" si="0"/>
        <v>1</v>
      </c>
    </row>
    <row r="45" spans="1:15">
      <c r="A45" s="29">
        <v>5</v>
      </c>
      <c r="B45" s="29" t="s">
        <v>754</v>
      </c>
      <c r="C45" s="29" t="s">
        <v>836</v>
      </c>
      <c r="D45" s="29">
        <v>1</v>
      </c>
      <c r="E45" s="29">
        <v>3</v>
      </c>
      <c r="F45" s="30">
        <v>1</v>
      </c>
      <c r="G45" s="30">
        <v>0.25</v>
      </c>
      <c r="H45" s="29" t="s">
        <v>625</v>
      </c>
      <c r="I45" s="29" t="s">
        <v>626</v>
      </c>
      <c r="J45" s="30">
        <v>0.75</v>
      </c>
      <c r="K45" s="29" t="s">
        <v>627</v>
      </c>
      <c r="L45" s="29" t="s">
        <v>626</v>
      </c>
      <c r="N45" t="str">
        <f>IFERROR(VLOOKUP(B45,TranslationQuestion!$B:$B,1,FALSE),"")</f>
        <v>5i</v>
      </c>
      <c r="O45" s="27">
        <f t="shared" si="0"/>
        <v>1</v>
      </c>
    </row>
    <row r="46" spans="1:15">
      <c r="F46" s="30" t="s">
        <v>870</v>
      </c>
      <c r="N46" t="str">
        <f>IFERROR(VLOOKUP(B46,TranslationQuestion!$B:$B,1,FALSE),"")</f>
        <v/>
      </c>
      <c r="O46" s="27" t="str">
        <f t="shared" si="0"/>
        <v/>
      </c>
    </row>
    <row r="47" spans="1:15">
      <c r="A47" s="29">
        <v>6</v>
      </c>
      <c r="B47" s="29" t="s">
        <v>648</v>
      </c>
      <c r="C47" s="29" t="s">
        <v>629</v>
      </c>
      <c r="D47" s="29">
        <v>1</v>
      </c>
      <c r="E47" s="29">
        <v>2</v>
      </c>
      <c r="F47" s="30">
        <v>1</v>
      </c>
      <c r="G47" s="30">
        <v>0.25</v>
      </c>
      <c r="H47" s="29" t="s">
        <v>629</v>
      </c>
      <c r="I47" s="29" t="s">
        <v>630</v>
      </c>
      <c r="J47" s="30">
        <v>0.75</v>
      </c>
      <c r="K47" s="29" t="s">
        <v>631</v>
      </c>
      <c r="L47" s="29" t="s">
        <v>630</v>
      </c>
      <c r="N47" t="str">
        <f>IFERROR(VLOOKUP(B47,TranslationQuestion!$B:$B,1,FALSE),"")</f>
        <v>6a</v>
      </c>
      <c r="O47" s="27">
        <f t="shared" si="0"/>
        <v>1</v>
      </c>
    </row>
    <row r="48" spans="1:15">
      <c r="A48" s="29">
        <v>6</v>
      </c>
      <c r="B48" s="29" t="s">
        <v>650</v>
      </c>
      <c r="C48" s="29" t="s">
        <v>633</v>
      </c>
      <c r="D48" s="29">
        <v>1</v>
      </c>
      <c r="E48" s="29">
        <v>1</v>
      </c>
      <c r="F48" s="30">
        <v>1</v>
      </c>
      <c r="G48" s="30">
        <v>0.25</v>
      </c>
      <c r="H48" s="29" t="s">
        <v>633</v>
      </c>
      <c r="I48" s="29" t="s">
        <v>634</v>
      </c>
      <c r="J48" s="30">
        <v>0.75</v>
      </c>
      <c r="K48" s="29" t="s">
        <v>635</v>
      </c>
      <c r="L48" s="29" t="s">
        <v>634</v>
      </c>
      <c r="N48" t="str">
        <f>IFERROR(VLOOKUP(B48,TranslationQuestion!$B:$B,1,FALSE),"")</f>
        <v>6b</v>
      </c>
      <c r="O48" s="27">
        <f t="shared" si="0"/>
        <v>1</v>
      </c>
    </row>
    <row r="49" spans="1:15">
      <c r="A49" s="29">
        <v>6</v>
      </c>
      <c r="B49" s="29" t="s">
        <v>654</v>
      </c>
      <c r="C49" s="29" t="s">
        <v>637</v>
      </c>
      <c r="D49" s="29">
        <v>1</v>
      </c>
      <c r="E49" s="29">
        <v>1</v>
      </c>
      <c r="F49" s="30">
        <v>1</v>
      </c>
      <c r="G49" s="30">
        <v>0.25</v>
      </c>
      <c r="H49" s="29" t="s">
        <v>637</v>
      </c>
      <c r="I49" s="29" t="s">
        <v>638</v>
      </c>
      <c r="J49" s="30">
        <v>0.75</v>
      </c>
      <c r="K49" s="29" t="s">
        <v>639</v>
      </c>
      <c r="L49" s="29" t="s">
        <v>638</v>
      </c>
      <c r="N49" t="str">
        <f>IFERROR(VLOOKUP(B49,TranslationQuestion!$B:$B,1,FALSE),"")</f>
        <v>6c</v>
      </c>
      <c r="O49" s="27">
        <f t="shared" si="0"/>
        <v>1</v>
      </c>
    </row>
    <row r="50" spans="1:15">
      <c r="A50" s="29">
        <v>6</v>
      </c>
      <c r="B50" s="29" t="s">
        <v>658</v>
      </c>
      <c r="C50" s="29" t="s">
        <v>641</v>
      </c>
      <c r="D50" s="29">
        <v>1</v>
      </c>
      <c r="E50" s="29">
        <v>1</v>
      </c>
      <c r="F50" s="30">
        <v>1</v>
      </c>
      <c r="G50" s="30">
        <v>0.25</v>
      </c>
      <c r="H50" s="29" t="s">
        <v>641</v>
      </c>
      <c r="I50" s="29" t="s">
        <v>642</v>
      </c>
      <c r="J50" s="30">
        <v>0.75</v>
      </c>
      <c r="K50" s="29" t="s">
        <v>643</v>
      </c>
      <c r="L50" s="29" t="s">
        <v>642</v>
      </c>
      <c r="N50" t="str">
        <f>IFERROR(VLOOKUP(B50,TranslationQuestion!$B:$B,1,FALSE),"")</f>
        <v>6d</v>
      </c>
      <c r="O50" s="27">
        <f t="shared" si="0"/>
        <v>1</v>
      </c>
    </row>
    <row r="51" spans="1:15">
      <c r="A51" s="29">
        <v>6</v>
      </c>
      <c r="B51" s="29" t="s">
        <v>662</v>
      </c>
      <c r="C51" s="29" t="s">
        <v>645</v>
      </c>
      <c r="D51" s="29">
        <v>1</v>
      </c>
      <c r="E51" s="29">
        <v>1</v>
      </c>
      <c r="F51" s="30">
        <v>1</v>
      </c>
      <c r="G51" s="30">
        <v>0.25</v>
      </c>
      <c r="H51" s="29" t="s">
        <v>645</v>
      </c>
      <c r="I51" s="29" t="s">
        <v>646</v>
      </c>
      <c r="J51" s="30">
        <v>0.75</v>
      </c>
      <c r="K51" s="29" t="s">
        <v>647</v>
      </c>
      <c r="L51" s="29" t="s">
        <v>646</v>
      </c>
      <c r="N51" t="str">
        <f>IFERROR(VLOOKUP(B51,TranslationQuestion!$B:$B,1,FALSE),"")</f>
        <v>6e</v>
      </c>
      <c r="O51" s="27">
        <f t="shared" si="0"/>
        <v>1</v>
      </c>
    </row>
    <row r="52" spans="1:15">
      <c r="F52" s="30" t="s">
        <v>870</v>
      </c>
      <c r="N52" t="str">
        <f>IFERROR(VLOOKUP(B52,TranslationQuestion!$B:$B,1,FALSE),"")</f>
        <v/>
      </c>
      <c r="O52" s="27" t="str">
        <f t="shared" si="0"/>
        <v/>
      </c>
    </row>
    <row r="53" spans="1:15">
      <c r="A53" s="29">
        <v>7</v>
      </c>
      <c r="B53" s="29" t="s">
        <v>666</v>
      </c>
      <c r="C53" s="29" t="s">
        <v>837</v>
      </c>
      <c r="D53" s="29">
        <v>1</v>
      </c>
      <c r="E53" s="29">
        <v>3</v>
      </c>
      <c r="F53" s="30">
        <v>0.5</v>
      </c>
      <c r="G53" s="30">
        <v>-1</v>
      </c>
      <c r="I53" s="29" t="s">
        <v>649</v>
      </c>
      <c r="J53" s="30">
        <v>2</v>
      </c>
      <c r="L53" s="29" t="s">
        <v>649</v>
      </c>
      <c r="N53" t="str">
        <f>IFERROR(VLOOKUP(B53,TranslationQuestion!$B:$B,1,FALSE),"")</f>
        <v>7a</v>
      </c>
      <c r="O53" s="27">
        <f t="shared" si="0"/>
        <v>0.5</v>
      </c>
    </row>
    <row r="54" spans="1:15">
      <c r="A54" s="29">
        <v>7</v>
      </c>
      <c r="B54" s="29" t="s">
        <v>670</v>
      </c>
      <c r="C54" s="29" t="s">
        <v>651</v>
      </c>
      <c r="D54" s="29">
        <v>1</v>
      </c>
      <c r="E54" s="29">
        <v>2</v>
      </c>
      <c r="F54" s="30">
        <v>1</v>
      </c>
      <c r="G54" s="30">
        <v>0.5</v>
      </c>
      <c r="H54" s="29" t="s">
        <v>651</v>
      </c>
      <c r="I54" s="29" t="s">
        <v>652</v>
      </c>
      <c r="J54" s="30">
        <v>0.75</v>
      </c>
      <c r="K54" s="29" t="s">
        <v>653</v>
      </c>
      <c r="L54" s="29" t="s">
        <v>652</v>
      </c>
      <c r="N54" t="str">
        <f>IFERROR(VLOOKUP(B54,TranslationQuestion!$B:$B,1,FALSE),"")</f>
        <v>7b</v>
      </c>
      <c r="O54" s="27">
        <f t="shared" si="0"/>
        <v>1</v>
      </c>
    </row>
    <row r="55" spans="1:15">
      <c r="A55" s="29">
        <v>7</v>
      </c>
      <c r="B55" s="29" t="s">
        <v>674</v>
      </c>
      <c r="C55" s="29" t="s">
        <v>655</v>
      </c>
      <c r="D55" s="29">
        <v>1</v>
      </c>
      <c r="E55" s="29">
        <v>2</v>
      </c>
      <c r="F55" s="30">
        <v>1</v>
      </c>
      <c r="G55" s="30">
        <v>0.5</v>
      </c>
      <c r="H55" s="29" t="s">
        <v>655</v>
      </c>
      <c r="I55" s="29" t="s">
        <v>656</v>
      </c>
      <c r="J55" s="30">
        <v>0.75</v>
      </c>
      <c r="K55" s="29" t="s">
        <v>657</v>
      </c>
      <c r="L55" s="29" t="s">
        <v>656</v>
      </c>
      <c r="N55" t="str">
        <f>IFERROR(VLOOKUP(B55,TranslationQuestion!$B:$B,1,FALSE),"")</f>
        <v>7c</v>
      </c>
      <c r="O55" s="27">
        <f t="shared" si="0"/>
        <v>1</v>
      </c>
    </row>
    <row r="56" spans="1:15">
      <c r="A56" s="29">
        <v>7</v>
      </c>
      <c r="B56" s="29" t="s">
        <v>678</v>
      </c>
      <c r="C56" s="29" t="s">
        <v>838</v>
      </c>
      <c r="D56" s="29">
        <v>1</v>
      </c>
      <c r="E56" s="29">
        <v>2</v>
      </c>
      <c r="F56" s="30">
        <v>1</v>
      </c>
      <c r="G56" s="30">
        <v>0.5</v>
      </c>
      <c r="H56" s="29" t="s">
        <v>659</v>
      </c>
      <c r="I56" s="29" t="s">
        <v>660</v>
      </c>
      <c r="J56" s="30">
        <v>0.75</v>
      </c>
      <c r="K56" s="29" t="s">
        <v>661</v>
      </c>
      <c r="L56" s="29" t="s">
        <v>660</v>
      </c>
      <c r="N56" t="str">
        <f>IFERROR(VLOOKUP(B56,TranslationQuestion!$B:$B,1,FALSE),"")</f>
        <v>7d</v>
      </c>
      <c r="O56" s="27">
        <f t="shared" si="0"/>
        <v>1</v>
      </c>
    </row>
    <row r="57" spans="1:15">
      <c r="A57" s="29">
        <v>7</v>
      </c>
      <c r="B57" s="29" t="s">
        <v>680</v>
      </c>
      <c r="C57" s="29" t="s">
        <v>839</v>
      </c>
      <c r="D57" s="29">
        <v>1</v>
      </c>
      <c r="E57" s="29">
        <v>3</v>
      </c>
      <c r="F57" s="30">
        <v>1</v>
      </c>
      <c r="G57" s="30">
        <v>0.5</v>
      </c>
      <c r="H57" s="29" t="s">
        <v>663</v>
      </c>
      <c r="I57" s="29" t="s">
        <v>664</v>
      </c>
      <c r="J57" s="30">
        <v>0.75</v>
      </c>
      <c r="K57" s="29" t="s">
        <v>665</v>
      </c>
      <c r="L57" s="29" t="s">
        <v>664</v>
      </c>
      <c r="N57" t="str">
        <f>IFERROR(VLOOKUP(B57,TranslationQuestion!$B:$B,1,FALSE),"")</f>
        <v>7e</v>
      </c>
      <c r="O57" s="27">
        <f t="shared" si="0"/>
        <v>1</v>
      </c>
    </row>
    <row r="58" spans="1:15">
      <c r="F58" s="30" t="s">
        <v>870</v>
      </c>
      <c r="N58" t="str">
        <f>IFERROR(VLOOKUP(B58,TranslationQuestion!$B:$B,1,FALSE),"")</f>
        <v/>
      </c>
      <c r="O58" s="27" t="str">
        <f t="shared" si="0"/>
        <v/>
      </c>
    </row>
    <row r="59" spans="1:15">
      <c r="A59" s="29">
        <v>8</v>
      </c>
      <c r="B59" s="29" t="s">
        <v>701</v>
      </c>
      <c r="C59" s="29" t="s">
        <v>840</v>
      </c>
      <c r="D59" s="29">
        <v>1</v>
      </c>
      <c r="E59" s="29">
        <v>3</v>
      </c>
      <c r="F59" s="30">
        <v>1</v>
      </c>
      <c r="G59" s="30">
        <v>0.25</v>
      </c>
      <c r="H59" s="29" t="s">
        <v>667</v>
      </c>
      <c r="I59" s="29" t="s">
        <v>668</v>
      </c>
      <c r="J59" s="30">
        <v>0.5</v>
      </c>
      <c r="K59" s="29" t="s">
        <v>669</v>
      </c>
      <c r="L59" s="29" t="s">
        <v>668</v>
      </c>
      <c r="N59" t="str">
        <f>IFERROR(VLOOKUP(B59,TranslationQuestion!$B:$B,1,FALSE),"")</f>
        <v>8a</v>
      </c>
      <c r="O59" s="27">
        <f t="shared" si="0"/>
        <v>1</v>
      </c>
    </row>
    <row r="60" spans="1:15">
      <c r="A60" s="29">
        <v>8</v>
      </c>
      <c r="B60" s="29" t="s">
        <v>703</v>
      </c>
      <c r="C60" s="29" t="s">
        <v>841</v>
      </c>
      <c r="D60" s="29">
        <v>1</v>
      </c>
      <c r="E60" s="29">
        <v>3</v>
      </c>
      <c r="F60" s="30">
        <v>1</v>
      </c>
      <c r="G60" s="30">
        <v>0.25</v>
      </c>
      <c r="H60" s="29" t="s">
        <v>671</v>
      </c>
      <c r="I60" s="29" t="s">
        <v>672</v>
      </c>
      <c r="J60" s="30">
        <v>0.5</v>
      </c>
      <c r="K60" s="29" t="s">
        <v>673</v>
      </c>
      <c r="L60" s="29" t="s">
        <v>672</v>
      </c>
      <c r="N60" t="str">
        <f>IFERROR(VLOOKUP(B60,TranslationQuestion!$B:$B,1,FALSE),"")</f>
        <v>8b</v>
      </c>
      <c r="O60" s="27">
        <f t="shared" si="0"/>
        <v>1</v>
      </c>
    </row>
    <row r="61" spans="1:15">
      <c r="A61" s="29">
        <v>8</v>
      </c>
      <c r="B61" s="29" t="s">
        <v>705</v>
      </c>
      <c r="C61" s="29" t="s">
        <v>842</v>
      </c>
      <c r="D61" s="29">
        <v>1</v>
      </c>
      <c r="E61" s="29">
        <v>3</v>
      </c>
      <c r="F61" s="30">
        <v>1</v>
      </c>
      <c r="G61" s="30">
        <v>0.25</v>
      </c>
      <c r="H61" s="29" t="s">
        <v>675</v>
      </c>
      <c r="I61" s="29" t="s">
        <v>676</v>
      </c>
      <c r="J61" s="30">
        <v>0.5</v>
      </c>
      <c r="K61" s="29" t="s">
        <v>677</v>
      </c>
      <c r="L61" s="29" t="s">
        <v>676</v>
      </c>
      <c r="N61" t="str">
        <f>IFERROR(VLOOKUP(B61,TranslationQuestion!$B:$B,1,FALSE),"")</f>
        <v>8c</v>
      </c>
      <c r="O61" s="27">
        <f t="shared" si="0"/>
        <v>1</v>
      </c>
    </row>
    <row r="62" spans="1:15">
      <c r="A62" s="29">
        <v>8</v>
      </c>
      <c r="B62" s="29" t="s">
        <v>707</v>
      </c>
      <c r="C62" s="29" t="s">
        <v>843</v>
      </c>
      <c r="D62" s="29">
        <v>1</v>
      </c>
      <c r="E62" s="29">
        <v>3</v>
      </c>
      <c r="F62" s="30">
        <v>0</v>
      </c>
      <c r="G62" s="30">
        <v>-1</v>
      </c>
      <c r="I62" s="29" t="s">
        <v>679</v>
      </c>
      <c r="J62" s="30">
        <v>2</v>
      </c>
      <c r="L62" s="29" t="s">
        <v>679</v>
      </c>
      <c r="N62" t="str">
        <f>IFERROR(VLOOKUP(B62,TranslationQuestion!$B:$B,1,FALSE),"")</f>
        <v>8d</v>
      </c>
      <c r="O62" s="27">
        <f t="shared" si="0"/>
        <v>0</v>
      </c>
    </row>
    <row r="63" spans="1:15">
      <c r="A63" s="29">
        <v>8</v>
      </c>
      <c r="B63" s="29" t="s">
        <v>744</v>
      </c>
      <c r="C63" s="29" t="s">
        <v>844</v>
      </c>
      <c r="D63" s="29">
        <v>1</v>
      </c>
      <c r="E63" s="29">
        <v>3</v>
      </c>
      <c r="F63" s="30">
        <v>1</v>
      </c>
      <c r="G63" s="30">
        <v>0.25</v>
      </c>
      <c r="H63" s="29" t="s">
        <v>681</v>
      </c>
      <c r="I63" s="29" t="s">
        <v>682</v>
      </c>
      <c r="J63" s="30">
        <v>0.5</v>
      </c>
      <c r="K63" s="29" t="s">
        <v>683</v>
      </c>
      <c r="L63" s="29" t="s">
        <v>682</v>
      </c>
      <c r="N63" t="str">
        <f>IFERROR(VLOOKUP(B63,TranslationQuestion!$B:$B,1,FALSE),"")</f>
        <v>8e</v>
      </c>
      <c r="O63" s="27">
        <f t="shared" si="0"/>
        <v>1</v>
      </c>
    </row>
    <row r="64" spans="1:15">
      <c r="A64" s="29">
        <v>8</v>
      </c>
      <c r="B64" s="29" t="s">
        <v>745</v>
      </c>
      <c r="C64" s="29" t="s">
        <v>845</v>
      </c>
      <c r="D64" s="29">
        <v>1</v>
      </c>
      <c r="E64" s="29">
        <v>3</v>
      </c>
      <c r="F64" s="30">
        <v>1</v>
      </c>
      <c r="G64" s="30">
        <v>0.25</v>
      </c>
      <c r="H64" s="29" t="s">
        <v>684</v>
      </c>
      <c r="I64" s="29" t="s">
        <v>685</v>
      </c>
      <c r="J64" s="30">
        <v>0.5</v>
      </c>
      <c r="K64" s="29" t="s">
        <v>686</v>
      </c>
      <c r="L64" s="29" t="s">
        <v>685</v>
      </c>
      <c r="N64" t="str">
        <f>IFERROR(VLOOKUP(B64,TranslationQuestion!$B:$B,1,FALSE),"")</f>
        <v>8f</v>
      </c>
      <c r="O64" s="27">
        <f t="shared" si="0"/>
        <v>1</v>
      </c>
    </row>
    <row r="65" spans="1:15">
      <c r="A65" s="29">
        <v>8</v>
      </c>
      <c r="B65" s="29" t="s">
        <v>746</v>
      </c>
      <c r="C65" s="29" t="s">
        <v>846</v>
      </c>
      <c r="D65" s="29">
        <v>1</v>
      </c>
      <c r="E65" s="29">
        <v>3</v>
      </c>
      <c r="F65" s="30">
        <v>1</v>
      </c>
      <c r="G65" s="30">
        <v>0.25</v>
      </c>
      <c r="H65" s="29" t="s">
        <v>687</v>
      </c>
      <c r="I65" s="29" t="s">
        <v>688</v>
      </c>
      <c r="J65" s="30">
        <v>0.5</v>
      </c>
      <c r="K65" s="29" t="s">
        <v>689</v>
      </c>
      <c r="L65" s="29" t="s">
        <v>688</v>
      </c>
      <c r="N65" t="str">
        <f>IFERROR(VLOOKUP(B65,TranslationQuestion!$B:$B,1,FALSE),"")</f>
        <v>8g</v>
      </c>
      <c r="O65" s="27">
        <f t="shared" si="0"/>
        <v>1</v>
      </c>
    </row>
    <row r="66" spans="1:15">
      <c r="A66" s="29">
        <v>8</v>
      </c>
      <c r="B66" s="29" t="s">
        <v>747</v>
      </c>
      <c r="C66" s="29" t="s">
        <v>847</v>
      </c>
      <c r="D66" s="29">
        <v>1</v>
      </c>
      <c r="E66" s="29">
        <v>3</v>
      </c>
      <c r="F66" s="30">
        <v>1</v>
      </c>
      <c r="G66" s="30">
        <v>0.25</v>
      </c>
      <c r="H66" s="29" t="s">
        <v>690</v>
      </c>
      <c r="I66" s="29" t="s">
        <v>691</v>
      </c>
      <c r="J66" s="30">
        <v>0.5</v>
      </c>
      <c r="K66" s="29" t="s">
        <v>692</v>
      </c>
      <c r="L66" s="29" t="s">
        <v>691</v>
      </c>
      <c r="N66" t="str">
        <f>IFERROR(VLOOKUP(B66,TranslationQuestion!$B:$B,1,FALSE),"")</f>
        <v>8h</v>
      </c>
      <c r="O66" s="27">
        <f t="shared" si="0"/>
        <v>1</v>
      </c>
    </row>
    <row r="67" spans="1:15">
      <c r="A67" s="29">
        <v>8</v>
      </c>
      <c r="B67" s="29" t="s">
        <v>748</v>
      </c>
      <c r="C67" s="29" t="s">
        <v>848</v>
      </c>
      <c r="D67" s="29">
        <v>1</v>
      </c>
      <c r="E67" s="29">
        <v>3</v>
      </c>
      <c r="F67" s="30">
        <v>1</v>
      </c>
      <c r="G67" s="30">
        <v>0.25</v>
      </c>
      <c r="H67" s="29" t="s">
        <v>693</v>
      </c>
      <c r="I67" s="29" t="s">
        <v>694</v>
      </c>
      <c r="J67" s="30">
        <v>0.5</v>
      </c>
      <c r="K67" s="29" t="s">
        <v>695</v>
      </c>
      <c r="L67" s="29" t="s">
        <v>694</v>
      </c>
      <c r="N67" t="str">
        <f>IFERROR(VLOOKUP(B67,TranslationQuestion!$B:$B,1,FALSE),"")</f>
        <v>8i</v>
      </c>
      <c r="O67" s="27">
        <f t="shared" si="0"/>
        <v>1</v>
      </c>
    </row>
    <row r="68" spans="1:15">
      <c r="A68" s="29">
        <v>8</v>
      </c>
      <c r="B68" s="29" t="s">
        <v>749</v>
      </c>
      <c r="C68" s="29" t="s">
        <v>849</v>
      </c>
      <c r="D68" s="29">
        <v>1</v>
      </c>
      <c r="E68" s="29">
        <v>3</v>
      </c>
      <c r="F68" s="30">
        <v>1</v>
      </c>
      <c r="G68" s="30">
        <v>0.25</v>
      </c>
      <c r="H68" s="29" t="s">
        <v>696</v>
      </c>
      <c r="I68" s="29" t="s">
        <v>697</v>
      </c>
      <c r="J68" s="30">
        <v>0.5</v>
      </c>
      <c r="K68" s="29" t="s">
        <v>698</v>
      </c>
      <c r="L68" s="29" t="s">
        <v>697</v>
      </c>
      <c r="N68" t="str">
        <f>IFERROR(VLOOKUP(B68,TranslationQuestion!$B:$B,1,FALSE),"")</f>
        <v>8j</v>
      </c>
      <c r="O68" s="27">
        <f t="shared" si="0"/>
        <v>1</v>
      </c>
    </row>
    <row r="69" spans="1:15">
      <c r="A69" s="29">
        <v>8</v>
      </c>
      <c r="B69" s="29" t="s">
        <v>750</v>
      </c>
      <c r="C69" s="29" t="s">
        <v>850</v>
      </c>
      <c r="D69" s="29">
        <v>1</v>
      </c>
      <c r="E69" s="29">
        <v>3</v>
      </c>
      <c r="F69" s="30">
        <v>1</v>
      </c>
      <c r="G69" s="30">
        <v>0</v>
      </c>
      <c r="H69" s="29" t="s">
        <v>699</v>
      </c>
      <c r="I69" s="29" t="s">
        <v>700</v>
      </c>
      <c r="J69" s="30">
        <v>2</v>
      </c>
      <c r="L69" s="29" t="s">
        <v>700</v>
      </c>
      <c r="N69" t="str">
        <f>IFERROR(VLOOKUP(B69,TranslationQuestion!$B:$B,1,FALSE),"")</f>
        <v>8k</v>
      </c>
      <c r="O69" s="27">
        <f t="shared" si="0"/>
        <v>1</v>
      </c>
    </row>
    <row r="70" spans="1:15">
      <c r="F70" s="30" t="s">
        <v>870</v>
      </c>
      <c r="N70" t="str">
        <f>IFERROR(VLOOKUP(B70,TranslationQuestion!$B:$B,1,FALSE),"")</f>
        <v/>
      </c>
      <c r="O70" s="27" t="str">
        <f t="shared" si="0"/>
        <v/>
      </c>
    </row>
    <row r="71" spans="1:15">
      <c r="A71" s="29">
        <v>9</v>
      </c>
      <c r="B71" s="29" t="s">
        <v>710</v>
      </c>
      <c r="C71" s="29" t="s">
        <v>851</v>
      </c>
      <c r="D71" s="29">
        <v>1</v>
      </c>
      <c r="E71" s="29">
        <v>1</v>
      </c>
      <c r="F71" s="30">
        <v>1</v>
      </c>
      <c r="G71" s="30">
        <v>-1</v>
      </c>
      <c r="H71" s="29">
        <v>0</v>
      </c>
      <c r="I71" s="29" t="s">
        <v>534</v>
      </c>
      <c r="J71" s="30">
        <v>0.5</v>
      </c>
      <c r="K71" s="29" t="s">
        <v>702</v>
      </c>
      <c r="L71" s="29" t="s">
        <v>534</v>
      </c>
      <c r="N71" t="str">
        <f>IFERROR(VLOOKUP(B71,TranslationQuestion!$B:$B,1,FALSE),"")</f>
        <v>9a</v>
      </c>
      <c r="O71" s="27">
        <f t="shared" si="0"/>
        <v>1</v>
      </c>
    </row>
    <row r="72" spans="1:15">
      <c r="A72" s="29">
        <v>9</v>
      </c>
      <c r="B72" s="29" t="s">
        <v>714</v>
      </c>
      <c r="C72" s="29" t="s">
        <v>852</v>
      </c>
      <c r="D72" s="29">
        <v>1</v>
      </c>
      <c r="E72" s="29">
        <v>1</v>
      </c>
      <c r="F72" s="30">
        <v>1</v>
      </c>
      <c r="G72" s="30">
        <v>-1</v>
      </c>
      <c r="H72" s="29">
        <v>0</v>
      </c>
      <c r="I72" s="29" t="s">
        <v>534</v>
      </c>
      <c r="J72" s="30">
        <v>0.5</v>
      </c>
      <c r="K72" s="29" t="s">
        <v>704</v>
      </c>
      <c r="L72" s="29" t="s">
        <v>534</v>
      </c>
      <c r="N72" t="str">
        <f>IFERROR(VLOOKUP(B72,TranslationQuestion!$B:$B,1,FALSE),"")</f>
        <v>9b</v>
      </c>
      <c r="O72" s="27">
        <f t="shared" si="0"/>
        <v>1</v>
      </c>
    </row>
    <row r="73" spans="1:15">
      <c r="A73" s="29">
        <v>9</v>
      </c>
      <c r="B73" s="29" t="s">
        <v>742</v>
      </c>
      <c r="C73" s="29" t="s">
        <v>853</v>
      </c>
      <c r="D73" s="29">
        <v>1</v>
      </c>
      <c r="E73" s="29">
        <v>1</v>
      </c>
      <c r="F73" s="30">
        <v>1</v>
      </c>
      <c r="G73" s="30">
        <v>-1</v>
      </c>
      <c r="H73" s="29">
        <v>0</v>
      </c>
      <c r="I73" s="29" t="s">
        <v>534</v>
      </c>
      <c r="J73" s="30">
        <v>0.5</v>
      </c>
      <c r="K73" s="29" t="s">
        <v>706</v>
      </c>
      <c r="L73" s="29" t="s">
        <v>534</v>
      </c>
      <c r="N73" t="str">
        <f>IFERROR(VLOOKUP(B73,TranslationQuestion!$B:$B,1,FALSE),"")</f>
        <v>9c</v>
      </c>
      <c r="O73" s="27">
        <f t="shared" si="0"/>
        <v>1</v>
      </c>
    </row>
    <row r="74" spans="1:15">
      <c r="A74" s="29">
        <v>9</v>
      </c>
      <c r="B74" s="29" t="s">
        <v>743</v>
      </c>
      <c r="C74" s="29" t="s">
        <v>854</v>
      </c>
      <c r="D74" s="29">
        <v>1</v>
      </c>
      <c r="E74" s="29">
        <v>2</v>
      </c>
      <c r="F74" s="30">
        <v>1</v>
      </c>
      <c r="G74" s="30">
        <v>-1</v>
      </c>
      <c r="H74" s="29">
        <v>0</v>
      </c>
      <c r="I74" s="29" t="s">
        <v>708</v>
      </c>
      <c r="J74" s="30">
        <v>0.5</v>
      </c>
      <c r="K74" s="29" t="s">
        <v>709</v>
      </c>
      <c r="L74" s="29" t="s">
        <v>708</v>
      </c>
      <c r="N74" t="str">
        <f>IFERROR(VLOOKUP(B74,TranslationQuestion!$B:$B,1,FALSE),"")</f>
        <v>9d</v>
      </c>
      <c r="O74" s="27">
        <f t="shared" si="0"/>
        <v>1</v>
      </c>
    </row>
    <row r="75" spans="1:15">
      <c r="F75" s="30" t="s">
        <v>870</v>
      </c>
      <c r="N75" t="str">
        <f>IFERROR(VLOOKUP(B75,TranslationQuestion!$B:$B,1,FALSE),"")</f>
        <v/>
      </c>
      <c r="O75" s="27" t="str">
        <f t="shared" si="0"/>
        <v/>
      </c>
    </row>
    <row r="76" spans="1:15">
      <c r="A76" s="29">
        <v>10</v>
      </c>
      <c r="B76" s="29" t="s">
        <v>740</v>
      </c>
      <c r="C76" s="29" t="s">
        <v>855</v>
      </c>
      <c r="D76" s="29">
        <v>1</v>
      </c>
      <c r="E76" s="29">
        <v>1</v>
      </c>
      <c r="F76" s="30">
        <v>1</v>
      </c>
      <c r="G76" s="30">
        <v>0.25</v>
      </c>
      <c r="H76" s="29" t="s">
        <v>711</v>
      </c>
      <c r="I76" s="29" t="s">
        <v>712</v>
      </c>
      <c r="J76" s="30">
        <v>0.5</v>
      </c>
      <c r="K76" s="29" t="s">
        <v>713</v>
      </c>
      <c r="L76" s="29" t="s">
        <v>712</v>
      </c>
      <c r="N76" t="str">
        <f>IFERROR(VLOOKUP(B76,TranslationQuestion!$B:$B,1,FALSE),"")</f>
        <v>10a</v>
      </c>
      <c r="O76" s="27">
        <f t="shared" si="0"/>
        <v>1</v>
      </c>
    </row>
    <row r="77" spans="1:15">
      <c r="A77" s="29">
        <v>10</v>
      </c>
      <c r="B77" s="29" t="s">
        <v>741</v>
      </c>
      <c r="C77" s="29" t="s">
        <v>856</v>
      </c>
      <c r="D77" s="29">
        <v>1</v>
      </c>
      <c r="E77" s="29">
        <v>3</v>
      </c>
      <c r="F77" s="30">
        <v>1</v>
      </c>
      <c r="G77" s="30">
        <v>0.25</v>
      </c>
      <c r="H77" s="29" t="s">
        <v>715</v>
      </c>
      <c r="I77" s="29" t="s">
        <v>716</v>
      </c>
      <c r="J77" s="30">
        <v>0.5</v>
      </c>
      <c r="K77" s="29" t="s">
        <v>717</v>
      </c>
      <c r="L77" s="29" t="s">
        <v>716</v>
      </c>
      <c r="N77" t="str">
        <f>IFERROR(VLOOKUP(B77,TranslationQuestion!$B:$B,1,FALSE),"")</f>
        <v>10b</v>
      </c>
      <c r="O77" s="27">
        <f t="shared" si="0"/>
        <v>1</v>
      </c>
    </row>
  </sheetData>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C4"/>
  <sheetViews>
    <sheetView workbookViewId="0">
      <selection activeCell="G46" sqref="G46"/>
    </sheetView>
  </sheetViews>
  <sheetFormatPr baseColWidth="10" defaultColWidth="8.83203125" defaultRowHeight="14" x14ac:dyDescent="0"/>
  <cols>
    <col min="1" max="1" width="15.83203125" bestFit="1" customWidth="1"/>
    <col min="2" max="3" width="34.5" bestFit="1" customWidth="1"/>
  </cols>
  <sheetData>
    <row r="1" spans="1:3">
      <c r="A1" s="33" t="s">
        <v>1248</v>
      </c>
      <c r="B1" s="33" t="s">
        <v>1249</v>
      </c>
      <c r="C1" s="33" t="s">
        <v>1250</v>
      </c>
    </row>
    <row r="2" spans="1:3">
      <c r="A2" s="29">
        <v>1</v>
      </c>
      <c r="B2" s="29" t="s">
        <v>767</v>
      </c>
      <c r="C2" s="29" t="s">
        <v>764</v>
      </c>
    </row>
    <row r="3" spans="1:3">
      <c r="A3" s="29">
        <v>2</v>
      </c>
      <c r="B3" s="29" t="s">
        <v>768</v>
      </c>
      <c r="C3" s="29" t="s">
        <v>766</v>
      </c>
    </row>
    <row r="4" spans="1:3">
      <c r="A4" s="29">
        <v>3</v>
      </c>
      <c r="B4" s="29" t="s">
        <v>769</v>
      </c>
      <c r="C4" s="29"/>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H447"/>
  <sheetViews>
    <sheetView workbookViewId="0">
      <selection activeCell="G24" sqref="G24"/>
    </sheetView>
  </sheetViews>
  <sheetFormatPr baseColWidth="10" defaultColWidth="8.83203125" defaultRowHeight="14" x14ac:dyDescent="0"/>
  <cols>
    <col min="1" max="2" width="8.83203125" style="29"/>
    <col min="3" max="3" width="11" style="29" bestFit="1" customWidth="1"/>
    <col min="4" max="4" width="24.5" style="29" bestFit="1" customWidth="1"/>
    <col min="5" max="5" width="8.83203125" style="30"/>
    <col min="7" max="7" width="34" style="41" customWidth="1"/>
    <col min="8" max="8" width="71" style="41" customWidth="1"/>
  </cols>
  <sheetData>
    <row r="1" spans="1:8">
      <c r="A1" s="33" t="s">
        <v>781</v>
      </c>
      <c r="B1" s="33" t="s">
        <v>718</v>
      </c>
      <c r="C1" s="33" t="s">
        <v>780</v>
      </c>
      <c r="D1" s="33" t="s">
        <v>782</v>
      </c>
      <c r="E1" s="34" t="s">
        <v>857</v>
      </c>
      <c r="G1" s="42" t="s">
        <v>865</v>
      </c>
      <c r="H1" s="42" t="s">
        <v>500</v>
      </c>
    </row>
    <row r="3" spans="1:8">
      <c r="A3" s="29">
        <v>1</v>
      </c>
      <c r="B3" s="29">
        <v>1</v>
      </c>
      <c r="C3" s="29" t="s">
        <v>772</v>
      </c>
      <c r="D3" s="31" t="s">
        <v>106</v>
      </c>
      <c r="G3" s="41" t="s">
        <v>866</v>
      </c>
      <c r="H3" s="41" t="s">
        <v>9</v>
      </c>
    </row>
    <row r="4" spans="1:8">
      <c r="A4" s="29">
        <v>2</v>
      </c>
      <c r="B4" s="29">
        <v>1</v>
      </c>
      <c r="C4" s="29" t="s">
        <v>772</v>
      </c>
      <c r="D4" s="31" t="s">
        <v>140</v>
      </c>
      <c r="G4" s="41" t="s">
        <v>867</v>
      </c>
      <c r="H4" s="41" t="s">
        <v>9</v>
      </c>
    </row>
    <row r="5" spans="1:8">
      <c r="A5" s="29">
        <v>3</v>
      </c>
      <c r="B5" s="29">
        <v>1</v>
      </c>
      <c r="C5" s="29" t="s">
        <v>772</v>
      </c>
      <c r="D5" s="31" t="s">
        <v>166</v>
      </c>
      <c r="G5" s="41" t="s">
        <v>868</v>
      </c>
      <c r="H5" s="41" t="s">
        <v>9</v>
      </c>
    </row>
    <row r="6" spans="1:8">
      <c r="A6" s="29">
        <v>4</v>
      </c>
      <c r="B6" s="29">
        <v>1</v>
      </c>
      <c r="C6" s="29" t="s">
        <v>772</v>
      </c>
      <c r="D6" s="31" t="s">
        <v>185</v>
      </c>
      <c r="G6" s="41" t="s">
        <v>869</v>
      </c>
      <c r="H6" s="41" t="s">
        <v>9</v>
      </c>
    </row>
    <row r="8" spans="1:8">
      <c r="A8" s="29">
        <v>5</v>
      </c>
      <c r="B8" s="29">
        <v>1</v>
      </c>
      <c r="C8" s="29" t="s">
        <v>773</v>
      </c>
      <c r="D8" s="31" t="s">
        <v>107</v>
      </c>
      <c r="G8" s="41" t="s">
        <v>871</v>
      </c>
      <c r="H8" s="41" t="s">
        <v>10</v>
      </c>
    </row>
    <row r="9" spans="1:8">
      <c r="A9" s="29">
        <v>6</v>
      </c>
      <c r="B9" s="29">
        <v>1</v>
      </c>
      <c r="C9" s="29" t="s">
        <v>773</v>
      </c>
      <c r="D9" s="31" t="s">
        <v>156</v>
      </c>
      <c r="G9" s="41" t="s">
        <v>872</v>
      </c>
      <c r="H9" s="41" t="s">
        <v>10</v>
      </c>
    </row>
    <row r="10" spans="1:8">
      <c r="A10" s="29">
        <v>7</v>
      </c>
      <c r="B10" s="29">
        <v>1</v>
      </c>
      <c r="C10" s="29" t="s">
        <v>773</v>
      </c>
      <c r="D10" s="31" t="s">
        <v>239</v>
      </c>
      <c r="G10" s="41" t="s">
        <v>873</v>
      </c>
      <c r="H10" s="41" t="s">
        <v>10</v>
      </c>
    </row>
    <row r="11" spans="1:8">
      <c r="A11" s="29">
        <v>8</v>
      </c>
      <c r="B11" s="29">
        <v>1</v>
      </c>
      <c r="C11" s="29" t="s">
        <v>773</v>
      </c>
      <c r="D11" s="31" t="s">
        <v>314</v>
      </c>
      <c r="G11" s="41" t="s">
        <v>874</v>
      </c>
      <c r="H11" s="41" t="s">
        <v>10</v>
      </c>
    </row>
    <row r="12" spans="1:8">
      <c r="A12" s="29">
        <v>9</v>
      </c>
      <c r="B12" s="29">
        <v>1</v>
      </c>
      <c r="C12" s="29" t="s">
        <v>773</v>
      </c>
      <c r="D12" s="31" t="s">
        <v>784</v>
      </c>
      <c r="G12" s="41" t="s">
        <v>875</v>
      </c>
      <c r="H12" s="41" t="s">
        <v>10</v>
      </c>
    </row>
    <row r="14" spans="1:8">
      <c r="A14" s="29">
        <v>10</v>
      </c>
      <c r="B14" s="29">
        <v>1</v>
      </c>
      <c r="C14" s="29" t="s">
        <v>774</v>
      </c>
      <c r="D14" s="31" t="s">
        <v>418</v>
      </c>
      <c r="G14" s="41" t="s">
        <v>876</v>
      </c>
      <c r="H14" s="41" t="s">
        <v>771</v>
      </c>
    </row>
    <row r="15" spans="1:8">
      <c r="A15" s="29">
        <v>11</v>
      </c>
      <c r="B15" s="29">
        <v>1</v>
      </c>
      <c r="C15" s="29" t="s">
        <v>774</v>
      </c>
      <c r="D15" s="31" t="s">
        <v>331</v>
      </c>
      <c r="G15" s="41" t="s">
        <v>877</v>
      </c>
      <c r="H15" s="41" t="s">
        <v>771</v>
      </c>
    </row>
    <row r="16" spans="1:8">
      <c r="A16" s="29">
        <v>12</v>
      </c>
      <c r="B16" s="29">
        <v>1</v>
      </c>
      <c r="C16" s="29" t="s">
        <v>774</v>
      </c>
      <c r="D16" s="31" t="s">
        <v>176</v>
      </c>
      <c r="G16" s="41" t="s">
        <v>878</v>
      </c>
      <c r="H16" s="41" t="s">
        <v>771</v>
      </c>
    </row>
    <row r="17" spans="1:8">
      <c r="A17" s="29">
        <v>13</v>
      </c>
      <c r="B17" s="29">
        <v>1</v>
      </c>
      <c r="C17" s="29" t="s">
        <v>774</v>
      </c>
      <c r="D17" s="31" t="s">
        <v>785</v>
      </c>
      <c r="G17" s="41" t="s">
        <v>879</v>
      </c>
      <c r="H17" s="41" t="s">
        <v>771</v>
      </c>
    </row>
    <row r="18" spans="1:8">
      <c r="A18" s="29">
        <v>14</v>
      </c>
      <c r="B18" s="29">
        <v>1</v>
      </c>
      <c r="C18" s="29" t="s">
        <v>774</v>
      </c>
      <c r="D18" s="31" t="s">
        <v>786</v>
      </c>
      <c r="G18" s="41" t="s">
        <v>880</v>
      </c>
      <c r="H18" s="41" t="s">
        <v>771</v>
      </c>
    </row>
    <row r="19" spans="1:8">
      <c r="A19" s="29">
        <v>15</v>
      </c>
      <c r="B19" s="29">
        <v>1</v>
      </c>
      <c r="C19" s="29" t="s">
        <v>774</v>
      </c>
      <c r="D19" s="31" t="s">
        <v>788</v>
      </c>
      <c r="G19" s="41" t="s">
        <v>881</v>
      </c>
      <c r="H19" s="41" t="s">
        <v>771</v>
      </c>
    </row>
    <row r="20" spans="1:8">
      <c r="A20" s="29">
        <v>16</v>
      </c>
      <c r="B20" s="29">
        <v>1</v>
      </c>
      <c r="C20" s="29" t="s">
        <v>774</v>
      </c>
      <c r="D20" s="31" t="s">
        <v>412</v>
      </c>
      <c r="G20" s="41" t="s">
        <v>882</v>
      </c>
      <c r="H20" s="41" t="s">
        <v>771</v>
      </c>
    </row>
    <row r="21" spans="1:8">
      <c r="A21" s="29">
        <v>17</v>
      </c>
      <c r="B21" s="29">
        <v>1</v>
      </c>
      <c r="C21" s="29" t="s">
        <v>774</v>
      </c>
      <c r="D21" s="31" t="s">
        <v>794</v>
      </c>
      <c r="G21" s="41" t="s">
        <v>883</v>
      </c>
      <c r="H21" s="41" t="s">
        <v>771</v>
      </c>
    </row>
    <row r="22" spans="1:8">
      <c r="A22" s="29">
        <v>18</v>
      </c>
      <c r="B22" s="29">
        <v>1</v>
      </c>
      <c r="C22" s="29" t="s">
        <v>774</v>
      </c>
      <c r="D22" s="31" t="s">
        <v>789</v>
      </c>
      <c r="G22" s="41" t="s">
        <v>884</v>
      </c>
      <c r="H22" s="41" t="s">
        <v>771</v>
      </c>
    </row>
    <row r="23" spans="1:8">
      <c r="A23" s="29">
        <v>19</v>
      </c>
      <c r="B23" s="29">
        <v>1</v>
      </c>
      <c r="C23" s="29" t="s">
        <v>774</v>
      </c>
      <c r="D23" s="31" t="s">
        <v>282</v>
      </c>
      <c r="G23" s="41" t="s">
        <v>885</v>
      </c>
      <c r="H23" s="41" t="s">
        <v>771</v>
      </c>
    </row>
    <row r="24" spans="1:8">
      <c r="A24" s="29">
        <v>20</v>
      </c>
      <c r="B24" s="29">
        <v>1</v>
      </c>
      <c r="C24" s="29" t="s">
        <v>774</v>
      </c>
      <c r="D24" s="31" t="s">
        <v>133</v>
      </c>
      <c r="G24" s="41" t="s">
        <v>886</v>
      </c>
      <c r="H24" s="41" t="s">
        <v>771</v>
      </c>
    </row>
    <row r="25" spans="1:8">
      <c r="A25" s="29">
        <v>21</v>
      </c>
      <c r="B25" s="29">
        <v>1</v>
      </c>
      <c r="C25" s="29" t="s">
        <v>774</v>
      </c>
      <c r="D25" s="31" t="s">
        <v>791</v>
      </c>
      <c r="G25" s="41" t="s">
        <v>887</v>
      </c>
      <c r="H25" s="41" t="s">
        <v>771</v>
      </c>
    </row>
    <row r="26" spans="1:8">
      <c r="A26" s="29">
        <v>22</v>
      </c>
      <c r="B26" s="29">
        <v>1</v>
      </c>
      <c r="C26" s="29" t="s">
        <v>774</v>
      </c>
      <c r="D26" s="31" t="s">
        <v>240</v>
      </c>
      <c r="G26" s="41" t="s">
        <v>888</v>
      </c>
      <c r="H26" s="41" t="s">
        <v>771</v>
      </c>
    </row>
    <row r="27" spans="1:8">
      <c r="A27" s="29">
        <v>23</v>
      </c>
      <c r="B27" s="29">
        <v>1</v>
      </c>
      <c r="C27" s="29" t="s">
        <v>774</v>
      </c>
      <c r="D27" s="31" t="s">
        <v>792</v>
      </c>
      <c r="G27" s="41" t="s">
        <v>889</v>
      </c>
      <c r="H27" s="41" t="s">
        <v>771</v>
      </c>
    </row>
    <row r="28" spans="1:8">
      <c r="A28" s="29">
        <v>24</v>
      </c>
      <c r="B28" s="29">
        <v>1</v>
      </c>
      <c r="C28" s="29" t="s">
        <v>774</v>
      </c>
      <c r="D28" s="31" t="s">
        <v>793</v>
      </c>
      <c r="G28" s="41" t="s">
        <v>890</v>
      </c>
      <c r="H28" s="41" t="s">
        <v>771</v>
      </c>
    </row>
    <row r="29" spans="1:8">
      <c r="A29" s="29">
        <v>25</v>
      </c>
      <c r="B29" s="29">
        <v>1</v>
      </c>
      <c r="C29" s="29" t="s">
        <v>774</v>
      </c>
      <c r="D29" s="31" t="s">
        <v>800</v>
      </c>
      <c r="G29" s="41" t="s">
        <v>891</v>
      </c>
      <c r="H29" s="41" t="s">
        <v>771</v>
      </c>
    </row>
    <row r="30" spans="1:8">
      <c r="A30" s="29">
        <v>26</v>
      </c>
      <c r="B30" s="29">
        <v>1</v>
      </c>
      <c r="C30" s="29" t="s">
        <v>774</v>
      </c>
      <c r="D30" s="31" t="s">
        <v>798</v>
      </c>
      <c r="G30" s="41" t="s">
        <v>892</v>
      </c>
      <c r="H30" s="41" t="s">
        <v>771</v>
      </c>
    </row>
    <row r="31" spans="1:8">
      <c r="A31" s="29">
        <v>27</v>
      </c>
      <c r="B31" s="29">
        <v>1</v>
      </c>
      <c r="C31" s="29" t="s">
        <v>774</v>
      </c>
      <c r="D31" s="31" t="s">
        <v>790</v>
      </c>
      <c r="G31" s="41" t="s">
        <v>893</v>
      </c>
      <c r="H31" s="41" t="s">
        <v>771</v>
      </c>
    </row>
    <row r="32" spans="1:8">
      <c r="A32" s="29">
        <v>28</v>
      </c>
      <c r="B32" s="29">
        <v>1</v>
      </c>
      <c r="C32" s="29" t="s">
        <v>774</v>
      </c>
      <c r="D32" s="31" t="s">
        <v>109</v>
      </c>
      <c r="G32" s="41" t="s">
        <v>894</v>
      </c>
      <c r="H32" s="41" t="s">
        <v>771</v>
      </c>
    </row>
    <row r="33" spans="1:8">
      <c r="A33" s="29">
        <v>29</v>
      </c>
      <c r="B33" s="29">
        <v>1</v>
      </c>
      <c r="C33" s="29" t="s">
        <v>774</v>
      </c>
      <c r="D33" s="31" t="s">
        <v>787</v>
      </c>
      <c r="G33" s="41" t="s">
        <v>895</v>
      </c>
      <c r="H33" s="41" t="s">
        <v>771</v>
      </c>
    </row>
    <row r="34" spans="1:8">
      <c r="A34" s="29">
        <v>30</v>
      </c>
      <c r="B34" s="29">
        <v>1</v>
      </c>
      <c r="C34" s="29" t="s">
        <v>774</v>
      </c>
      <c r="D34" s="31" t="s">
        <v>799</v>
      </c>
      <c r="G34" s="41" t="s">
        <v>896</v>
      </c>
      <c r="H34" s="41" t="s">
        <v>771</v>
      </c>
    </row>
    <row r="35" spans="1:8">
      <c r="A35" s="29">
        <v>31</v>
      </c>
      <c r="B35" s="29">
        <v>1</v>
      </c>
      <c r="C35" s="29" t="s">
        <v>774</v>
      </c>
      <c r="D35" s="31" t="s">
        <v>795</v>
      </c>
      <c r="G35" s="41" t="s">
        <v>897</v>
      </c>
      <c r="H35" s="41" t="s">
        <v>771</v>
      </c>
    </row>
    <row r="36" spans="1:8">
      <c r="A36" s="29">
        <v>32</v>
      </c>
      <c r="B36" s="29">
        <v>1</v>
      </c>
      <c r="C36" s="29" t="s">
        <v>774</v>
      </c>
      <c r="D36" s="31" t="s">
        <v>322</v>
      </c>
      <c r="G36" s="41" t="s">
        <v>898</v>
      </c>
      <c r="H36" s="41" t="s">
        <v>771</v>
      </c>
    </row>
    <row r="37" spans="1:8">
      <c r="A37" s="29">
        <v>33</v>
      </c>
      <c r="B37" s="29">
        <v>1</v>
      </c>
      <c r="C37" s="29" t="s">
        <v>774</v>
      </c>
      <c r="D37" s="31" t="s">
        <v>797</v>
      </c>
      <c r="G37" s="41" t="s">
        <v>899</v>
      </c>
      <c r="H37" s="41" t="s">
        <v>771</v>
      </c>
    </row>
    <row r="38" spans="1:8">
      <c r="A38" s="29">
        <v>34</v>
      </c>
      <c r="B38" s="29">
        <v>1</v>
      </c>
      <c r="C38" s="29" t="s">
        <v>774</v>
      </c>
      <c r="D38" s="31" t="s">
        <v>796</v>
      </c>
      <c r="G38" s="41" t="s">
        <v>900</v>
      </c>
      <c r="H38" s="41" t="s">
        <v>771</v>
      </c>
    </row>
    <row r="39" spans="1:8">
      <c r="A39" s="29">
        <v>35</v>
      </c>
      <c r="B39" s="29">
        <v>1</v>
      </c>
      <c r="C39" s="29" t="s">
        <v>774</v>
      </c>
      <c r="D39" s="31" t="s">
        <v>230</v>
      </c>
      <c r="G39" s="41" t="s">
        <v>901</v>
      </c>
      <c r="H39" s="41" t="s">
        <v>771</v>
      </c>
    </row>
    <row r="40" spans="1:8">
      <c r="A40" s="29">
        <v>36</v>
      </c>
      <c r="B40" s="29">
        <v>1</v>
      </c>
      <c r="C40" s="29" t="s">
        <v>774</v>
      </c>
      <c r="D40" s="31" t="s">
        <v>801</v>
      </c>
      <c r="G40" s="41" t="s">
        <v>902</v>
      </c>
      <c r="H40" s="41" t="s">
        <v>771</v>
      </c>
    </row>
    <row r="41" spans="1:8">
      <c r="A41" s="29">
        <v>37</v>
      </c>
      <c r="B41" s="29">
        <v>1</v>
      </c>
      <c r="C41" s="29" t="s">
        <v>774</v>
      </c>
      <c r="D41" s="31" t="s">
        <v>802</v>
      </c>
      <c r="G41" s="41" t="s">
        <v>903</v>
      </c>
      <c r="H41" s="41" t="s">
        <v>771</v>
      </c>
    </row>
    <row r="42" spans="1:8">
      <c r="A42" s="29">
        <v>38</v>
      </c>
      <c r="B42" s="29">
        <v>1</v>
      </c>
      <c r="C42" s="29" t="s">
        <v>774</v>
      </c>
      <c r="D42" s="31" t="s">
        <v>803</v>
      </c>
      <c r="G42" s="41" t="s">
        <v>904</v>
      </c>
      <c r="H42" s="41" t="s">
        <v>771</v>
      </c>
    </row>
    <row r="43" spans="1:8">
      <c r="A43" s="29">
        <v>39</v>
      </c>
      <c r="B43" s="29">
        <v>1</v>
      </c>
      <c r="C43" s="29" t="s">
        <v>774</v>
      </c>
      <c r="D43" s="31" t="s">
        <v>156</v>
      </c>
      <c r="G43" s="41" t="s">
        <v>905</v>
      </c>
      <c r="H43" s="41" t="s">
        <v>771</v>
      </c>
    </row>
    <row r="45" spans="1:8">
      <c r="A45" s="29">
        <v>40</v>
      </c>
      <c r="B45" s="29">
        <v>1</v>
      </c>
      <c r="C45" s="29" t="s">
        <v>775</v>
      </c>
      <c r="D45" s="31" t="s">
        <v>141</v>
      </c>
      <c r="G45" s="41" t="s">
        <v>906</v>
      </c>
      <c r="H45" s="41" t="s">
        <v>12</v>
      </c>
    </row>
    <row r="46" spans="1:8">
      <c r="A46" s="29">
        <v>41</v>
      </c>
      <c r="B46" s="29">
        <v>1</v>
      </c>
      <c r="C46" s="29" t="s">
        <v>775</v>
      </c>
      <c r="D46" s="31" t="s">
        <v>195</v>
      </c>
      <c r="G46" s="41" t="s">
        <v>907</v>
      </c>
      <c r="H46" s="41" t="s">
        <v>12</v>
      </c>
    </row>
    <row r="47" spans="1:8">
      <c r="A47" s="29">
        <v>42</v>
      </c>
      <c r="B47" s="29">
        <v>1</v>
      </c>
      <c r="C47" s="29" t="s">
        <v>775</v>
      </c>
      <c r="D47" s="31" t="s">
        <v>264</v>
      </c>
      <c r="G47" s="41" t="s">
        <v>908</v>
      </c>
      <c r="H47" s="41" t="s">
        <v>12</v>
      </c>
    </row>
    <row r="48" spans="1:8">
      <c r="A48" s="29">
        <v>43</v>
      </c>
      <c r="B48" s="29">
        <v>1</v>
      </c>
      <c r="C48" s="29" t="s">
        <v>775</v>
      </c>
      <c r="D48" s="31" t="s">
        <v>860</v>
      </c>
      <c r="G48" s="41" t="s">
        <v>909</v>
      </c>
      <c r="H48" s="41" t="s">
        <v>12</v>
      </c>
    </row>
    <row r="49" spans="1:8">
      <c r="A49" s="29">
        <v>44</v>
      </c>
      <c r="B49" s="29">
        <v>1</v>
      </c>
      <c r="C49" s="29" t="s">
        <v>775</v>
      </c>
      <c r="D49" s="31" t="s">
        <v>863</v>
      </c>
      <c r="G49" s="41" t="s">
        <v>910</v>
      </c>
      <c r="H49" s="41" t="s">
        <v>12</v>
      </c>
    </row>
    <row r="50" spans="1:8">
      <c r="A50" s="29">
        <v>45</v>
      </c>
      <c r="B50" s="29">
        <v>1</v>
      </c>
      <c r="C50" s="29" t="s">
        <v>775</v>
      </c>
      <c r="D50" s="31" t="s">
        <v>861</v>
      </c>
      <c r="G50" s="41" t="s">
        <v>911</v>
      </c>
      <c r="H50" s="41" t="s">
        <v>12</v>
      </c>
    </row>
    <row r="51" spans="1:8">
      <c r="A51" s="29">
        <v>46</v>
      </c>
      <c r="B51" s="29">
        <v>1</v>
      </c>
      <c r="C51" s="29" t="s">
        <v>775</v>
      </c>
      <c r="D51" s="31" t="s">
        <v>862</v>
      </c>
      <c r="G51" s="41" t="s">
        <v>912</v>
      </c>
      <c r="H51" s="41" t="s">
        <v>12</v>
      </c>
    </row>
    <row r="53" spans="1:8">
      <c r="A53" s="29">
        <v>47</v>
      </c>
      <c r="B53" s="29">
        <v>1</v>
      </c>
      <c r="C53" s="29" t="s">
        <v>776</v>
      </c>
      <c r="D53" s="31" t="s">
        <v>147</v>
      </c>
      <c r="G53" s="41" t="s">
        <v>913</v>
      </c>
      <c r="H53" s="41" t="s">
        <v>763</v>
      </c>
    </row>
    <row r="54" spans="1:8">
      <c r="A54" s="29">
        <v>48</v>
      </c>
      <c r="B54" s="29">
        <v>1</v>
      </c>
      <c r="C54" s="29" t="s">
        <v>776</v>
      </c>
      <c r="D54" s="31" t="s">
        <v>244</v>
      </c>
      <c r="G54" s="41" t="s">
        <v>914</v>
      </c>
      <c r="H54" s="41" t="s">
        <v>763</v>
      </c>
    </row>
    <row r="55" spans="1:8">
      <c r="A55" s="29">
        <v>49</v>
      </c>
      <c r="B55" s="29">
        <v>1</v>
      </c>
      <c r="C55" s="29" t="s">
        <v>776</v>
      </c>
      <c r="D55" s="31" t="s">
        <v>132</v>
      </c>
      <c r="G55" s="41" t="s">
        <v>915</v>
      </c>
      <c r="H55" s="41" t="s">
        <v>763</v>
      </c>
    </row>
    <row r="56" spans="1:8">
      <c r="A56" s="29">
        <v>50</v>
      </c>
      <c r="B56" s="29">
        <v>1</v>
      </c>
      <c r="C56" s="29" t="s">
        <v>776</v>
      </c>
      <c r="D56" s="31" t="s">
        <v>253</v>
      </c>
      <c r="G56" s="41" t="s">
        <v>916</v>
      </c>
      <c r="H56" s="41" t="s">
        <v>763</v>
      </c>
    </row>
    <row r="57" spans="1:8">
      <c r="A57" s="29">
        <v>51</v>
      </c>
      <c r="B57" s="29">
        <v>1</v>
      </c>
      <c r="C57" s="29" t="s">
        <v>776</v>
      </c>
      <c r="D57" s="31" t="s">
        <v>108</v>
      </c>
      <c r="G57" s="41" t="s">
        <v>917</v>
      </c>
      <c r="H57" s="41" t="s">
        <v>763</v>
      </c>
    </row>
    <row r="58" spans="1:8">
      <c r="A58" s="29">
        <v>52</v>
      </c>
      <c r="B58" s="29">
        <v>1</v>
      </c>
      <c r="C58" s="29" t="s">
        <v>776</v>
      </c>
      <c r="D58" s="31" t="s">
        <v>175</v>
      </c>
      <c r="G58" s="41" t="s">
        <v>918</v>
      </c>
      <c r="H58" s="41" t="s">
        <v>763</v>
      </c>
    </row>
    <row r="60" spans="1:8">
      <c r="A60" s="29">
        <v>53</v>
      </c>
      <c r="B60" s="29">
        <v>1</v>
      </c>
      <c r="C60" s="29" t="s">
        <v>777</v>
      </c>
      <c r="D60" s="29" t="s">
        <v>804</v>
      </c>
      <c r="G60" s="41" t="s">
        <v>919</v>
      </c>
      <c r="H60" s="41" t="s">
        <v>765</v>
      </c>
    </row>
    <row r="61" spans="1:8">
      <c r="A61" s="29">
        <v>54</v>
      </c>
      <c r="B61" s="29">
        <v>1</v>
      </c>
      <c r="C61" s="29" t="s">
        <v>777</v>
      </c>
      <c r="D61" s="29" t="s">
        <v>805</v>
      </c>
      <c r="G61" s="41" t="s">
        <v>920</v>
      </c>
      <c r="H61" s="41" t="s">
        <v>765</v>
      </c>
    </row>
    <row r="62" spans="1:8">
      <c r="A62" s="29">
        <v>55</v>
      </c>
      <c r="B62" s="29">
        <v>1</v>
      </c>
      <c r="C62" s="29" t="s">
        <v>777</v>
      </c>
      <c r="D62" s="29" t="s">
        <v>806</v>
      </c>
      <c r="G62" s="41" t="s">
        <v>921</v>
      </c>
      <c r="H62" s="41" t="s">
        <v>765</v>
      </c>
    </row>
    <row r="63" spans="1:8">
      <c r="A63" s="29">
        <v>56</v>
      </c>
      <c r="B63" s="29">
        <v>1</v>
      </c>
      <c r="C63" s="29" t="s">
        <v>777</v>
      </c>
      <c r="D63" s="29" t="s">
        <v>807</v>
      </c>
      <c r="G63" s="41" t="s">
        <v>922</v>
      </c>
      <c r="H63" s="41" t="s">
        <v>765</v>
      </c>
    </row>
    <row r="64" spans="1:8">
      <c r="A64" s="29">
        <v>57</v>
      </c>
      <c r="B64" s="29">
        <v>1</v>
      </c>
      <c r="C64" s="29" t="s">
        <v>777</v>
      </c>
      <c r="D64" s="29" t="s">
        <v>808</v>
      </c>
      <c r="G64" s="41" t="s">
        <v>923</v>
      </c>
      <c r="H64" s="41" t="s">
        <v>765</v>
      </c>
    </row>
    <row r="65" spans="1:8">
      <c r="A65" s="29">
        <v>58</v>
      </c>
      <c r="B65" s="29">
        <v>1</v>
      </c>
      <c r="C65" s="29" t="s">
        <v>777</v>
      </c>
      <c r="D65" s="29" t="s">
        <v>809</v>
      </c>
      <c r="G65" s="41" t="s">
        <v>924</v>
      </c>
      <c r="H65" s="41" t="s">
        <v>765</v>
      </c>
    </row>
    <row r="66" spans="1:8">
      <c r="A66" s="29">
        <v>59</v>
      </c>
      <c r="B66" s="29">
        <v>1</v>
      </c>
      <c r="C66" s="29" t="s">
        <v>777</v>
      </c>
      <c r="D66" s="29" t="s">
        <v>810</v>
      </c>
      <c r="G66" s="41" t="s">
        <v>925</v>
      </c>
      <c r="H66" s="41" t="s">
        <v>765</v>
      </c>
    </row>
    <row r="67" spans="1:8">
      <c r="A67" s="29">
        <v>60</v>
      </c>
      <c r="B67" s="29">
        <v>1</v>
      </c>
      <c r="C67" s="29" t="s">
        <v>777</v>
      </c>
      <c r="D67" s="29" t="s">
        <v>811</v>
      </c>
      <c r="G67" s="41" t="s">
        <v>926</v>
      </c>
      <c r="H67" s="41" t="s">
        <v>765</v>
      </c>
    </row>
    <row r="68" spans="1:8">
      <c r="A68" s="29">
        <v>61</v>
      </c>
      <c r="B68" s="29">
        <v>1</v>
      </c>
      <c r="C68" s="29" t="s">
        <v>777</v>
      </c>
      <c r="D68" s="29" t="s">
        <v>812</v>
      </c>
      <c r="G68" s="41" t="s">
        <v>927</v>
      </c>
      <c r="H68" s="41" t="s">
        <v>765</v>
      </c>
    </row>
    <row r="69" spans="1:8">
      <c r="A69" s="29">
        <v>62</v>
      </c>
      <c r="B69" s="29">
        <v>1</v>
      </c>
      <c r="C69" s="29" t="s">
        <v>777</v>
      </c>
      <c r="D69" s="29" t="s">
        <v>813</v>
      </c>
      <c r="G69" s="41" t="s">
        <v>928</v>
      </c>
      <c r="H69" s="41" t="s">
        <v>765</v>
      </c>
    </row>
    <row r="70" spans="1:8">
      <c r="A70" s="29">
        <v>63</v>
      </c>
      <c r="B70" s="29">
        <v>1</v>
      </c>
      <c r="C70" s="29" t="s">
        <v>777</v>
      </c>
      <c r="D70" s="29" t="s">
        <v>814</v>
      </c>
      <c r="G70" s="41" t="s">
        <v>929</v>
      </c>
      <c r="H70" s="41" t="s">
        <v>765</v>
      </c>
    </row>
    <row r="71" spans="1:8">
      <c r="A71" s="29">
        <v>64</v>
      </c>
      <c r="B71" s="29">
        <v>1</v>
      </c>
      <c r="C71" s="29" t="s">
        <v>777</v>
      </c>
      <c r="D71" s="29" t="s">
        <v>815</v>
      </c>
      <c r="G71" s="41" t="s">
        <v>930</v>
      </c>
      <c r="H71" s="41" t="s">
        <v>765</v>
      </c>
    </row>
    <row r="73" spans="1:8">
      <c r="A73" s="29">
        <v>65</v>
      </c>
      <c r="B73" s="29">
        <v>1</v>
      </c>
      <c r="C73" s="29" t="s">
        <v>783</v>
      </c>
      <c r="D73" s="29" t="s">
        <v>159</v>
      </c>
      <c r="G73" s="41" t="s">
        <v>1247</v>
      </c>
      <c r="H73" s="41" t="s">
        <v>770</v>
      </c>
    </row>
    <row r="74" spans="1:8">
      <c r="A74" s="29">
        <v>66</v>
      </c>
      <c r="B74" s="29">
        <v>1</v>
      </c>
      <c r="C74" s="29" t="s">
        <v>783</v>
      </c>
      <c r="D74" s="29" t="s">
        <v>142</v>
      </c>
      <c r="G74" s="41" t="s">
        <v>1246</v>
      </c>
      <c r="H74" s="41" t="s">
        <v>770</v>
      </c>
    </row>
    <row r="75" spans="1:8">
      <c r="A75" s="29">
        <v>67</v>
      </c>
      <c r="B75" s="29">
        <v>1</v>
      </c>
      <c r="C75" s="29" t="s">
        <v>783</v>
      </c>
      <c r="D75" s="29" t="s">
        <v>113</v>
      </c>
      <c r="G75" s="41" t="s">
        <v>931</v>
      </c>
      <c r="H75" s="41" t="s">
        <v>770</v>
      </c>
    </row>
    <row r="76" spans="1:8">
      <c r="A76" s="29">
        <v>68</v>
      </c>
      <c r="B76" s="29">
        <v>1</v>
      </c>
      <c r="C76" s="29" t="s">
        <v>783</v>
      </c>
      <c r="D76" s="29" t="s">
        <v>135</v>
      </c>
      <c r="G76" s="41" t="s">
        <v>932</v>
      </c>
      <c r="H76" s="41" t="s">
        <v>770</v>
      </c>
    </row>
    <row r="78" spans="1:8">
      <c r="A78" s="29">
        <v>69</v>
      </c>
      <c r="B78" s="29">
        <v>1</v>
      </c>
      <c r="C78" s="29" t="s">
        <v>859</v>
      </c>
      <c r="D78" s="29" t="s">
        <v>110</v>
      </c>
      <c r="G78" s="41" t="s">
        <v>933</v>
      </c>
      <c r="H78" s="41" t="s">
        <v>779</v>
      </c>
    </row>
    <row r="79" spans="1:8">
      <c r="A79" s="29">
        <v>70</v>
      </c>
      <c r="B79" s="29">
        <v>1</v>
      </c>
      <c r="C79" s="29" t="s">
        <v>859</v>
      </c>
      <c r="D79" s="29" t="s">
        <v>111</v>
      </c>
      <c r="G79" s="41" t="s">
        <v>934</v>
      </c>
      <c r="H79" s="41" t="s">
        <v>779</v>
      </c>
    </row>
    <row r="81" spans="1:8">
      <c r="A81" s="29">
        <v>71</v>
      </c>
      <c r="B81" s="29">
        <v>2</v>
      </c>
      <c r="C81" s="29" t="s">
        <v>532</v>
      </c>
      <c r="D81" s="29" t="s">
        <v>116</v>
      </c>
      <c r="E81" s="30">
        <v>0</v>
      </c>
      <c r="G81" s="41" t="s">
        <v>935</v>
      </c>
      <c r="H81" s="41" t="s">
        <v>816</v>
      </c>
    </row>
    <row r="82" spans="1:8">
      <c r="A82" s="29">
        <v>72</v>
      </c>
      <c r="B82" s="29">
        <v>2</v>
      </c>
      <c r="C82" s="29" t="s">
        <v>532</v>
      </c>
      <c r="D82" s="29" t="s">
        <v>115</v>
      </c>
      <c r="E82" s="30">
        <v>0.25</v>
      </c>
      <c r="G82" s="41" t="s">
        <v>936</v>
      </c>
      <c r="H82" s="41" t="s">
        <v>816</v>
      </c>
    </row>
    <row r="83" spans="1:8">
      <c r="A83" s="29">
        <v>73</v>
      </c>
      <c r="B83" s="29">
        <v>2</v>
      </c>
      <c r="C83" s="29" t="s">
        <v>532</v>
      </c>
      <c r="D83" s="29" t="s">
        <v>121</v>
      </c>
      <c r="E83" s="30">
        <v>0.5</v>
      </c>
      <c r="G83" s="41" t="s">
        <v>937</v>
      </c>
      <c r="H83" s="41" t="s">
        <v>816</v>
      </c>
    </row>
    <row r="84" spans="1:8">
      <c r="A84" s="29">
        <v>74</v>
      </c>
      <c r="B84" s="29">
        <v>2</v>
      </c>
      <c r="C84" s="29" t="s">
        <v>532</v>
      </c>
      <c r="D84" s="29" t="s">
        <v>120</v>
      </c>
      <c r="E84" s="30">
        <v>0.75</v>
      </c>
      <c r="G84" s="41" t="s">
        <v>938</v>
      </c>
      <c r="H84" s="41" t="s">
        <v>816</v>
      </c>
    </row>
    <row r="85" spans="1:8">
      <c r="A85" s="29">
        <v>75</v>
      </c>
      <c r="B85" s="29">
        <v>2</v>
      </c>
      <c r="C85" s="29" t="s">
        <v>532</v>
      </c>
      <c r="D85" s="29" t="s">
        <v>114</v>
      </c>
      <c r="E85" s="30">
        <v>1</v>
      </c>
      <c r="G85" s="41" t="s">
        <v>939</v>
      </c>
      <c r="H85" s="41" t="s">
        <v>816</v>
      </c>
    </row>
    <row r="87" spans="1:8">
      <c r="A87" s="29">
        <v>76</v>
      </c>
      <c r="B87" s="29">
        <v>2</v>
      </c>
      <c r="C87" s="29" t="s">
        <v>535</v>
      </c>
      <c r="D87" s="29" t="s">
        <v>116</v>
      </c>
      <c r="E87" s="30">
        <v>0</v>
      </c>
      <c r="G87" s="41" t="s">
        <v>940</v>
      </c>
      <c r="H87" s="41" t="s">
        <v>817</v>
      </c>
    </row>
    <row r="88" spans="1:8">
      <c r="A88" s="29">
        <v>77</v>
      </c>
      <c r="B88" s="29">
        <v>2</v>
      </c>
      <c r="C88" s="29" t="s">
        <v>535</v>
      </c>
      <c r="D88" s="29" t="s">
        <v>115</v>
      </c>
      <c r="E88" s="30">
        <v>0.25</v>
      </c>
      <c r="G88" s="41" t="s">
        <v>941</v>
      </c>
      <c r="H88" s="41" t="s">
        <v>817</v>
      </c>
    </row>
    <row r="89" spans="1:8">
      <c r="A89" s="29">
        <v>78</v>
      </c>
      <c r="B89" s="29">
        <v>2</v>
      </c>
      <c r="C89" s="29" t="s">
        <v>535</v>
      </c>
      <c r="D89" s="29" t="s">
        <v>121</v>
      </c>
      <c r="E89" s="30">
        <v>0.5</v>
      </c>
      <c r="G89" s="41" t="s">
        <v>942</v>
      </c>
      <c r="H89" s="41" t="s">
        <v>817</v>
      </c>
    </row>
    <row r="90" spans="1:8">
      <c r="A90" s="29">
        <v>79</v>
      </c>
      <c r="B90" s="29">
        <v>2</v>
      </c>
      <c r="C90" s="29" t="s">
        <v>535</v>
      </c>
      <c r="D90" s="29" t="s">
        <v>120</v>
      </c>
      <c r="E90" s="30">
        <v>0.75</v>
      </c>
      <c r="G90" s="41" t="s">
        <v>943</v>
      </c>
      <c r="H90" s="41" t="s">
        <v>817</v>
      </c>
    </row>
    <row r="91" spans="1:8">
      <c r="A91" s="29">
        <v>80</v>
      </c>
      <c r="B91" s="29">
        <v>2</v>
      </c>
      <c r="C91" s="29" t="s">
        <v>535</v>
      </c>
      <c r="D91" s="29" t="s">
        <v>114</v>
      </c>
      <c r="E91" s="30">
        <v>1</v>
      </c>
      <c r="G91" s="41" t="s">
        <v>944</v>
      </c>
      <c r="H91" s="41" t="s">
        <v>817</v>
      </c>
    </row>
    <row r="93" spans="1:8">
      <c r="A93" s="29">
        <v>81</v>
      </c>
      <c r="B93" s="29">
        <v>2</v>
      </c>
      <c r="C93" s="29" t="s">
        <v>538</v>
      </c>
      <c r="D93" s="29" t="s">
        <v>116</v>
      </c>
      <c r="E93" s="30">
        <v>0</v>
      </c>
      <c r="G93" s="41" t="s">
        <v>945</v>
      </c>
      <c r="H93" s="41" t="s">
        <v>818</v>
      </c>
    </row>
    <row r="94" spans="1:8">
      <c r="A94" s="29">
        <v>82</v>
      </c>
      <c r="B94" s="29">
        <v>2</v>
      </c>
      <c r="C94" s="29" t="s">
        <v>538</v>
      </c>
      <c r="D94" s="29" t="s">
        <v>115</v>
      </c>
      <c r="E94" s="30">
        <v>0.25</v>
      </c>
      <c r="G94" s="41" t="s">
        <v>946</v>
      </c>
      <c r="H94" s="41" t="s">
        <v>818</v>
      </c>
    </row>
    <row r="95" spans="1:8">
      <c r="A95" s="29">
        <v>83</v>
      </c>
      <c r="B95" s="29">
        <v>2</v>
      </c>
      <c r="C95" s="29" t="s">
        <v>538</v>
      </c>
      <c r="D95" s="29" t="s">
        <v>121</v>
      </c>
      <c r="E95" s="30">
        <v>0.5</v>
      </c>
      <c r="G95" s="41" t="s">
        <v>947</v>
      </c>
      <c r="H95" s="41" t="s">
        <v>818</v>
      </c>
    </row>
    <row r="96" spans="1:8">
      <c r="A96" s="29">
        <v>84</v>
      </c>
      <c r="B96" s="29">
        <v>2</v>
      </c>
      <c r="C96" s="29" t="s">
        <v>538</v>
      </c>
      <c r="D96" s="29" t="s">
        <v>120</v>
      </c>
      <c r="E96" s="30">
        <v>0.75</v>
      </c>
      <c r="G96" s="41" t="s">
        <v>948</v>
      </c>
      <c r="H96" s="41" t="s">
        <v>818</v>
      </c>
    </row>
    <row r="97" spans="1:8">
      <c r="A97" s="29">
        <v>85</v>
      </c>
      <c r="B97" s="29">
        <v>2</v>
      </c>
      <c r="C97" s="29" t="s">
        <v>538</v>
      </c>
      <c r="D97" s="29" t="s">
        <v>114</v>
      </c>
      <c r="E97" s="30">
        <v>1</v>
      </c>
      <c r="G97" s="41" t="s">
        <v>949</v>
      </c>
      <c r="H97" s="41" t="s">
        <v>818</v>
      </c>
    </row>
    <row r="99" spans="1:8">
      <c r="A99" s="29">
        <v>86</v>
      </c>
      <c r="B99" s="29">
        <v>2</v>
      </c>
      <c r="C99" s="29" t="s">
        <v>543</v>
      </c>
      <c r="D99" s="29" t="s">
        <v>116</v>
      </c>
      <c r="E99" s="30">
        <v>0</v>
      </c>
      <c r="G99" s="41" t="s">
        <v>950</v>
      </c>
      <c r="H99" s="41" t="s">
        <v>819</v>
      </c>
    </row>
    <row r="100" spans="1:8">
      <c r="A100" s="29">
        <v>87</v>
      </c>
      <c r="B100" s="29">
        <v>2</v>
      </c>
      <c r="C100" s="29" t="s">
        <v>543</v>
      </c>
      <c r="D100" s="29" t="s">
        <v>115</v>
      </c>
      <c r="E100" s="30">
        <v>0.25</v>
      </c>
      <c r="G100" s="41" t="s">
        <v>951</v>
      </c>
      <c r="H100" s="41" t="s">
        <v>819</v>
      </c>
    </row>
    <row r="101" spans="1:8">
      <c r="A101" s="29">
        <v>88</v>
      </c>
      <c r="B101" s="29">
        <v>2</v>
      </c>
      <c r="C101" s="29" t="s">
        <v>543</v>
      </c>
      <c r="D101" s="29" t="s">
        <v>121</v>
      </c>
      <c r="E101" s="30">
        <v>0.5</v>
      </c>
      <c r="G101" s="41" t="s">
        <v>952</v>
      </c>
      <c r="H101" s="41" t="s">
        <v>819</v>
      </c>
    </row>
    <row r="102" spans="1:8">
      <c r="A102" s="29">
        <v>89</v>
      </c>
      <c r="B102" s="29">
        <v>2</v>
      </c>
      <c r="C102" s="29" t="s">
        <v>543</v>
      </c>
      <c r="D102" s="29" t="s">
        <v>120</v>
      </c>
      <c r="E102" s="30">
        <v>0.75</v>
      </c>
      <c r="G102" s="41" t="s">
        <v>953</v>
      </c>
      <c r="H102" s="41" t="s">
        <v>819</v>
      </c>
    </row>
    <row r="103" spans="1:8">
      <c r="A103" s="29">
        <v>90</v>
      </c>
      <c r="B103" s="29">
        <v>2</v>
      </c>
      <c r="C103" s="29" t="s">
        <v>543</v>
      </c>
      <c r="D103" s="29" t="s">
        <v>114</v>
      </c>
      <c r="E103" s="30">
        <v>1</v>
      </c>
      <c r="G103" s="41" t="s">
        <v>954</v>
      </c>
      <c r="H103" s="41" t="s">
        <v>819</v>
      </c>
    </row>
    <row r="105" spans="1:8">
      <c r="A105" s="29">
        <v>91</v>
      </c>
      <c r="B105" s="29">
        <v>2</v>
      </c>
      <c r="C105" s="29" t="s">
        <v>548</v>
      </c>
      <c r="D105" s="29" t="s">
        <v>116</v>
      </c>
      <c r="E105" s="30">
        <v>0</v>
      </c>
      <c r="G105" s="41" t="s">
        <v>955</v>
      </c>
      <c r="H105" s="41" t="s">
        <v>820</v>
      </c>
    </row>
    <row r="106" spans="1:8">
      <c r="A106" s="29">
        <v>92</v>
      </c>
      <c r="B106" s="29">
        <v>2</v>
      </c>
      <c r="C106" s="29" t="s">
        <v>548</v>
      </c>
      <c r="D106" s="29" t="s">
        <v>115</v>
      </c>
      <c r="E106" s="30">
        <v>0.25</v>
      </c>
      <c r="G106" s="41" t="s">
        <v>956</v>
      </c>
      <c r="H106" s="41" t="s">
        <v>820</v>
      </c>
    </row>
    <row r="107" spans="1:8">
      <c r="A107" s="29">
        <v>93</v>
      </c>
      <c r="B107" s="29">
        <v>2</v>
      </c>
      <c r="C107" s="29" t="s">
        <v>548</v>
      </c>
      <c r="D107" s="29" t="s">
        <v>121</v>
      </c>
      <c r="E107" s="30">
        <v>0.5</v>
      </c>
      <c r="G107" s="41" t="s">
        <v>957</v>
      </c>
      <c r="H107" s="41" t="s">
        <v>820</v>
      </c>
    </row>
    <row r="108" spans="1:8">
      <c r="A108" s="29">
        <v>94</v>
      </c>
      <c r="B108" s="29">
        <v>2</v>
      </c>
      <c r="C108" s="29" t="s">
        <v>548</v>
      </c>
      <c r="D108" s="29" t="s">
        <v>120</v>
      </c>
      <c r="E108" s="30">
        <v>0.75</v>
      </c>
      <c r="G108" s="41" t="s">
        <v>958</v>
      </c>
      <c r="H108" s="41" t="s">
        <v>820</v>
      </c>
    </row>
    <row r="109" spans="1:8">
      <c r="A109" s="29">
        <v>95</v>
      </c>
      <c r="B109" s="29">
        <v>2</v>
      </c>
      <c r="C109" s="29" t="s">
        <v>548</v>
      </c>
      <c r="D109" s="29" t="s">
        <v>114</v>
      </c>
      <c r="E109" s="30">
        <v>1</v>
      </c>
      <c r="G109" s="41" t="s">
        <v>959</v>
      </c>
      <c r="H109" s="41" t="s">
        <v>820</v>
      </c>
    </row>
    <row r="111" spans="1:8">
      <c r="A111" s="29">
        <v>96</v>
      </c>
      <c r="B111" s="29">
        <v>3</v>
      </c>
      <c r="C111" s="29" t="s">
        <v>576</v>
      </c>
      <c r="D111" s="29" t="s">
        <v>116</v>
      </c>
      <c r="E111" s="30">
        <v>0</v>
      </c>
      <c r="G111" s="41" t="s">
        <v>960</v>
      </c>
      <c r="H111" s="41" t="s">
        <v>821</v>
      </c>
    </row>
    <row r="112" spans="1:8">
      <c r="A112" s="29">
        <v>97</v>
      </c>
      <c r="B112" s="29">
        <v>3</v>
      </c>
      <c r="C112" s="29" t="s">
        <v>576</v>
      </c>
      <c r="D112" s="29" t="s">
        <v>115</v>
      </c>
      <c r="E112" s="30">
        <v>0</v>
      </c>
      <c r="G112" s="41" t="s">
        <v>961</v>
      </c>
      <c r="H112" s="41" t="s">
        <v>821</v>
      </c>
    </row>
    <row r="113" spans="1:8">
      <c r="A113" s="29">
        <v>98</v>
      </c>
      <c r="B113" s="29">
        <v>3</v>
      </c>
      <c r="C113" s="29" t="s">
        <v>576</v>
      </c>
      <c r="D113" s="29" t="s">
        <v>121</v>
      </c>
      <c r="E113" s="30">
        <v>0</v>
      </c>
      <c r="G113" s="41" t="s">
        <v>962</v>
      </c>
      <c r="H113" s="41" t="s">
        <v>821</v>
      </c>
    </row>
    <row r="114" spans="1:8">
      <c r="A114" s="29">
        <v>99</v>
      </c>
      <c r="B114" s="29">
        <v>3</v>
      </c>
      <c r="C114" s="29" t="s">
        <v>576</v>
      </c>
      <c r="D114" s="29" t="s">
        <v>120</v>
      </c>
      <c r="E114" s="30">
        <v>0</v>
      </c>
      <c r="G114" s="41" t="s">
        <v>963</v>
      </c>
      <c r="H114" s="41" t="s">
        <v>821</v>
      </c>
    </row>
    <row r="115" spans="1:8">
      <c r="A115" s="29">
        <v>100</v>
      </c>
      <c r="B115" s="29">
        <v>3</v>
      </c>
      <c r="C115" s="29" t="s">
        <v>576</v>
      </c>
      <c r="D115" s="29" t="s">
        <v>114</v>
      </c>
      <c r="E115" s="30">
        <v>0</v>
      </c>
      <c r="G115" s="41" t="s">
        <v>964</v>
      </c>
      <c r="H115" s="41" t="s">
        <v>821</v>
      </c>
    </row>
    <row r="117" spans="1:8">
      <c r="A117" s="29">
        <v>101</v>
      </c>
      <c r="B117" s="29">
        <v>3</v>
      </c>
      <c r="C117" s="29" t="s">
        <v>582</v>
      </c>
      <c r="D117" s="29" t="s">
        <v>116</v>
      </c>
      <c r="E117" s="30">
        <v>0</v>
      </c>
      <c r="G117" s="41" t="s">
        <v>965</v>
      </c>
      <c r="H117" s="41" t="s">
        <v>822</v>
      </c>
    </row>
    <row r="118" spans="1:8">
      <c r="A118" s="29">
        <v>102</v>
      </c>
      <c r="B118" s="29">
        <v>3</v>
      </c>
      <c r="C118" s="29" t="s">
        <v>582</v>
      </c>
      <c r="D118" s="29" t="s">
        <v>115</v>
      </c>
      <c r="E118" s="30">
        <v>-0.25</v>
      </c>
      <c r="G118" s="41" t="s">
        <v>966</v>
      </c>
      <c r="H118" s="41" t="s">
        <v>822</v>
      </c>
    </row>
    <row r="119" spans="1:8">
      <c r="A119" s="29">
        <v>103</v>
      </c>
      <c r="B119" s="29">
        <v>3</v>
      </c>
      <c r="C119" s="29" t="s">
        <v>582</v>
      </c>
      <c r="D119" s="29" t="s">
        <v>121</v>
      </c>
      <c r="E119" s="30">
        <v>-0.5</v>
      </c>
      <c r="G119" s="41" t="s">
        <v>967</v>
      </c>
      <c r="H119" s="41" t="s">
        <v>822</v>
      </c>
    </row>
    <row r="120" spans="1:8">
      <c r="A120" s="29">
        <v>104</v>
      </c>
      <c r="B120" s="29">
        <v>3</v>
      </c>
      <c r="C120" s="29" t="s">
        <v>582</v>
      </c>
      <c r="D120" s="29" t="s">
        <v>120</v>
      </c>
      <c r="E120" s="30">
        <v>-0.75</v>
      </c>
      <c r="G120" s="41" t="s">
        <v>968</v>
      </c>
      <c r="H120" s="41" t="s">
        <v>822</v>
      </c>
    </row>
    <row r="121" spans="1:8">
      <c r="A121" s="29">
        <v>105</v>
      </c>
      <c r="B121" s="29">
        <v>3</v>
      </c>
      <c r="C121" s="29" t="s">
        <v>582</v>
      </c>
      <c r="D121" s="29" t="s">
        <v>114</v>
      </c>
      <c r="E121" s="30">
        <v>-1</v>
      </c>
      <c r="G121" s="41" t="s">
        <v>969</v>
      </c>
      <c r="H121" s="41" t="s">
        <v>822</v>
      </c>
    </row>
    <row r="123" spans="1:8">
      <c r="A123" s="29">
        <v>106</v>
      </c>
      <c r="B123" s="29">
        <v>3</v>
      </c>
      <c r="C123" s="29" t="s">
        <v>587</v>
      </c>
      <c r="D123" s="29" t="s">
        <v>116</v>
      </c>
      <c r="E123" s="30">
        <v>0</v>
      </c>
      <c r="G123" s="41" t="s">
        <v>970</v>
      </c>
      <c r="H123" s="41" t="s">
        <v>823</v>
      </c>
    </row>
    <row r="124" spans="1:8">
      <c r="A124" s="29">
        <v>107</v>
      </c>
      <c r="B124" s="29">
        <v>3</v>
      </c>
      <c r="C124" s="29" t="s">
        <v>587</v>
      </c>
      <c r="D124" s="29" t="s">
        <v>115</v>
      </c>
      <c r="E124" s="30">
        <v>0.25</v>
      </c>
      <c r="G124" s="41" t="s">
        <v>971</v>
      </c>
      <c r="H124" s="41" t="s">
        <v>823</v>
      </c>
    </row>
    <row r="125" spans="1:8">
      <c r="A125" s="29">
        <v>108</v>
      </c>
      <c r="B125" s="29">
        <v>3</v>
      </c>
      <c r="C125" s="29" t="s">
        <v>587</v>
      </c>
      <c r="D125" s="29" t="s">
        <v>121</v>
      </c>
      <c r="E125" s="30">
        <v>0.5</v>
      </c>
      <c r="G125" s="41" t="s">
        <v>972</v>
      </c>
      <c r="H125" s="41" t="s">
        <v>823</v>
      </c>
    </row>
    <row r="126" spans="1:8">
      <c r="A126" s="29">
        <v>109</v>
      </c>
      <c r="B126" s="29">
        <v>3</v>
      </c>
      <c r="C126" s="29" t="s">
        <v>587</v>
      </c>
      <c r="D126" s="29" t="s">
        <v>120</v>
      </c>
      <c r="E126" s="30">
        <v>0.75</v>
      </c>
      <c r="G126" s="41" t="s">
        <v>973</v>
      </c>
      <c r="H126" s="41" t="s">
        <v>823</v>
      </c>
    </row>
    <row r="127" spans="1:8">
      <c r="A127" s="29">
        <v>110</v>
      </c>
      <c r="B127" s="29">
        <v>3</v>
      </c>
      <c r="C127" s="29" t="s">
        <v>587</v>
      </c>
      <c r="D127" s="29" t="s">
        <v>114</v>
      </c>
      <c r="E127" s="30">
        <v>1</v>
      </c>
      <c r="G127" s="41" t="s">
        <v>974</v>
      </c>
      <c r="H127" s="41" t="s">
        <v>823</v>
      </c>
    </row>
    <row r="129" spans="1:8">
      <c r="A129" s="29">
        <v>111</v>
      </c>
      <c r="B129" s="29">
        <v>3</v>
      </c>
      <c r="C129" s="29" t="s">
        <v>592</v>
      </c>
      <c r="D129" s="29" t="s">
        <v>116</v>
      </c>
      <c r="E129" s="30">
        <v>0</v>
      </c>
      <c r="G129" s="41" t="s">
        <v>975</v>
      </c>
      <c r="H129" s="41" t="s">
        <v>824</v>
      </c>
    </row>
    <row r="130" spans="1:8">
      <c r="A130" s="29">
        <v>112</v>
      </c>
      <c r="B130" s="29">
        <v>3</v>
      </c>
      <c r="C130" s="29" t="s">
        <v>592</v>
      </c>
      <c r="D130" s="29" t="s">
        <v>115</v>
      </c>
      <c r="E130" s="30">
        <v>0.25</v>
      </c>
      <c r="G130" s="41" t="s">
        <v>976</v>
      </c>
      <c r="H130" s="41" t="s">
        <v>824</v>
      </c>
    </row>
    <row r="131" spans="1:8">
      <c r="A131" s="29">
        <v>113</v>
      </c>
      <c r="B131" s="29">
        <v>3</v>
      </c>
      <c r="C131" s="29" t="s">
        <v>592</v>
      </c>
      <c r="D131" s="29" t="s">
        <v>121</v>
      </c>
      <c r="E131" s="30">
        <v>0.5</v>
      </c>
      <c r="G131" s="41" t="s">
        <v>977</v>
      </c>
      <c r="H131" s="41" t="s">
        <v>824</v>
      </c>
    </row>
    <row r="132" spans="1:8">
      <c r="A132" s="29">
        <v>114</v>
      </c>
      <c r="B132" s="29">
        <v>3</v>
      </c>
      <c r="C132" s="29" t="s">
        <v>592</v>
      </c>
      <c r="D132" s="29" t="s">
        <v>120</v>
      </c>
      <c r="E132" s="30">
        <v>0.75</v>
      </c>
      <c r="G132" s="41" t="s">
        <v>978</v>
      </c>
      <c r="H132" s="41" t="s">
        <v>824</v>
      </c>
    </row>
    <row r="133" spans="1:8">
      <c r="A133" s="29">
        <v>115</v>
      </c>
      <c r="B133" s="29">
        <v>3</v>
      </c>
      <c r="C133" s="29" t="s">
        <v>592</v>
      </c>
      <c r="D133" s="29" t="s">
        <v>114</v>
      </c>
      <c r="E133" s="30">
        <v>1</v>
      </c>
      <c r="G133" s="41" t="s">
        <v>979</v>
      </c>
      <c r="H133" s="41" t="s">
        <v>824</v>
      </c>
    </row>
    <row r="135" spans="1:8">
      <c r="A135" s="29">
        <v>116</v>
      </c>
      <c r="B135" s="29">
        <v>3</v>
      </c>
      <c r="C135" s="29" t="s">
        <v>755</v>
      </c>
      <c r="D135" s="29" t="s">
        <v>116</v>
      </c>
      <c r="E135" s="30">
        <v>0</v>
      </c>
      <c r="G135" s="41" t="s">
        <v>980</v>
      </c>
      <c r="H135" s="41" t="s">
        <v>825</v>
      </c>
    </row>
    <row r="136" spans="1:8">
      <c r="A136" s="29">
        <v>117</v>
      </c>
      <c r="B136" s="29">
        <v>3</v>
      </c>
      <c r="C136" s="29" t="s">
        <v>755</v>
      </c>
      <c r="D136" s="29" t="s">
        <v>115</v>
      </c>
      <c r="E136" s="30">
        <v>0</v>
      </c>
      <c r="G136" s="41" t="s">
        <v>981</v>
      </c>
      <c r="H136" s="41" t="s">
        <v>825</v>
      </c>
    </row>
    <row r="137" spans="1:8">
      <c r="A137" s="29">
        <v>118</v>
      </c>
      <c r="B137" s="29">
        <v>3</v>
      </c>
      <c r="C137" s="29" t="s">
        <v>755</v>
      </c>
      <c r="D137" s="29" t="s">
        <v>121</v>
      </c>
      <c r="E137" s="30">
        <v>0</v>
      </c>
      <c r="G137" s="41" t="s">
        <v>982</v>
      </c>
      <c r="H137" s="41" t="s">
        <v>825</v>
      </c>
    </row>
    <row r="138" spans="1:8">
      <c r="A138" s="29">
        <v>119</v>
      </c>
      <c r="B138" s="29">
        <v>3</v>
      </c>
      <c r="C138" s="29" t="s">
        <v>755</v>
      </c>
      <c r="D138" s="29" t="s">
        <v>120</v>
      </c>
      <c r="E138" s="30">
        <v>0</v>
      </c>
      <c r="G138" s="41" t="s">
        <v>983</v>
      </c>
      <c r="H138" s="41" t="s">
        <v>825</v>
      </c>
    </row>
    <row r="139" spans="1:8">
      <c r="A139" s="29">
        <v>120</v>
      </c>
      <c r="B139" s="29">
        <v>3</v>
      </c>
      <c r="C139" s="29" t="s">
        <v>755</v>
      </c>
      <c r="D139" s="29" t="s">
        <v>114</v>
      </c>
      <c r="E139" s="30">
        <v>0</v>
      </c>
      <c r="G139" s="41" t="s">
        <v>984</v>
      </c>
      <c r="H139" s="41" t="s">
        <v>825</v>
      </c>
    </row>
    <row r="141" spans="1:8">
      <c r="A141" s="29">
        <v>121</v>
      </c>
      <c r="B141" s="29">
        <v>3</v>
      </c>
      <c r="C141" s="29" t="s">
        <v>756</v>
      </c>
      <c r="D141" s="29" t="s">
        <v>116</v>
      </c>
      <c r="E141" s="30">
        <v>0</v>
      </c>
      <c r="G141" s="41" t="s">
        <v>985</v>
      </c>
      <c r="H141" s="41" t="s">
        <v>826</v>
      </c>
    </row>
    <row r="142" spans="1:8">
      <c r="A142" s="29">
        <v>122</v>
      </c>
      <c r="B142" s="29">
        <v>3</v>
      </c>
      <c r="C142" s="29" t="s">
        <v>756</v>
      </c>
      <c r="D142" s="29" t="s">
        <v>115</v>
      </c>
      <c r="E142" s="30">
        <v>0.25</v>
      </c>
      <c r="G142" s="41" t="s">
        <v>986</v>
      </c>
      <c r="H142" s="41" t="s">
        <v>826</v>
      </c>
    </row>
    <row r="143" spans="1:8">
      <c r="A143" s="29">
        <v>123</v>
      </c>
      <c r="B143" s="29">
        <v>3</v>
      </c>
      <c r="C143" s="29" t="s">
        <v>756</v>
      </c>
      <c r="D143" s="29" t="s">
        <v>121</v>
      </c>
      <c r="E143" s="30">
        <v>0.5</v>
      </c>
      <c r="G143" s="41" t="s">
        <v>987</v>
      </c>
      <c r="H143" s="41" t="s">
        <v>826</v>
      </c>
    </row>
    <row r="144" spans="1:8">
      <c r="A144" s="29">
        <v>124</v>
      </c>
      <c r="B144" s="29">
        <v>3</v>
      </c>
      <c r="C144" s="29" t="s">
        <v>756</v>
      </c>
      <c r="D144" s="29" t="s">
        <v>120</v>
      </c>
      <c r="E144" s="30">
        <v>0.5</v>
      </c>
      <c r="G144" s="41" t="s">
        <v>988</v>
      </c>
      <c r="H144" s="41" t="s">
        <v>826</v>
      </c>
    </row>
    <row r="145" spans="1:8">
      <c r="A145" s="29">
        <v>125</v>
      </c>
      <c r="B145" s="29">
        <v>3</v>
      </c>
      <c r="C145" s="29" t="s">
        <v>756</v>
      </c>
      <c r="D145" s="29" t="s">
        <v>114</v>
      </c>
      <c r="E145" s="30">
        <v>0.5</v>
      </c>
      <c r="G145" s="41" t="s">
        <v>989</v>
      </c>
      <c r="H145" s="41" t="s">
        <v>826</v>
      </c>
    </row>
    <row r="147" spans="1:8">
      <c r="A147" s="29">
        <v>126</v>
      </c>
      <c r="B147" s="29">
        <v>3</v>
      </c>
      <c r="C147" s="29" t="s">
        <v>757</v>
      </c>
      <c r="D147" s="29" t="s">
        <v>116</v>
      </c>
      <c r="E147" s="30">
        <v>0</v>
      </c>
      <c r="G147" s="41" t="s">
        <v>990</v>
      </c>
      <c r="H147" s="41" t="s">
        <v>553</v>
      </c>
    </row>
    <row r="148" spans="1:8">
      <c r="A148" s="29">
        <v>127</v>
      </c>
      <c r="B148" s="29">
        <v>3</v>
      </c>
      <c r="C148" s="29" t="s">
        <v>757</v>
      </c>
      <c r="D148" s="29" t="s">
        <v>115</v>
      </c>
      <c r="E148" s="30">
        <v>0.25</v>
      </c>
      <c r="G148" s="41" t="s">
        <v>991</v>
      </c>
      <c r="H148" s="41" t="s">
        <v>553</v>
      </c>
    </row>
    <row r="149" spans="1:8">
      <c r="A149" s="29">
        <v>128</v>
      </c>
      <c r="B149" s="29">
        <v>3</v>
      </c>
      <c r="C149" s="29" t="s">
        <v>757</v>
      </c>
      <c r="D149" s="29" t="s">
        <v>121</v>
      </c>
      <c r="E149" s="30">
        <v>0.5</v>
      </c>
      <c r="G149" s="41" t="s">
        <v>992</v>
      </c>
      <c r="H149" s="41" t="s">
        <v>553</v>
      </c>
    </row>
    <row r="150" spans="1:8">
      <c r="A150" s="29">
        <v>129</v>
      </c>
      <c r="B150" s="29">
        <v>3</v>
      </c>
      <c r="C150" s="29" t="s">
        <v>757</v>
      </c>
      <c r="D150" s="29" t="s">
        <v>120</v>
      </c>
      <c r="E150" s="30">
        <v>0.75</v>
      </c>
      <c r="G150" s="41" t="s">
        <v>993</v>
      </c>
      <c r="H150" s="41" t="s">
        <v>553</v>
      </c>
    </row>
    <row r="151" spans="1:8">
      <c r="A151" s="29">
        <v>130</v>
      </c>
      <c r="B151" s="29">
        <v>3</v>
      </c>
      <c r="C151" s="29" t="s">
        <v>757</v>
      </c>
      <c r="D151" s="29" t="s">
        <v>114</v>
      </c>
      <c r="E151" s="30">
        <v>1</v>
      </c>
      <c r="G151" s="41" t="s">
        <v>994</v>
      </c>
      <c r="H151" s="41" t="s">
        <v>553</v>
      </c>
    </row>
    <row r="153" spans="1:8">
      <c r="A153" s="29">
        <v>131</v>
      </c>
      <c r="B153" s="29">
        <v>3</v>
      </c>
      <c r="C153" s="29" t="s">
        <v>758</v>
      </c>
      <c r="D153" s="29" t="s">
        <v>116</v>
      </c>
      <c r="E153" s="30">
        <v>0</v>
      </c>
      <c r="G153" s="41" t="s">
        <v>995</v>
      </c>
      <c r="H153" s="41" t="s">
        <v>827</v>
      </c>
    </row>
    <row r="154" spans="1:8">
      <c r="A154" s="29">
        <v>132</v>
      </c>
      <c r="B154" s="29">
        <v>3</v>
      </c>
      <c r="C154" s="29" t="s">
        <v>758</v>
      </c>
      <c r="D154" s="29" t="s">
        <v>115</v>
      </c>
      <c r="E154" s="30">
        <v>0.25</v>
      </c>
      <c r="G154" s="41" t="s">
        <v>996</v>
      </c>
      <c r="H154" s="41" t="s">
        <v>827</v>
      </c>
    </row>
    <row r="155" spans="1:8">
      <c r="A155" s="29">
        <v>133</v>
      </c>
      <c r="B155" s="29">
        <v>3</v>
      </c>
      <c r="C155" s="29" t="s">
        <v>758</v>
      </c>
      <c r="D155" s="29" t="s">
        <v>121</v>
      </c>
      <c r="E155" s="30">
        <v>0.5</v>
      </c>
      <c r="G155" s="41" t="s">
        <v>997</v>
      </c>
      <c r="H155" s="41" t="s">
        <v>827</v>
      </c>
    </row>
    <row r="156" spans="1:8">
      <c r="A156" s="29">
        <v>134</v>
      </c>
      <c r="B156" s="29">
        <v>3</v>
      </c>
      <c r="C156" s="29" t="s">
        <v>758</v>
      </c>
      <c r="D156" s="29" t="s">
        <v>120</v>
      </c>
      <c r="E156" s="30">
        <v>0.75</v>
      </c>
      <c r="G156" s="41" t="s">
        <v>998</v>
      </c>
      <c r="H156" s="41" t="s">
        <v>827</v>
      </c>
    </row>
    <row r="157" spans="1:8">
      <c r="A157" s="29">
        <v>135</v>
      </c>
      <c r="B157" s="29">
        <v>3</v>
      </c>
      <c r="C157" s="29" t="s">
        <v>758</v>
      </c>
      <c r="D157" s="29" t="s">
        <v>114</v>
      </c>
      <c r="E157" s="30">
        <v>1</v>
      </c>
      <c r="G157" s="41" t="s">
        <v>999</v>
      </c>
      <c r="H157" s="41" t="s">
        <v>827</v>
      </c>
    </row>
    <row r="159" spans="1:8">
      <c r="A159" s="29">
        <v>136</v>
      </c>
      <c r="B159" s="29">
        <v>3</v>
      </c>
      <c r="C159" s="29" t="s">
        <v>759</v>
      </c>
      <c r="D159" s="29" t="s">
        <v>116</v>
      </c>
      <c r="E159" s="30">
        <v>0</v>
      </c>
      <c r="G159" s="41" t="s">
        <v>1000</v>
      </c>
      <c r="H159" s="41" t="s">
        <v>828</v>
      </c>
    </row>
    <row r="160" spans="1:8">
      <c r="A160" s="29">
        <v>137</v>
      </c>
      <c r="B160" s="29">
        <v>3</v>
      </c>
      <c r="C160" s="29" t="s">
        <v>759</v>
      </c>
      <c r="D160" s="29" t="s">
        <v>115</v>
      </c>
      <c r="E160" s="30">
        <v>0.25</v>
      </c>
      <c r="G160" s="41" t="s">
        <v>1001</v>
      </c>
      <c r="H160" s="41" t="s">
        <v>828</v>
      </c>
    </row>
    <row r="161" spans="1:8">
      <c r="A161" s="29">
        <v>138</v>
      </c>
      <c r="B161" s="29">
        <v>3</v>
      </c>
      <c r="C161" s="29" t="s">
        <v>759</v>
      </c>
      <c r="D161" s="29" t="s">
        <v>121</v>
      </c>
      <c r="E161" s="30">
        <v>0.5</v>
      </c>
      <c r="G161" s="41" t="s">
        <v>1002</v>
      </c>
      <c r="H161" s="41" t="s">
        <v>828</v>
      </c>
    </row>
    <row r="162" spans="1:8">
      <c r="A162" s="29">
        <v>139</v>
      </c>
      <c r="B162" s="29">
        <v>3</v>
      </c>
      <c r="C162" s="29" t="s">
        <v>759</v>
      </c>
      <c r="D162" s="29" t="s">
        <v>120</v>
      </c>
      <c r="E162" s="30">
        <v>0.75</v>
      </c>
      <c r="G162" s="41" t="s">
        <v>1003</v>
      </c>
      <c r="H162" s="41" t="s">
        <v>828</v>
      </c>
    </row>
    <row r="163" spans="1:8">
      <c r="A163" s="29">
        <v>140</v>
      </c>
      <c r="B163" s="29">
        <v>3</v>
      </c>
      <c r="C163" s="29" t="s">
        <v>759</v>
      </c>
      <c r="D163" s="29" t="s">
        <v>114</v>
      </c>
      <c r="E163" s="30">
        <v>1</v>
      </c>
      <c r="G163" s="41" t="s">
        <v>1004</v>
      </c>
      <c r="H163" s="41" t="s">
        <v>828</v>
      </c>
    </row>
    <row r="165" spans="1:8">
      <c r="A165" s="29">
        <v>141</v>
      </c>
      <c r="B165" s="29">
        <v>3</v>
      </c>
      <c r="C165" s="29" t="s">
        <v>760</v>
      </c>
      <c r="D165" s="29" t="s">
        <v>116</v>
      </c>
      <c r="E165" s="30">
        <v>0</v>
      </c>
      <c r="G165" s="41" t="s">
        <v>1005</v>
      </c>
      <c r="H165" s="41" t="s">
        <v>829</v>
      </c>
    </row>
    <row r="166" spans="1:8">
      <c r="A166" s="29">
        <v>142</v>
      </c>
      <c r="B166" s="29">
        <v>3</v>
      </c>
      <c r="C166" s="29" t="s">
        <v>760</v>
      </c>
      <c r="D166" s="29" t="s">
        <v>115</v>
      </c>
      <c r="E166" s="30">
        <v>0.25</v>
      </c>
      <c r="G166" s="41" t="s">
        <v>1006</v>
      </c>
      <c r="H166" s="41" t="s">
        <v>829</v>
      </c>
    </row>
    <row r="167" spans="1:8">
      <c r="A167" s="29">
        <v>143</v>
      </c>
      <c r="B167" s="29">
        <v>3</v>
      </c>
      <c r="C167" s="29" t="s">
        <v>760</v>
      </c>
      <c r="D167" s="29" t="s">
        <v>121</v>
      </c>
      <c r="E167" s="30">
        <v>0.5</v>
      </c>
      <c r="G167" s="41" t="s">
        <v>1007</v>
      </c>
      <c r="H167" s="41" t="s">
        <v>829</v>
      </c>
    </row>
    <row r="168" spans="1:8">
      <c r="A168" s="29">
        <v>144</v>
      </c>
      <c r="B168" s="29">
        <v>3</v>
      </c>
      <c r="C168" s="29" t="s">
        <v>760</v>
      </c>
      <c r="D168" s="29" t="s">
        <v>120</v>
      </c>
      <c r="E168" s="30">
        <v>0.75</v>
      </c>
      <c r="G168" s="41" t="s">
        <v>1008</v>
      </c>
      <c r="H168" s="41" t="s">
        <v>829</v>
      </c>
    </row>
    <row r="169" spans="1:8">
      <c r="A169" s="29">
        <v>145</v>
      </c>
      <c r="B169" s="29">
        <v>3</v>
      </c>
      <c r="C169" s="29" t="s">
        <v>760</v>
      </c>
      <c r="D169" s="29" t="s">
        <v>114</v>
      </c>
      <c r="E169" s="30">
        <v>1</v>
      </c>
      <c r="G169" s="41" t="s">
        <v>1009</v>
      </c>
      <c r="H169" s="41" t="s">
        <v>829</v>
      </c>
    </row>
    <row r="171" spans="1:8">
      <c r="A171" s="29">
        <v>146</v>
      </c>
      <c r="B171" s="29">
        <v>3</v>
      </c>
      <c r="C171" s="29" t="s">
        <v>761</v>
      </c>
      <c r="D171" s="29" t="s">
        <v>116</v>
      </c>
      <c r="E171" s="30">
        <v>0</v>
      </c>
      <c r="G171" s="41" t="s">
        <v>1010</v>
      </c>
      <c r="H171" s="41" t="s">
        <v>830</v>
      </c>
    </row>
    <row r="172" spans="1:8">
      <c r="A172" s="29">
        <v>147</v>
      </c>
      <c r="B172" s="29">
        <v>3</v>
      </c>
      <c r="C172" s="29" t="s">
        <v>761</v>
      </c>
      <c r="D172" s="29" t="s">
        <v>115</v>
      </c>
      <c r="E172" s="30">
        <v>0.25</v>
      </c>
      <c r="G172" s="41" t="s">
        <v>1011</v>
      </c>
      <c r="H172" s="41" t="s">
        <v>830</v>
      </c>
    </row>
    <row r="173" spans="1:8">
      <c r="A173" s="29">
        <v>148</v>
      </c>
      <c r="B173" s="29">
        <v>3</v>
      </c>
      <c r="C173" s="29" t="s">
        <v>761</v>
      </c>
      <c r="D173" s="29" t="s">
        <v>121</v>
      </c>
      <c r="E173" s="30">
        <v>0.5</v>
      </c>
      <c r="G173" s="41" t="s">
        <v>1012</v>
      </c>
      <c r="H173" s="41" t="s">
        <v>830</v>
      </c>
    </row>
    <row r="174" spans="1:8">
      <c r="A174" s="29">
        <v>149</v>
      </c>
      <c r="B174" s="29">
        <v>3</v>
      </c>
      <c r="C174" s="29" t="s">
        <v>761</v>
      </c>
      <c r="D174" s="29" t="s">
        <v>120</v>
      </c>
      <c r="E174" s="30">
        <v>0.75</v>
      </c>
      <c r="G174" s="41" t="s">
        <v>1013</v>
      </c>
      <c r="H174" s="41" t="s">
        <v>830</v>
      </c>
    </row>
    <row r="175" spans="1:8">
      <c r="A175" s="29">
        <v>150</v>
      </c>
      <c r="B175" s="29">
        <v>3</v>
      </c>
      <c r="C175" s="29" t="s">
        <v>761</v>
      </c>
      <c r="D175" s="29" t="s">
        <v>114</v>
      </c>
      <c r="E175" s="30">
        <v>1</v>
      </c>
      <c r="G175" s="41" t="s">
        <v>1014</v>
      </c>
      <c r="H175" s="41" t="s">
        <v>830</v>
      </c>
    </row>
    <row r="177" spans="1:8">
      <c r="A177" s="29">
        <v>151</v>
      </c>
      <c r="B177" s="29">
        <v>3</v>
      </c>
      <c r="C177" s="29" t="s">
        <v>762</v>
      </c>
      <c r="D177" s="29" t="s">
        <v>116</v>
      </c>
      <c r="E177" s="30">
        <v>0</v>
      </c>
      <c r="G177" s="41" t="s">
        <v>1015</v>
      </c>
      <c r="H177" s="41" t="s">
        <v>573</v>
      </c>
    </row>
    <row r="178" spans="1:8">
      <c r="A178" s="29">
        <v>152</v>
      </c>
      <c r="B178" s="29">
        <v>3</v>
      </c>
      <c r="C178" s="29" t="s">
        <v>762</v>
      </c>
      <c r="D178" s="29" t="s">
        <v>115</v>
      </c>
      <c r="E178" s="30">
        <v>0.25</v>
      </c>
      <c r="G178" s="41" t="s">
        <v>1016</v>
      </c>
      <c r="H178" s="41" t="s">
        <v>573</v>
      </c>
    </row>
    <row r="179" spans="1:8">
      <c r="A179" s="29">
        <v>153</v>
      </c>
      <c r="B179" s="29">
        <v>3</v>
      </c>
      <c r="C179" s="29" t="s">
        <v>762</v>
      </c>
      <c r="D179" s="29" t="s">
        <v>121</v>
      </c>
      <c r="E179" s="30">
        <v>0.5</v>
      </c>
      <c r="G179" s="41" t="s">
        <v>1017</v>
      </c>
      <c r="H179" s="41" t="s">
        <v>573</v>
      </c>
    </row>
    <row r="180" spans="1:8">
      <c r="A180" s="29">
        <v>154</v>
      </c>
      <c r="B180" s="29">
        <v>3</v>
      </c>
      <c r="C180" s="29" t="s">
        <v>762</v>
      </c>
      <c r="D180" s="29" t="s">
        <v>120</v>
      </c>
      <c r="E180" s="30">
        <v>0.75</v>
      </c>
      <c r="G180" s="41" t="s">
        <v>1018</v>
      </c>
      <c r="H180" s="41" t="s">
        <v>573</v>
      </c>
    </row>
    <row r="181" spans="1:8">
      <c r="A181" s="29">
        <v>155</v>
      </c>
      <c r="B181" s="29">
        <v>3</v>
      </c>
      <c r="C181" s="29" t="s">
        <v>762</v>
      </c>
      <c r="D181" s="29" t="s">
        <v>114</v>
      </c>
      <c r="E181" s="30">
        <v>1</v>
      </c>
      <c r="G181" s="41" t="s">
        <v>1019</v>
      </c>
      <c r="H181" s="41" t="s">
        <v>573</v>
      </c>
    </row>
    <row r="183" spans="1:8">
      <c r="A183" s="29">
        <v>156</v>
      </c>
      <c r="B183" s="29">
        <v>4</v>
      </c>
      <c r="C183" s="29" t="s">
        <v>598</v>
      </c>
      <c r="D183" s="29" t="s">
        <v>116</v>
      </c>
      <c r="E183" s="30">
        <v>0</v>
      </c>
      <c r="G183" s="41" t="s">
        <v>1020</v>
      </c>
      <c r="H183" s="41" t="s">
        <v>579</v>
      </c>
    </row>
    <row r="184" spans="1:8">
      <c r="A184" s="29">
        <v>157</v>
      </c>
      <c r="B184" s="29">
        <v>4</v>
      </c>
      <c r="C184" s="29" t="s">
        <v>598</v>
      </c>
      <c r="D184" s="29" t="s">
        <v>115</v>
      </c>
      <c r="E184" s="30">
        <v>0.25</v>
      </c>
      <c r="G184" s="41" t="s">
        <v>1021</v>
      </c>
      <c r="H184" s="41" t="s">
        <v>579</v>
      </c>
    </row>
    <row r="185" spans="1:8">
      <c r="A185" s="29">
        <v>158</v>
      </c>
      <c r="B185" s="29">
        <v>4</v>
      </c>
      <c r="C185" s="29" t="s">
        <v>598</v>
      </c>
      <c r="D185" s="29" t="s">
        <v>121</v>
      </c>
      <c r="E185" s="30">
        <v>0.5</v>
      </c>
      <c r="G185" s="41" t="s">
        <v>1022</v>
      </c>
      <c r="H185" s="41" t="s">
        <v>579</v>
      </c>
    </row>
    <row r="186" spans="1:8">
      <c r="A186" s="29">
        <v>159</v>
      </c>
      <c r="B186" s="29">
        <v>4</v>
      </c>
      <c r="C186" s="29" t="s">
        <v>598</v>
      </c>
      <c r="D186" s="29" t="s">
        <v>120</v>
      </c>
      <c r="E186" s="30">
        <v>0.75</v>
      </c>
      <c r="G186" s="41" t="s">
        <v>1023</v>
      </c>
      <c r="H186" s="41" t="s">
        <v>579</v>
      </c>
    </row>
    <row r="187" spans="1:8">
      <c r="A187" s="29">
        <v>160</v>
      </c>
      <c r="B187" s="29">
        <v>4</v>
      </c>
      <c r="C187" s="29" t="s">
        <v>598</v>
      </c>
      <c r="D187" s="29" t="s">
        <v>114</v>
      </c>
      <c r="E187" s="30">
        <v>1</v>
      </c>
      <c r="G187" s="41" t="s">
        <v>1024</v>
      </c>
      <c r="H187" s="41" t="s">
        <v>579</v>
      </c>
    </row>
    <row r="189" spans="1:8">
      <c r="A189" s="29">
        <v>161</v>
      </c>
      <c r="B189" s="29">
        <v>4</v>
      </c>
      <c r="C189" s="29" t="s">
        <v>601</v>
      </c>
      <c r="D189" s="29" t="s">
        <v>116</v>
      </c>
      <c r="E189" s="30">
        <v>0</v>
      </c>
      <c r="G189" s="41" t="s">
        <v>1025</v>
      </c>
      <c r="H189" s="41" t="s">
        <v>584</v>
      </c>
    </row>
    <row r="190" spans="1:8">
      <c r="A190" s="29">
        <v>162</v>
      </c>
      <c r="B190" s="29">
        <v>4</v>
      </c>
      <c r="C190" s="29" t="s">
        <v>601</v>
      </c>
      <c r="D190" s="29" t="s">
        <v>115</v>
      </c>
      <c r="E190" s="30">
        <v>0.25</v>
      </c>
      <c r="G190" s="41" t="s">
        <v>1026</v>
      </c>
      <c r="H190" s="41" t="s">
        <v>584</v>
      </c>
    </row>
    <row r="191" spans="1:8">
      <c r="A191" s="29">
        <v>163</v>
      </c>
      <c r="B191" s="29">
        <v>4</v>
      </c>
      <c r="C191" s="29" t="s">
        <v>601</v>
      </c>
      <c r="D191" s="29" t="s">
        <v>121</v>
      </c>
      <c r="E191" s="30">
        <v>0.5</v>
      </c>
      <c r="G191" s="41" t="s">
        <v>1027</v>
      </c>
      <c r="H191" s="41" t="s">
        <v>584</v>
      </c>
    </row>
    <row r="192" spans="1:8">
      <c r="A192" s="29">
        <v>164</v>
      </c>
      <c r="B192" s="29">
        <v>4</v>
      </c>
      <c r="C192" s="29" t="s">
        <v>601</v>
      </c>
      <c r="D192" s="29" t="s">
        <v>120</v>
      </c>
      <c r="E192" s="30">
        <v>0.75</v>
      </c>
      <c r="G192" s="41" t="s">
        <v>1028</v>
      </c>
      <c r="H192" s="41" t="s">
        <v>584</v>
      </c>
    </row>
    <row r="193" spans="1:8">
      <c r="A193" s="29">
        <v>165</v>
      </c>
      <c r="B193" s="29">
        <v>4</v>
      </c>
      <c r="C193" s="29" t="s">
        <v>601</v>
      </c>
      <c r="D193" s="29" t="s">
        <v>114</v>
      </c>
      <c r="E193" s="30">
        <v>1</v>
      </c>
      <c r="G193" s="41" t="s">
        <v>1029</v>
      </c>
      <c r="H193" s="41" t="s">
        <v>584</v>
      </c>
    </row>
    <row r="195" spans="1:8">
      <c r="A195" s="29">
        <v>166</v>
      </c>
      <c r="B195" s="29">
        <v>4</v>
      </c>
      <c r="C195" s="29" t="s">
        <v>605</v>
      </c>
      <c r="D195" s="29" t="s">
        <v>116</v>
      </c>
      <c r="E195" s="30">
        <v>0</v>
      </c>
      <c r="G195" s="41" t="s">
        <v>1030</v>
      </c>
      <c r="H195" s="41" t="s">
        <v>831</v>
      </c>
    </row>
    <row r="196" spans="1:8">
      <c r="A196" s="29">
        <v>167</v>
      </c>
      <c r="B196" s="29">
        <v>4</v>
      </c>
      <c r="C196" s="29" t="s">
        <v>605</v>
      </c>
      <c r="D196" s="29" t="s">
        <v>115</v>
      </c>
      <c r="E196" s="30">
        <v>0.25</v>
      </c>
      <c r="G196" s="41" t="s">
        <v>1031</v>
      </c>
      <c r="H196" s="41" t="s">
        <v>831</v>
      </c>
    </row>
    <row r="197" spans="1:8">
      <c r="A197" s="29">
        <v>168</v>
      </c>
      <c r="B197" s="29">
        <v>4</v>
      </c>
      <c r="C197" s="29" t="s">
        <v>605</v>
      </c>
      <c r="D197" s="29" t="s">
        <v>121</v>
      </c>
      <c r="E197" s="30">
        <v>0.5</v>
      </c>
      <c r="G197" s="41" t="s">
        <v>1032</v>
      </c>
      <c r="H197" s="41" t="s">
        <v>831</v>
      </c>
    </row>
    <row r="198" spans="1:8">
      <c r="A198" s="29">
        <v>169</v>
      </c>
      <c r="B198" s="29">
        <v>4</v>
      </c>
      <c r="C198" s="29" t="s">
        <v>605</v>
      </c>
      <c r="D198" s="29" t="s">
        <v>120</v>
      </c>
      <c r="E198" s="30">
        <v>0.75</v>
      </c>
      <c r="G198" s="41" t="s">
        <v>1033</v>
      </c>
      <c r="H198" s="41" t="s">
        <v>831</v>
      </c>
    </row>
    <row r="199" spans="1:8">
      <c r="A199" s="29">
        <v>170</v>
      </c>
      <c r="B199" s="29">
        <v>4</v>
      </c>
      <c r="C199" s="29" t="s">
        <v>605</v>
      </c>
      <c r="D199" s="29" t="s">
        <v>114</v>
      </c>
      <c r="E199" s="30">
        <v>1</v>
      </c>
      <c r="G199" s="41" t="s">
        <v>1034</v>
      </c>
      <c r="H199" s="41" t="s">
        <v>831</v>
      </c>
    </row>
    <row r="201" spans="1:8">
      <c r="A201" s="29">
        <v>171</v>
      </c>
      <c r="B201" s="29">
        <v>4</v>
      </c>
      <c r="C201" s="29" t="s">
        <v>609</v>
      </c>
      <c r="D201" s="29" t="s">
        <v>116</v>
      </c>
      <c r="E201" s="30">
        <v>0</v>
      </c>
      <c r="G201" s="41" t="s">
        <v>1035</v>
      </c>
      <c r="H201" s="41" t="s">
        <v>595</v>
      </c>
    </row>
    <row r="202" spans="1:8">
      <c r="A202" s="29">
        <v>172</v>
      </c>
      <c r="B202" s="29">
        <v>4</v>
      </c>
      <c r="C202" s="29" t="s">
        <v>609</v>
      </c>
      <c r="D202" s="29" t="s">
        <v>115</v>
      </c>
      <c r="E202" s="30">
        <v>0.25</v>
      </c>
      <c r="G202" s="41" t="s">
        <v>1036</v>
      </c>
      <c r="H202" s="41" t="s">
        <v>595</v>
      </c>
    </row>
    <row r="203" spans="1:8">
      <c r="A203" s="29">
        <v>173</v>
      </c>
      <c r="B203" s="29">
        <v>4</v>
      </c>
      <c r="C203" s="29" t="s">
        <v>609</v>
      </c>
      <c r="D203" s="29" t="s">
        <v>121</v>
      </c>
      <c r="E203" s="30">
        <v>0.5</v>
      </c>
      <c r="G203" s="41" t="s">
        <v>1037</v>
      </c>
      <c r="H203" s="41" t="s">
        <v>595</v>
      </c>
    </row>
    <row r="204" spans="1:8">
      <c r="A204" s="29">
        <v>174</v>
      </c>
      <c r="B204" s="29">
        <v>4</v>
      </c>
      <c r="C204" s="29" t="s">
        <v>609</v>
      </c>
      <c r="D204" s="29" t="s">
        <v>120</v>
      </c>
      <c r="E204" s="30">
        <v>0.75</v>
      </c>
      <c r="G204" s="41" t="s">
        <v>1038</v>
      </c>
      <c r="H204" s="41" t="s">
        <v>595</v>
      </c>
    </row>
    <row r="205" spans="1:8">
      <c r="A205" s="29">
        <v>175</v>
      </c>
      <c r="B205" s="29">
        <v>4</v>
      </c>
      <c r="C205" s="29" t="s">
        <v>609</v>
      </c>
      <c r="D205" s="29" t="s">
        <v>114</v>
      </c>
      <c r="E205" s="30">
        <v>1</v>
      </c>
      <c r="G205" s="41" t="s">
        <v>1039</v>
      </c>
      <c r="H205" s="41" t="s">
        <v>595</v>
      </c>
    </row>
    <row r="207" spans="1:8">
      <c r="A207" s="29">
        <v>176</v>
      </c>
      <c r="B207" s="29">
        <v>5</v>
      </c>
      <c r="C207" s="29" t="s">
        <v>628</v>
      </c>
      <c r="D207" s="29" t="s">
        <v>117</v>
      </c>
      <c r="E207" s="30">
        <v>0</v>
      </c>
      <c r="G207" s="41" t="s">
        <v>1040</v>
      </c>
      <c r="H207" s="41" t="s">
        <v>832</v>
      </c>
    </row>
    <row r="208" spans="1:8">
      <c r="A208" s="29">
        <v>177</v>
      </c>
      <c r="B208" s="29">
        <v>5</v>
      </c>
      <c r="C208" s="29" t="s">
        <v>628</v>
      </c>
      <c r="D208" s="29" t="s">
        <v>119</v>
      </c>
      <c r="E208" s="30">
        <v>1</v>
      </c>
      <c r="G208" s="41" t="s">
        <v>1041</v>
      </c>
      <c r="H208" s="41" t="s">
        <v>832</v>
      </c>
    </row>
    <row r="209" spans="1:8">
      <c r="A209" s="29">
        <v>178</v>
      </c>
      <c r="B209" s="29">
        <v>5</v>
      </c>
      <c r="C209" s="29" t="s">
        <v>628</v>
      </c>
      <c r="D209" s="29" t="s">
        <v>118</v>
      </c>
      <c r="E209" s="30">
        <v>0.75</v>
      </c>
      <c r="G209" s="41" t="s">
        <v>1042</v>
      </c>
      <c r="H209" s="41" t="s">
        <v>832</v>
      </c>
    </row>
    <row r="210" spans="1:8">
      <c r="A210" s="29">
        <v>179</v>
      </c>
      <c r="B210" s="29">
        <v>5</v>
      </c>
      <c r="C210" s="29" t="s">
        <v>628</v>
      </c>
      <c r="D210" s="29" t="s">
        <v>148</v>
      </c>
      <c r="E210" s="30">
        <v>0.25</v>
      </c>
      <c r="G210" s="41" t="s">
        <v>1043</v>
      </c>
      <c r="H210" s="41" t="s">
        <v>832</v>
      </c>
    </row>
    <row r="211" spans="1:8">
      <c r="A211" s="29">
        <v>180</v>
      </c>
      <c r="B211" s="29">
        <v>5</v>
      </c>
      <c r="C211" s="29" t="s">
        <v>628</v>
      </c>
      <c r="D211" s="29" t="s">
        <v>123</v>
      </c>
      <c r="E211" s="30">
        <v>0</v>
      </c>
      <c r="G211" s="41" t="s">
        <v>1044</v>
      </c>
      <c r="H211" s="41" t="s">
        <v>832</v>
      </c>
    </row>
    <row r="212" spans="1:8">
      <c r="A212" s="29">
        <v>181</v>
      </c>
      <c r="B212" s="29">
        <v>5</v>
      </c>
      <c r="C212" s="29" t="s">
        <v>628</v>
      </c>
      <c r="D212" s="29" t="s">
        <v>136</v>
      </c>
      <c r="E212" s="30">
        <v>0</v>
      </c>
      <c r="G212" s="41" t="s">
        <v>1045</v>
      </c>
      <c r="H212" s="41" t="s">
        <v>832</v>
      </c>
    </row>
    <row r="214" spans="1:8">
      <c r="A214" s="29">
        <v>182</v>
      </c>
      <c r="B214" s="29">
        <v>5</v>
      </c>
      <c r="C214" s="29" t="s">
        <v>632</v>
      </c>
      <c r="D214" s="29" t="s">
        <v>117</v>
      </c>
      <c r="E214" s="30">
        <v>0</v>
      </c>
      <c r="G214" s="41" t="s">
        <v>1046</v>
      </c>
      <c r="H214" s="41" t="s">
        <v>602</v>
      </c>
    </row>
    <row r="215" spans="1:8">
      <c r="A215" s="29">
        <v>183</v>
      </c>
      <c r="B215" s="29">
        <v>5</v>
      </c>
      <c r="C215" s="29" t="s">
        <v>632</v>
      </c>
      <c r="D215" s="29" t="s">
        <v>119</v>
      </c>
      <c r="E215" s="30">
        <v>0</v>
      </c>
      <c r="G215" s="41" t="s">
        <v>1047</v>
      </c>
      <c r="H215" s="41" t="s">
        <v>602</v>
      </c>
    </row>
    <row r="216" spans="1:8">
      <c r="A216" s="29">
        <v>184</v>
      </c>
      <c r="B216" s="29">
        <v>5</v>
      </c>
      <c r="C216" s="29" t="s">
        <v>632</v>
      </c>
      <c r="D216" s="29" t="s">
        <v>118</v>
      </c>
      <c r="E216" s="30">
        <v>0</v>
      </c>
      <c r="G216" s="41" t="s">
        <v>1048</v>
      </c>
      <c r="H216" s="41" t="s">
        <v>602</v>
      </c>
    </row>
    <row r="217" spans="1:8">
      <c r="A217" s="29">
        <v>185</v>
      </c>
      <c r="B217" s="29">
        <v>5</v>
      </c>
      <c r="C217" s="29" t="s">
        <v>632</v>
      </c>
      <c r="D217" s="29" t="s">
        <v>148</v>
      </c>
      <c r="E217" s="30">
        <v>0.25</v>
      </c>
      <c r="G217" s="41" t="s">
        <v>1049</v>
      </c>
      <c r="H217" s="41" t="s">
        <v>602</v>
      </c>
    </row>
    <row r="218" spans="1:8">
      <c r="A218" s="29">
        <v>186</v>
      </c>
      <c r="B218" s="29">
        <v>5</v>
      </c>
      <c r="C218" s="29" t="s">
        <v>632</v>
      </c>
      <c r="D218" s="29" t="s">
        <v>123</v>
      </c>
      <c r="E218" s="30">
        <v>0.75</v>
      </c>
      <c r="G218" s="41" t="s">
        <v>1050</v>
      </c>
      <c r="H218" s="41" t="s">
        <v>602</v>
      </c>
    </row>
    <row r="219" spans="1:8">
      <c r="A219" s="29">
        <v>187</v>
      </c>
      <c r="B219" s="29">
        <v>5</v>
      </c>
      <c r="C219" s="29" t="s">
        <v>632</v>
      </c>
      <c r="D219" s="29" t="s">
        <v>136</v>
      </c>
      <c r="E219" s="30">
        <v>1</v>
      </c>
      <c r="G219" s="41" t="s">
        <v>1051</v>
      </c>
      <c r="H219" s="41" t="s">
        <v>602</v>
      </c>
    </row>
    <row r="221" spans="1:8">
      <c r="A221" s="29">
        <v>188</v>
      </c>
      <c r="B221" s="29">
        <v>5</v>
      </c>
      <c r="C221" s="29" t="s">
        <v>636</v>
      </c>
      <c r="D221" s="29" t="s">
        <v>117</v>
      </c>
      <c r="E221" s="30">
        <v>0</v>
      </c>
      <c r="G221" s="41" t="s">
        <v>1052</v>
      </c>
      <c r="H221" s="41" t="s">
        <v>833</v>
      </c>
    </row>
    <row r="222" spans="1:8">
      <c r="A222" s="29">
        <v>189</v>
      </c>
      <c r="B222" s="29">
        <v>5</v>
      </c>
      <c r="C222" s="29" t="s">
        <v>636</v>
      </c>
      <c r="D222" s="29" t="s">
        <v>119</v>
      </c>
      <c r="E222" s="30">
        <v>0</v>
      </c>
      <c r="G222" s="41" t="s">
        <v>1053</v>
      </c>
      <c r="H222" s="41" t="s">
        <v>833</v>
      </c>
    </row>
    <row r="223" spans="1:8">
      <c r="A223" s="29">
        <v>190</v>
      </c>
      <c r="B223" s="29">
        <v>5</v>
      </c>
      <c r="C223" s="29" t="s">
        <v>636</v>
      </c>
      <c r="D223" s="29" t="s">
        <v>118</v>
      </c>
      <c r="E223" s="30">
        <v>0</v>
      </c>
      <c r="G223" s="41" t="s">
        <v>1054</v>
      </c>
      <c r="H223" s="41" t="s">
        <v>833</v>
      </c>
    </row>
    <row r="224" spans="1:8">
      <c r="A224" s="29">
        <v>191</v>
      </c>
      <c r="B224" s="29">
        <v>5</v>
      </c>
      <c r="C224" s="29" t="s">
        <v>636</v>
      </c>
      <c r="D224" s="29" t="s">
        <v>148</v>
      </c>
      <c r="E224" s="30">
        <v>0.25</v>
      </c>
      <c r="G224" s="41" t="s">
        <v>1055</v>
      </c>
      <c r="H224" s="41" t="s">
        <v>833</v>
      </c>
    </row>
    <row r="225" spans="1:8">
      <c r="A225" s="29">
        <v>192</v>
      </c>
      <c r="B225" s="29">
        <v>5</v>
      </c>
      <c r="C225" s="29" t="s">
        <v>636</v>
      </c>
      <c r="D225" s="29" t="s">
        <v>123</v>
      </c>
      <c r="E225" s="30">
        <v>0.75</v>
      </c>
      <c r="G225" s="41" t="s">
        <v>1056</v>
      </c>
      <c r="H225" s="41" t="s">
        <v>833</v>
      </c>
    </row>
    <row r="226" spans="1:8">
      <c r="A226" s="29">
        <v>193</v>
      </c>
      <c r="B226" s="29">
        <v>5</v>
      </c>
      <c r="C226" s="29" t="s">
        <v>636</v>
      </c>
      <c r="D226" s="29" t="s">
        <v>136</v>
      </c>
      <c r="E226" s="30">
        <v>1</v>
      </c>
      <c r="G226" s="41" t="s">
        <v>1057</v>
      </c>
      <c r="H226" s="41" t="s">
        <v>833</v>
      </c>
    </row>
    <row r="228" spans="1:8">
      <c r="A228" s="29">
        <v>194</v>
      </c>
      <c r="B228" s="29">
        <v>5</v>
      </c>
      <c r="C228" s="29" t="s">
        <v>640</v>
      </c>
      <c r="D228" s="29" t="s">
        <v>117</v>
      </c>
      <c r="E228" s="30">
        <v>0</v>
      </c>
      <c r="G228" s="41" t="s">
        <v>1058</v>
      </c>
      <c r="H228" s="41" t="s">
        <v>834</v>
      </c>
    </row>
    <row r="229" spans="1:8">
      <c r="A229" s="29">
        <v>195</v>
      </c>
      <c r="B229" s="29">
        <v>5</v>
      </c>
      <c r="C229" s="29" t="s">
        <v>640</v>
      </c>
      <c r="D229" s="29" t="s">
        <v>119</v>
      </c>
      <c r="E229" s="30">
        <v>0</v>
      </c>
      <c r="G229" s="41" t="s">
        <v>1059</v>
      </c>
      <c r="H229" s="41" t="s">
        <v>834</v>
      </c>
    </row>
    <row r="230" spans="1:8">
      <c r="A230" s="29">
        <v>196</v>
      </c>
      <c r="B230" s="29">
        <v>5</v>
      </c>
      <c r="C230" s="29" t="s">
        <v>640</v>
      </c>
      <c r="D230" s="29" t="s">
        <v>118</v>
      </c>
      <c r="E230" s="30">
        <v>0</v>
      </c>
      <c r="G230" s="41" t="s">
        <v>1060</v>
      </c>
      <c r="H230" s="41" t="s">
        <v>834</v>
      </c>
    </row>
    <row r="231" spans="1:8">
      <c r="A231" s="29">
        <v>197</v>
      </c>
      <c r="B231" s="29">
        <v>5</v>
      </c>
      <c r="C231" s="29" t="s">
        <v>640</v>
      </c>
      <c r="D231" s="29" t="s">
        <v>148</v>
      </c>
      <c r="E231" s="30">
        <v>0.25</v>
      </c>
      <c r="G231" s="41" t="s">
        <v>1061</v>
      </c>
      <c r="H231" s="41" t="s">
        <v>834</v>
      </c>
    </row>
    <row r="232" spans="1:8">
      <c r="A232" s="29">
        <v>198</v>
      </c>
      <c r="B232" s="29">
        <v>5</v>
      </c>
      <c r="C232" s="29" t="s">
        <v>640</v>
      </c>
      <c r="D232" s="29" t="s">
        <v>123</v>
      </c>
      <c r="E232" s="30">
        <v>0.75</v>
      </c>
      <c r="G232" s="41" t="s">
        <v>1062</v>
      </c>
      <c r="H232" s="41" t="s">
        <v>834</v>
      </c>
    </row>
    <row r="233" spans="1:8">
      <c r="A233" s="29">
        <v>199</v>
      </c>
      <c r="B233" s="29">
        <v>5</v>
      </c>
      <c r="C233" s="29" t="s">
        <v>640</v>
      </c>
      <c r="D233" s="29" t="s">
        <v>136</v>
      </c>
      <c r="E233" s="30">
        <v>1</v>
      </c>
      <c r="G233" s="41" t="s">
        <v>1063</v>
      </c>
      <c r="H233" s="41" t="s">
        <v>834</v>
      </c>
    </row>
    <row r="235" spans="1:8">
      <c r="A235" s="29">
        <v>200</v>
      </c>
      <c r="B235" s="29">
        <v>5</v>
      </c>
      <c r="C235" s="29" t="s">
        <v>644</v>
      </c>
      <c r="D235" s="29" t="s">
        <v>117</v>
      </c>
      <c r="E235" s="30">
        <v>0</v>
      </c>
      <c r="G235" s="41" t="s">
        <v>1064</v>
      </c>
      <c r="H235" s="41" t="s">
        <v>613</v>
      </c>
    </row>
    <row r="236" spans="1:8">
      <c r="A236" s="29">
        <v>201</v>
      </c>
      <c r="B236" s="29">
        <v>5</v>
      </c>
      <c r="C236" s="29" t="s">
        <v>644</v>
      </c>
      <c r="D236" s="29" t="s">
        <v>119</v>
      </c>
      <c r="E236" s="30">
        <v>0</v>
      </c>
      <c r="G236" s="41" t="s">
        <v>1065</v>
      </c>
      <c r="H236" s="41" t="s">
        <v>613</v>
      </c>
    </row>
    <row r="237" spans="1:8">
      <c r="A237" s="29">
        <v>202</v>
      </c>
      <c r="B237" s="29">
        <v>5</v>
      </c>
      <c r="C237" s="29" t="s">
        <v>644</v>
      </c>
      <c r="D237" s="29" t="s">
        <v>118</v>
      </c>
      <c r="E237" s="30">
        <v>0</v>
      </c>
      <c r="G237" s="41" t="s">
        <v>1066</v>
      </c>
      <c r="H237" s="41" t="s">
        <v>613</v>
      </c>
    </row>
    <row r="238" spans="1:8">
      <c r="A238" s="29">
        <v>203</v>
      </c>
      <c r="B238" s="29">
        <v>5</v>
      </c>
      <c r="C238" s="29" t="s">
        <v>644</v>
      </c>
      <c r="D238" s="29" t="s">
        <v>148</v>
      </c>
      <c r="E238" s="30">
        <v>0.25</v>
      </c>
      <c r="G238" s="41" t="s">
        <v>1067</v>
      </c>
      <c r="H238" s="41" t="s">
        <v>613</v>
      </c>
    </row>
    <row r="239" spans="1:8">
      <c r="A239" s="29">
        <v>204</v>
      </c>
      <c r="B239" s="29">
        <v>5</v>
      </c>
      <c r="C239" s="29" t="s">
        <v>644</v>
      </c>
      <c r="D239" s="29" t="s">
        <v>123</v>
      </c>
      <c r="E239" s="30">
        <v>0.75</v>
      </c>
      <c r="G239" s="41" t="s">
        <v>1068</v>
      </c>
      <c r="H239" s="41" t="s">
        <v>613</v>
      </c>
    </row>
    <row r="240" spans="1:8">
      <c r="A240" s="29">
        <v>205</v>
      </c>
      <c r="B240" s="29">
        <v>5</v>
      </c>
      <c r="C240" s="29" t="s">
        <v>644</v>
      </c>
      <c r="D240" s="29" t="s">
        <v>136</v>
      </c>
      <c r="E240" s="30">
        <v>1</v>
      </c>
      <c r="G240" s="41" t="s">
        <v>1069</v>
      </c>
      <c r="H240" s="41" t="s">
        <v>613</v>
      </c>
    </row>
    <row r="242" spans="1:8">
      <c r="A242" s="29">
        <v>206</v>
      </c>
      <c r="B242" s="29">
        <v>5</v>
      </c>
      <c r="C242" s="29" t="s">
        <v>751</v>
      </c>
      <c r="D242" s="29" t="s">
        <v>117</v>
      </c>
      <c r="E242" s="30">
        <v>0</v>
      </c>
      <c r="G242" s="41" t="s">
        <v>1070</v>
      </c>
      <c r="H242" s="41" t="s">
        <v>616</v>
      </c>
    </row>
    <row r="243" spans="1:8">
      <c r="A243" s="29">
        <v>207</v>
      </c>
      <c r="B243" s="29">
        <v>5</v>
      </c>
      <c r="C243" s="29" t="s">
        <v>751</v>
      </c>
      <c r="D243" s="29" t="s">
        <v>119</v>
      </c>
      <c r="E243" s="30">
        <v>0</v>
      </c>
      <c r="G243" s="41" t="s">
        <v>1071</v>
      </c>
      <c r="H243" s="41" t="s">
        <v>616</v>
      </c>
    </row>
    <row r="244" spans="1:8">
      <c r="A244" s="29">
        <v>208</v>
      </c>
      <c r="B244" s="29">
        <v>5</v>
      </c>
      <c r="C244" s="29" t="s">
        <v>751</v>
      </c>
      <c r="D244" s="29" t="s">
        <v>118</v>
      </c>
      <c r="E244" s="30">
        <v>0</v>
      </c>
      <c r="G244" s="41" t="s">
        <v>1072</v>
      </c>
      <c r="H244" s="41" t="s">
        <v>616</v>
      </c>
    </row>
    <row r="245" spans="1:8">
      <c r="A245" s="29">
        <v>209</v>
      </c>
      <c r="B245" s="29">
        <v>5</v>
      </c>
      <c r="C245" s="29" t="s">
        <v>751</v>
      </c>
      <c r="D245" s="29" t="s">
        <v>148</v>
      </c>
      <c r="E245" s="30">
        <v>0.25</v>
      </c>
      <c r="G245" s="41" t="s">
        <v>1073</v>
      </c>
      <c r="H245" s="41" t="s">
        <v>616</v>
      </c>
    </row>
    <row r="246" spans="1:8">
      <c r="A246" s="29">
        <v>210</v>
      </c>
      <c r="B246" s="29">
        <v>5</v>
      </c>
      <c r="C246" s="29" t="s">
        <v>751</v>
      </c>
      <c r="D246" s="29" t="s">
        <v>123</v>
      </c>
      <c r="E246" s="30">
        <v>0.75</v>
      </c>
      <c r="G246" s="41" t="s">
        <v>1074</v>
      </c>
      <c r="H246" s="41" t="s">
        <v>616</v>
      </c>
    </row>
    <row r="247" spans="1:8">
      <c r="A247" s="29">
        <v>211</v>
      </c>
      <c r="B247" s="29">
        <v>5</v>
      </c>
      <c r="C247" s="29" t="s">
        <v>751</v>
      </c>
      <c r="D247" s="29" t="s">
        <v>136</v>
      </c>
      <c r="E247" s="30">
        <v>1</v>
      </c>
      <c r="G247" s="41" t="s">
        <v>1075</v>
      </c>
      <c r="H247" s="41" t="s">
        <v>616</v>
      </c>
    </row>
    <row r="249" spans="1:8">
      <c r="A249" s="29">
        <v>212</v>
      </c>
      <c r="B249" s="29">
        <v>5</v>
      </c>
      <c r="C249" s="29" t="s">
        <v>752</v>
      </c>
      <c r="D249" s="29" t="s">
        <v>117</v>
      </c>
      <c r="E249" s="30">
        <v>0</v>
      </c>
      <c r="G249" s="41" t="s">
        <v>1076</v>
      </c>
      <c r="H249" s="41" t="s">
        <v>835</v>
      </c>
    </row>
    <row r="250" spans="1:8">
      <c r="A250" s="29">
        <v>213</v>
      </c>
      <c r="B250" s="29">
        <v>5</v>
      </c>
      <c r="C250" s="29" t="s">
        <v>752</v>
      </c>
      <c r="D250" s="29" t="s">
        <v>119</v>
      </c>
      <c r="E250" s="30">
        <v>0</v>
      </c>
      <c r="G250" s="41" t="s">
        <v>1077</v>
      </c>
      <c r="H250" s="41" t="s">
        <v>835</v>
      </c>
    </row>
    <row r="251" spans="1:8">
      <c r="A251" s="29">
        <v>214</v>
      </c>
      <c r="B251" s="29">
        <v>5</v>
      </c>
      <c r="C251" s="29" t="s">
        <v>752</v>
      </c>
      <c r="D251" s="29" t="s">
        <v>118</v>
      </c>
      <c r="E251" s="30">
        <v>0</v>
      </c>
      <c r="G251" s="41" t="s">
        <v>1078</v>
      </c>
      <c r="H251" s="41" t="s">
        <v>835</v>
      </c>
    </row>
    <row r="252" spans="1:8">
      <c r="A252" s="29">
        <v>215</v>
      </c>
      <c r="B252" s="29">
        <v>5</v>
      </c>
      <c r="C252" s="29" t="s">
        <v>752</v>
      </c>
      <c r="D252" s="29" t="s">
        <v>148</v>
      </c>
      <c r="E252" s="30">
        <v>0.25</v>
      </c>
      <c r="G252" s="41" t="s">
        <v>1079</v>
      </c>
      <c r="H252" s="41" t="s">
        <v>835</v>
      </c>
    </row>
    <row r="253" spans="1:8">
      <c r="A253" s="29">
        <v>216</v>
      </c>
      <c r="B253" s="29">
        <v>5</v>
      </c>
      <c r="C253" s="29" t="s">
        <v>752</v>
      </c>
      <c r="D253" s="29" t="s">
        <v>123</v>
      </c>
      <c r="E253" s="30">
        <v>0.75</v>
      </c>
      <c r="G253" s="41" t="s">
        <v>1080</v>
      </c>
      <c r="H253" s="41" t="s">
        <v>835</v>
      </c>
    </row>
    <row r="254" spans="1:8">
      <c r="A254" s="29">
        <v>217</v>
      </c>
      <c r="B254" s="29">
        <v>5</v>
      </c>
      <c r="C254" s="29" t="s">
        <v>752</v>
      </c>
      <c r="D254" s="29" t="s">
        <v>136</v>
      </c>
      <c r="E254" s="30">
        <v>1</v>
      </c>
      <c r="G254" s="41" t="s">
        <v>1081</v>
      </c>
      <c r="H254" s="41" t="s">
        <v>835</v>
      </c>
    </row>
    <row r="256" spans="1:8">
      <c r="A256" s="29">
        <v>218</v>
      </c>
      <c r="B256" s="29">
        <v>5</v>
      </c>
      <c r="C256" s="29" t="s">
        <v>753</v>
      </c>
      <c r="D256" s="29" t="s">
        <v>117</v>
      </c>
      <c r="E256" s="30">
        <v>0</v>
      </c>
      <c r="G256" s="41" t="s">
        <v>1082</v>
      </c>
      <c r="H256" s="41" t="s">
        <v>624</v>
      </c>
    </row>
    <row r="257" spans="1:8">
      <c r="A257" s="29">
        <v>219</v>
      </c>
      <c r="B257" s="29">
        <v>5</v>
      </c>
      <c r="C257" s="29" t="s">
        <v>753</v>
      </c>
      <c r="D257" s="29" t="s">
        <v>119</v>
      </c>
      <c r="E257" s="30">
        <v>0</v>
      </c>
      <c r="G257" s="41" t="s">
        <v>1083</v>
      </c>
      <c r="H257" s="41" t="s">
        <v>624</v>
      </c>
    </row>
    <row r="258" spans="1:8">
      <c r="A258" s="29">
        <v>220</v>
      </c>
      <c r="B258" s="29">
        <v>5</v>
      </c>
      <c r="C258" s="29" t="s">
        <v>753</v>
      </c>
      <c r="D258" s="29" t="s">
        <v>118</v>
      </c>
      <c r="E258" s="30">
        <v>0</v>
      </c>
      <c r="G258" s="41" t="s">
        <v>1084</v>
      </c>
      <c r="H258" s="41" t="s">
        <v>624</v>
      </c>
    </row>
    <row r="259" spans="1:8">
      <c r="A259" s="29">
        <v>221</v>
      </c>
      <c r="B259" s="29">
        <v>5</v>
      </c>
      <c r="C259" s="29" t="s">
        <v>753</v>
      </c>
      <c r="D259" s="29" t="s">
        <v>148</v>
      </c>
      <c r="E259" s="30">
        <v>0.25</v>
      </c>
      <c r="G259" s="41" t="s">
        <v>1085</v>
      </c>
      <c r="H259" s="41" t="s">
        <v>624</v>
      </c>
    </row>
    <row r="260" spans="1:8">
      <c r="A260" s="29">
        <v>222</v>
      </c>
      <c r="B260" s="29">
        <v>5</v>
      </c>
      <c r="C260" s="29" t="s">
        <v>753</v>
      </c>
      <c r="D260" s="29" t="s">
        <v>123</v>
      </c>
      <c r="E260" s="30">
        <v>0.75</v>
      </c>
      <c r="G260" s="41" t="s">
        <v>1086</v>
      </c>
      <c r="H260" s="41" t="s">
        <v>624</v>
      </c>
    </row>
    <row r="261" spans="1:8">
      <c r="A261" s="29">
        <v>223</v>
      </c>
      <c r="B261" s="29">
        <v>5</v>
      </c>
      <c r="C261" s="29" t="s">
        <v>753</v>
      </c>
      <c r="D261" s="29" t="s">
        <v>136</v>
      </c>
      <c r="E261" s="30">
        <v>1</v>
      </c>
      <c r="G261" s="41" t="s">
        <v>1087</v>
      </c>
      <c r="H261" s="41" t="s">
        <v>624</v>
      </c>
    </row>
    <row r="263" spans="1:8">
      <c r="A263" s="29">
        <v>224</v>
      </c>
      <c r="B263" s="29">
        <v>5</v>
      </c>
      <c r="C263" s="29" t="s">
        <v>754</v>
      </c>
      <c r="D263" s="29" t="s">
        <v>117</v>
      </c>
      <c r="E263" s="30">
        <v>0</v>
      </c>
      <c r="G263" s="41" t="s">
        <v>1088</v>
      </c>
      <c r="H263" s="41" t="s">
        <v>836</v>
      </c>
    </row>
    <row r="264" spans="1:8">
      <c r="A264" s="29">
        <v>225</v>
      </c>
      <c r="B264" s="29">
        <v>5</v>
      </c>
      <c r="C264" s="29" t="s">
        <v>754</v>
      </c>
      <c r="D264" s="29" t="s">
        <v>119</v>
      </c>
      <c r="E264" s="30">
        <v>0</v>
      </c>
      <c r="G264" s="41" t="s">
        <v>1089</v>
      </c>
      <c r="H264" s="41" t="s">
        <v>836</v>
      </c>
    </row>
    <row r="265" spans="1:8">
      <c r="A265" s="29">
        <v>226</v>
      </c>
      <c r="B265" s="29">
        <v>5</v>
      </c>
      <c r="C265" s="29" t="s">
        <v>754</v>
      </c>
      <c r="D265" s="29" t="s">
        <v>118</v>
      </c>
      <c r="E265" s="30">
        <v>0</v>
      </c>
      <c r="G265" s="41" t="s">
        <v>1090</v>
      </c>
      <c r="H265" s="41" t="s">
        <v>836</v>
      </c>
    </row>
    <row r="266" spans="1:8">
      <c r="A266" s="29">
        <v>227</v>
      </c>
      <c r="B266" s="29">
        <v>5</v>
      </c>
      <c r="C266" s="29" t="s">
        <v>754</v>
      </c>
      <c r="D266" s="29" t="s">
        <v>148</v>
      </c>
      <c r="E266" s="30">
        <v>0.25</v>
      </c>
      <c r="G266" s="41" t="s">
        <v>1091</v>
      </c>
      <c r="H266" s="41" t="s">
        <v>836</v>
      </c>
    </row>
    <row r="267" spans="1:8">
      <c r="A267" s="29">
        <v>228</v>
      </c>
      <c r="B267" s="29">
        <v>5</v>
      </c>
      <c r="C267" s="29" t="s">
        <v>754</v>
      </c>
      <c r="D267" s="29" t="s">
        <v>123</v>
      </c>
      <c r="E267" s="30">
        <v>0.75</v>
      </c>
      <c r="G267" s="41" t="s">
        <v>1092</v>
      </c>
      <c r="H267" s="41" t="s">
        <v>836</v>
      </c>
    </row>
    <row r="268" spans="1:8">
      <c r="A268" s="29">
        <v>229</v>
      </c>
      <c r="B268" s="29">
        <v>5</v>
      </c>
      <c r="C268" s="29" t="s">
        <v>754</v>
      </c>
      <c r="D268" s="29" t="s">
        <v>136</v>
      </c>
      <c r="E268" s="30">
        <v>1</v>
      </c>
      <c r="G268" s="41" t="s">
        <v>1093</v>
      </c>
      <c r="H268" s="41" t="s">
        <v>836</v>
      </c>
    </row>
    <row r="270" spans="1:8">
      <c r="A270" s="29">
        <v>230</v>
      </c>
      <c r="B270" s="29">
        <v>6</v>
      </c>
      <c r="C270" s="29" t="s">
        <v>648</v>
      </c>
      <c r="D270" s="29" t="s">
        <v>116</v>
      </c>
      <c r="E270" s="30">
        <v>0</v>
      </c>
      <c r="G270" s="41" t="s">
        <v>1094</v>
      </c>
      <c r="H270" s="41" t="s">
        <v>629</v>
      </c>
    </row>
    <row r="271" spans="1:8">
      <c r="A271" s="29">
        <v>231</v>
      </c>
      <c r="B271" s="29">
        <v>6</v>
      </c>
      <c r="C271" s="29" t="s">
        <v>648</v>
      </c>
      <c r="D271" s="29" t="s">
        <v>115</v>
      </c>
      <c r="E271" s="30">
        <v>0.25</v>
      </c>
      <c r="G271" s="41" t="s">
        <v>1095</v>
      </c>
      <c r="H271" s="41" t="s">
        <v>629</v>
      </c>
    </row>
    <row r="272" spans="1:8">
      <c r="A272" s="29">
        <v>232</v>
      </c>
      <c r="B272" s="29">
        <v>6</v>
      </c>
      <c r="C272" s="29" t="s">
        <v>648</v>
      </c>
      <c r="D272" s="29" t="s">
        <v>121</v>
      </c>
      <c r="E272" s="30">
        <v>0.5</v>
      </c>
      <c r="G272" s="41" t="s">
        <v>1096</v>
      </c>
      <c r="H272" s="41" t="s">
        <v>629</v>
      </c>
    </row>
    <row r="273" spans="1:8">
      <c r="A273" s="29">
        <v>233</v>
      </c>
      <c r="B273" s="29">
        <v>6</v>
      </c>
      <c r="C273" s="29" t="s">
        <v>648</v>
      </c>
      <c r="D273" s="29" t="s">
        <v>120</v>
      </c>
      <c r="E273" s="30">
        <v>0.75</v>
      </c>
      <c r="G273" s="41" t="s">
        <v>1097</v>
      </c>
      <c r="H273" s="41" t="s">
        <v>629</v>
      </c>
    </row>
    <row r="274" spans="1:8">
      <c r="A274" s="29">
        <v>234</v>
      </c>
      <c r="B274" s="29">
        <v>6</v>
      </c>
      <c r="C274" s="29" t="s">
        <v>648</v>
      </c>
      <c r="D274" s="29" t="s">
        <v>114</v>
      </c>
      <c r="E274" s="30">
        <v>1</v>
      </c>
      <c r="G274" s="41" t="s">
        <v>1098</v>
      </c>
      <c r="H274" s="41" t="s">
        <v>629</v>
      </c>
    </row>
    <row r="276" spans="1:8">
      <c r="A276" s="29">
        <v>235</v>
      </c>
      <c r="B276" s="29">
        <v>6</v>
      </c>
      <c r="C276" s="29" t="s">
        <v>650</v>
      </c>
      <c r="D276" s="29" t="s">
        <v>116</v>
      </c>
      <c r="E276" s="30">
        <v>0</v>
      </c>
      <c r="G276" s="41" t="s">
        <v>1099</v>
      </c>
      <c r="H276" s="41" t="s">
        <v>633</v>
      </c>
    </row>
    <row r="277" spans="1:8">
      <c r="A277" s="29">
        <v>236</v>
      </c>
      <c r="B277" s="29">
        <v>6</v>
      </c>
      <c r="C277" s="29" t="s">
        <v>650</v>
      </c>
      <c r="D277" s="29" t="s">
        <v>115</v>
      </c>
      <c r="E277" s="30">
        <v>0.25</v>
      </c>
      <c r="G277" s="41" t="s">
        <v>1100</v>
      </c>
      <c r="H277" s="41" t="s">
        <v>633</v>
      </c>
    </row>
    <row r="278" spans="1:8">
      <c r="A278" s="29">
        <v>237</v>
      </c>
      <c r="B278" s="29">
        <v>6</v>
      </c>
      <c r="C278" s="29" t="s">
        <v>650</v>
      </c>
      <c r="D278" s="29" t="s">
        <v>121</v>
      </c>
      <c r="E278" s="30">
        <v>0.5</v>
      </c>
      <c r="G278" s="41" t="s">
        <v>1101</v>
      </c>
      <c r="H278" s="41" t="s">
        <v>633</v>
      </c>
    </row>
    <row r="279" spans="1:8">
      <c r="A279" s="29">
        <v>238</v>
      </c>
      <c r="B279" s="29">
        <v>6</v>
      </c>
      <c r="C279" s="29" t="s">
        <v>650</v>
      </c>
      <c r="D279" s="29" t="s">
        <v>120</v>
      </c>
      <c r="E279" s="30">
        <v>0.75</v>
      </c>
      <c r="G279" s="41" t="s">
        <v>1102</v>
      </c>
      <c r="H279" s="41" t="s">
        <v>633</v>
      </c>
    </row>
    <row r="280" spans="1:8">
      <c r="A280" s="29">
        <v>239</v>
      </c>
      <c r="B280" s="29">
        <v>6</v>
      </c>
      <c r="C280" s="29" t="s">
        <v>650</v>
      </c>
      <c r="D280" s="29" t="s">
        <v>114</v>
      </c>
      <c r="E280" s="30">
        <v>1</v>
      </c>
      <c r="G280" s="41" t="s">
        <v>1103</v>
      </c>
      <c r="H280" s="41" t="s">
        <v>633</v>
      </c>
    </row>
    <row r="282" spans="1:8">
      <c r="A282" s="29">
        <v>240</v>
      </c>
      <c r="B282" s="29">
        <v>6</v>
      </c>
      <c r="C282" s="29" t="s">
        <v>654</v>
      </c>
      <c r="D282" s="29" t="s">
        <v>116</v>
      </c>
      <c r="E282" s="30">
        <v>0</v>
      </c>
      <c r="G282" s="41" t="s">
        <v>1104</v>
      </c>
      <c r="H282" s="41" t="s">
        <v>637</v>
      </c>
    </row>
    <row r="283" spans="1:8">
      <c r="A283" s="29">
        <v>241</v>
      </c>
      <c r="B283" s="29">
        <v>6</v>
      </c>
      <c r="C283" s="29" t="s">
        <v>654</v>
      </c>
      <c r="D283" s="29" t="s">
        <v>115</v>
      </c>
      <c r="E283" s="30">
        <v>0.25</v>
      </c>
      <c r="G283" s="41" t="s">
        <v>1105</v>
      </c>
      <c r="H283" s="41" t="s">
        <v>637</v>
      </c>
    </row>
    <row r="284" spans="1:8">
      <c r="A284" s="29">
        <v>242</v>
      </c>
      <c r="B284" s="29">
        <v>6</v>
      </c>
      <c r="C284" s="29" t="s">
        <v>654</v>
      </c>
      <c r="D284" s="29" t="s">
        <v>121</v>
      </c>
      <c r="E284" s="30">
        <v>0.5</v>
      </c>
      <c r="G284" s="41" t="s">
        <v>1106</v>
      </c>
      <c r="H284" s="41" t="s">
        <v>637</v>
      </c>
    </row>
    <row r="285" spans="1:8">
      <c r="A285" s="29">
        <v>243</v>
      </c>
      <c r="B285" s="29">
        <v>6</v>
      </c>
      <c r="C285" s="29" t="s">
        <v>654</v>
      </c>
      <c r="D285" s="29" t="s">
        <v>120</v>
      </c>
      <c r="E285" s="30">
        <v>0.75</v>
      </c>
      <c r="G285" s="41" t="s">
        <v>1107</v>
      </c>
      <c r="H285" s="41" t="s">
        <v>637</v>
      </c>
    </row>
    <row r="286" spans="1:8">
      <c r="A286" s="29">
        <v>244</v>
      </c>
      <c r="B286" s="29">
        <v>6</v>
      </c>
      <c r="C286" s="29" t="s">
        <v>654</v>
      </c>
      <c r="D286" s="29" t="s">
        <v>114</v>
      </c>
      <c r="E286" s="30">
        <v>1</v>
      </c>
      <c r="G286" s="41" t="s">
        <v>1108</v>
      </c>
      <c r="H286" s="41" t="s">
        <v>637</v>
      </c>
    </row>
    <row r="288" spans="1:8">
      <c r="A288" s="29">
        <v>245</v>
      </c>
      <c r="B288" s="29">
        <v>6</v>
      </c>
      <c r="C288" s="29" t="s">
        <v>658</v>
      </c>
      <c r="D288" s="29" t="s">
        <v>116</v>
      </c>
      <c r="E288" s="30">
        <v>0</v>
      </c>
      <c r="G288" s="41" t="s">
        <v>1109</v>
      </c>
      <c r="H288" s="41" t="s">
        <v>641</v>
      </c>
    </row>
    <row r="289" spans="1:8">
      <c r="A289" s="29">
        <v>246</v>
      </c>
      <c r="B289" s="29">
        <v>6</v>
      </c>
      <c r="C289" s="29" t="s">
        <v>658</v>
      </c>
      <c r="D289" s="29" t="s">
        <v>115</v>
      </c>
      <c r="E289" s="30">
        <v>0.25</v>
      </c>
      <c r="G289" s="41" t="s">
        <v>1110</v>
      </c>
      <c r="H289" s="41" t="s">
        <v>641</v>
      </c>
    </row>
    <row r="290" spans="1:8">
      <c r="A290" s="29">
        <v>247</v>
      </c>
      <c r="B290" s="29">
        <v>6</v>
      </c>
      <c r="C290" s="29" t="s">
        <v>658</v>
      </c>
      <c r="D290" s="29" t="s">
        <v>121</v>
      </c>
      <c r="E290" s="30">
        <v>0.5</v>
      </c>
      <c r="G290" s="41" t="s">
        <v>1111</v>
      </c>
      <c r="H290" s="41" t="s">
        <v>641</v>
      </c>
    </row>
    <row r="291" spans="1:8">
      <c r="A291" s="29">
        <v>248</v>
      </c>
      <c r="B291" s="29">
        <v>6</v>
      </c>
      <c r="C291" s="29" t="s">
        <v>658</v>
      </c>
      <c r="D291" s="29" t="s">
        <v>120</v>
      </c>
      <c r="E291" s="30">
        <v>0.75</v>
      </c>
      <c r="G291" s="41" t="s">
        <v>1112</v>
      </c>
      <c r="H291" s="41" t="s">
        <v>641</v>
      </c>
    </row>
    <row r="292" spans="1:8">
      <c r="A292" s="29">
        <v>249</v>
      </c>
      <c r="B292" s="29">
        <v>6</v>
      </c>
      <c r="C292" s="29" t="s">
        <v>658</v>
      </c>
      <c r="D292" s="29" t="s">
        <v>114</v>
      </c>
      <c r="E292" s="30">
        <v>1</v>
      </c>
      <c r="G292" s="41" t="s">
        <v>1113</v>
      </c>
      <c r="H292" s="41" t="s">
        <v>641</v>
      </c>
    </row>
    <row r="294" spans="1:8">
      <c r="A294" s="29">
        <v>250</v>
      </c>
      <c r="B294" s="29">
        <v>6</v>
      </c>
      <c r="C294" s="29" t="s">
        <v>662</v>
      </c>
      <c r="D294" s="29" t="s">
        <v>116</v>
      </c>
      <c r="E294" s="30">
        <v>0</v>
      </c>
      <c r="G294" s="41" t="s">
        <v>1114</v>
      </c>
      <c r="H294" s="41" t="s">
        <v>645</v>
      </c>
    </row>
    <row r="295" spans="1:8">
      <c r="A295" s="29">
        <v>251</v>
      </c>
      <c r="B295" s="29">
        <v>6</v>
      </c>
      <c r="C295" s="29" t="s">
        <v>662</v>
      </c>
      <c r="D295" s="29" t="s">
        <v>115</v>
      </c>
      <c r="E295" s="30">
        <v>0.25</v>
      </c>
      <c r="G295" s="41" t="s">
        <v>1115</v>
      </c>
      <c r="H295" s="41" t="s">
        <v>645</v>
      </c>
    </row>
    <row r="296" spans="1:8">
      <c r="A296" s="29">
        <v>252</v>
      </c>
      <c r="B296" s="29">
        <v>6</v>
      </c>
      <c r="C296" s="29" t="s">
        <v>662</v>
      </c>
      <c r="D296" s="29" t="s">
        <v>121</v>
      </c>
      <c r="E296" s="30">
        <v>0.5</v>
      </c>
      <c r="G296" s="41" t="s">
        <v>1116</v>
      </c>
      <c r="H296" s="41" t="s">
        <v>645</v>
      </c>
    </row>
    <row r="297" spans="1:8">
      <c r="A297" s="29">
        <v>253</v>
      </c>
      <c r="B297" s="29">
        <v>6</v>
      </c>
      <c r="C297" s="29" t="s">
        <v>662</v>
      </c>
      <c r="D297" s="29" t="s">
        <v>120</v>
      </c>
      <c r="E297" s="30">
        <v>0.75</v>
      </c>
      <c r="G297" s="41" t="s">
        <v>1117</v>
      </c>
      <c r="H297" s="41" t="s">
        <v>645</v>
      </c>
    </row>
    <row r="298" spans="1:8">
      <c r="A298" s="29">
        <v>254</v>
      </c>
      <c r="B298" s="29">
        <v>6</v>
      </c>
      <c r="C298" s="29" t="s">
        <v>662</v>
      </c>
      <c r="D298" s="29" t="s">
        <v>114</v>
      </c>
      <c r="E298" s="30">
        <v>1</v>
      </c>
      <c r="G298" s="41" t="s">
        <v>1118</v>
      </c>
      <c r="H298" s="41" t="s">
        <v>645</v>
      </c>
    </row>
    <row r="300" spans="1:8">
      <c r="A300" s="29">
        <v>255</v>
      </c>
      <c r="B300" s="29">
        <v>7</v>
      </c>
      <c r="C300" s="29" t="s">
        <v>666</v>
      </c>
      <c r="D300" s="29" t="s">
        <v>116</v>
      </c>
      <c r="E300" s="30">
        <v>0</v>
      </c>
      <c r="G300" s="41" t="s">
        <v>1119</v>
      </c>
      <c r="H300" s="41" t="s">
        <v>837</v>
      </c>
    </row>
    <row r="301" spans="1:8">
      <c r="A301" s="29">
        <v>256</v>
      </c>
      <c r="B301" s="29">
        <v>7</v>
      </c>
      <c r="C301" s="29" t="s">
        <v>666</v>
      </c>
      <c r="D301" s="29" t="s">
        <v>115</v>
      </c>
      <c r="E301" s="30">
        <v>0.25</v>
      </c>
      <c r="G301" s="41" t="s">
        <v>1120</v>
      </c>
      <c r="H301" s="41" t="s">
        <v>837</v>
      </c>
    </row>
    <row r="302" spans="1:8">
      <c r="A302" s="29">
        <v>257</v>
      </c>
      <c r="B302" s="29">
        <v>7</v>
      </c>
      <c r="C302" s="29" t="s">
        <v>666</v>
      </c>
      <c r="D302" s="29" t="s">
        <v>121</v>
      </c>
      <c r="E302" s="30">
        <v>0.5</v>
      </c>
      <c r="G302" s="41" t="s">
        <v>1121</v>
      </c>
      <c r="H302" s="41" t="s">
        <v>837</v>
      </c>
    </row>
    <row r="303" spans="1:8">
      <c r="A303" s="29">
        <v>258</v>
      </c>
      <c r="B303" s="29">
        <v>7</v>
      </c>
      <c r="C303" s="29" t="s">
        <v>666</v>
      </c>
      <c r="D303" s="29" t="s">
        <v>120</v>
      </c>
      <c r="E303" s="30">
        <v>0.5</v>
      </c>
      <c r="G303" s="41" t="s">
        <v>1122</v>
      </c>
      <c r="H303" s="41" t="s">
        <v>837</v>
      </c>
    </row>
    <row r="304" spans="1:8">
      <c r="A304" s="29">
        <v>259</v>
      </c>
      <c r="B304" s="29">
        <v>7</v>
      </c>
      <c r="C304" s="29" t="s">
        <v>666</v>
      </c>
      <c r="D304" s="29" t="s">
        <v>114</v>
      </c>
      <c r="E304" s="30">
        <v>0.5</v>
      </c>
      <c r="G304" s="41" t="s">
        <v>1123</v>
      </c>
      <c r="H304" s="41" t="s">
        <v>837</v>
      </c>
    </row>
    <row r="306" spans="1:8">
      <c r="A306" s="29">
        <v>260</v>
      </c>
      <c r="B306" s="29">
        <v>7</v>
      </c>
      <c r="C306" s="29" t="s">
        <v>670</v>
      </c>
      <c r="D306" s="29" t="s">
        <v>116</v>
      </c>
      <c r="E306" s="30">
        <v>0</v>
      </c>
      <c r="G306" s="41" t="s">
        <v>1124</v>
      </c>
      <c r="H306" s="41" t="s">
        <v>651</v>
      </c>
    </row>
    <row r="307" spans="1:8">
      <c r="A307" s="29">
        <v>261</v>
      </c>
      <c r="B307" s="29">
        <v>7</v>
      </c>
      <c r="C307" s="29" t="s">
        <v>670</v>
      </c>
      <c r="D307" s="29" t="s">
        <v>115</v>
      </c>
      <c r="E307" s="30">
        <v>0.25</v>
      </c>
      <c r="G307" s="41" t="s">
        <v>1125</v>
      </c>
      <c r="H307" s="41" t="s">
        <v>651</v>
      </c>
    </row>
    <row r="308" spans="1:8">
      <c r="A308" s="29">
        <v>262</v>
      </c>
      <c r="B308" s="29">
        <v>7</v>
      </c>
      <c r="C308" s="29" t="s">
        <v>670</v>
      </c>
      <c r="D308" s="29" t="s">
        <v>121</v>
      </c>
      <c r="E308" s="30">
        <v>0.5</v>
      </c>
      <c r="G308" s="41" t="s">
        <v>1126</v>
      </c>
      <c r="H308" s="41" t="s">
        <v>651</v>
      </c>
    </row>
    <row r="309" spans="1:8">
      <c r="A309" s="29">
        <v>263</v>
      </c>
      <c r="B309" s="29">
        <v>7</v>
      </c>
      <c r="C309" s="29" t="s">
        <v>670</v>
      </c>
      <c r="D309" s="29" t="s">
        <v>120</v>
      </c>
      <c r="E309" s="30">
        <v>0.75</v>
      </c>
      <c r="G309" s="41" t="s">
        <v>1127</v>
      </c>
      <c r="H309" s="41" t="s">
        <v>651</v>
      </c>
    </row>
    <row r="310" spans="1:8">
      <c r="A310" s="29">
        <v>264</v>
      </c>
      <c r="B310" s="29">
        <v>7</v>
      </c>
      <c r="C310" s="29" t="s">
        <v>670</v>
      </c>
      <c r="D310" s="29" t="s">
        <v>114</v>
      </c>
      <c r="E310" s="30">
        <v>1</v>
      </c>
      <c r="G310" s="41" t="s">
        <v>1128</v>
      </c>
      <c r="H310" s="41" t="s">
        <v>651</v>
      </c>
    </row>
    <row r="312" spans="1:8">
      <c r="A312" s="29">
        <v>265</v>
      </c>
      <c r="B312" s="29">
        <v>7</v>
      </c>
      <c r="C312" s="29" t="s">
        <v>674</v>
      </c>
      <c r="D312" s="29" t="s">
        <v>116</v>
      </c>
      <c r="E312" s="30">
        <v>0</v>
      </c>
      <c r="G312" s="41" t="s">
        <v>1129</v>
      </c>
      <c r="H312" s="41" t="s">
        <v>655</v>
      </c>
    </row>
    <row r="313" spans="1:8">
      <c r="A313" s="29">
        <v>266</v>
      </c>
      <c r="B313" s="29">
        <v>7</v>
      </c>
      <c r="C313" s="29" t="s">
        <v>674</v>
      </c>
      <c r="D313" s="29" t="s">
        <v>115</v>
      </c>
      <c r="E313" s="30">
        <v>0.25</v>
      </c>
      <c r="G313" s="41" t="s">
        <v>1130</v>
      </c>
      <c r="H313" s="41" t="s">
        <v>655</v>
      </c>
    </row>
    <row r="314" spans="1:8">
      <c r="A314" s="29">
        <v>267</v>
      </c>
      <c r="B314" s="29">
        <v>7</v>
      </c>
      <c r="C314" s="29" t="s">
        <v>674</v>
      </c>
      <c r="D314" s="29" t="s">
        <v>121</v>
      </c>
      <c r="E314" s="30">
        <v>0.5</v>
      </c>
      <c r="G314" s="41" t="s">
        <v>1131</v>
      </c>
      <c r="H314" s="41" t="s">
        <v>655</v>
      </c>
    </row>
    <row r="315" spans="1:8">
      <c r="A315" s="29">
        <v>268</v>
      </c>
      <c r="B315" s="29">
        <v>7</v>
      </c>
      <c r="C315" s="29" t="s">
        <v>674</v>
      </c>
      <c r="D315" s="29" t="s">
        <v>120</v>
      </c>
      <c r="E315" s="30">
        <v>0.75</v>
      </c>
      <c r="G315" s="41" t="s">
        <v>1132</v>
      </c>
      <c r="H315" s="41" t="s">
        <v>655</v>
      </c>
    </row>
    <row r="316" spans="1:8">
      <c r="A316" s="29">
        <v>269</v>
      </c>
      <c r="B316" s="29">
        <v>7</v>
      </c>
      <c r="C316" s="29" t="s">
        <v>674</v>
      </c>
      <c r="D316" s="29" t="s">
        <v>114</v>
      </c>
      <c r="E316" s="30">
        <v>1</v>
      </c>
      <c r="G316" s="41" t="s">
        <v>1133</v>
      </c>
      <c r="H316" s="41" t="s">
        <v>655</v>
      </c>
    </row>
    <row r="318" spans="1:8">
      <c r="A318" s="29">
        <v>270</v>
      </c>
      <c r="B318" s="29">
        <v>7</v>
      </c>
      <c r="C318" s="29" t="s">
        <v>678</v>
      </c>
      <c r="D318" s="29" t="s">
        <v>116</v>
      </c>
      <c r="E318" s="30">
        <v>0</v>
      </c>
      <c r="G318" s="41" t="s">
        <v>1134</v>
      </c>
      <c r="H318" s="41" t="s">
        <v>838</v>
      </c>
    </row>
    <row r="319" spans="1:8">
      <c r="A319" s="29">
        <v>271</v>
      </c>
      <c r="B319" s="29">
        <v>7</v>
      </c>
      <c r="C319" s="29" t="s">
        <v>678</v>
      </c>
      <c r="D319" s="29" t="s">
        <v>115</v>
      </c>
      <c r="E319" s="30">
        <v>0.25</v>
      </c>
      <c r="G319" s="41" t="s">
        <v>1135</v>
      </c>
      <c r="H319" s="41" t="s">
        <v>838</v>
      </c>
    </row>
    <row r="320" spans="1:8">
      <c r="A320" s="29">
        <v>272</v>
      </c>
      <c r="B320" s="29">
        <v>7</v>
      </c>
      <c r="C320" s="29" t="s">
        <v>678</v>
      </c>
      <c r="D320" s="29" t="s">
        <v>121</v>
      </c>
      <c r="E320" s="30">
        <v>0.5</v>
      </c>
      <c r="G320" s="41" t="s">
        <v>1136</v>
      </c>
      <c r="H320" s="41" t="s">
        <v>838</v>
      </c>
    </row>
    <row r="321" spans="1:8">
      <c r="A321" s="29">
        <v>273</v>
      </c>
      <c r="B321" s="29">
        <v>7</v>
      </c>
      <c r="C321" s="29" t="s">
        <v>678</v>
      </c>
      <c r="D321" s="29" t="s">
        <v>120</v>
      </c>
      <c r="E321" s="30">
        <v>0.75</v>
      </c>
      <c r="G321" s="41" t="s">
        <v>1137</v>
      </c>
      <c r="H321" s="41" t="s">
        <v>838</v>
      </c>
    </row>
    <row r="322" spans="1:8">
      <c r="A322" s="29">
        <v>274</v>
      </c>
      <c r="B322" s="29">
        <v>7</v>
      </c>
      <c r="C322" s="29" t="s">
        <v>678</v>
      </c>
      <c r="D322" s="29" t="s">
        <v>114</v>
      </c>
      <c r="E322" s="30">
        <v>1</v>
      </c>
      <c r="G322" s="41" t="s">
        <v>1138</v>
      </c>
      <c r="H322" s="41" t="s">
        <v>838</v>
      </c>
    </row>
    <row r="324" spans="1:8">
      <c r="A324" s="29">
        <v>275</v>
      </c>
      <c r="B324" s="29">
        <v>7</v>
      </c>
      <c r="C324" s="29" t="s">
        <v>680</v>
      </c>
      <c r="D324" s="29" t="s">
        <v>116</v>
      </c>
      <c r="E324" s="30">
        <v>0</v>
      </c>
      <c r="G324" s="41" t="s">
        <v>1139</v>
      </c>
      <c r="H324" s="41" t="s">
        <v>839</v>
      </c>
    </row>
    <row r="325" spans="1:8">
      <c r="A325" s="29">
        <v>276</v>
      </c>
      <c r="B325" s="29">
        <v>7</v>
      </c>
      <c r="C325" s="29" t="s">
        <v>680</v>
      </c>
      <c r="D325" s="29" t="s">
        <v>115</v>
      </c>
      <c r="E325" s="30">
        <v>0.25</v>
      </c>
      <c r="G325" s="41" t="s">
        <v>1140</v>
      </c>
      <c r="H325" s="41" t="s">
        <v>839</v>
      </c>
    </row>
    <row r="326" spans="1:8">
      <c r="A326" s="29">
        <v>277</v>
      </c>
      <c r="B326" s="29">
        <v>7</v>
      </c>
      <c r="C326" s="29" t="s">
        <v>680</v>
      </c>
      <c r="D326" s="29" t="s">
        <v>121</v>
      </c>
      <c r="E326" s="30">
        <v>0.5</v>
      </c>
      <c r="G326" s="41" t="s">
        <v>1141</v>
      </c>
      <c r="H326" s="41" t="s">
        <v>839</v>
      </c>
    </row>
    <row r="327" spans="1:8">
      <c r="A327" s="29">
        <v>278</v>
      </c>
      <c r="B327" s="29">
        <v>7</v>
      </c>
      <c r="C327" s="29" t="s">
        <v>680</v>
      </c>
      <c r="D327" s="29" t="s">
        <v>120</v>
      </c>
      <c r="E327" s="30">
        <v>0.75</v>
      </c>
      <c r="G327" s="41" t="s">
        <v>1142</v>
      </c>
      <c r="H327" s="41" t="s">
        <v>839</v>
      </c>
    </row>
    <row r="328" spans="1:8">
      <c r="A328" s="29">
        <v>279</v>
      </c>
      <c r="B328" s="29">
        <v>7</v>
      </c>
      <c r="C328" s="29" t="s">
        <v>680</v>
      </c>
      <c r="D328" s="29" t="s">
        <v>114</v>
      </c>
      <c r="E328" s="30">
        <v>1</v>
      </c>
      <c r="G328" s="41" t="s">
        <v>1143</v>
      </c>
      <c r="H328" s="41" t="s">
        <v>839</v>
      </c>
    </row>
    <row r="330" spans="1:8">
      <c r="A330" s="29">
        <v>280</v>
      </c>
      <c r="B330" s="29">
        <v>8</v>
      </c>
      <c r="C330" s="29" t="s">
        <v>701</v>
      </c>
      <c r="D330" s="29" t="s">
        <v>117</v>
      </c>
      <c r="E330" s="30">
        <v>0</v>
      </c>
      <c r="G330" s="41" t="s">
        <v>1144</v>
      </c>
      <c r="H330" s="41" t="s">
        <v>840</v>
      </c>
    </row>
    <row r="331" spans="1:8">
      <c r="A331" s="29">
        <v>281</v>
      </c>
      <c r="B331" s="29">
        <v>8</v>
      </c>
      <c r="C331" s="29" t="s">
        <v>701</v>
      </c>
      <c r="D331" s="29" t="s">
        <v>119</v>
      </c>
      <c r="E331" s="30">
        <v>0</v>
      </c>
      <c r="G331" s="41" t="s">
        <v>1145</v>
      </c>
      <c r="H331" s="41" t="s">
        <v>840</v>
      </c>
    </row>
    <row r="332" spans="1:8">
      <c r="A332" s="29">
        <v>282</v>
      </c>
      <c r="B332" s="29">
        <v>8</v>
      </c>
      <c r="C332" s="29" t="s">
        <v>701</v>
      </c>
      <c r="D332" s="29" t="s">
        <v>118</v>
      </c>
      <c r="E332" s="30">
        <v>0</v>
      </c>
      <c r="G332" s="41" t="s">
        <v>1146</v>
      </c>
      <c r="H332" s="41" t="s">
        <v>840</v>
      </c>
    </row>
    <row r="333" spans="1:8">
      <c r="A333" s="29">
        <v>283</v>
      </c>
      <c r="B333" s="29">
        <v>8</v>
      </c>
      <c r="C333" s="29" t="s">
        <v>701</v>
      </c>
      <c r="D333" s="29" t="s">
        <v>122</v>
      </c>
      <c r="E333" s="30">
        <v>0.25</v>
      </c>
      <c r="G333" s="41" t="s">
        <v>1147</v>
      </c>
      <c r="H333" s="41" t="s">
        <v>840</v>
      </c>
    </row>
    <row r="334" spans="1:8">
      <c r="A334" s="29">
        <v>284</v>
      </c>
      <c r="B334" s="29">
        <v>8</v>
      </c>
      <c r="C334" s="29" t="s">
        <v>701</v>
      </c>
      <c r="D334" s="29" t="s">
        <v>123</v>
      </c>
      <c r="E334" s="30">
        <v>0.75</v>
      </c>
      <c r="G334" s="41" t="s">
        <v>1148</v>
      </c>
      <c r="H334" s="41" t="s">
        <v>840</v>
      </c>
    </row>
    <row r="335" spans="1:8">
      <c r="A335" s="29">
        <v>285</v>
      </c>
      <c r="B335" s="29">
        <v>8</v>
      </c>
      <c r="C335" s="29" t="s">
        <v>701</v>
      </c>
      <c r="D335" s="29" t="s">
        <v>136</v>
      </c>
      <c r="E335" s="30">
        <v>1</v>
      </c>
      <c r="G335" s="41" t="s">
        <v>1149</v>
      </c>
      <c r="H335" s="41" t="s">
        <v>840</v>
      </c>
    </row>
    <row r="337" spans="1:8">
      <c r="A337" s="29">
        <v>286</v>
      </c>
      <c r="B337" s="29">
        <v>8</v>
      </c>
      <c r="C337" s="29" t="s">
        <v>703</v>
      </c>
      <c r="D337" s="29" t="s">
        <v>117</v>
      </c>
      <c r="E337" s="30">
        <v>0</v>
      </c>
      <c r="G337" s="41" t="s">
        <v>1150</v>
      </c>
      <c r="H337" s="41" t="s">
        <v>841</v>
      </c>
    </row>
    <row r="338" spans="1:8">
      <c r="A338" s="29">
        <v>287</v>
      </c>
      <c r="B338" s="29">
        <v>8</v>
      </c>
      <c r="C338" s="29" t="s">
        <v>703</v>
      </c>
      <c r="D338" s="29" t="s">
        <v>119</v>
      </c>
      <c r="E338" s="30">
        <v>0</v>
      </c>
      <c r="G338" s="41" t="s">
        <v>1151</v>
      </c>
      <c r="H338" s="41" t="s">
        <v>841</v>
      </c>
    </row>
    <row r="339" spans="1:8">
      <c r="A339" s="29">
        <v>288</v>
      </c>
      <c r="B339" s="29">
        <v>8</v>
      </c>
      <c r="C339" s="29" t="s">
        <v>703</v>
      </c>
      <c r="D339" s="29" t="s">
        <v>118</v>
      </c>
      <c r="E339" s="30">
        <v>0</v>
      </c>
      <c r="G339" s="41" t="s">
        <v>1152</v>
      </c>
      <c r="H339" s="41" t="s">
        <v>841</v>
      </c>
    </row>
    <row r="340" spans="1:8">
      <c r="A340" s="29">
        <v>289</v>
      </c>
      <c r="B340" s="29">
        <v>8</v>
      </c>
      <c r="C340" s="29" t="s">
        <v>703</v>
      </c>
      <c r="D340" s="29" t="s">
        <v>122</v>
      </c>
      <c r="E340" s="30">
        <v>0.25</v>
      </c>
      <c r="G340" s="41" t="s">
        <v>1153</v>
      </c>
      <c r="H340" s="41" t="s">
        <v>841</v>
      </c>
    </row>
    <row r="341" spans="1:8">
      <c r="A341" s="29">
        <v>290</v>
      </c>
      <c r="B341" s="29">
        <v>8</v>
      </c>
      <c r="C341" s="29" t="s">
        <v>703</v>
      </c>
      <c r="D341" s="29" t="s">
        <v>123</v>
      </c>
      <c r="E341" s="30">
        <v>0.75</v>
      </c>
      <c r="G341" s="41" t="s">
        <v>1154</v>
      </c>
      <c r="H341" s="41" t="s">
        <v>841</v>
      </c>
    </row>
    <row r="342" spans="1:8">
      <c r="A342" s="29">
        <v>291</v>
      </c>
      <c r="B342" s="29">
        <v>8</v>
      </c>
      <c r="C342" s="29" t="s">
        <v>703</v>
      </c>
      <c r="D342" s="29" t="s">
        <v>136</v>
      </c>
      <c r="E342" s="30">
        <v>1</v>
      </c>
      <c r="G342" s="41" t="s">
        <v>1155</v>
      </c>
      <c r="H342" s="41" t="s">
        <v>841</v>
      </c>
    </row>
    <row r="344" spans="1:8">
      <c r="A344" s="29">
        <v>292</v>
      </c>
      <c r="B344" s="29">
        <v>8</v>
      </c>
      <c r="C344" s="29" t="s">
        <v>705</v>
      </c>
      <c r="D344" s="29" t="s">
        <v>117</v>
      </c>
      <c r="E344" s="30">
        <v>0</v>
      </c>
      <c r="G344" s="41" t="s">
        <v>1156</v>
      </c>
      <c r="H344" s="41" t="s">
        <v>842</v>
      </c>
    </row>
    <row r="345" spans="1:8">
      <c r="A345" s="29">
        <v>293</v>
      </c>
      <c r="B345" s="29">
        <v>8</v>
      </c>
      <c r="C345" s="29" t="s">
        <v>705</v>
      </c>
      <c r="D345" s="29" t="s">
        <v>119</v>
      </c>
      <c r="E345" s="30">
        <v>0</v>
      </c>
      <c r="G345" s="41" t="s">
        <v>1157</v>
      </c>
      <c r="H345" s="41" t="s">
        <v>842</v>
      </c>
    </row>
    <row r="346" spans="1:8">
      <c r="A346" s="29">
        <v>294</v>
      </c>
      <c r="B346" s="29">
        <v>8</v>
      </c>
      <c r="C346" s="29" t="s">
        <v>705</v>
      </c>
      <c r="D346" s="29" t="s">
        <v>118</v>
      </c>
      <c r="E346" s="30">
        <v>0</v>
      </c>
      <c r="G346" s="41" t="s">
        <v>1158</v>
      </c>
      <c r="H346" s="41" t="s">
        <v>842</v>
      </c>
    </row>
    <row r="347" spans="1:8">
      <c r="A347" s="29">
        <v>295</v>
      </c>
      <c r="B347" s="29">
        <v>8</v>
      </c>
      <c r="C347" s="29" t="s">
        <v>705</v>
      </c>
      <c r="D347" s="29" t="s">
        <v>122</v>
      </c>
      <c r="E347" s="30">
        <v>0.25</v>
      </c>
      <c r="G347" s="41" t="s">
        <v>1159</v>
      </c>
      <c r="H347" s="41" t="s">
        <v>842</v>
      </c>
    </row>
    <row r="348" spans="1:8">
      <c r="A348" s="29">
        <v>296</v>
      </c>
      <c r="B348" s="29">
        <v>8</v>
      </c>
      <c r="C348" s="29" t="s">
        <v>705</v>
      </c>
      <c r="D348" s="29" t="s">
        <v>123</v>
      </c>
      <c r="E348" s="30">
        <v>0.75</v>
      </c>
      <c r="G348" s="41" t="s">
        <v>1160</v>
      </c>
      <c r="H348" s="41" t="s">
        <v>842</v>
      </c>
    </row>
    <row r="349" spans="1:8">
      <c r="A349" s="29">
        <v>297</v>
      </c>
      <c r="B349" s="29">
        <v>8</v>
      </c>
      <c r="C349" s="29" t="s">
        <v>705</v>
      </c>
      <c r="D349" s="29" t="s">
        <v>136</v>
      </c>
      <c r="E349" s="30">
        <v>1</v>
      </c>
      <c r="G349" s="41" t="s">
        <v>1161</v>
      </c>
      <c r="H349" s="41" t="s">
        <v>842</v>
      </c>
    </row>
    <row r="351" spans="1:8">
      <c r="A351" s="29">
        <v>298</v>
      </c>
      <c r="B351" s="29">
        <v>8</v>
      </c>
      <c r="C351" s="29" t="s">
        <v>707</v>
      </c>
      <c r="D351" s="29" t="s">
        <v>117</v>
      </c>
      <c r="E351" s="30">
        <v>0</v>
      </c>
      <c r="G351" s="41" t="s">
        <v>1162</v>
      </c>
      <c r="H351" s="41" t="s">
        <v>843</v>
      </c>
    </row>
    <row r="352" spans="1:8">
      <c r="A352" s="29">
        <v>299</v>
      </c>
      <c r="B352" s="29">
        <v>8</v>
      </c>
      <c r="C352" s="29" t="s">
        <v>707</v>
      </c>
      <c r="D352" s="29" t="s">
        <v>119</v>
      </c>
      <c r="E352" s="30">
        <v>0</v>
      </c>
      <c r="G352" s="41" t="s">
        <v>1163</v>
      </c>
      <c r="H352" s="41" t="s">
        <v>843</v>
      </c>
    </row>
    <row r="353" spans="1:8">
      <c r="A353" s="29">
        <v>300</v>
      </c>
      <c r="B353" s="29">
        <v>8</v>
      </c>
      <c r="C353" s="29" t="s">
        <v>707</v>
      </c>
      <c r="D353" s="29" t="s">
        <v>118</v>
      </c>
      <c r="E353" s="30">
        <v>0</v>
      </c>
      <c r="G353" s="41" t="s">
        <v>1164</v>
      </c>
      <c r="H353" s="41" t="s">
        <v>843</v>
      </c>
    </row>
    <row r="354" spans="1:8">
      <c r="A354" s="29">
        <v>301</v>
      </c>
      <c r="B354" s="29">
        <v>8</v>
      </c>
      <c r="C354" s="29" t="s">
        <v>707</v>
      </c>
      <c r="D354" s="29" t="s">
        <v>122</v>
      </c>
      <c r="E354" s="30">
        <v>0</v>
      </c>
      <c r="G354" s="41" t="s">
        <v>1165</v>
      </c>
      <c r="H354" s="41" t="s">
        <v>843</v>
      </c>
    </row>
    <row r="355" spans="1:8">
      <c r="A355" s="29">
        <v>302</v>
      </c>
      <c r="B355" s="29">
        <v>8</v>
      </c>
      <c r="C355" s="29" t="s">
        <v>707</v>
      </c>
      <c r="D355" s="29" t="s">
        <v>123</v>
      </c>
      <c r="E355" s="30">
        <v>0</v>
      </c>
      <c r="G355" s="41" t="s">
        <v>1166</v>
      </c>
      <c r="H355" s="41" t="s">
        <v>843</v>
      </c>
    </row>
    <row r="356" spans="1:8">
      <c r="A356" s="29">
        <v>303</v>
      </c>
      <c r="B356" s="29">
        <v>8</v>
      </c>
      <c r="C356" s="29" t="s">
        <v>707</v>
      </c>
      <c r="D356" s="29" t="s">
        <v>136</v>
      </c>
      <c r="E356" s="30">
        <v>0</v>
      </c>
      <c r="G356" s="41" t="s">
        <v>1167</v>
      </c>
      <c r="H356" s="41" t="s">
        <v>843</v>
      </c>
    </row>
    <row r="358" spans="1:8">
      <c r="A358" s="29">
        <v>304</v>
      </c>
      <c r="B358" s="29">
        <v>8</v>
      </c>
      <c r="C358" s="29" t="s">
        <v>744</v>
      </c>
      <c r="D358" s="29" t="s">
        <v>117</v>
      </c>
      <c r="E358" s="30">
        <v>0</v>
      </c>
      <c r="G358" s="41" t="s">
        <v>1168</v>
      </c>
      <c r="H358" s="41" t="s">
        <v>844</v>
      </c>
    </row>
    <row r="359" spans="1:8">
      <c r="A359" s="29">
        <v>305</v>
      </c>
      <c r="B359" s="29">
        <v>8</v>
      </c>
      <c r="C359" s="29" t="s">
        <v>744</v>
      </c>
      <c r="D359" s="29" t="s">
        <v>119</v>
      </c>
      <c r="E359" s="30">
        <v>0</v>
      </c>
      <c r="G359" s="41" t="s">
        <v>1169</v>
      </c>
      <c r="H359" s="41" t="s">
        <v>844</v>
      </c>
    </row>
    <row r="360" spans="1:8">
      <c r="A360" s="29">
        <v>306</v>
      </c>
      <c r="B360" s="29">
        <v>8</v>
      </c>
      <c r="C360" s="29" t="s">
        <v>744</v>
      </c>
      <c r="D360" s="29" t="s">
        <v>118</v>
      </c>
      <c r="E360" s="30">
        <v>0</v>
      </c>
      <c r="G360" s="41" t="s">
        <v>1170</v>
      </c>
      <c r="H360" s="41" t="s">
        <v>844</v>
      </c>
    </row>
    <row r="361" spans="1:8">
      <c r="A361" s="29">
        <v>307</v>
      </c>
      <c r="B361" s="29">
        <v>8</v>
      </c>
      <c r="C361" s="29" t="s">
        <v>744</v>
      </c>
      <c r="D361" s="29" t="s">
        <v>122</v>
      </c>
      <c r="E361" s="30">
        <v>0.25</v>
      </c>
      <c r="G361" s="41" t="s">
        <v>1171</v>
      </c>
      <c r="H361" s="41" t="s">
        <v>844</v>
      </c>
    </row>
    <row r="362" spans="1:8">
      <c r="A362" s="29">
        <v>308</v>
      </c>
      <c r="B362" s="29">
        <v>8</v>
      </c>
      <c r="C362" s="29" t="s">
        <v>744</v>
      </c>
      <c r="D362" s="29" t="s">
        <v>123</v>
      </c>
      <c r="E362" s="30">
        <v>0.75</v>
      </c>
      <c r="G362" s="41" t="s">
        <v>1172</v>
      </c>
      <c r="H362" s="41" t="s">
        <v>844</v>
      </c>
    </row>
    <row r="363" spans="1:8">
      <c r="A363" s="29">
        <v>309</v>
      </c>
      <c r="B363" s="29">
        <v>8</v>
      </c>
      <c r="C363" s="29" t="s">
        <v>744</v>
      </c>
      <c r="D363" s="29" t="s">
        <v>136</v>
      </c>
      <c r="E363" s="30">
        <v>1</v>
      </c>
      <c r="G363" s="41" t="s">
        <v>1173</v>
      </c>
      <c r="H363" s="41" t="s">
        <v>844</v>
      </c>
    </row>
    <row r="365" spans="1:8">
      <c r="A365" s="29">
        <v>310</v>
      </c>
      <c r="B365" s="29">
        <v>8</v>
      </c>
      <c r="C365" s="29" t="s">
        <v>745</v>
      </c>
      <c r="D365" s="29" t="s">
        <v>117</v>
      </c>
      <c r="E365" s="30">
        <v>0</v>
      </c>
      <c r="G365" s="41" t="s">
        <v>1174</v>
      </c>
      <c r="H365" s="41" t="s">
        <v>845</v>
      </c>
    </row>
    <row r="366" spans="1:8">
      <c r="A366" s="29">
        <v>311</v>
      </c>
      <c r="B366" s="29">
        <v>8</v>
      </c>
      <c r="C366" s="29" t="s">
        <v>745</v>
      </c>
      <c r="D366" s="29" t="s">
        <v>119</v>
      </c>
      <c r="E366" s="30">
        <v>0</v>
      </c>
      <c r="G366" s="41" t="s">
        <v>1175</v>
      </c>
      <c r="H366" s="41" t="s">
        <v>845</v>
      </c>
    </row>
    <row r="367" spans="1:8">
      <c r="A367" s="29">
        <v>312</v>
      </c>
      <c r="B367" s="29">
        <v>8</v>
      </c>
      <c r="C367" s="29" t="s">
        <v>745</v>
      </c>
      <c r="D367" s="29" t="s">
        <v>118</v>
      </c>
      <c r="E367" s="30">
        <v>0</v>
      </c>
      <c r="G367" s="41" t="s">
        <v>1176</v>
      </c>
      <c r="H367" s="41" t="s">
        <v>845</v>
      </c>
    </row>
    <row r="368" spans="1:8">
      <c r="A368" s="29">
        <v>313</v>
      </c>
      <c r="B368" s="29">
        <v>8</v>
      </c>
      <c r="C368" s="29" t="s">
        <v>745</v>
      </c>
      <c r="D368" s="29" t="s">
        <v>122</v>
      </c>
      <c r="E368" s="30">
        <v>0.25</v>
      </c>
      <c r="G368" s="41" t="s">
        <v>1177</v>
      </c>
      <c r="H368" s="41" t="s">
        <v>845</v>
      </c>
    </row>
    <row r="369" spans="1:8">
      <c r="A369" s="29">
        <v>314</v>
      </c>
      <c r="B369" s="29">
        <v>8</v>
      </c>
      <c r="C369" s="29" t="s">
        <v>745</v>
      </c>
      <c r="D369" s="29" t="s">
        <v>123</v>
      </c>
      <c r="E369" s="30">
        <v>0.75</v>
      </c>
      <c r="G369" s="41" t="s">
        <v>1178</v>
      </c>
      <c r="H369" s="41" t="s">
        <v>845</v>
      </c>
    </row>
    <row r="370" spans="1:8">
      <c r="A370" s="29">
        <v>315</v>
      </c>
      <c r="B370" s="29">
        <v>8</v>
      </c>
      <c r="C370" s="29" t="s">
        <v>745</v>
      </c>
      <c r="D370" s="29" t="s">
        <v>136</v>
      </c>
      <c r="E370" s="30">
        <v>1</v>
      </c>
      <c r="G370" s="41" t="s">
        <v>1179</v>
      </c>
      <c r="H370" s="41" t="s">
        <v>845</v>
      </c>
    </row>
    <row r="372" spans="1:8">
      <c r="A372" s="29">
        <v>316</v>
      </c>
      <c r="B372" s="29">
        <v>8</v>
      </c>
      <c r="C372" s="29" t="s">
        <v>746</v>
      </c>
      <c r="D372" s="29" t="s">
        <v>117</v>
      </c>
      <c r="E372" s="30">
        <v>0</v>
      </c>
      <c r="G372" s="41" t="s">
        <v>1180</v>
      </c>
      <c r="H372" s="41" t="s">
        <v>846</v>
      </c>
    </row>
    <row r="373" spans="1:8">
      <c r="A373" s="29">
        <v>317</v>
      </c>
      <c r="B373" s="29">
        <v>8</v>
      </c>
      <c r="C373" s="29" t="s">
        <v>746</v>
      </c>
      <c r="D373" s="29" t="s">
        <v>119</v>
      </c>
      <c r="E373" s="30">
        <v>0</v>
      </c>
      <c r="G373" s="41" t="s">
        <v>1181</v>
      </c>
      <c r="H373" s="41" t="s">
        <v>846</v>
      </c>
    </row>
    <row r="374" spans="1:8">
      <c r="A374" s="29">
        <v>318</v>
      </c>
      <c r="B374" s="29">
        <v>8</v>
      </c>
      <c r="C374" s="29" t="s">
        <v>746</v>
      </c>
      <c r="D374" s="29" t="s">
        <v>118</v>
      </c>
      <c r="E374" s="30">
        <v>0</v>
      </c>
      <c r="G374" s="41" t="s">
        <v>1182</v>
      </c>
      <c r="H374" s="41" t="s">
        <v>846</v>
      </c>
    </row>
    <row r="375" spans="1:8">
      <c r="A375" s="29">
        <v>319</v>
      </c>
      <c r="B375" s="29">
        <v>8</v>
      </c>
      <c r="C375" s="29" t="s">
        <v>746</v>
      </c>
      <c r="D375" s="29" t="s">
        <v>122</v>
      </c>
      <c r="E375" s="30">
        <v>0.25</v>
      </c>
      <c r="G375" s="41" t="s">
        <v>1183</v>
      </c>
      <c r="H375" s="41" t="s">
        <v>846</v>
      </c>
    </row>
    <row r="376" spans="1:8">
      <c r="A376" s="29">
        <v>320</v>
      </c>
      <c r="B376" s="29">
        <v>8</v>
      </c>
      <c r="C376" s="29" t="s">
        <v>746</v>
      </c>
      <c r="D376" s="29" t="s">
        <v>123</v>
      </c>
      <c r="E376" s="30">
        <v>0.75</v>
      </c>
      <c r="G376" s="41" t="s">
        <v>1184</v>
      </c>
      <c r="H376" s="41" t="s">
        <v>846</v>
      </c>
    </row>
    <row r="377" spans="1:8">
      <c r="A377" s="29">
        <v>321</v>
      </c>
      <c r="B377" s="29">
        <v>8</v>
      </c>
      <c r="C377" s="29" t="s">
        <v>746</v>
      </c>
      <c r="D377" s="29" t="s">
        <v>136</v>
      </c>
      <c r="E377" s="30">
        <v>1</v>
      </c>
      <c r="G377" s="41" t="s">
        <v>1185</v>
      </c>
      <c r="H377" s="41" t="s">
        <v>846</v>
      </c>
    </row>
    <row r="379" spans="1:8">
      <c r="A379" s="29">
        <v>322</v>
      </c>
      <c r="B379" s="29">
        <v>8</v>
      </c>
      <c r="C379" s="29" t="s">
        <v>747</v>
      </c>
      <c r="D379" s="29" t="s">
        <v>117</v>
      </c>
      <c r="E379" s="30">
        <v>0</v>
      </c>
      <c r="G379" s="41" t="s">
        <v>1186</v>
      </c>
      <c r="H379" s="41" t="s">
        <v>847</v>
      </c>
    </row>
    <row r="380" spans="1:8">
      <c r="A380" s="29">
        <v>323</v>
      </c>
      <c r="B380" s="29">
        <v>8</v>
      </c>
      <c r="C380" s="29" t="s">
        <v>747</v>
      </c>
      <c r="D380" s="29" t="s">
        <v>119</v>
      </c>
      <c r="E380" s="30">
        <v>0</v>
      </c>
      <c r="G380" s="41" t="s">
        <v>1187</v>
      </c>
      <c r="H380" s="41" t="s">
        <v>847</v>
      </c>
    </row>
    <row r="381" spans="1:8">
      <c r="A381" s="29">
        <v>324</v>
      </c>
      <c r="B381" s="29">
        <v>8</v>
      </c>
      <c r="C381" s="29" t="s">
        <v>747</v>
      </c>
      <c r="D381" s="29" t="s">
        <v>118</v>
      </c>
      <c r="E381" s="30">
        <v>0</v>
      </c>
      <c r="G381" s="41" t="s">
        <v>1188</v>
      </c>
      <c r="H381" s="41" t="s">
        <v>847</v>
      </c>
    </row>
    <row r="382" spans="1:8">
      <c r="A382" s="29">
        <v>325</v>
      </c>
      <c r="B382" s="29">
        <v>8</v>
      </c>
      <c r="C382" s="29" t="s">
        <v>747</v>
      </c>
      <c r="D382" s="29" t="s">
        <v>122</v>
      </c>
      <c r="E382" s="30">
        <v>0.25</v>
      </c>
      <c r="G382" s="41" t="s">
        <v>1189</v>
      </c>
      <c r="H382" s="41" t="s">
        <v>847</v>
      </c>
    </row>
    <row r="383" spans="1:8">
      <c r="A383" s="29">
        <v>326</v>
      </c>
      <c r="B383" s="29">
        <v>8</v>
      </c>
      <c r="C383" s="29" t="s">
        <v>747</v>
      </c>
      <c r="D383" s="29" t="s">
        <v>123</v>
      </c>
      <c r="E383" s="30">
        <v>0.75</v>
      </c>
      <c r="G383" s="41" t="s">
        <v>1190</v>
      </c>
      <c r="H383" s="41" t="s">
        <v>847</v>
      </c>
    </row>
    <row r="384" spans="1:8">
      <c r="A384" s="29">
        <v>327</v>
      </c>
      <c r="B384" s="29">
        <v>8</v>
      </c>
      <c r="C384" s="29" t="s">
        <v>747</v>
      </c>
      <c r="D384" s="29" t="s">
        <v>136</v>
      </c>
      <c r="E384" s="30">
        <v>1</v>
      </c>
      <c r="G384" s="41" t="s">
        <v>1191</v>
      </c>
      <c r="H384" s="41" t="s">
        <v>847</v>
      </c>
    </row>
    <row r="386" spans="1:8">
      <c r="A386" s="29">
        <v>328</v>
      </c>
      <c r="B386" s="29">
        <v>8</v>
      </c>
      <c r="C386" s="29" t="s">
        <v>748</v>
      </c>
      <c r="D386" s="29" t="s">
        <v>117</v>
      </c>
      <c r="E386" s="30">
        <v>0</v>
      </c>
      <c r="G386" s="41" t="s">
        <v>1192</v>
      </c>
      <c r="H386" s="41" t="s">
        <v>848</v>
      </c>
    </row>
    <row r="387" spans="1:8">
      <c r="A387" s="29">
        <v>329</v>
      </c>
      <c r="B387" s="29">
        <v>8</v>
      </c>
      <c r="C387" s="29" t="s">
        <v>748</v>
      </c>
      <c r="D387" s="29" t="s">
        <v>119</v>
      </c>
      <c r="E387" s="30">
        <v>0</v>
      </c>
      <c r="G387" s="41" t="s">
        <v>1193</v>
      </c>
      <c r="H387" s="41" t="s">
        <v>848</v>
      </c>
    </row>
    <row r="388" spans="1:8">
      <c r="A388" s="29">
        <v>330</v>
      </c>
      <c r="B388" s="29">
        <v>8</v>
      </c>
      <c r="C388" s="29" t="s">
        <v>748</v>
      </c>
      <c r="D388" s="29" t="s">
        <v>118</v>
      </c>
      <c r="E388" s="30">
        <v>0</v>
      </c>
      <c r="G388" s="41" t="s">
        <v>1194</v>
      </c>
      <c r="H388" s="41" t="s">
        <v>848</v>
      </c>
    </row>
    <row r="389" spans="1:8">
      <c r="A389" s="29">
        <v>331</v>
      </c>
      <c r="B389" s="29">
        <v>8</v>
      </c>
      <c r="C389" s="29" t="s">
        <v>748</v>
      </c>
      <c r="D389" s="29" t="s">
        <v>122</v>
      </c>
      <c r="E389" s="30">
        <v>0.25</v>
      </c>
      <c r="G389" s="41" t="s">
        <v>1195</v>
      </c>
      <c r="H389" s="41" t="s">
        <v>848</v>
      </c>
    </row>
    <row r="390" spans="1:8">
      <c r="A390" s="29">
        <v>332</v>
      </c>
      <c r="B390" s="29">
        <v>8</v>
      </c>
      <c r="C390" s="29" t="s">
        <v>748</v>
      </c>
      <c r="D390" s="29" t="s">
        <v>123</v>
      </c>
      <c r="E390" s="30">
        <v>0.75</v>
      </c>
      <c r="G390" s="41" t="s">
        <v>1196</v>
      </c>
      <c r="H390" s="41" t="s">
        <v>848</v>
      </c>
    </row>
    <row r="391" spans="1:8">
      <c r="A391" s="29">
        <v>333</v>
      </c>
      <c r="B391" s="29">
        <v>8</v>
      </c>
      <c r="C391" s="29" t="s">
        <v>748</v>
      </c>
      <c r="D391" s="29" t="s">
        <v>136</v>
      </c>
      <c r="E391" s="30">
        <v>1</v>
      </c>
      <c r="G391" s="41" t="s">
        <v>1197</v>
      </c>
      <c r="H391" s="41" t="s">
        <v>848</v>
      </c>
    </row>
    <row r="393" spans="1:8">
      <c r="A393" s="29">
        <v>334</v>
      </c>
      <c r="B393" s="29">
        <v>8</v>
      </c>
      <c r="C393" s="29" t="s">
        <v>749</v>
      </c>
      <c r="D393" s="29" t="s">
        <v>117</v>
      </c>
      <c r="E393" s="30">
        <v>0</v>
      </c>
      <c r="G393" s="41" t="s">
        <v>1198</v>
      </c>
      <c r="H393" s="41" t="s">
        <v>849</v>
      </c>
    </row>
    <row r="394" spans="1:8">
      <c r="A394" s="29">
        <v>335</v>
      </c>
      <c r="B394" s="29">
        <v>8</v>
      </c>
      <c r="C394" s="29" t="s">
        <v>749</v>
      </c>
      <c r="D394" s="29" t="s">
        <v>119</v>
      </c>
      <c r="E394" s="30">
        <v>0</v>
      </c>
      <c r="G394" s="41" t="s">
        <v>1199</v>
      </c>
      <c r="H394" s="41" t="s">
        <v>849</v>
      </c>
    </row>
    <row r="395" spans="1:8">
      <c r="A395" s="29">
        <v>336</v>
      </c>
      <c r="B395" s="29">
        <v>8</v>
      </c>
      <c r="C395" s="29" t="s">
        <v>749</v>
      </c>
      <c r="D395" s="29" t="s">
        <v>118</v>
      </c>
      <c r="E395" s="30">
        <v>0</v>
      </c>
      <c r="G395" s="41" t="s">
        <v>1200</v>
      </c>
      <c r="H395" s="41" t="s">
        <v>849</v>
      </c>
    </row>
    <row r="396" spans="1:8">
      <c r="A396" s="29">
        <v>337</v>
      </c>
      <c r="B396" s="29">
        <v>8</v>
      </c>
      <c r="C396" s="29" t="s">
        <v>749</v>
      </c>
      <c r="D396" s="29" t="s">
        <v>122</v>
      </c>
      <c r="E396" s="30">
        <v>0.25</v>
      </c>
      <c r="G396" s="41" t="s">
        <v>1201</v>
      </c>
      <c r="H396" s="41" t="s">
        <v>849</v>
      </c>
    </row>
    <row r="397" spans="1:8">
      <c r="A397" s="29">
        <v>338</v>
      </c>
      <c r="B397" s="29">
        <v>8</v>
      </c>
      <c r="C397" s="29" t="s">
        <v>749</v>
      </c>
      <c r="D397" s="29" t="s">
        <v>123</v>
      </c>
      <c r="E397" s="30">
        <v>0.75</v>
      </c>
      <c r="G397" s="41" t="s">
        <v>1202</v>
      </c>
      <c r="H397" s="41" t="s">
        <v>849</v>
      </c>
    </row>
    <row r="398" spans="1:8">
      <c r="A398" s="29">
        <v>339</v>
      </c>
      <c r="B398" s="29">
        <v>8</v>
      </c>
      <c r="C398" s="29" t="s">
        <v>749</v>
      </c>
      <c r="D398" s="29" t="s">
        <v>136</v>
      </c>
      <c r="E398" s="30">
        <v>1</v>
      </c>
      <c r="G398" s="41" t="s">
        <v>1203</v>
      </c>
      <c r="H398" s="41" t="s">
        <v>849</v>
      </c>
    </row>
    <row r="400" spans="1:8">
      <c r="A400" s="29">
        <v>340</v>
      </c>
      <c r="B400" s="29">
        <v>8</v>
      </c>
      <c r="C400" s="29" t="s">
        <v>750</v>
      </c>
      <c r="D400" s="29" t="s">
        <v>117</v>
      </c>
      <c r="E400" s="30">
        <v>1</v>
      </c>
      <c r="G400" s="41" t="s">
        <v>1204</v>
      </c>
      <c r="H400" s="41" t="s">
        <v>850</v>
      </c>
    </row>
    <row r="401" spans="1:8">
      <c r="A401" s="29">
        <v>341</v>
      </c>
      <c r="B401" s="29">
        <v>8</v>
      </c>
      <c r="C401" s="29" t="s">
        <v>750</v>
      </c>
      <c r="D401" s="29" t="s">
        <v>119</v>
      </c>
      <c r="E401" s="30">
        <v>0.75</v>
      </c>
      <c r="G401" s="41" t="s">
        <v>1205</v>
      </c>
      <c r="H401" s="41" t="s">
        <v>850</v>
      </c>
    </row>
    <row r="402" spans="1:8">
      <c r="A402" s="29">
        <v>342</v>
      </c>
      <c r="B402" s="29">
        <v>8</v>
      </c>
      <c r="C402" s="29" t="s">
        <v>750</v>
      </c>
      <c r="D402" s="29" t="s">
        <v>118</v>
      </c>
      <c r="E402" s="30">
        <v>0.25</v>
      </c>
      <c r="G402" s="41" t="s">
        <v>1206</v>
      </c>
      <c r="H402" s="41" t="s">
        <v>850</v>
      </c>
    </row>
    <row r="403" spans="1:8">
      <c r="A403" s="29">
        <v>343</v>
      </c>
      <c r="B403" s="29">
        <v>8</v>
      </c>
      <c r="C403" s="29" t="s">
        <v>750</v>
      </c>
      <c r="D403" s="29" t="s">
        <v>122</v>
      </c>
      <c r="E403" s="30">
        <v>0</v>
      </c>
      <c r="G403" s="41" t="s">
        <v>1207</v>
      </c>
      <c r="H403" s="41" t="s">
        <v>850</v>
      </c>
    </row>
    <row r="404" spans="1:8">
      <c r="A404" s="29">
        <v>344</v>
      </c>
      <c r="B404" s="29">
        <v>8</v>
      </c>
      <c r="C404" s="29" t="s">
        <v>750</v>
      </c>
      <c r="D404" s="29" t="s">
        <v>123</v>
      </c>
      <c r="E404" s="30">
        <v>0</v>
      </c>
      <c r="G404" s="41" t="s">
        <v>1208</v>
      </c>
      <c r="H404" s="41" t="s">
        <v>850</v>
      </c>
    </row>
    <row r="405" spans="1:8">
      <c r="A405" s="29">
        <v>345</v>
      </c>
      <c r="B405" s="29">
        <v>8</v>
      </c>
      <c r="C405" s="29" t="s">
        <v>750</v>
      </c>
      <c r="D405" s="29" t="s">
        <v>136</v>
      </c>
      <c r="E405" s="30">
        <v>0</v>
      </c>
      <c r="G405" s="41" t="s">
        <v>1209</v>
      </c>
      <c r="H405" s="41" t="s">
        <v>850</v>
      </c>
    </row>
    <row r="407" spans="1:8">
      <c r="A407" s="29">
        <v>346</v>
      </c>
      <c r="B407" s="29">
        <v>9</v>
      </c>
      <c r="C407" s="29" t="s">
        <v>710</v>
      </c>
      <c r="D407" s="29" t="s">
        <v>117</v>
      </c>
      <c r="E407" s="30">
        <v>0</v>
      </c>
      <c r="G407" s="41" t="s">
        <v>1210</v>
      </c>
      <c r="H407" s="41" t="s">
        <v>851</v>
      </c>
    </row>
    <row r="408" spans="1:8">
      <c r="A408" s="29">
        <v>347</v>
      </c>
      <c r="B408" s="29">
        <v>9</v>
      </c>
      <c r="C408" s="29" t="s">
        <v>710</v>
      </c>
      <c r="D408" s="29" t="s">
        <v>124</v>
      </c>
      <c r="E408" s="30">
        <v>0</v>
      </c>
      <c r="G408" s="41" t="s">
        <v>1211</v>
      </c>
      <c r="H408" s="41" t="s">
        <v>851</v>
      </c>
    </row>
    <row r="409" spans="1:8">
      <c r="A409" s="29">
        <v>348</v>
      </c>
      <c r="B409" s="29">
        <v>9</v>
      </c>
      <c r="C409" s="29" t="s">
        <v>710</v>
      </c>
      <c r="D409" s="29" t="s">
        <v>125</v>
      </c>
      <c r="E409" s="30">
        <v>0.25</v>
      </c>
      <c r="G409" s="41" t="s">
        <v>1212</v>
      </c>
      <c r="H409" s="41" t="s">
        <v>851</v>
      </c>
    </row>
    <row r="410" spans="1:8">
      <c r="A410" s="29">
        <v>349</v>
      </c>
      <c r="B410" s="29">
        <v>9</v>
      </c>
      <c r="C410" s="29" t="s">
        <v>710</v>
      </c>
      <c r="D410" s="29" t="s">
        <v>143</v>
      </c>
      <c r="E410" s="30">
        <v>0.5</v>
      </c>
      <c r="G410" s="41" t="s">
        <v>1213</v>
      </c>
      <c r="H410" s="41" t="s">
        <v>851</v>
      </c>
    </row>
    <row r="411" spans="1:8">
      <c r="A411" s="29">
        <v>350</v>
      </c>
      <c r="B411" s="29">
        <v>9</v>
      </c>
      <c r="C411" s="29" t="s">
        <v>710</v>
      </c>
      <c r="D411" s="29" t="s">
        <v>160</v>
      </c>
      <c r="E411" s="30">
        <v>0.75</v>
      </c>
      <c r="G411" s="41" t="s">
        <v>1214</v>
      </c>
      <c r="H411" s="41" t="s">
        <v>851</v>
      </c>
    </row>
    <row r="412" spans="1:8">
      <c r="A412" s="29">
        <v>351</v>
      </c>
      <c r="B412" s="29">
        <v>9</v>
      </c>
      <c r="C412" s="29" t="s">
        <v>710</v>
      </c>
      <c r="D412" s="29" t="s">
        <v>177</v>
      </c>
      <c r="E412" s="30">
        <v>1</v>
      </c>
      <c r="G412" s="41" t="s">
        <v>1215</v>
      </c>
      <c r="H412" s="41" t="s">
        <v>851</v>
      </c>
    </row>
    <row r="414" spans="1:8">
      <c r="A414" s="29">
        <v>352</v>
      </c>
      <c r="B414" s="29">
        <v>9</v>
      </c>
      <c r="C414" s="29" t="s">
        <v>714</v>
      </c>
      <c r="D414" s="29" t="s">
        <v>117</v>
      </c>
      <c r="E414" s="30">
        <v>0</v>
      </c>
      <c r="G414" s="41" t="s">
        <v>1216</v>
      </c>
      <c r="H414" s="41" t="s">
        <v>852</v>
      </c>
    </row>
    <row r="415" spans="1:8">
      <c r="A415" s="29">
        <v>353</v>
      </c>
      <c r="B415" s="29">
        <v>9</v>
      </c>
      <c r="C415" s="29" t="s">
        <v>714</v>
      </c>
      <c r="D415" s="29" t="s">
        <v>124</v>
      </c>
      <c r="E415" s="30">
        <v>0</v>
      </c>
      <c r="G415" s="41" t="s">
        <v>1217</v>
      </c>
      <c r="H415" s="41" t="s">
        <v>852</v>
      </c>
    </row>
    <row r="416" spans="1:8">
      <c r="A416" s="29">
        <v>354</v>
      </c>
      <c r="B416" s="29">
        <v>9</v>
      </c>
      <c r="C416" s="29" t="s">
        <v>714</v>
      </c>
      <c r="D416" s="29" t="s">
        <v>125</v>
      </c>
      <c r="E416" s="30">
        <v>0.25</v>
      </c>
      <c r="G416" s="41" t="s">
        <v>1218</v>
      </c>
      <c r="H416" s="41" t="s">
        <v>852</v>
      </c>
    </row>
    <row r="417" spans="1:8">
      <c r="A417" s="29">
        <v>355</v>
      </c>
      <c r="B417" s="29">
        <v>9</v>
      </c>
      <c r="C417" s="29" t="s">
        <v>714</v>
      </c>
      <c r="D417" s="29" t="s">
        <v>143</v>
      </c>
      <c r="E417" s="30">
        <v>0.5</v>
      </c>
      <c r="G417" s="41" t="s">
        <v>1219</v>
      </c>
      <c r="H417" s="41" t="s">
        <v>852</v>
      </c>
    </row>
    <row r="418" spans="1:8">
      <c r="A418" s="29">
        <v>356</v>
      </c>
      <c r="B418" s="29">
        <v>9</v>
      </c>
      <c r="C418" s="29" t="s">
        <v>714</v>
      </c>
      <c r="D418" s="29" t="s">
        <v>160</v>
      </c>
      <c r="E418" s="30">
        <v>0.75</v>
      </c>
      <c r="G418" s="41" t="s">
        <v>1220</v>
      </c>
      <c r="H418" s="41" t="s">
        <v>852</v>
      </c>
    </row>
    <row r="419" spans="1:8">
      <c r="A419" s="29">
        <v>357</v>
      </c>
      <c r="B419" s="29">
        <v>9</v>
      </c>
      <c r="C419" s="29" t="s">
        <v>714</v>
      </c>
      <c r="D419" s="29" t="s">
        <v>177</v>
      </c>
      <c r="E419" s="30">
        <v>1</v>
      </c>
      <c r="G419" s="41" t="s">
        <v>1221</v>
      </c>
      <c r="H419" s="41" t="s">
        <v>852</v>
      </c>
    </row>
    <row r="421" spans="1:8">
      <c r="A421" s="29">
        <v>358</v>
      </c>
      <c r="B421" s="29">
        <v>9</v>
      </c>
      <c r="C421" s="29" t="s">
        <v>742</v>
      </c>
      <c r="D421" s="29" t="s">
        <v>117</v>
      </c>
      <c r="E421" s="30">
        <v>0</v>
      </c>
      <c r="G421" s="41" t="s">
        <v>1222</v>
      </c>
      <c r="H421" s="41" t="s">
        <v>853</v>
      </c>
    </row>
    <row r="422" spans="1:8">
      <c r="A422" s="29">
        <v>359</v>
      </c>
      <c r="B422" s="29">
        <v>9</v>
      </c>
      <c r="C422" s="29" t="s">
        <v>742</v>
      </c>
      <c r="D422" s="29" t="s">
        <v>124</v>
      </c>
      <c r="E422" s="30">
        <v>0</v>
      </c>
      <c r="G422" s="41" t="s">
        <v>1223</v>
      </c>
      <c r="H422" s="41" t="s">
        <v>853</v>
      </c>
    </row>
    <row r="423" spans="1:8">
      <c r="A423" s="29">
        <v>360</v>
      </c>
      <c r="B423" s="29">
        <v>9</v>
      </c>
      <c r="C423" s="29" t="s">
        <v>742</v>
      </c>
      <c r="D423" s="29" t="s">
        <v>125</v>
      </c>
      <c r="E423" s="30">
        <v>0.25</v>
      </c>
      <c r="G423" s="41" t="s">
        <v>1224</v>
      </c>
      <c r="H423" s="41" t="s">
        <v>853</v>
      </c>
    </row>
    <row r="424" spans="1:8">
      <c r="A424" s="29">
        <v>361</v>
      </c>
      <c r="B424" s="29">
        <v>9</v>
      </c>
      <c r="C424" s="29" t="s">
        <v>742</v>
      </c>
      <c r="D424" s="29" t="s">
        <v>143</v>
      </c>
      <c r="E424" s="30">
        <v>0.5</v>
      </c>
      <c r="G424" s="41" t="s">
        <v>1225</v>
      </c>
      <c r="H424" s="41" t="s">
        <v>853</v>
      </c>
    </row>
    <row r="425" spans="1:8">
      <c r="A425" s="29">
        <v>362</v>
      </c>
      <c r="B425" s="29">
        <v>9</v>
      </c>
      <c r="C425" s="29" t="s">
        <v>742</v>
      </c>
      <c r="D425" s="29" t="s">
        <v>160</v>
      </c>
      <c r="E425" s="30">
        <v>0.75</v>
      </c>
      <c r="G425" s="41" t="s">
        <v>1226</v>
      </c>
      <c r="H425" s="41" t="s">
        <v>853</v>
      </c>
    </row>
    <row r="426" spans="1:8">
      <c r="A426" s="29">
        <v>363</v>
      </c>
      <c r="B426" s="29">
        <v>9</v>
      </c>
      <c r="C426" s="29" t="s">
        <v>742</v>
      </c>
      <c r="D426" s="29" t="s">
        <v>177</v>
      </c>
      <c r="E426" s="30">
        <v>1</v>
      </c>
      <c r="G426" s="41" t="s">
        <v>1227</v>
      </c>
      <c r="H426" s="41" t="s">
        <v>853</v>
      </c>
    </row>
    <row r="428" spans="1:8">
      <c r="A428" s="29">
        <v>364</v>
      </c>
      <c r="B428" s="29">
        <v>9</v>
      </c>
      <c r="C428" s="29" t="s">
        <v>743</v>
      </c>
      <c r="D428" s="29" t="s">
        <v>117</v>
      </c>
      <c r="E428" s="30">
        <v>0</v>
      </c>
      <c r="G428" s="41" t="s">
        <v>1228</v>
      </c>
      <c r="H428" s="41" t="s">
        <v>854</v>
      </c>
    </row>
    <row r="429" spans="1:8">
      <c r="A429" s="29">
        <v>365</v>
      </c>
      <c r="B429" s="29">
        <v>9</v>
      </c>
      <c r="C429" s="29" t="s">
        <v>743</v>
      </c>
      <c r="D429" s="29" t="s">
        <v>124</v>
      </c>
      <c r="E429" s="30">
        <v>0</v>
      </c>
      <c r="G429" s="41" t="s">
        <v>1229</v>
      </c>
      <c r="H429" s="41" t="s">
        <v>854</v>
      </c>
    </row>
    <row r="430" spans="1:8">
      <c r="A430" s="29">
        <v>366</v>
      </c>
      <c r="B430" s="29">
        <v>9</v>
      </c>
      <c r="C430" s="29" t="s">
        <v>743</v>
      </c>
      <c r="D430" s="29" t="s">
        <v>125</v>
      </c>
      <c r="E430" s="30">
        <v>0.25</v>
      </c>
      <c r="G430" s="41" t="s">
        <v>1230</v>
      </c>
      <c r="H430" s="41" t="s">
        <v>854</v>
      </c>
    </row>
    <row r="431" spans="1:8">
      <c r="A431" s="29">
        <v>367</v>
      </c>
      <c r="B431" s="29">
        <v>9</v>
      </c>
      <c r="C431" s="29" t="s">
        <v>743</v>
      </c>
      <c r="D431" s="29" t="s">
        <v>143</v>
      </c>
      <c r="E431" s="30">
        <v>0.5</v>
      </c>
      <c r="G431" s="41" t="s">
        <v>1231</v>
      </c>
      <c r="H431" s="41" t="s">
        <v>854</v>
      </c>
    </row>
    <row r="432" spans="1:8">
      <c r="A432" s="29">
        <v>368</v>
      </c>
      <c r="B432" s="29">
        <v>9</v>
      </c>
      <c r="C432" s="29" t="s">
        <v>743</v>
      </c>
      <c r="D432" s="29" t="s">
        <v>160</v>
      </c>
      <c r="E432" s="30">
        <v>0.75</v>
      </c>
      <c r="G432" s="41" t="s">
        <v>1232</v>
      </c>
      <c r="H432" s="41" t="s">
        <v>854</v>
      </c>
    </row>
    <row r="433" spans="1:8">
      <c r="A433" s="29">
        <v>369</v>
      </c>
      <c r="B433" s="29">
        <v>9</v>
      </c>
      <c r="C433" s="29" t="s">
        <v>743</v>
      </c>
      <c r="D433" s="29" t="s">
        <v>177</v>
      </c>
      <c r="E433" s="30">
        <v>1</v>
      </c>
      <c r="G433" s="41" t="s">
        <v>1233</v>
      </c>
      <c r="H433" s="41" t="s">
        <v>854</v>
      </c>
    </row>
    <row r="435" spans="1:8">
      <c r="A435" s="29">
        <v>370</v>
      </c>
      <c r="B435" s="29">
        <v>10</v>
      </c>
      <c r="C435" s="29" t="s">
        <v>740</v>
      </c>
      <c r="D435" s="29" t="s">
        <v>117</v>
      </c>
      <c r="E435" s="30">
        <v>0</v>
      </c>
      <c r="G435" s="41" t="s">
        <v>1234</v>
      </c>
      <c r="H435" s="41" t="s">
        <v>855</v>
      </c>
    </row>
    <row r="436" spans="1:8">
      <c r="A436" s="29">
        <v>371</v>
      </c>
      <c r="B436" s="29">
        <v>10</v>
      </c>
      <c r="C436" s="29" t="s">
        <v>740</v>
      </c>
      <c r="D436" s="29" t="s">
        <v>119</v>
      </c>
      <c r="E436" s="30">
        <v>0</v>
      </c>
      <c r="G436" s="41" t="s">
        <v>1235</v>
      </c>
      <c r="H436" s="41" t="s">
        <v>855</v>
      </c>
    </row>
    <row r="437" spans="1:8">
      <c r="A437" s="29">
        <v>372</v>
      </c>
      <c r="B437" s="29">
        <v>10</v>
      </c>
      <c r="C437" s="29" t="s">
        <v>740</v>
      </c>
      <c r="D437" s="29" t="s">
        <v>118</v>
      </c>
      <c r="E437" s="30">
        <v>0</v>
      </c>
      <c r="G437" s="41" t="s">
        <v>1236</v>
      </c>
      <c r="H437" s="41" t="s">
        <v>855</v>
      </c>
    </row>
    <row r="438" spans="1:8">
      <c r="A438" s="29">
        <v>373</v>
      </c>
      <c r="B438" s="29">
        <v>10</v>
      </c>
      <c r="C438" s="29" t="s">
        <v>740</v>
      </c>
      <c r="D438" s="29" t="s">
        <v>122</v>
      </c>
      <c r="E438" s="30">
        <v>0.25</v>
      </c>
      <c r="G438" s="41" t="s">
        <v>1237</v>
      </c>
      <c r="H438" s="41" t="s">
        <v>855</v>
      </c>
    </row>
    <row r="439" spans="1:8">
      <c r="A439" s="29">
        <v>374</v>
      </c>
      <c r="B439" s="29">
        <v>10</v>
      </c>
      <c r="C439" s="29" t="s">
        <v>740</v>
      </c>
      <c r="D439" s="29" t="s">
        <v>123</v>
      </c>
      <c r="E439" s="30">
        <v>0.5</v>
      </c>
      <c r="G439" s="41" t="s">
        <v>1238</v>
      </c>
      <c r="H439" s="41" t="s">
        <v>855</v>
      </c>
    </row>
    <row r="440" spans="1:8">
      <c r="A440" s="29">
        <v>375</v>
      </c>
      <c r="B440" s="29">
        <v>10</v>
      </c>
      <c r="C440" s="29" t="s">
        <v>740</v>
      </c>
      <c r="D440" s="29" t="s">
        <v>136</v>
      </c>
      <c r="E440" s="30">
        <v>1</v>
      </c>
      <c r="G440" s="41" t="s">
        <v>1239</v>
      </c>
      <c r="H440" s="41" t="s">
        <v>855</v>
      </c>
    </row>
    <row r="442" spans="1:8">
      <c r="A442" s="29">
        <v>376</v>
      </c>
      <c r="B442" s="29">
        <v>10</v>
      </c>
      <c r="C442" s="29" t="s">
        <v>741</v>
      </c>
      <c r="D442" s="29" t="s">
        <v>117</v>
      </c>
      <c r="E442" s="30">
        <v>0</v>
      </c>
      <c r="G442" s="41" t="s">
        <v>1240</v>
      </c>
      <c r="H442" s="41" t="s">
        <v>856</v>
      </c>
    </row>
    <row r="443" spans="1:8">
      <c r="A443" s="29">
        <v>377</v>
      </c>
      <c r="B443" s="29">
        <v>10</v>
      </c>
      <c r="C443" s="29" t="s">
        <v>741</v>
      </c>
      <c r="D443" s="29" t="s">
        <v>119</v>
      </c>
      <c r="E443" s="30">
        <v>0</v>
      </c>
      <c r="G443" s="41" t="s">
        <v>1241</v>
      </c>
      <c r="H443" s="41" t="s">
        <v>856</v>
      </c>
    </row>
    <row r="444" spans="1:8">
      <c r="A444" s="29">
        <v>378</v>
      </c>
      <c r="B444" s="29">
        <v>10</v>
      </c>
      <c r="C444" s="29" t="s">
        <v>741</v>
      </c>
      <c r="D444" s="29" t="s">
        <v>118</v>
      </c>
      <c r="E444" s="30">
        <v>0</v>
      </c>
      <c r="G444" s="41" t="s">
        <v>1242</v>
      </c>
      <c r="H444" s="41" t="s">
        <v>856</v>
      </c>
    </row>
    <row r="445" spans="1:8">
      <c r="A445" s="29">
        <v>379</v>
      </c>
      <c r="B445" s="29">
        <v>10</v>
      </c>
      <c r="C445" s="29" t="s">
        <v>741</v>
      </c>
      <c r="D445" s="29" t="s">
        <v>122</v>
      </c>
      <c r="E445" s="30">
        <v>0.25</v>
      </c>
      <c r="G445" s="41" t="s">
        <v>1243</v>
      </c>
      <c r="H445" s="41" t="s">
        <v>856</v>
      </c>
    </row>
    <row r="446" spans="1:8">
      <c r="A446" s="29">
        <v>380</v>
      </c>
      <c r="B446" s="29">
        <v>10</v>
      </c>
      <c r="C446" s="29" t="s">
        <v>741</v>
      </c>
      <c r="D446" s="29" t="s">
        <v>123</v>
      </c>
      <c r="E446" s="30">
        <v>0.5</v>
      </c>
      <c r="G446" s="41" t="s">
        <v>1244</v>
      </c>
      <c r="H446" s="41" t="s">
        <v>856</v>
      </c>
    </row>
    <row r="447" spans="1:8">
      <c r="A447" s="29">
        <v>381</v>
      </c>
      <c r="B447" s="29">
        <v>10</v>
      </c>
      <c r="C447" s="29" t="s">
        <v>741</v>
      </c>
      <c r="D447" s="29" t="s">
        <v>136</v>
      </c>
      <c r="E447" s="30">
        <v>1</v>
      </c>
      <c r="G447" s="41" t="s">
        <v>1245</v>
      </c>
      <c r="H447" s="41" t="s">
        <v>856</v>
      </c>
    </row>
  </sheetData>
  <sortState ref="D14:D43">
    <sortCondition ref="D14:D43"/>
  </sortState>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I4271"/>
  <sheetViews>
    <sheetView workbookViewId="0">
      <selection activeCell="G2" sqref="G2"/>
    </sheetView>
  </sheetViews>
  <sheetFormatPr baseColWidth="10" defaultColWidth="8.83203125" defaultRowHeight="14" x14ac:dyDescent="0"/>
  <cols>
    <col min="1" max="1" width="18" style="29" bestFit="1" customWidth="1"/>
    <col min="2" max="2" width="11.83203125" style="29" bestFit="1" customWidth="1"/>
    <col min="3" max="3" width="18" customWidth="1"/>
    <col min="4" max="4" width="20" customWidth="1"/>
    <col min="5" max="5" width="24.83203125" customWidth="1"/>
    <col min="6" max="6" width="41.83203125" customWidth="1"/>
    <col min="7" max="7" width="8.83203125" style="27"/>
    <col min="8" max="8" width="12.5" bestFit="1" customWidth="1"/>
    <col min="9" max="9" width="10.5" bestFit="1" customWidth="1"/>
  </cols>
  <sheetData>
    <row r="1" spans="1:9">
      <c r="A1" s="33" t="s">
        <v>858</v>
      </c>
      <c r="B1" s="33" t="s">
        <v>781</v>
      </c>
      <c r="D1" s="26" t="s">
        <v>780</v>
      </c>
      <c r="E1" s="26" t="s">
        <v>782</v>
      </c>
      <c r="F1" s="26" t="s">
        <v>865</v>
      </c>
      <c r="G1" s="43" t="s">
        <v>857</v>
      </c>
      <c r="H1" s="26" t="s">
        <v>1259</v>
      </c>
      <c r="I1" s="26" t="s">
        <v>501</v>
      </c>
    </row>
    <row r="2" spans="1:9">
      <c r="A2" s="29">
        <v>34</v>
      </c>
      <c r="B2" s="29">
        <v>1</v>
      </c>
      <c r="D2" t="s">
        <v>772</v>
      </c>
      <c r="E2" t="s">
        <v>106</v>
      </c>
      <c r="F2" t="str">
        <f>D2&amp;E2</f>
        <v>1aCommercial organisation</v>
      </c>
      <c r="G2" s="27">
        <f>IFERROR(VLOOKUP(B2,Answer!$A:$E,5),"")</f>
        <v>0</v>
      </c>
      <c r="H2">
        <f>IFERROR(VLOOKUP(D2,Question!$B:$E,4,FALSE),"")</f>
        <v>0</v>
      </c>
      <c r="I2" t="str">
        <f>IFERROR(VLOOKUP(H2,Dimension!$A:$B,2,FALSE),"")</f>
        <v/>
      </c>
    </row>
    <row r="3" spans="1:9">
      <c r="A3" s="29">
        <v>34</v>
      </c>
      <c r="B3" s="29">
        <v>5</v>
      </c>
      <c r="D3" t="s">
        <v>773</v>
      </c>
      <c r="E3" t="s">
        <v>107</v>
      </c>
      <c r="F3" t="str">
        <f t="shared" ref="F3:F66" si="0">D3&amp;E3</f>
        <v>1bCommunications</v>
      </c>
      <c r="G3" s="27">
        <f>IFERROR(VLOOKUP(B3,Answer!$A:$E,5),"")</f>
        <v>0</v>
      </c>
      <c r="H3">
        <f>IFERROR(VLOOKUP(D3,Question!$B:$E,4,FALSE),"")</f>
        <v>0</v>
      </c>
      <c r="I3" t="str">
        <f>IFERROR(VLOOKUP(H3,Dimension!$A:$B,2,FALSE),"")</f>
        <v/>
      </c>
    </row>
    <row r="4" spans="1:9">
      <c r="A4" s="29">
        <v>34</v>
      </c>
      <c r="B4" s="29">
        <v>28</v>
      </c>
      <c r="D4" t="s">
        <v>774</v>
      </c>
      <c r="E4" t="s">
        <v>109</v>
      </c>
      <c r="F4" t="str">
        <f t="shared" si="0"/>
        <v>1cPharmaceutical</v>
      </c>
      <c r="G4" s="27">
        <f>IFERROR(VLOOKUP(B4,Answer!$A:$E,5),"")</f>
        <v>0</v>
      </c>
      <c r="H4">
        <f>IFERROR(VLOOKUP(D4,Question!$B:$E,4,FALSE),"")</f>
        <v>0</v>
      </c>
      <c r="I4" t="str">
        <f>IFERROR(VLOOKUP(H4,Dimension!$A:$B,2,FALSE),"")</f>
        <v/>
      </c>
    </row>
    <row r="5" spans="1:9">
      <c r="A5" s="29">
        <v>34</v>
      </c>
      <c r="B5" s="29" t="s">
        <v>870</v>
      </c>
      <c r="D5" t="s">
        <v>775</v>
      </c>
      <c r="E5">
        <v>0</v>
      </c>
      <c r="F5" t="str">
        <f t="shared" si="0"/>
        <v>1d0</v>
      </c>
      <c r="G5" s="27" t="str">
        <f>IFERROR(VLOOKUP(B5,Answer!$A:$E,5),"")</f>
        <v/>
      </c>
      <c r="H5">
        <f>IFERROR(VLOOKUP(D5,Question!$B:$E,4,FALSE),"")</f>
        <v>0</v>
      </c>
      <c r="I5" t="str">
        <f>IFERROR(VLOOKUP(H5,Dimension!$A:$B,2,FALSE),"")</f>
        <v/>
      </c>
    </row>
    <row r="6" spans="1:9">
      <c r="A6" s="29">
        <v>34</v>
      </c>
      <c r="B6" s="29">
        <v>51</v>
      </c>
      <c r="D6" t="s">
        <v>776</v>
      </c>
      <c r="E6" t="s">
        <v>108</v>
      </c>
      <c r="F6" t="str">
        <f t="shared" si="0"/>
        <v>1e1000-4999 employees</v>
      </c>
      <c r="G6" s="27">
        <f>IFERROR(VLOOKUP(B6,Answer!$A:$E,5),"")</f>
        <v>0</v>
      </c>
      <c r="H6">
        <f>IFERROR(VLOOKUP(D6,Question!$B:$E,4,FALSE),"")</f>
        <v>0</v>
      </c>
      <c r="I6" t="str">
        <f>IFERROR(VLOOKUP(H6,Dimension!$A:$B,2,FALSE),"")</f>
        <v/>
      </c>
    </row>
    <row r="7" spans="1:9">
      <c r="A7" s="29">
        <v>34</v>
      </c>
      <c r="B7" s="29" t="s">
        <v>870</v>
      </c>
      <c r="D7" t="s">
        <v>778</v>
      </c>
      <c r="E7" t="s">
        <v>112</v>
      </c>
      <c r="F7" t="str">
        <f t="shared" si="0"/>
        <v>1gunited kingdom</v>
      </c>
      <c r="G7" s="27" t="str">
        <f>IFERROR(VLOOKUP(B7,Answer!$A:$E,5),"")</f>
        <v/>
      </c>
      <c r="H7">
        <f>IFERROR(VLOOKUP(D7,Question!$B:$E,4,FALSE),"")</f>
        <v>0</v>
      </c>
      <c r="I7" t="str">
        <f>IFERROR(VLOOKUP(H7,Dimension!$A:$B,2,FALSE),"")</f>
        <v/>
      </c>
    </row>
    <row r="8" spans="1:9">
      <c r="A8" s="29">
        <v>34</v>
      </c>
      <c r="B8" s="29">
        <v>67</v>
      </c>
      <c r="D8" t="s">
        <v>783</v>
      </c>
      <c r="E8" t="s">
        <v>113</v>
      </c>
      <c r="F8" t="str">
        <f t="shared" si="0"/>
        <v>1hGlobally</v>
      </c>
      <c r="G8" s="27">
        <f>IFERROR(VLOOKUP(B8,Answer!$A:$E,5),"")</f>
        <v>0</v>
      </c>
      <c r="H8">
        <f>IFERROR(VLOOKUP(D8,Question!$B:$E,4,FALSE),"")</f>
        <v>0</v>
      </c>
      <c r="I8" t="str">
        <f>IFERROR(VLOOKUP(H8,Dimension!$A:$B,2,FALSE),"")</f>
        <v/>
      </c>
    </row>
    <row r="9" spans="1:9">
      <c r="A9" s="29">
        <v>34</v>
      </c>
      <c r="B9" s="29">
        <v>69</v>
      </c>
      <c r="D9" t="s">
        <v>859</v>
      </c>
      <c r="E9" t="s">
        <v>110</v>
      </c>
      <c r="F9" t="str">
        <f t="shared" si="0"/>
        <v>1iYes</v>
      </c>
      <c r="G9" s="27">
        <f>IFERROR(VLOOKUP(B9,Answer!$A:$E,5),"")</f>
        <v>0</v>
      </c>
      <c r="H9">
        <f>IFERROR(VLOOKUP(D9,Question!$B:$E,4,FALSE),"")</f>
        <v>0</v>
      </c>
      <c r="I9" t="str">
        <f>IFERROR(VLOOKUP(H9,Dimension!$A:$B,2,FALSE),"")</f>
        <v/>
      </c>
    </row>
    <row r="10" spans="1:9">
      <c r="A10" s="29">
        <v>34</v>
      </c>
      <c r="B10" s="29">
        <v>53</v>
      </c>
      <c r="D10" t="s">
        <v>804</v>
      </c>
      <c r="E10" t="s">
        <v>110</v>
      </c>
      <c r="F10" t="str">
        <f t="shared" si="0"/>
        <v>North AmericaYes</v>
      </c>
      <c r="G10" s="27">
        <f>IFERROR(VLOOKUP(B10,Answer!$A:$E,5),"")</f>
        <v>0</v>
      </c>
      <c r="H10" t="str">
        <f>IFERROR(VLOOKUP(D10,Question!$B:$E,4,FALSE),"")</f>
        <v/>
      </c>
      <c r="I10" t="str">
        <f>IFERROR(VLOOKUP(H10,Dimension!$A:$B,2,FALSE),"")</f>
        <v/>
      </c>
    </row>
    <row r="11" spans="1:9">
      <c r="A11" s="29">
        <v>34</v>
      </c>
      <c r="B11" s="29" t="s">
        <v>870</v>
      </c>
      <c r="D11" t="s">
        <v>805</v>
      </c>
      <c r="E11" t="s">
        <v>111</v>
      </c>
      <c r="F11" t="str">
        <f t="shared" si="0"/>
        <v>Central AmericaNo</v>
      </c>
      <c r="G11" s="27" t="str">
        <f>IFERROR(VLOOKUP(B11,Answer!$A:$E,5),"")</f>
        <v/>
      </c>
      <c r="H11" t="str">
        <f>IFERROR(VLOOKUP(D11,Question!$B:$E,4,FALSE),"")</f>
        <v/>
      </c>
      <c r="I11" t="str">
        <f>IFERROR(VLOOKUP(H11,Dimension!$A:$B,2,FALSE),"")</f>
        <v/>
      </c>
    </row>
    <row r="12" spans="1:9">
      <c r="A12" s="29">
        <v>34</v>
      </c>
      <c r="B12" s="29">
        <v>55</v>
      </c>
      <c r="D12" t="s">
        <v>806</v>
      </c>
      <c r="E12" t="s">
        <v>110</v>
      </c>
      <c r="F12" t="str">
        <f t="shared" si="0"/>
        <v>South AmericaYes</v>
      </c>
      <c r="G12" s="27">
        <f>IFERROR(VLOOKUP(B12,Answer!$A:$E,5),"")</f>
        <v>0</v>
      </c>
      <c r="H12" t="str">
        <f>IFERROR(VLOOKUP(D12,Question!$B:$E,4,FALSE),"")</f>
        <v/>
      </c>
      <c r="I12" t="str">
        <f>IFERROR(VLOOKUP(H12,Dimension!$A:$B,2,FALSE),"")</f>
        <v/>
      </c>
    </row>
    <row r="13" spans="1:9">
      <c r="A13" s="29">
        <v>34</v>
      </c>
      <c r="B13" s="29">
        <v>56</v>
      </c>
      <c r="D13" t="s">
        <v>807</v>
      </c>
      <c r="E13" t="s">
        <v>110</v>
      </c>
      <c r="F13" t="str">
        <f t="shared" si="0"/>
        <v>AfricaYes</v>
      </c>
      <c r="G13" s="27">
        <f>IFERROR(VLOOKUP(B13,Answer!$A:$E,5),"")</f>
        <v>0</v>
      </c>
      <c r="H13" t="str">
        <f>IFERROR(VLOOKUP(D13,Question!$B:$E,4,FALSE),"")</f>
        <v/>
      </c>
      <c r="I13" t="str">
        <f>IFERROR(VLOOKUP(H13,Dimension!$A:$B,2,FALSE),"")</f>
        <v/>
      </c>
    </row>
    <row r="14" spans="1:9">
      <c r="A14" s="29">
        <v>34</v>
      </c>
      <c r="B14" s="29" t="s">
        <v>870</v>
      </c>
      <c r="D14" t="s">
        <v>808</v>
      </c>
      <c r="E14" t="s">
        <v>111</v>
      </c>
      <c r="F14" t="str">
        <f t="shared" si="0"/>
        <v>Middle EastNo</v>
      </c>
      <c r="G14" s="27" t="str">
        <f>IFERROR(VLOOKUP(B14,Answer!$A:$E,5),"")</f>
        <v/>
      </c>
      <c r="H14" t="str">
        <f>IFERROR(VLOOKUP(D14,Question!$B:$E,4,FALSE),"")</f>
        <v/>
      </c>
      <c r="I14" t="str">
        <f>IFERROR(VLOOKUP(H14,Dimension!$A:$B,2,FALSE),"")</f>
        <v/>
      </c>
    </row>
    <row r="15" spans="1:9">
      <c r="A15" s="29">
        <v>34</v>
      </c>
      <c r="B15" s="29">
        <v>58</v>
      </c>
      <c r="D15" t="s">
        <v>809</v>
      </c>
      <c r="E15" t="s">
        <v>110</v>
      </c>
      <c r="F15" t="str">
        <f t="shared" si="0"/>
        <v>Western/Northern EuropeYes</v>
      </c>
      <c r="G15" s="27">
        <f>IFERROR(VLOOKUP(B15,Answer!$A:$E,5),"")</f>
        <v>0</v>
      </c>
      <c r="H15" t="str">
        <f>IFERROR(VLOOKUP(D15,Question!$B:$E,4,FALSE),"")</f>
        <v/>
      </c>
      <c r="I15" t="str">
        <f>IFERROR(VLOOKUP(H15,Dimension!$A:$B,2,FALSE),"")</f>
        <v/>
      </c>
    </row>
    <row r="16" spans="1:9">
      <c r="A16" s="29">
        <v>34</v>
      </c>
      <c r="B16" s="29">
        <v>59</v>
      </c>
      <c r="D16" t="s">
        <v>810</v>
      </c>
      <c r="E16" t="s">
        <v>110</v>
      </c>
      <c r="F16" t="str">
        <f t="shared" si="0"/>
        <v>Southern EuropeYes</v>
      </c>
      <c r="G16" s="27">
        <f>IFERROR(VLOOKUP(B16,Answer!$A:$E,5),"")</f>
        <v>0</v>
      </c>
      <c r="H16" t="str">
        <f>IFERROR(VLOOKUP(D16,Question!$B:$E,4,FALSE),"")</f>
        <v/>
      </c>
      <c r="I16" t="str">
        <f>IFERROR(VLOOKUP(H16,Dimension!$A:$B,2,FALSE),"")</f>
        <v/>
      </c>
    </row>
    <row r="17" spans="1:9">
      <c r="A17" s="29">
        <v>34</v>
      </c>
      <c r="B17" s="29">
        <v>60</v>
      </c>
      <c r="D17" t="s">
        <v>811</v>
      </c>
      <c r="E17" t="s">
        <v>110</v>
      </c>
      <c r="F17" t="str">
        <f t="shared" si="0"/>
        <v>Eastern EuropeYes</v>
      </c>
      <c r="G17" s="27">
        <f>IFERROR(VLOOKUP(B17,Answer!$A:$E,5),"")</f>
        <v>0</v>
      </c>
      <c r="H17" t="str">
        <f>IFERROR(VLOOKUP(D17,Question!$B:$E,4,FALSE),"")</f>
        <v/>
      </c>
      <c r="I17" t="str">
        <f>IFERROR(VLOOKUP(H17,Dimension!$A:$B,2,FALSE),"")</f>
        <v/>
      </c>
    </row>
    <row r="18" spans="1:9">
      <c r="A18" s="29">
        <v>34</v>
      </c>
      <c r="B18" s="29">
        <v>61</v>
      </c>
      <c r="D18" t="s">
        <v>812</v>
      </c>
      <c r="E18" t="s">
        <v>110</v>
      </c>
      <c r="F18" t="str">
        <f t="shared" si="0"/>
        <v>Central AsiaYes</v>
      </c>
      <c r="G18" s="27">
        <f>IFERROR(VLOOKUP(B18,Answer!$A:$E,5),"")</f>
        <v>0</v>
      </c>
      <c r="H18" t="str">
        <f>IFERROR(VLOOKUP(D18,Question!$B:$E,4,FALSE),"")</f>
        <v/>
      </c>
      <c r="I18" t="str">
        <f>IFERROR(VLOOKUP(H18,Dimension!$A:$B,2,FALSE),"")</f>
        <v/>
      </c>
    </row>
    <row r="19" spans="1:9">
      <c r="A19" s="29">
        <v>34</v>
      </c>
      <c r="B19" s="29" t="s">
        <v>870</v>
      </c>
      <c r="D19" t="s">
        <v>813</v>
      </c>
      <c r="E19" t="s">
        <v>111</v>
      </c>
      <c r="F19" t="str">
        <f t="shared" si="0"/>
        <v>South AsiaNo</v>
      </c>
      <c r="G19" s="27" t="str">
        <f>IFERROR(VLOOKUP(B19,Answer!$A:$E,5),"")</f>
        <v/>
      </c>
      <c r="H19" t="str">
        <f>IFERROR(VLOOKUP(D19,Question!$B:$E,4,FALSE),"")</f>
        <v/>
      </c>
      <c r="I19" t="str">
        <f>IFERROR(VLOOKUP(H19,Dimension!$A:$B,2,FALSE),"")</f>
        <v/>
      </c>
    </row>
    <row r="20" spans="1:9">
      <c r="A20" s="29">
        <v>34</v>
      </c>
      <c r="B20" s="29" t="s">
        <v>870</v>
      </c>
      <c r="D20" t="s">
        <v>814</v>
      </c>
      <c r="E20" t="s">
        <v>111</v>
      </c>
      <c r="F20" t="str">
        <f t="shared" si="0"/>
        <v>South East AsiaNo</v>
      </c>
      <c r="G20" s="27" t="str">
        <f>IFERROR(VLOOKUP(B20,Answer!$A:$E,5),"")</f>
        <v/>
      </c>
      <c r="H20" t="str">
        <f>IFERROR(VLOOKUP(D20,Question!$B:$E,4,FALSE),"")</f>
        <v/>
      </c>
      <c r="I20" t="str">
        <f>IFERROR(VLOOKUP(H20,Dimension!$A:$B,2,FALSE),"")</f>
        <v/>
      </c>
    </row>
    <row r="21" spans="1:9">
      <c r="A21" s="29">
        <v>34</v>
      </c>
      <c r="B21" s="29" t="s">
        <v>870</v>
      </c>
      <c r="D21" t="s">
        <v>815</v>
      </c>
      <c r="E21" t="s">
        <v>111</v>
      </c>
      <c r="F21" t="str">
        <f t="shared" si="0"/>
        <v>AustralasiaNo</v>
      </c>
      <c r="G21" s="27" t="str">
        <f>IFERROR(VLOOKUP(B21,Answer!$A:$E,5),"")</f>
        <v/>
      </c>
      <c r="H21" t="str">
        <f>IFERROR(VLOOKUP(D21,Question!$B:$E,4,FALSE),"")</f>
        <v/>
      </c>
      <c r="I21" t="str">
        <f>IFERROR(VLOOKUP(H21,Dimension!$A:$B,2,FALSE),"")</f>
        <v/>
      </c>
    </row>
    <row r="22" spans="1:9">
      <c r="A22" s="29">
        <v>34</v>
      </c>
      <c r="B22" s="29">
        <v>75</v>
      </c>
      <c r="D22" t="s">
        <v>532</v>
      </c>
      <c r="E22" t="s">
        <v>114</v>
      </c>
      <c r="F22" t="str">
        <f t="shared" si="0"/>
        <v>2aFrequently (e.g. every time we run some activity or monthly)</v>
      </c>
      <c r="G22" s="27">
        <f>IFERROR(VLOOKUP(B22,Answer!$A:$E,5),"")</f>
        <v>1</v>
      </c>
      <c r="H22">
        <f>IFERROR(VLOOKUP(D22,Question!$B:$E,4,FALSE),"")</f>
        <v>1</v>
      </c>
      <c r="I22" t="str">
        <f>IFERROR(VLOOKUP(H22,Dimension!$A:$B,2,FALSE),"")</f>
        <v>Reporting</v>
      </c>
    </row>
    <row r="23" spans="1:9">
      <c r="A23" s="29">
        <v>34</v>
      </c>
      <c r="B23" s="29">
        <v>100</v>
      </c>
      <c r="D23" t="s">
        <v>576</v>
      </c>
      <c r="E23" t="s">
        <v>114</v>
      </c>
      <c r="F23" t="str">
        <f t="shared" si="0"/>
        <v>3aFrequently (e.g. every time we run some activity or monthly)</v>
      </c>
      <c r="G23" s="27">
        <f>IFERROR(VLOOKUP(B23,Answer!$A:$E,5),"")</f>
        <v>0</v>
      </c>
      <c r="H23">
        <f>IFERROR(VLOOKUP(D23,Question!$B:$E,4,FALSE),"")</f>
        <v>1</v>
      </c>
      <c r="I23" t="str">
        <f>IFERROR(VLOOKUP(H23,Dimension!$A:$B,2,FALSE),"")</f>
        <v>Reporting</v>
      </c>
    </row>
    <row r="24" spans="1:9">
      <c r="A24" s="29">
        <v>34</v>
      </c>
      <c r="B24" s="29">
        <v>105</v>
      </c>
      <c r="D24" t="s">
        <v>582</v>
      </c>
      <c r="E24" t="s">
        <v>114</v>
      </c>
      <c r="F24" t="str">
        <f t="shared" si="0"/>
        <v>3bFrequently (e.g. every time we run some activity or monthly)</v>
      </c>
      <c r="G24" s="27">
        <f>IFERROR(VLOOKUP(B24,Answer!$A:$E,5),"")</f>
        <v>-1</v>
      </c>
      <c r="H24">
        <f>IFERROR(VLOOKUP(D24,Question!$B:$E,4,FALSE),"")</f>
        <v>1</v>
      </c>
      <c r="I24" t="str">
        <f>IFERROR(VLOOKUP(H24,Dimension!$A:$B,2,FALSE),"")</f>
        <v>Reporting</v>
      </c>
    </row>
    <row r="25" spans="1:9">
      <c r="A25" s="29">
        <v>34</v>
      </c>
      <c r="B25" s="29">
        <v>108</v>
      </c>
      <c r="D25" t="s">
        <v>587</v>
      </c>
      <c r="E25" t="s">
        <v>121</v>
      </c>
      <c r="F25" t="str">
        <f t="shared" si="0"/>
        <v>3cSometimes / on an ad-hoc basis</v>
      </c>
      <c r="G25" s="27">
        <f>IFERROR(VLOOKUP(B25,Answer!$A:$E,5),"")</f>
        <v>0.5</v>
      </c>
      <c r="H25">
        <f>IFERROR(VLOOKUP(D25,Question!$B:$E,4,FALSE),"")</f>
        <v>1</v>
      </c>
      <c r="I25" t="str">
        <f>IFERROR(VLOOKUP(H25,Dimension!$A:$B,2,FALSE),"")</f>
        <v>Reporting</v>
      </c>
    </row>
    <row r="26" spans="1:9">
      <c r="A26" s="29">
        <v>34</v>
      </c>
      <c r="B26" s="29">
        <v>111</v>
      </c>
      <c r="D26" t="s">
        <v>592</v>
      </c>
      <c r="E26" t="s">
        <v>116</v>
      </c>
      <c r="F26" t="str">
        <f t="shared" si="0"/>
        <v>3dNever</v>
      </c>
      <c r="G26" s="27">
        <f>IFERROR(VLOOKUP(B26,Answer!$A:$E,5),"")</f>
        <v>0</v>
      </c>
      <c r="H26">
        <f>IFERROR(VLOOKUP(D26,Question!$B:$E,4,FALSE),"")</f>
        <v>1</v>
      </c>
      <c r="I26" t="str">
        <f>IFERROR(VLOOKUP(H26,Dimension!$A:$B,2,FALSE),"")</f>
        <v>Reporting</v>
      </c>
    </row>
    <row r="27" spans="1:9">
      <c r="A27" s="29">
        <v>34</v>
      </c>
      <c r="B27" s="29">
        <v>120</v>
      </c>
      <c r="D27" t="s">
        <v>755</v>
      </c>
      <c r="E27" t="s">
        <v>114</v>
      </c>
      <c r="F27" t="str">
        <f t="shared" si="0"/>
        <v>3eFrequently (e.g. every time we run some activity or monthly)</v>
      </c>
      <c r="G27" s="27">
        <f>IFERROR(VLOOKUP(B27,Answer!$A:$E,5),"")</f>
        <v>0</v>
      </c>
      <c r="H27">
        <f>IFERROR(VLOOKUP(D27,Question!$B:$E,4,FALSE),"")</f>
        <v>1</v>
      </c>
      <c r="I27" t="str">
        <f>IFERROR(VLOOKUP(H27,Dimension!$A:$B,2,FALSE),"")</f>
        <v>Reporting</v>
      </c>
    </row>
    <row r="28" spans="1:9">
      <c r="A28" s="29">
        <v>34</v>
      </c>
      <c r="B28" s="29">
        <v>124</v>
      </c>
      <c r="D28" t="s">
        <v>756</v>
      </c>
      <c r="E28" t="s">
        <v>120</v>
      </c>
      <c r="F28" t="str">
        <f t="shared" si="0"/>
        <v>3fRegularly (at least quarterly)</v>
      </c>
      <c r="G28" s="27">
        <f>IFERROR(VLOOKUP(B28,Answer!$A:$E,5),"")</f>
        <v>0.5</v>
      </c>
      <c r="H28">
        <f>IFERROR(VLOOKUP(D28,Question!$B:$E,4,FALSE),"")</f>
        <v>1</v>
      </c>
      <c r="I28" t="str">
        <f>IFERROR(VLOOKUP(H28,Dimension!$A:$B,2,FALSE),"")</f>
        <v>Reporting</v>
      </c>
    </row>
    <row r="29" spans="1:9">
      <c r="A29" s="29">
        <v>34</v>
      </c>
      <c r="B29" s="29">
        <v>129</v>
      </c>
      <c r="D29" t="s">
        <v>757</v>
      </c>
      <c r="E29" t="s">
        <v>120</v>
      </c>
      <c r="F29" t="str">
        <f t="shared" si="0"/>
        <v>3gRegularly (at least quarterly)</v>
      </c>
      <c r="G29" s="27">
        <f>IFERROR(VLOOKUP(B29,Answer!$A:$E,5),"")</f>
        <v>0.75</v>
      </c>
      <c r="H29">
        <f>IFERROR(VLOOKUP(D29,Question!$B:$E,4,FALSE),"")</f>
        <v>1</v>
      </c>
      <c r="I29" t="str">
        <f>IFERROR(VLOOKUP(H29,Dimension!$A:$B,2,FALSE),"")</f>
        <v>Reporting</v>
      </c>
    </row>
    <row r="30" spans="1:9">
      <c r="A30" s="29">
        <v>34</v>
      </c>
      <c r="B30" s="29">
        <v>135</v>
      </c>
      <c r="D30" t="s">
        <v>758</v>
      </c>
      <c r="E30" t="s">
        <v>114</v>
      </c>
      <c r="F30" t="str">
        <f t="shared" si="0"/>
        <v>3hFrequently (e.g. every time we run some activity or monthly)</v>
      </c>
      <c r="G30" s="27">
        <f>IFERROR(VLOOKUP(B30,Answer!$A:$E,5),"")</f>
        <v>1</v>
      </c>
      <c r="H30">
        <f>IFERROR(VLOOKUP(D30,Question!$B:$E,4,FALSE),"")</f>
        <v>1</v>
      </c>
      <c r="I30" t="str">
        <f>IFERROR(VLOOKUP(H30,Dimension!$A:$B,2,FALSE),"")</f>
        <v>Reporting</v>
      </c>
    </row>
    <row r="31" spans="1:9">
      <c r="A31" s="29">
        <v>34</v>
      </c>
      <c r="B31" s="29">
        <v>152</v>
      </c>
      <c r="D31" t="s">
        <v>762</v>
      </c>
      <c r="E31" t="s">
        <v>115</v>
      </c>
      <c r="F31" t="str">
        <f t="shared" si="0"/>
        <v>3lRarely (maybe once per year)</v>
      </c>
      <c r="G31" s="27">
        <f>IFERROR(VLOOKUP(B31,Answer!$A:$E,5),"")</f>
        <v>0.25</v>
      </c>
      <c r="H31">
        <f>IFERROR(VLOOKUP(D31,Question!$B:$E,4,FALSE),"")</f>
        <v>1</v>
      </c>
      <c r="I31" t="str">
        <f>IFERROR(VLOOKUP(H31,Dimension!$A:$B,2,FALSE),"")</f>
        <v>Reporting</v>
      </c>
    </row>
    <row r="32" spans="1:9">
      <c r="A32" s="29">
        <v>34</v>
      </c>
      <c r="B32" s="29">
        <v>156</v>
      </c>
      <c r="D32" t="s">
        <v>598</v>
      </c>
      <c r="E32" t="s">
        <v>116</v>
      </c>
      <c r="F32" t="str">
        <f t="shared" si="0"/>
        <v>4aNever</v>
      </c>
      <c r="G32" s="27">
        <f>IFERROR(VLOOKUP(B32,Answer!$A:$E,5),"")</f>
        <v>0</v>
      </c>
      <c r="H32">
        <f>IFERROR(VLOOKUP(D32,Question!$B:$E,4,FALSE),"")</f>
        <v>2</v>
      </c>
      <c r="I32" t="str">
        <f>IFERROR(VLOOKUP(H32,Dimension!$A:$B,2,FALSE),"")</f>
        <v>Planning</v>
      </c>
    </row>
    <row r="33" spans="1:9">
      <c r="A33" s="29">
        <v>34</v>
      </c>
      <c r="B33" s="29">
        <v>162</v>
      </c>
      <c r="D33" t="s">
        <v>601</v>
      </c>
      <c r="E33" t="s">
        <v>115</v>
      </c>
      <c r="F33" t="str">
        <f t="shared" si="0"/>
        <v>4bRarely (maybe once per year)</v>
      </c>
      <c r="G33" s="27">
        <f>IFERROR(VLOOKUP(B33,Answer!$A:$E,5),"")</f>
        <v>0.25</v>
      </c>
      <c r="H33">
        <f>IFERROR(VLOOKUP(D33,Question!$B:$E,4,FALSE),"")</f>
        <v>2</v>
      </c>
      <c r="I33" t="str">
        <f>IFERROR(VLOOKUP(H33,Dimension!$A:$B,2,FALSE),"")</f>
        <v>Planning</v>
      </c>
    </row>
    <row r="34" spans="1:9">
      <c r="A34" s="29">
        <v>34</v>
      </c>
      <c r="B34" s="29">
        <v>167</v>
      </c>
      <c r="D34" t="s">
        <v>605</v>
      </c>
      <c r="E34" t="s">
        <v>115</v>
      </c>
      <c r="F34" t="str">
        <f t="shared" si="0"/>
        <v>4cRarely (maybe once per year)</v>
      </c>
      <c r="G34" s="27">
        <f>IFERROR(VLOOKUP(B34,Answer!$A:$E,5),"")</f>
        <v>0.25</v>
      </c>
      <c r="H34">
        <f>IFERROR(VLOOKUP(D34,Question!$B:$E,4,FALSE),"")</f>
        <v>2</v>
      </c>
      <c r="I34" t="str">
        <f>IFERROR(VLOOKUP(H34,Dimension!$A:$B,2,FALSE),"")</f>
        <v>Planning</v>
      </c>
    </row>
    <row r="35" spans="1:9">
      <c r="A35" s="29">
        <v>34</v>
      </c>
      <c r="B35" s="29">
        <v>171</v>
      </c>
      <c r="D35" t="s">
        <v>609</v>
      </c>
      <c r="E35" t="s">
        <v>116</v>
      </c>
      <c r="F35" t="str">
        <f t="shared" si="0"/>
        <v>4dNever</v>
      </c>
      <c r="G35" s="27">
        <f>IFERROR(VLOOKUP(B35,Answer!$A:$E,5),"")</f>
        <v>0</v>
      </c>
      <c r="H35">
        <f>IFERROR(VLOOKUP(D35,Question!$B:$E,4,FALSE),"")</f>
        <v>3</v>
      </c>
      <c r="I35" t="str">
        <f>IFERROR(VLOOKUP(H35,Dimension!$A:$B,2,FALSE),"")</f>
        <v>Impact</v>
      </c>
    </row>
    <row r="36" spans="1:9">
      <c r="A36" s="29">
        <v>34</v>
      </c>
      <c r="B36" s="29">
        <v>176</v>
      </c>
      <c r="D36" t="s">
        <v>628</v>
      </c>
      <c r="E36" t="s">
        <v>117</v>
      </c>
      <c r="F36" t="str">
        <f t="shared" si="0"/>
        <v>5aDon’t know/Not sure</v>
      </c>
      <c r="G36" s="27">
        <f>IFERROR(VLOOKUP(B36,Answer!$A:$E,5),"")</f>
        <v>0</v>
      </c>
      <c r="H36">
        <f>IFERROR(VLOOKUP(D36,Question!$B:$E,4,FALSE),"")</f>
        <v>2</v>
      </c>
      <c r="I36" t="str">
        <f>IFERROR(VLOOKUP(H36,Dimension!$A:$B,2,FALSE),"")</f>
        <v>Planning</v>
      </c>
    </row>
    <row r="37" spans="1:9">
      <c r="A37" s="29">
        <v>34</v>
      </c>
      <c r="B37" s="29">
        <v>184</v>
      </c>
      <c r="D37" t="s">
        <v>632</v>
      </c>
      <c r="E37" t="s">
        <v>118</v>
      </c>
      <c r="F37" t="str">
        <f t="shared" si="0"/>
        <v>5bDisagree</v>
      </c>
      <c r="G37" s="27">
        <f>IFERROR(VLOOKUP(B37,Answer!$A:$E,5),"")</f>
        <v>0</v>
      </c>
      <c r="H37">
        <f>IFERROR(VLOOKUP(D37,Question!$B:$E,4,FALSE),"")</f>
        <v>2</v>
      </c>
      <c r="I37" t="str">
        <f>IFERROR(VLOOKUP(H37,Dimension!$A:$B,2,FALSE),"")</f>
        <v>Planning</v>
      </c>
    </row>
    <row r="38" spans="1:9">
      <c r="A38" s="29">
        <v>34</v>
      </c>
      <c r="B38" s="29">
        <v>189</v>
      </c>
      <c r="D38" t="s">
        <v>636</v>
      </c>
      <c r="E38" t="s">
        <v>119</v>
      </c>
      <c r="F38" t="str">
        <f t="shared" si="0"/>
        <v>5cStrongly disagree</v>
      </c>
      <c r="G38" s="27">
        <f>IFERROR(VLOOKUP(B38,Answer!$A:$E,5),"")</f>
        <v>0</v>
      </c>
      <c r="H38">
        <f>IFERROR(VLOOKUP(D38,Question!$B:$E,4,FALSE),"")</f>
        <v>2</v>
      </c>
      <c r="I38" t="str">
        <f>IFERROR(VLOOKUP(H38,Dimension!$A:$B,2,FALSE),"")</f>
        <v>Planning</v>
      </c>
    </row>
    <row r="39" spans="1:9">
      <c r="A39" s="29">
        <v>34</v>
      </c>
      <c r="B39" s="29">
        <v>196</v>
      </c>
      <c r="D39" t="s">
        <v>640</v>
      </c>
      <c r="E39" t="s">
        <v>118</v>
      </c>
      <c r="F39" t="str">
        <f t="shared" si="0"/>
        <v>5dDisagree</v>
      </c>
      <c r="G39" s="27">
        <f>IFERROR(VLOOKUP(B39,Answer!$A:$E,5),"")</f>
        <v>0</v>
      </c>
      <c r="H39">
        <f>IFERROR(VLOOKUP(D39,Question!$B:$E,4,FALSE),"")</f>
        <v>2</v>
      </c>
      <c r="I39" t="str">
        <f>IFERROR(VLOOKUP(H39,Dimension!$A:$B,2,FALSE),"")</f>
        <v>Planning</v>
      </c>
    </row>
    <row r="40" spans="1:9">
      <c r="A40" s="29">
        <v>34</v>
      </c>
      <c r="B40" s="29">
        <v>202</v>
      </c>
      <c r="D40" t="s">
        <v>644</v>
      </c>
      <c r="E40" t="s">
        <v>118</v>
      </c>
      <c r="F40" t="str">
        <f t="shared" si="0"/>
        <v>5eDisagree</v>
      </c>
      <c r="G40" s="27">
        <f>IFERROR(VLOOKUP(B40,Answer!$A:$E,5),"")</f>
        <v>0</v>
      </c>
      <c r="H40">
        <f>IFERROR(VLOOKUP(D40,Question!$B:$E,4,FALSE),"")</f>
        <v>2</v>
      </c>
      <c r="I40" t="str">
        <f>IFERROR(VLOOKUP(H40,Dimension!$A:$B,2,FALSE),"")</f>
        <v>Planning</v>
      </c>
    </row>
    <row r="41" spans="1:9">
      <c r="A41" s="29">
        <v>34</v>
      </c>
      <c r="B41" s="29">
        <v>208</v>
      </c>
      <c r="D41" t="s">
        <v>751</v>
      </c>
      <c r="E41" t="s">
        <v>118</v>
      </c>
      <c r="F41" t="str">
        <f t="shared" si="0"/>
        <v>5fDisagree</v>
      </c>
      <c r="G41" s="27">
        <f>IFERROR(VLOOKUP(B41,Answer!$A:$E,5),"")</f>
        <v>0</v>
      </c>
      <c r="H41">
        <f>IFERROR(VLOOKUP(D41,Question!$B:$E,4,FALSE),"")</f>
        <v>2</v>
      </c>
      <c r="I41" t="str">
        <f>IFERROR(VLOOKUP(H41,Dimension!$A:$B,2,FALSE),"")</f>
        <v>Planning</v>
      </c>
    </row>
    <row r="42" spans="1:9">
      <c r="A42" s="29">
        <v>34</v>
      </c>
      <c r="B42" s="29">
        <v>213</v>
      </c>
      <c r="D42" t="s">
        <v>752</v>
      </c>
      <c r="E42" t="s">
        <v>119</v>
      </c>
      <c r="F42" t="str">
        <f t="shared" si="0"/>
        <v>5gStrongly disagree</v>
      </c>
      <c r="G42" s="27">
        <f>IFERROR(VLOOKUP(B42,Answer!$A:$E,5),"")</f>
        <v>0</v>
      </c>
      <c r="H42">
        <f>IFERROR(VLOOKUP(D42,Question!$B:$E,4,FALSE),"")</f>
        <v>3</v>
      </c>
      <c r="I42" t="str">
        <f>IFERROR(VLOOKUP(H42,Dimension!$A:$B,2,FALSE),"")</f>
        <v>Impact</v>
      </c>
    </row>
    <row r="43" spans="1:9">
      <c r="A43" s="29">
        <v>34</v>
      </c>
      <c r="B43" s="29">
        <v>219</v>
      </c>
      <c r="D43" t="s">
        <v>753</v>
      </c>
      <c r="E43" t="s">
        <v>119</v>
      </c>
      <c r="F43" t="str">
        <f t="shared" si="0"/>
        <v>5hStrongly disagree</v>
      </c>
      <c r="G43" s="27">
        <f>IFERROR(VLOOKUP(B43,Answer!$A:$E,5),"")</f>
        <v>0</v>
      </c>
      <c r="H43">
        <f>IFERROR(VLOOKUP(D43,Question!$B:$E,4,FALSE),"")</f>
        <v>2</v>
      </c>
      <c r="I43" t="str">
        <f>IFERROR(VLOOKUP(H43,Dimension!$A:$B,2,FALSE),"")</f>
        <v>Planning</v>
      </c>
    </row>
    <row r="44" spans="1:9">
      <c r="A44" s="29">
        <v>34</v>
      </c>
      <c r="B44" s="29">
        <v>225</v>
      </c>
      <c r="D44" t="s">
        <v>754</v>
      </c>
      <c r="E44" t="s">
        <v>119</v>
      </c>
      <c r="F44" t="str">
        <f t="shared" si="0"/>
        <v>5iStrongly disagree</v>
      </c>
      <c r="G44" s="27">
        <f>IFERROR(VLOOKUP(B44,Answer!$A:$E,5),"")</f>
        <v>0</v>
      </c>
      <c r="H44">
        <f>IFERROR(VLOOKUP(D44,Question!$B:$E,4,FALSE),"")</f>
        <v>3</v>
      </c>
      <c r="I44" t="str">
        <f>IFERROR(VLOOKUP(H44,Dimension!$A:$B,2,FALSE),"")</f>
        <v>Impact</v>
      </c>
    </row>
    <row r="45" spans="1:9">
      <c r="A45" s="29">
        <v>34</v>
      </c>
      <c r="B45" s="29">
        <v>230</v>
      </c>
      <c r="D45" t="s">
        <v>648</v>
      </c>
      <c r="E45" t="s">
        <v>116</v>
      </c>
      <c r="F45" t="str">
        <f t="shared" si="0"/>
        <v>6aNever</v>
      </c>
      <c r="G45" s="27">
        <f>IFERROR(VLOOKUP(B45,Answer!$A:$E,5),"")</f>
        <v>0</v>
      </c>
      <c r="H45">
        <f>IFERROR(VLOOKUP(D45,Question!$B:$E,4,FALSE),"")</f>
        <v>2</v>
      </c>
      <c r="I45" t="str">
        <f>IFERROR(VLOOKUP(H45,Dimension!$A:$B,2,FALSE),"")</f>
        <v>Planning</v>
      </c>
    </row>
    <row r="46" spans="1:9">
      <c r="A46" s="29">
        <v>34</v>
      </c>
      <c r="B46" s="29">
        <v>235</v>
      </c>
      <c r="D46" t="s">
        <v>650</v>
      </c>
      <c r="E46" t="s">
        <v>116</v>
      </c>
      <c r="F46" t="str">
        <f t="shared" si="0"/>
        <v>6bNever</v>
      </c>
      <c r="G46" s="27">
        <f>IFERROR(VLOOKUP(B46,Answer!$A:$E,5),"")</f>
        <v>0</v>
      </c>
      <c r="H46">
        <f>IFERROR(VLOOKUP(D46,Question!$B:$E,4,FALSE),"")</f>
        <v>1</v>
      </c>
      <c r="I46" t="str">
        <f>IFERROR(VLOOKUP(H46,Dimension!$A:$B,2,FALSE),"")</f>
        <v>Reporting</v>
      </c>
    </row>
    <row r="47" spans="1:9">
      <c r="A47" s="29">
        <v>34</v>
      </c>
      <c r="B47" s="29">
        <v>244</v>
      </c>
      <c r="D47" t="s">
        <v>654</v>
      </c>
      <c r="E47" t="s">
        <v>114</v>
      </c>
      <c r="F47" t="str">
        <f t="shared" si="0"/>
        <v>6cFrequently (e.g. every time we run some activity or monthly)</v>
      </c>
      <c r="G47" s="27">
        <f>IFERROR(VLOOKUP(B47,Answer!$A:$E,5),"")</f>
        <v>1</v>
      </c>
      <c r="H47">
        <f>IFERROR(VLOOKUP(D47,Question!$B:$E,4,FALSE),"")</f>
        <v>1</v>
      </c>
      <c r="I47" t="str">
        <f>IFERROR(VLOOKUP(H47,Dimension!$A:$B,2,FALSE),"")</f>
        <v>Reporting</v>
      </c>
    </row>
    <row r="48" spans="1:9">
      <c r="A48" s="29">
        <v>34</v>
      </c>
      <c r="B48" s="29">
        <v>249</v>
      </c>
      <c r="D48" t="s">
        <v>658</v>
      </c>
      <c r="E48" t="s">
        <v>114</v>
      </c>
      <c r="F48" t="str">
        <f t="shared" si="0"/>
        <v>6dFrequently (e.g. every time we run some activity or monthly)</v>
      </c>
      <c r="G48" s="27">
        <f>IFERROR(VLOOKUP(B48,Answer!$A:$E,5),"")</f>
        <v>1</v>
      </c>
      <c r="H48">
        <f>IFERROR(VLOOKUP(D48,Question!$B:$E,4,FALSE),"")</f>
        <v>1</v>
      </c>
      <c r="I48" t="str">
        <f>IFERROR(VLOOKUP(H48,Dimension!$A:$B,2,FALSE),"")</f>
        <v>Reporting</v>
      </c>
    </row>
    <row r="49" spans="1:9">
      <c r="A49" s="29">
        <v>34</v>
      </c>
      <c r="B49" s="29">
        <v>250</v>
      </c>
      <c r="D49" t="s">
        <v>662</v>
      </c>
      <c r="E49" t="s">
        <v>116</v>
      </c>
      <c r="F49" t="str">
        <f t="shared" si="0"/>
        <v>6eNever</v>
      </c>
      <c r="G49" s="27">
        <f>IFERROR(VLOOKUP(B49,Answer!$A:$E,5),"")</f>
        <v>0</v>
      </c>
      <c r="H49">
        <f>IFERROR(VLOOKUP(D49,Question!$B:$E,4,FALSE),"")</f>
        <v>1</v>
      </c>
      <c r="I49" t="str">
        <f>IFERROR(VLOOKUP(H49,Dimension!$A:$B,2,FALSE),"")</f>
        <v>Reporting</v>
      </c>
    </row>
    <row r="50" spans="1:9">
      <c r="A50" s="29">
        <v>34</v>
      </c>
      <c r="B50" s="29">
        <v>255</v>
      </c>
      <c r="D50" t="s">
        <v>666</v>
      </c>
      <c r="E50" t="s">
        <v>116</v>
      </c>
      <c r="F50" t="str">
        <f t="shared" si="0"/>
        <v>7aNever</v>
      </c>
      <c r="G50" s="27">
        <f>IFERROR(VLOOKUP(B50,Answer!$A:$E,5),"")</f>
        <v>0</v>
      </c>
      <c r="H50">
        <f>IFERROR(VLOOKUP(D50,Question!$B:$E,4,FALSE),"")</f>
        <v>3</v>
      </c>
      <c r="I50" t="str">
        <f>IFERROR(VLOOKUP(H50,Dimension!$A:$B,2,FALSE),"")</f>
        <v>Impact</v>
      </c>
    </row>
    <row r="51" spans="1:9">
      <c r="A51" s="29">
        <v>34</v>
      </c>
      <c r="B51" s="29">
        <v>260</v>
      </c>
      <c r="D51" t="s">
        <v>670</v>
      </c>
      <c r="E51" t="s">
        <v>116</v>
      </c>
      <c r="F51" t="str">
        <f t="shared" si="0"/>
        <v>7bNever</v>
      </c>
      <c r="G51" s="27">
        <f>IFERROR(VLOOKUP(B51,Answer!$A:$E,5),"")</f>
        <v>0</v>
      </c>
      <c r="H51">
        <f>IFERROR(VLOOKUP(D51,Question!$B:$E,4,FALSE),"")</f>
        <v>2</v>
      </c>
      <c r="I51" t="str">
        <f>IFERROR(VLOOKUP(H51,Dimension!$A:$B,2,FALSE),"")</f>
        <v>Planning</v>
      </c>
    </row>
    <row r="52" spans="1:9">
      <c r="A52" s="29">
        <v>34</v>
      </c>
      <c r="B52" s="29">
        <v>269</v>
      </c>
      <c r="D52" t="s">
        <v>674</v>
      </c>
      <c r="E52" t="s">
        <v>114</v>
      </c>
      <c r="F52" t="str">
        <f t="shared" si="0"/>
        <v>7cFrequently (e.g. every time we run some activity or monthly)</v>
      </c>
      <c r="G52" s="27">
        <f>IFERROR(VLOOKUP(B52,Answer!$A:$E,5),"")</f>
        <v>1</v>
      </c>
      <c r="H52">
        <f>IFERROR(VLOOKUP(D52,Question!$B:$E,4,FALSE),"")</f>
        <v>2</v>
      </c>
      <c r="I52" t="str">
        <f>IFERROR(VLOOKUP(H52,Dimension!$A:$B,2,FALSE),"")</f>
        <v>Planning</v>
      </c>
    </row>
    <row r="53" spans="1:9">
      <c r="A53" s="29">
        <v>34</v>
      </c>
      <c r="B53" s="29">
        <v>270</v>
      </c>
      <c r="D53" t="s">
        <v>678</v>
      </c>
      <c r="E53" t="s">
        <v>116</v>
      </c>
      <c r="F53" t="str">
        <f t="shared" si="0"/>
        <v>7dNever</v>
      </c>
      <c r="G53" s="27">
        <f>IFERROR(VLOOKUP(B53,Answer!$A:$E,5),"")</f>
        <v>0</v>
      </c>
      <c r="H53">
        <f>IFERROR(VLOOKUP(D53,Question!$B:$E,4,FALSE),"")</f>
        <v>2</v>
      </c>
      <c r="I53" t="str">
        <f>IFERROR(VLOOKUP(H53,Dimension!$A:$B,2,FALSE),"")</f>
        <v>Planning</v>
      </c>
    </row>
    <row r="54" spans="1:9">
      <c r="A54" s="29">
        <v>34</v>
      </c>
      <c r="B54" s="29">
        <v>275</v>
      </c>
      <c r="D54" t="s">
        <v>680</v>
      </c>
      <c r="E54" t="s">
        <v>116</v>
      </c>
      <c r="F54" t="str">
        <f t="shared" si="0"/>
        <v>7eNever</v>
      </c>
      <c r="G54" s="27">
        <f>IFERROR(VLOOKUP(B54,Answer!$A:$E,5),"")</f>
        <v>0</v>
      </c>
      <c r="H54">
        <f>IFERROR(VLOOKUP(D54,Question!$B:$E,4,FALSE),"")</f>
        <v>3</v>
      </c>
      <c r="I54" t="str">
        <f>IFERROR(VLOOKUP(H54,Dimension!$A:$B,2,FALSE),"")</f>
        <v>Impact</v>
      </c>
    </row>
    <row r="55" spans="1:9">
      <c r="A55" s="29">
        <v>34</v>
      </c>
      <c r="B55" s="29">
        <v>281</v>
      </c>
      <c r="D55" t="s">
        <v>701</v>
      </c>
      <c r="E55" t="s">
        <v>119</v>
      </c>
      <c r="F55" t="str">
        <f t="shared" si="0"/>
        <v>8aStrongly disagree</v>
      </c>
      <c r="G55" s="27">
        <f>IFERROR(VLOOKUP(B55,Answer!$A:$E,5),"")</f>
        <v>0</v>
      </c>
      <c r="H55">
        <f>IFERROR(VLOOKUP(D55,Question!$B:$E,4,FALSE),"")</f>
        <v>3</v>
      </c>
      <c r="I55" t="str">
        <f>IFERROR(VLOOKUP(H55,Dimension!$A:$B,2,FALSE),"")</f>
        <v>Impact</v>
      </c>
    </row>
    <row r="56" spans="1:9">
      <c r="A56" s="29">
        <v>34</v>
      </c>
      <c r="B56" s="29">
        <v>288</v>
      </c>
      <c r="D56" t="s">
        <v>703</v>
      </c>
      <c r="E56" t="s">
        <v>118</v>
      </c>
      <c r="F56" t="str">
        <f t="shared" si="0"/>
        <v>8bDisagree</v>
      </c>
      <c r="G56" s="27">
        <f>IFERROR(VLOOKUP(B56,Answer!$A:$E,5),"")</f>
        <v>0</v>
      </c>
      <c r="H56">
        <f>IFERROR(VLOOKUP(D56,Question!$B:$E,4,FALSE),"")</f>
        <v>3</v>
      </c>
      <c r="I56" t="str">
        <f>IFERROR(VLOOKUP(H56,Dimension!$A:$B,2,FALSE),"")</f>
        <v>Impact</v>
      </c>
    </row>
    <row r="57" spans="1:9">
      <c r="A57" s="29">
        <v>34</v>
      </c>
      <c r="B57" s="29">
        <v>295</v>
      </c>
      <c r="D57" t="s">
        <v>705</v>
      </c>
      <c r="E57" t="s">
        <v>122</v>
      </c>
      <c r="F57" t="str">
        <f t="shared" si="0"/>
        <v>8cNeither agree nor disagree</v>
      </c>
      <c r="G57" s="27">
        <f>IFERROR(VLOOKUP(B57,Answer!$A:$E,5),"")</f>
        <v>0.25</v>
      </c>
      <c r="H57">
        <f>IFERROR(VLOOKUP(D57,Question!$B:$E,4,FALSE),"")</f>
        <v>3</v>
      </c>
      <c r="I57" t="str">
        <f>IFERROR(VLOOKUP(H57,Dimension!$A:$B,2,FALSE),"")</f>
        <v>Impact</v>
      </c>
    </row>
    <row r="58" spans="1:9">
      <c r="A58" s="29">
        <v>34</v>
      </c>
      <c r="B58" s="29">
        <v>298</v>
      </c>
      <c r="D58" t="s">
        <v>707</v>
      </c>
      <c r="E58" t="s">
        <v>117</v>
      </c>
      <c r="F58" t="str">
        <f t="shared" si="0"/>
        <v>8dDon’t know/Not sure</v>
      </c>
      <c r="G58" s="27">
        <f>IFERROR(VLOOKUP(B58,Answer!$A:$E,5),"")</f>
        <v>0</v>
      </c>
      <c r="H58">
        <f>IFERROR(VLOOKUP(D58,Question!$B:$E,4,FALSE),"")</f>
        <v>3</v>
      </c>
      <c r="I58" t="str">
        <f>IFERROR(VLOOKUP(H58,Dimension!$A:$B,2,FALSE),"")</f>
        <v>Impact</v>
      </c>
    </row>
    <row r="59" spans="1:9">
      <c r="A59" s="29">
        <v>34</v>
      </c>
      <c r="B59" s="29">
        <v>307</v>
      </c>
      <c r="D59" t="s">
        <v>744</v>
      </c>
      <c r="E59" t="s">
        <v>122</v>
      </c>
      <c r="F59" t="str">
        <f t="shared" si="0"/>
        <v>8eNeither agree nor disagree</v>
      </c>
      <c r="G59" s="27">
        <f>IFERROR(VLOOKUP(B59,Answer!$A:$E,5),"")</f>
        <v>0.25</v>
      </c>
      <c r="H59">
        <f>IFERROR(VLOOKUP(D59,Question!$B:$E,4,FALSE),"")</f>
        <v>3</v>
      </c>
      <c r="I59" t="str">
        <f>IFERROR(VLOOKUP(H59,Dimension!$A:$B,2,FALSE),"")</f>
        <v>Impact</v>
      </c>
    </row>
    <row r="60" spans="1:9">
      <c r="A60" s="29">
        <v>34</v>
      </c>
      <c r="B60" s="29">
        <v>313</v>
      </c>
      <c r="D60" t="s">
        <v>745</v>
      </c>
      <c r="E60" t="s">
        <v>122</v>
      </c>
      <c r="F60" t="str">
        <f t="shared" si="0"/>
        <v>8fNeither agree nor disagree</v>
      </c>
      <c r="G60" s="27">
        <f>IFERROR(VLOOKUP(B60,Answer!$A:$E,5),"")</f>
        <v>0.25</v>
      </c>
      <c r="H60">
        <f>IFERROR(VLOOKUP(D60,Question!$B:$E,4,FALSE),"")</f>
        <v>3</v>
      </c>
      <c r="I60" t="str">
        <f>IFERROR(VLOOKUP(H60,Dimension!$A:$B,2,FALSE),"")</f>
        <v>Impact</v>
      </c>
    </row>
    <row r="61" spans="1:9">
      <c r="A61" s="29">
        <v>34</v>
      </c>
      <c r="B61" s="29">
        <v>320</v>
      </c>
      <c r="D61" t="s">
        <v>746</v>
      </c>
      <c r="E61" t="s">
        <v>123</v>
      </c>
      <c r="F61" t="str">
        <f t="shared" si="0"/>
        <v>8gAgree</v>
      </c>
      <c r="G61" s="27">
        <f>IFERROR(VLOOKUP(B61,Answer!$A:$E,5),"")</f>
        <v>0.75</v>
      </c>
      <c r="H61">
        <f>IFERROR(VLOOKUP(D61,Question!$B:$E,4,FALSE),"")</f>
        <v>3</v>
      </c>
      <c r="I61" t="str">
        <f>IFERROR(VLOOKUP(H61,Dimension!$A:$B,2,FALSE),"")</f>
        <v>Impact</v>
      </c>
    </row>
    <row r="62" spans="1:9">
      <c r="A62" s="29">
        <v>34</v>
      </c>
      <c r="B62" s="29">
        <v>324</v>
      </c>
      <c r="D62" t="s">
        <v>747</v>
      </c>
      <c r="E62" t="s">
        <v>118</v>
      </c>
      <c r="F62" t="str">
        <f t="shared" si="0"/>
        <v>8hDisagree</v>
      </c>
      <c r="G62" s="27">
        <f>IFERROR(VLOOKUP(B62,Answer!$A:$E,5),"")</f>
        <v>0</v>
      </c>
      <c r="H62">
        <f>IFERROR(VLOOKUP(D62,Question!$B:$E,4,FALSE),"")</f>
        <v>3</v>
      </c>
      <c r="I62" t="str">
        <f>IFERROR(VLOOKUP(H62,Dimension!$A:$B,2,FALSE),"")</f>
        <v>Impact</v>
      </c>
    </row>
    <row r="63" spans="1:9">
      <c r="A63" s="29">
        <v>34</v>
      </c>
      <c r="B63" s="29">
        <v>329</v>
      </c>
      <c r="D63" t="s">
        <v>748</v>
      </c>
      <c r="E63" t="s">
        <v>119</v>
      </c>
      <c r="F63" t="str">
        <f t="shared" si="0"/>
        <v>8iStrongly disagree</v>
      </c>
      <c r="G63" s="27">
        <f>IFERROR(VLOOKUP(B63,Answer!$A:$E,5),"")</f>
        <v>0</v>
      </c>
      <c r="H63">
        <f>IFERROR(VLOOKUP(D63,Question!$B:$E,4,FALSE),"")</f>
        <v>3</v>
      </c>
      <c r="I63" t="str">
        <f>IFERROR(VLOOKUP(H63,Dimension!$A:$B,2,FALSE),"")</f>
        <v>Impact</v>
      </c>
    </row>
    <row r="64" spans="1:9">
      <c r="A64" s="29">
        <v>34</v>
      </c>
      <c r="B64" s="29">
        <v>335</v>
      </c>
      <c r="D64" t="s">
        <v>749</v>
      </c>
      <c r="E64" t="s">
        <v>119</v>
      </c>
      <c r="F64" t="str">
        <f t="shared" si="0"/>
        <v>8jStrongly disagree</v>
      </c>
      <c r="G64" s="27">
        <f>IFERROR(VLOOKUP(B64,Answer!$A:$E,5),"")</f>
        <v>0</v>
      </c>
      <c r="H64">
        <f>IFERROR(VLOOKUP(D64,Question!$B:$E,4,FALSE),"")</f>
        <v>3</v>
      </c>
      <c r="I64" t="str">
        <f>IFERROR(VLOOKUP(H64,Dimension!$A:$B,2,FALSE),"")</f>
        <v>Impact</v>
      </c>
    </row>
    <row r="65" spans="1:9">
      <c r="A65" s="29">
        <v>34</v>
      </c>
      <c r="B65" s="29">
        <v>344</v>
      </c>
      <c r="D65" t="s">
        <v>750</v>
      </c>
      <c r="E65" t="s">
        <v>123</v>
      </c>
      <c r="F65" t="str">
        <f t="shared" si="0"/>
        <v>8kAgree</v>
      </c>
      <c r="G65" s="27">
        <f>IFERROR(VLOOKUP(B65,Answer!$A:$E,5),"")</f>
        <v>0</v>
      </c>
      <c r="H65">
        <f>IFERROR(VLOOKUP(D65,Question!$B:$E,4,FALSE),"")</f>
        <v>3</v>
      </c>
      <c r="I65" t="str">
        <f>IFERROR(VLOOKUP(H65,Dimension!$A:$B,2,FALSE),"")</f>
        <v>Impact</v>
      </c>
    </row>
    <row r="66" spans="1:9">
      <c r="A66" s="29">
        <v>34</v>
      </c>
      <c r="B66" s="29">
        <v>348</v>
      </c>
      <c r="D66" t="s">
        <v>710</v>
      </c>
      <c r="E66" t="s">
        <v>125</v>
      </c>
      <c r="F66" t="str">
        <f t="shared" si="0"/>
        <v>9aAware of but do not use</v>
      </c>
      <c r="G66" s="27">
        <f>IFERROR(VLOOKUP(B66,Answer!$A:$E,5),"")</f>
        <v>0.25</v>
      </c>
      <c r="H66">
        <f>IFERROR(VLOOKUP(D66,Question!$B:$E,4,FALSE),"")</f>
        <v>1</v>
      </c>
      <c r="I66" t="str">
        <f>IFERROR(VLOOKUP(H66,Dimension!$A:$B,2,FALSE),"")</f>
        <v>Reporting</v>
      </c>
    </row>
    <row r="67" spans="1:9">
      <c r="A67" s="29">
        <v>34</v>
      </c>
      <c r="B67" s="29">
        <v>354</v>
      </c>
      <c r="D67" t="s">
        <v>714</v>
      </c>
      <c r="E67" t="s">
        <v>125</v>
      </c>
      <c r="F67" t="str">
        <f t="shared" ref="F67:F130" si="1">D67&amp;E67</f>
        <v>9bAware of but do not use</v>
      </c>
      <c r="G67" s="27">
        <f>IFERROR(VLOOKUP(B67,Answer!$A:$E,5),"")</f>
        <v>0.25</v>
      </c>
      <c r="H67">
        <f>IFERROR(VLOOKUP(D67,Question!$B:$E,4,FALSE),"")</f>
        <v>1</v>
      </c>
      <c r="I67" t="str">
        <f>IFERROR(VLOOKUP(H67,Dimension!$A:$B,2,FALSE),"")</f>
        <v>Reporting</v>
      </c>
    </row>
    <row r="68" spans="1:9">
      <c r="A68" s="29">
        <v>34</v>
      </c>
      <c r="B68" s="29">
        <v>359</v>
      </c>
      <c r="D68" t="s">
        <v>742</v>
      </c>
      <c r="E68" t="s">
        <v>124</v>
      </c>
      <c r="F68" t="str">
        <f t="shared" si="1"/>
        <v>9cNot aware of</v>
      </c>
      <c r="G68" s="27">
        <f>IFERROR(VLOOKUP(B68,Answer!$A:$E,5),"")</f>
        <v>0</v>
      </c>
      <c r="H68">
        <f>IFERROR(VLOOKUP(D68,Question!$B:$E,4,FALSE),"")</f>
        <v>1</v>
      </c>
      <c r="I68" t="str">
        <f>IFERROR(VLOOKUP(H68,Dimension!$A:$B,2,FALSE),"")</f>
        <v>Reporting</v>
      </c>
    </row>
    <row r="69" spans="1:9">
      <c r="A69" s="29">
        <v>34</v>
      </c>
      <c r="B69" s="29">
        <v>365</v>
      </c>
      <c r="D69" t="s">
        <v>743</v>
      </c>
      <c r="E69" t="s">
        <v>124</v>
      </c>
      <c r="F69" t="str">
        <f t="shared" si="1"/>
        <v>9dNot aware of</v>
      </c>
      <c r="G69" s="27">
        <f>IFERROR(VLOOKUP(B69,Answer!$A:$E,5),"")</f>
        <v>0</v>
      </c>
      <c r="H69">
        <f>IFERROR(VLOOKUP(D69,Question!$B:$E,4,FALSE),"")</f>
        <v>2</v>
      </c>
      <c r="I69" t="str">
        <f>IFERROR(VLOOKUP(H69,Dimension!$A:$B,2,FALSE),"")</f>
        <v>Planning</v>
      </c>
    </row>
    <row r="70" spans="1:9">
      <c r="A70" s="29">
        <v>34</v>
      </c>
      <c r="B70" s="29">
        <v>371</v>
      </c>
      <c r="D70" t="s">
        <v>740</v>
      </c>
      <c r="E70" t="s">
        <v>119</v>
      </c>
      <c r="F70" t="str">
        <f t="shared" si="1"/>
        <v>10aStrongly disagree</v>
      </c>
      <c r="G70" s="27">
        <f>IFERROR(VLOOKUP(B70,Answer!$A:$E,5),"")</f>
        <v>0</v>
      </c>
      <c r="H70">
        <f>IFERROR(VLOOKUP(D70,Question!$B:$E,4,FALSE),"")</f>
        <v>1</v>
      </c>
      <c r="I70" t="str">
        <f>IFERROR(VLOOKUP(H70,Dimension!$A:$B,2,FALSE),"")</f>
        <v>Reporting</v>
      </c>
    </row>
    <row r="71" spans="1:9">
      <c r="A71" s="29">
        <v>34</v>
      </c>
      <c r="B71" s="29">
        <v>377</v>
      </c>
      <c r="D71" t="s">
        <v>741</v>
      </c>
      <c r="E71" t="s">
        <v>119</v>
      </c>
      <c r="F71" t="str">
        <f t="shared" si="1"/>
        <v>10bStrongly disagree</v>
      </c>
      <c r="G71" s="27">
        <f>IFERROR(VLOOKUP(B71,Answer!$A:$E,5),"")</f>
        <v>0</v>
      </c>
      <c r="H71">
        <f>IFERROR(VLOOKUP(D71,Question!$B:$E,4,FALSE),"")</f>
        <v>3</v>
      </c>
      <c r="I71" t="str">
        <f>IFERROR(VLOOKUP(H71,Dimension!$A:$B,2,FALSE),"")</f>
        <v>Impact</v>
      </c>
    </row>
    <row r="72" spans="1:9">
      <c r="A72" s="29">
        <v>53</v>
      </c>
      <c r="B72" s="29">
        <v>1</v>
      </c>
      <c r="D72" t="s">
        <v>772</v>
      </c>
      <c r="E72" t="s">
        <v>106</v>
      </c>
      <c r="F72" t="str">
        <f t="shared" si="1"/>
        <v>1aCommercial organisation</v>
      </c>
      <c r="G72" s="27">
        <f>IFERROR(VLOOKUP(B72,Answer!$A:$E,5),"")</f>
        <v>0</v>
      </c>
      <c r="H72">
        <f>IFERROR(VLOOKUP(D72,Question!$B:$E,4,FALSE),"")</f>
        <v>0</v>
      </c>
      <c r="I72" t="str">
        <f>IFERROR(VLOOKUP(H72,Dimension!$A:$B,2,FALSE),"")</f>
        <v/>
      </c>
    </row>
    <row r="73" spans="1:9">
      <c r="A73" s="29">
        <v>53</v>
      </c>
      <c r="B73" s="29">
        <v>5</v>
      </c>
      <c r="D73" t="s">
        <v>773</v>
      </c>
      <c r="E73" t="s">
        <v>107</v>
      </c>
      <c r="F73" t="str">
        <f t="shared" si="1"/>
        <v>1bCommunications</v>
      </c>
      <c r="G73" s="27">
        <f>IFERROR(VLOOKUP(B73,Answer!$A:$E,5),"")</f>
        <v>0</v>
      </c>
      <c r="H73">
        <f>IFERROR(VLOOKUP(D73,Question!$B:$E,4,FALSE),"")</f>
        <v>0</v>
      </c>
      <c r="I73" t="str">
        <f>IFERROR(VLOOKUP(H73,Dimension!$A:$B,2,FALSE),"")</f>
        <v/>
      </c>
    </row>
    <row r="74" spans="1:9">
      <c r="A74" s="29">
        <v>53</v>
      </c>
      <c r="B74" s="29">
        <v>20</v>
      </c>
      <c r="D74" t="s">
        <v>774</v>
      </c>
      <c r="E74" t="s">
        <v>133</v>
      </c>
      <c r="F74" t="str">
        <f t="shared" si="1"/>
        <v>1cFinancial services</v>
      </c>
      <c r="G74" s="27">
        <f>IFERROR(VLOOKUP(B74,Answer!$A:$E,5),"")</f>
        <v>0</v>
      </c>
      <c r="H74">
        <f>IFERROR(VLOOKUP(D74,Question!$B:$E,4,FALSE),"")</f>
        <v>0</v>
      </c>
      <c r="I74" t="str">
        <f>IFERROR(VLOOKUP(H74,Dimension!$A:$B,2,FALSE),"")</f>
        <v/>
      </c>
    </row>
    <row r="75" spans="1:9">
      <c r="A75" s="29">
        <v>53</v>
      </c>
      <c r="B75" s="29" t="s">
        <v>870</v>
      </c>
      <c r="D75" t="s">
        <v>775</v>
      </c>
      <c r="E75">
        <v>0</v>
      </c>
      <c r="F75" t="str">
        <f t="shared" si="1"/>
        <v>1d0</v>
      </c>
      <c r="G75" s="27" t="str">
        <f>IFERROR(VLOOKUP(B75,Answer!$A:$E,5),"")</f>
        <v/>
      </c>
      <c r="H75">
        <f>IFERROR(VLOOKUP(D75,Question!$B:$E,4,FALSE),"")</f>
        <v>0</v>
      </c>
      <c r="I75" t="str">
        <f>IFERROR(VLOOKUP(H75,Dimension!$A:$B,2,FALSE),"")</f>
        <v/>
      </c>
    </row>
    <row r="76" spans="1:9">
      <c r="A76" s="29">
        <v>53</v>
      </c>
      <c r="B76" s="29">
        <v>49</v>
      </c>
      <c r="D76" t="s">
        <v>776</v>
      </c>
      <c r="E76" t="s">
        <v>132</v>
      </c>
      <c r="F76" t="str">
        <f t="shared" si="1"/>
        <v>1e100-249 employees</v>
      </c>
      <c r="G76" s="27">
        <f>IFERROR(VLOOKUP(B76,Answer!$A:$E,5),"")</f>
        <v>0</v>
      </c>
      <c r="H76">
        <f>IFERROR(VLOOKUP(D76,Question!$B:$E,4,FALSE),"")</f>
        <v>0</v>
      </c>
      <c r="I76" t="str">
        <f>IFERROR(VLOOKUP(H76,Dimension!$A:$B,2,FALSE),"")</f>
        <v/>
      </c>
    </row>
    <row r="77" spans="1:9">
      <c r="A77" s="29">
        <v>53</v>
      </c>
      <c r="B77" s="29" t="s">
        <v>870</v>
      </c>
      <c r="D77" t="s">
        <v>778</v>
      </c>
      <c r="E77" t="s">
        <v>134</v>
      </c>
      <c r="F77" t="str">
        <f t="shared" si="1"/>
        <v>1gUK</v>
      </c>
      <c r="G77" s="27" t="str">
        <f>IFERROR(VLOOKUP(B77,Answer!$A:$E,5),"")</f>
        <v/>
      </c>
      <c r="H77">
        <f>IFERROR(VLOOKUP(D77,Question!$B:$E,4,FALSE),"")</f>
        <v>0</v>
      </c>
      <c r="I77" t="str">
        <f>IFERROR(VLOOKUP(H77,Dimension!$A:$B,2,FALSE),"")</f>
        <v/>
      </c>
    </row>
    <row r="78" spans="1:9">
      <c r="A78" s="29">
        <v>53</v>
      </c>
      <c r="B78" s="29">
        <v>68</v>
      </c>
      <c r="D78" t="s">
        <v>783</v>
      </c>
      <c r="E78" t="s">
        <v>135</v>
      </c>
      <c r="F78" t="str">
        <f t="shared" si="1"/>
        <v>1hNot an international organisation</v>
      </c>
      <c r="G78" s="27">
        <f>IFERROR(VLOOKUP(B78,Answer!$A:$E,5),"")</f>
        <v>0</v>
      </c>
      <c r="H78">
        <f>IFERROR(VLOOKUP(D78,Question!$B:$E,4,FALSE),"")</f>
        <v>0</v>
      </c>
      <c r="I78" t="str">
        <f>IFERROR(VLOOKUP(H78,Dimension!$A:$B,2,FALSE),"")</f>
        <v/>
      </c>
    </row>
    <row r="79" spans="1:9">
      <c r="A79" s="29">
        <v>53</v>
      </c>
      <c r="B79" s="29">
        <v>69</v>
      </c>
      <c r="D79" t="s">
        <v>859</v>
      </c>
      <c r="E79" t="s">
        <v>110</v>
      </c>
      <c r="F79" t="str">
        <f t="shared" si="1"/>
        <v>1iYes</v>
      </c>
      <c r="G79" s="27">
        <f>IFERROR(VLOOKUP(B79,Answer!$A:$E,5),"")</f>
        <v>0</v>
      </c>
      <c r="H79">
        <f>IFERROR(VLOOKUP(D79,Question!$B:$E,4,FALSE),"")</f>
        <v>0</v>
      </c>
      <c r="I79" t="str">
        <f>IFERROR(VLOOKUP(H79,Dimension!$A:$B,2,FALSE),"")</f>
        <v/>
      </c>
    </row>
    <row r="80" spans="1:9">
      <c r="A80" s="29">
        <v>53</v>
      </c>
      <c r="B80" s="29" t="s">
        <v>870</v>
      </c>
      <c r="D80" t="s">
        <v>804</v>
      </c>
      <c r="E80" t="s">
        <v>111</v>
      </c>
      <c r="F80" t="str">
        <f t="shared" si="1"/>
        <v>North AmericaNo</v>
      </c>
      <c r="G80" s="27" t="str">
        <f>IFERROR(VLOOKUP(B80,Answer!$A:$E,5),"")</f>
        <v/>
      </c>
      <c r="H80" t="str">
        <f>IFERROR(VLOOKUP(D80,Question!$B:$E,4,FALSE),"")</f>
        <v/>
      </c>
      <c r="I80" t="str">
        <f>IFERROR(VLOOKUP(H80,Dimension!$A:$B,2,FALSE),"")</f>
        <v/>
      </c>
    </row>
    <row r="81" spans="1:9">
      <c r="A81" s="29">
        <v>53</v>
      </c>
      <c r="B81" s="29" t="s">
        <v>870</v>
      </c>
      <c r="D81" t="s">
        <v>805</v>
      </c>
      <c r="E81" t="s">
        <v>111</v>
      </c>
      <c r="F81" t="str">
        <f t="shared" si="1"/>
        <v>Central AmericaNo</v>
      </c>
      <c r="G81" s="27" t="str">
        <f>IFERROR(VLOOKUP(B81,Answer!$A:$E,5),"")</f>
        <v/>
      </c>
      <c r="H81" t="str">
        <f>IFERROR(VLOOKUP(D81,Question!$B:$E,4,FALSE),"")</f>
        <v/>
      </c>
      <c r="I81" t="str">
        <f>IFERROR(VLOOKUP(H81,Dimension!$A:$B,2,FALSE),"")</f>
        <v/>
      </c>
    </row>
    <row r="82" spans="1:9">
      <c r="A82" s="29">
        <v>53</v>
      </c>
      <c r="B82" s="29" t="s">
        <v>870</v>
      </c>
      <c r="D82" t="s">
        <v>806</v>
      </c>
      <c r="E82" t="s">
        <v>111</v>
      </c>
      <c r="F82" t="str">
        <f t="shared" si="1"/>
        <v>South AmericaNo</v>
      </c>
      <c r="G82" s="27" t="str">
        <f>IFERROR(VLOOKUP(B82,Answer!$A:$E,5),"")</f>
        <v/>
      </c>
      <c r="H82" t="str">
        <f>IFERROR(VLOOKUP(D82,Question!$B:$E,4,FALSE),"")</f>
        <v/>
      </c>
      <c r="I82" t="str">
        <f>IFERROR(VLOOKUP(H82,Dimension!$A:$B,2,FALSE),"")</f>
        <v/>
      </c>
    </row>
    <row r="83" spans="1:9">
      <c r="A83" s="29">
        <v>53</v>
      </c>
      <c r="B83" s="29" t="s">
        <v>870</v>
      </c>
      <c r="D83" t="s">
        <v>807</v>
      </c>
      <c r="E83" t="s">
        <v>111</v>
      </c>
      <c r="F83" t="str">
        <f t="shared" si="1"/>
        <v>AfricaNo</v>
      </c>
      <c r="G83" s="27" t="str">
        <f>IFERROR(VLOOKUP(B83,Answer!$A:$E,5),"")</f>
        <v/>
      </c>
      <c r="H83" t="str">
        <f>IFERROR(VLOOKUP(D83,Question!$B:$E,4,FALSE),"")</f>
        <v/>
      </c>
      <c r="I83" t="str">
        <f>IFERROR(VLOOKUP(H83,Dimension!$A:$B,2,FALSE),"")</f>
        <v/>
      </c>
    </row>
    <row r="84" spans="1:9">
      <c r="A84" s="29">
        <v>53</v>
      </c>
      <c r="B84" s="29" t="s">
        <v>870</v>
      </c>
      <c r="D84" t="s">
        <v>808</v>
      </c>
      <c r="E84" t="s">
        <v>111</v>
      </c>
      <c r="F84" t="str">
        <f t="shared" si="1"/>
        <v>Middle EastNo</v>
      </c>
      <c r="G84" s="27" t="str">
        <f>IFERROR(VLOOKUP(B84,Answer!$A:$E,5),"")</f>
        <v/>
      </c>
      <c r="H84" t="str">
        <f>IFERROR(VLOOKUP(D84,Question!$B:$E,4,FALSE),"")</f>
        <v/>
      </c>
      <c r="I84" t="str">
        <f>IFERROR(VLOOKUP(H84,Dimension!$A:$B,2,FALSE),"")</f>
        <v/>
      </c>
    </row>
    <row r="85" spans="1:9">
      <c r="A85" s="29">
        <v>53</v>
      </c>
      <c r="B85" s="29">
        <v>58</v>
      </c>
      <c r="D85" t="s">
        <v>809</v>
      </c>
      <c r="E85" t="s">
        <v>110</v>
      </c>
      <c r="F85" t="str">
        <f t="shared" si="1"/>
        <v>Western/Northern EuropeYes</v>
      </c>
      <c r="G85" s="27">
        <f>IFERROR(VLOOKUP(B85,Answer!$A:$E,5),"")</f>
        <v>0</v>
      </c>
      <c r="H85" t="str">
        <f>IFERROR(VLOOKUP(D85,Question!$B:$E,4,FALSE),"")</f>
        <v/>
      </c>
      <c r="I85" t="str">
        <f>IFERROR(VLOOKUP(H85,Dimension!$A:$B,2,FALSE),"")</f>
        <v/>
      </c>
    </row>
    <row r="86" spans="1:9">
      <c r="A86" s="29">
        <v>53</v>
      </c>
      <c r="B86" s="29" t="s">
        <v>870</v>
      </c>
      <c r="D86" t="s">
        <v>810</v>
      </c>
      <c r="E86" t="s">
        <v>111</v>
      </c>
      <c r="F86" t="str">
        <f t="shared" si="1"/>
        <v>Southern EuropeNo</v>
      </c>
      <c r="G86" s="27" t="str">
        <f>IFERROR(VLOOKUP(B86,Answer!$A:$E,5),"")</f>
        <v/>
      </c>
      <c r="H86" t="str">
        <f>IFERROR(VLOOKUP(D86,Question!$B:$E,4,FALSE),"")</f>
        <v/>
      </c>
      <c r="I86" t="str">
        <f>IFERROR(VLOOKUP(H86,Dimension!$A:$B,2,FALSE),"")</f>
        <v/>
      </c>
    </row>
    <row r="87" spans="1:9">
      <c r="A87" s="29">
        <v>53</v>
      </c>
      <c r="B87" s="29" t="s">
        <v>870</v>
      </c>
      <c r="D87" t="s">
        <v>811</v>
      </c>
      <c r="E87" t="s">
        <v>111</v>
      </c>
      <c r="F87" t="str">
        <f t="shared" si="1"/>
        <v>Eastern EuropeNo</v>
      </c>
      <c r="G87" s="27" t="str">
        <f>IFERROR(VLOOKUP(B87,Answer!$A:$E,5),"")</f>
        <v/>
      </c>
      <c r="H87" t="str">
        <f>IFERROR(VLOOKUP(D87,Question!$B:$E,4,FALSE),"")</f>
        <v/>
      </c>
      <c r="I87" t="str">
        <f>IFERROR(VLOOKUP(H87,Dimension!$A:$B,2,FALSE),"")</f>
        <v/>
      </c>
    </row>
    <row r="88" spans="1:9">
      <c r="A88" s="29">
        <v>53</v>
      </c>
      <c r="B88" s="29" t="s">
        <v>870</v>
      </c>
      <c r="D88" t="s">
        <v>812</v>
      </c>
      <c r="E88" t="s">
        <v>111</v>
      </c>
      <c r="F88" t="str">
        <f t="shared" si="1"/>
        <v>Central AsiaNo</v>
      </c>
      <c r="G88" s="27" t="str">
        <f>IFERROR(VLOOKUP(B88,Answer!$A:$E,5),"")</f>
        <v/>
      </c>
      <c r="H88" t="str">
        <f>IFERROR(VLOOKUP(D88,Question!$B:$E,4,FALSE),"")</f>
        <v/>
      </c>
      <c r="I88" t="str">
        <f>IFERROR(VLOOKUP(H88,Dimension!$A:$B,2,FALSE),"")</f>
        <v/>
      </c>
    </row>
    <row r="89" spans="1:9">
      <c r="A89" s="29">
        <v>53</v>
      </c>
      <c r="B89" s="29" t="s">
        <v>870</v>
      </c>
      <c r="D89" t="s">
        <v>813</v>
      </c>
      <c r="E89" t="s">
        <v>111</v>
      </c>
      <c r="F89" t="str">
        <f t="shared" si="1"/>
        <v>South AsiaNo</v>
      </c>
      <c r="G89" s="27" t="str">
        <f>IFERROR(VLOOKUP(B89,Answer!$A:$E,5),"")</f>
        <v/>
      </c>
      <c r="H89" t="str">
        <f>IFERROR(VLOOKUP(D89,Question!$B:$E,4,FALSE),"")</f>
        <v/>
      </c>
      <c r="I89" t="str">
        <f>IFERROR(VLOOKUP(H89,Dimension!$A:$B,2,FALSE),"")</f>
        <v/>
      </c>
    </row>
    <row r="90" spans="1:9">
      <c r="A90" s="29">
        <v>53</v>
      </c>
      <c r="B90" s="29" t="s">
        <v>870</v>
      </c>
      <c r="D90" t="s">
        <v>814</v>
      </c>
      <c r="E90" t="s">
        <v>111</v>
      </c>
      <c r="F90" t="str">
        <f t="shared" si="1"/>
        <v>South East AsiaNo</v>
      </c>
      <c r="G90" s="27" t="str">
        <f>IFERROR(VLOOKUP(B90,Answer!$A:$E,5),"")</f>
        <v/>
      </c>
      <c r="H90" t="str">
        <f>IFERROR(VLOOKUP(D90,Question!$B:$E,4,FALSE),"")</f>
        <v/>
      </c>
      <c r="I90" t="str">
        <f>IFERROR(VLOOKUP(H90,Dimension!$A:$B,2,FALSE),"")</f>
        <v/>
      </c>
    </row>
    <row r="91" spans="1:9">
      <c r="A91" s="29">
        <v>53</v>
      </c>
      <c r="B91" s="29" t="s">
        <v>870</v>
      </c>
      <c r="D91" t="s">
        <v>815</v>
      </c>
      <c r="E91" t="s">
        <v>111</v>
      </c>
      <c r="F91" t="str">
        <f t="shared" si="1"/>
        <v>AustralasiaNo</v>
      </c>
      <c r="G91" s="27" t="str">
        <f>IFERROR(VLOOKUP(B91,Answer!$A:$E,5),"")</f>
        <v/>
      </c>
      <c r="H91" t="str">
        <f>IFERROR(VLOOKUP(D91,Question!$B:$E,4,FALSE),"")</f>
        <v/>
      </c>
      <c r="I91" t="str">
        <f>IFERROR(VLOOKUP(H91,Dimension!$A:$B,2,FALSE),"")</f>
        <v/>
      </c>
    </row>
    <row r="92" spans="1:9">
      <c r="A92" s="29">
        <v>53</v>
      </c>
      <c r="B92" s="29">
        <v>75</v>
      </c>
      <c r="D92" t="s">
        <v>532</v>
      </c>
      <c r="E92" t="s">
        <v>114</v>
      </c>
      <c r="F92" t="str">
        <f t="shared" si="1"/>
        <v>2aFrequently (e.g. every time we run some activity or monthly)</v>
      </c>
      <c r="G92" s="27">
        <f>IFERROR(VLOOKUP(B92,Answer!$A:$E,5),"")</f>
        <v>1</v>
      </c>
      <c r="H92">
        <f>IFERROR(VLOOKUP(D92,Question!$B:$E,4,FALSE),"")</f>
        <v>1</v>
      </c>
      <c r="I92" t="str">
        <f>IFERROR(VLOOKUP(H92,Dimension!$A:$B,2,FALSE),"")</f>
        <v>Reporting</v>
      </c>
    </row>
    <row r="93" spans="1:9">
      <c r="A93" s="29">
        <v>53</v>
      </c>
      <c r="B93" s="29">
        <v>100</v>
      </c>
      <c r="D93" t="s">
        <v>576</v>
      </c>
      <c r="E93" t="s">
        <v>114</v>
      </c>
      <c r="F93" t="str">
        <f t="shared" si="1"/>
        <v>3aFrequently (e.g. every time we run some activity or monthly)</v>
      </c>
      <c r="G93" s="27">
        <f>IFERROR(VLOOKUP(B93,Answer!$A:$E,5),"")</f>
        <v>0</v>
      </c>
      <c r="H93">
        <f>IFERROR(VLOOKUP(D93,Question!$B:$E,4,FALSE),"")</f>
        <v>1</v>
      </c>
      <c r="I93" t="str">
        <f>IFERROR(VLOOKUP(H93,Dimension!$A:$B,2,FALSE),"")</f>
        <v>Reporting</v>
      </c>
    </row>
    <row r="94" spans="1:9">
      <c r="A94" s="29">
        <v>53</v>
      </c>
      <c r="B94" s="29">
        <v>105</v>
      </c>
      <c r="D94" t="s">
        <v>582</v>
      </c>
      <c r="E94" t="s">
        <v>114</v>
      </c>
      <c r="F94" t="str">
        <f t="shared" si="1"/>
        <v>3bFrequently (e.g. every time we run some activity or monthly)</v>
      </c>
      <c r="G94" s="27">
        <f>IFERROR(VLOOKUP(B94,Answer!$A:$E,5),"")</f>
        <v>-1</v>
      </c>
      <c r="H94">
        <f>IFERROR(VLOOKUP(D94,Question!$B:$E,4,FALSE),"")</f>
        <v>1</v>
      </c>
      <c r="I94" t="str">
        <f>IFERROR(VLOOKUP(H94,Dimension!$A:$B,2,FALSE),"")</f>
        <v>Reporting</v>
      </c>
    </row>
    <row r="95" spans="1:9">
      <c r="A95" s="29">
        <v>53</v>
      </c>
      <c r="B95" s="29">
        <v>106</v>
      </c>
      <c r="D95" t="s">
        <v>587</v>
      </c>
      <c r="E95" t="s">
        <v>116</v>
      </c>
      <c r="F95" t="str">
        <f t="shared" si="1"/>
        <v>3cNever</v>
      </c>
      <c r="G95" s="27">
        <f>IFERROR(VLOOKUP(B95,Answer!$A:$E,5),"")</f>
        <v>0</v>
      </c>
      <c r="H95">
        <f>IFERROR(VLOOKUP(D95,Question!$B:$E,4,FALSE),"")</f>
        <v>1</v>
      </c>
      <c r="I95" t="str">
        <f>IFERROR(VLOOKUP(H95,Dimension!$A:$B,2,FALSE),"")</f>
        <v>Reporting</v>
      </c>
    </row>
    <row r="96" spans="1:9">
      <c r="A96" s="29">
        <v>53</v>
      </c>
      <c r="B96" s="29">
        <v>111</v>
      </c>
      <c r="D96" t="s">
        <v>592</v>
      </c>
      <c r="E96" t="s">
        <v>116</v>
      </c>
      <c r="F96" t="str">
        <f t="shared" si="1"/>
        <v>3dNever</v>
      </c>
      <c r="G96" s="27">
        <f>IFERROR(VLOOKUP(B96,Answer!$A:$E,5),"")</f>
        <v>0</v>
      </c>
      <c r="H96">
        <f>IFERROR(VLOOKUP(D96,Question!$B:$E,4,FALSE),"")</f>
        <v>1</v>
      </c>
      <c r="I96" t="str">
        <f>IFERROR(VLOOKUP(H96,Dimension!$A:$B,2,FALSE),"")</f>
        <v>Reporting</v>
      </c>
    </row>
    <row r="97" spans="1:9">
      <c r="A97" s="29">
        <v>53</v>
      </c>
      <c r="B97" s="29">
        <v>120</v>
      </c>
      <c r="D97" t="s">
        <v>755</v>
      </c>
      <c r="E97" t="s">
        <v>114</v>
      </c>
      <c r="F97" t="str">
        <f t="shared" si="1"/>
        <v>3eFrequently (e.g. every time we run some activity or monthly)</v>
      </c>
      <c r="G97" s="27">
        <f>IFERROR(VLOOKUP(B97,Answer!$A:$E,5),"")</f>
        <v>0</v>
      </c>
      <c r="H97">
        <f>IFERROR(VLOOKUP(D97,Question!$B:$E,4,FALSE),"")</f>
        <v>1</v>
      </c>
      <c r="I97" t="str">
        <f>IFERROR(VLOOKUP(H97,Dimension!$A:$B,2,FALSE),"")</f>
        <v>Reporting</v>
      </c>
    </row>
    <row r="98" spans="1:9">
      <c r="A98" s="29">
        <v>53</v>
      </c>
      <c r="B98" s="29">
        <v>125</v>
      </c>
      <c r="D98" t="s">
        <v>756</v>
      </c>
      <c r="E98" t="s">
        <v>114</v>
      </c>
      <c r="F98" t="str">
        <f t="shared" si="1"/>
        <v>3fFrequently (e.g. every time we run some activity or monthly)</v>
      </c>
      <c r="G98" s="27">
        <f>IFERROR(VLOOKUP(B98,Answer!$A:$E,5),"")</f>
        <v>0.5</v>
      </c>
      <c r="H98">
        <f>IFERROR(VLOOKUP(D98,Question!$B:$E,4,FALSE),"")</f>
        <v>1</v>
      </c>
      <c r="I98" t="str">
        <f>IFERROR(VLOOKUP(H98,Dimension!$A:$B,2,FALSE),"")</f>
        <v>Reporting</v>
      </c>
    </row>
    <row r="99" spans="1:9">
      <c r="A99" s="29">
        <v>53</v>
      </c>
      <c r="B99" s="29">
        <v>130</v>
      </c>
      <c r="D99" t="s">
        <v>757</v>
      </c>
      <c r="E99" t="s">
        <v>114</v>
      </c>
      <c r="F99" t="str">
        <f t="shared" si="1"/>
        <v>3gFrequently (e.g. every time we run some activity or monthly)</v>
      </c>
      <c r="G99" s="27">
        <f>IFERROR(VLOOKUP(B99,Answer!$A:$E,5),"")</f>
        <v>1</v>
      </c>
      <c r="H99">
        <f>IFERROR(VLOOKUP(D99,Question!$B:$E,4,FALSE),"")</f>
        <v>1</v>
      </c>
      <c r="I99" t="str">
        <f>IFERROR(VLOOKUP(H99,Dimension!$A:$B,2,FALSE),"")</f>
        <v>Reporting</v>
      </c>
    </row>
    <row r="100" spans="1:9">
      <c r="A100" s="29">
        <v>53</v>
      </c>
      <c r="B100" s="29">
        <v>135</v>
      </c>
      <c r="D100" t="s">
        <v>758</v>
      </c>
      <c r="E100" t="s">
        <v>114</v>
      </c>
      <c r="F100" t="str">
        <f t="shared" si="1"/>
        <v>3hFrequently (e.g. every time we run some activity or monthly)</v>
      </c>
      <c r="G100" s="27">
        <f>IFERROR(VLOOKUP(B100,Answer!$A:$E,5),"")</f>
        <v>1</v>
      </c>
      <c r="H100">
        <f>IFERROR(VLOOKUP(D100,Question!$B:$E,4,FALSE),"")</f>
        <v>1</v>
      </c>
      <c r="I100" t="str">
        <f>IFERROR(VLOOKUP(H100,Dimension!$A:$B,2,FALSE),"")</f>
        <v>Reporting</v>
      </c>
    </row>
    <row r="101" spans="1:9">
      <c r="A101" s="29">
        <v>53</v>
      </c>
      <c r="B101" s="29">
        <v>153</v>
      </c>
      <c r="D101" t="s">
        <v>762</v>
      </c>
      <c r="E101" t="s">
        <v>121</v>
      </c>
      <c r="F101" t="str">
        <f t="shared" si="1"/>
        <v>3lSometimes / on an ad-hoc basis</v>
      </c>
      <c r="G101" s="27">
        <f>IFERROR(VLOOKUP(B101,Answer!$A:$E,5),"")</f>
        <v>0.5</v>
      </c>
      <c r="H101">
        <f>IFERROR(VLOOKUP(D101,Question!$B:$E,4,FALSE),"")</f>
        <v>1</v>
      </c>
      <c r="I101" t="str">
        <f>IFERROR(VLOOKUP(H101,Dimension!$A:$B,2,FALSE),"")</f>
        <v>Reporting</v>
      </c>
    </row>
    <row r="102" spans="1:9">
      <c r="A102" s="29">
        <v>53</v>
      </c>
      <c r="B102" s="29">
        <v>156</v>
      </c>
      <c r="D102" t="s">
        <v>598</v>
      </c>
      <c r="E102" t="s">
        <v>116</v>
      </c>
      <c r="F102" t="str">
        <f t="shared" si="1"/>
        <v>4aNever</v>
      </c>
      <c r="G102" s="27">
        <f>IFERROR(VLOOKUP(B102,Answer!$A:$E,5),"")</f>
        <v>0</v>
      </c>
      <c r="H102">
        <f>IFERROR(VLOOKUP(D102,Question!$B:$E,4,FALSE),"")</f>
        <v>2</v>
      </c>
      <c r="I102" t="str">
        <f>IFERROR(VLOOKUP(H102,Dimension!$A:$B,2,FALSE),"")</f>
        <v>Planning</v>
      </c>
    </row>
    <row r="103" spans="1:9">
      <c r="A103" s="29">
        <v>53</v>
      </c>
      <c r="B103" s="29">
        <v>165</v>
      </c>
      <c r="D103" t="s">
        <v>601</v>
      </c>
      <c r="E103" t="s">
        <v>114</v>
      </c>
      <c r="F103" t="str">
        <f t="shared" si="1"/>
        <v>4bFrequently (e.g. every time we run some activity or monthly)</v>
      </c>
      <c r="G103" s="27">
        <f>IFERROR(VLOOKUP(B103,Answer!$A:$E,5),"")</f>
        <v>1</v>
      </c>
      <c r="H103">
        <f>IFERROR(VLOOKUP(D103,Question!$B:$E,4,FALSE),"")</f>
        <v>2</v>
      </c>
      <c r="I103" t="str">
        <f>IFERROR(VLOOKUP(H103,Dimension!$A:$B,2,FALSE),"")</f>
        <v>Planning</v>
      </c>
    </row>
    <row r="104" spans="1:9">
      <c r="A104" s="29">
        <v>53</v>
      </c>
      <c r="B104" s="29">
        <v>166</v>
      </c>
      <c r="D104" t="s">
        <v>605</v>
      </c>
      <c r="E104" t="s">
        <v>116</v>
      </c>
      <c r="F104" t="str">
        <f t="shared" si="1"/>
        <v>4cNever</v>
      </c>
      <c r="G104" s="27">
        <f>IFERROR(VLOOKUP(B104,Answer!$A:$E,5),"")</f>
        <v>0</v>
      </c>
      <c r="H104">
        <f>IFERROR(VLOOKUP(D104,Question!$B:$E,4,FALSE),"")</f>
        <v>2</v>
      </c>
      <c r="I104" t="str">
        <f>IFERROR(VLOOKUP(H104,Dimension!$A:$B,2,FALSE),"")</f>
        <v>Planning</v>
      </c>
    </row>
    <row r="105" spans="1:9">
      <c r="A105" s="29">
        <v>53</v>
      </c>
      <c r="B105" s="29">
        <v>175</v>
      </c>
      <c r="D105" t="s">
        <v>609</v>
      </c>
      <c r="E105" t="s">
        <v>114</v>
      </c>
      <c r="F105" t="str">
        <f t="shared" si="1"/>
        <v>4dFrequently (e.g. every time we run some activity or monthly)</v>
      </c>
      <c r="G105" s="27">
        <f>IFERROR(VLOOKUP(B105,Answer!$A:$E,5),"")</f>
        <v>1</v>
      </c>
      <c r="H105">
        <f>IFERROR(VLOOKUP(D105,Question!$B:$E,4,FALSE),"")</f>
        <v>3</v>
      </c>
      <c r="I105" t="str">
        <f>IFERROR(VLOOKUP(H105,Dimension!$A:$B,2,FALSE),"")</f>
        <v>Impact</v>
      </c>
    </row>
    <row r="106" spans="1:9">
      <c r="A106" s="29">
        <v>53</v>
      </c>
      <c r="B106" s="29">
        <v>180</v>
      </c>
      <c r="D106" t="s">
        <v>628</v>
      </c>
      <c r="E106" t="s">
        <v>123</v>
      </c>
      <c r="F106" t="str">
        <f t="shared" si="1"/>
        <v>5aAgree</v>
      </c>
      <c r="G106" s="27">
        <f>IFERROR(VLOOKUP(B106,Answer!$A:$E,5),"")</f>
        <v>0</v>
      </c>
      <c r="H106">
        <f>IFERROR(VLOOKUP(D106,Question!$B:$E,4,FALSE),"")</f>
        <v>2</v>
      </c>
      <c r="I106" t="str">
        <f>IFERROR(VLOOKUP(H106,Dimension!$A:$B,2,FALSE),"")</f>
        <v>Planning</v>
      </c>
    </row>
    <row r="107" spans="1:9">
      <c r="A107" s="29">
        <v>53</v>
      </c>
      <c r="B107" s="29">
        <v>184</v>
      </c>
      <c r="D107" t="s">
        <v>632</v>
      </c>
      <c r="E107" t="s">
        <v>118</v>
      </c>
      <c r="F107" t="str">
        <f t="shared" si="1"/>
        <v>5bDisagree</v>
      </c>
      <c r="G107" s="27">
        <f>IFERROR(VLOOKUP(B107,Answer!$A:$E,5),"")</f>
        <v>0</v>
      </c>
      <c r="H107">
        <f>IFERROR(VLOOKUP(D107,Question!$B:$E,4,FALSE),"")</f>
        <v>2</v>
      </c>
      <c r="I107" t="str">
        <f>IFERROR(VLOOKUP(H107,Dimension!$A:$B,2,FALSE),"")</f>
        <v>Planning</v>
      </c>
    </row>
    <row r="108" spans="1:9">
      <c r="A108" s="29">
        <v>53</v>
      </c>
      <c r="B108" s="29">
        <v>190</v>
      </c>
      <c r="D108" t="s">
        <v>636</v>
      </c>
      <c r="E108" t="s">
        <v>118</v>
      </c>
      <c r="F108" t="str">
        <f t="shared" si="1"/>
        <v>5cDisagree</v>
      </c>
      <c r="G108" s="27">
        <f>IFERROR(VLOOKUP(B108,Answer!$A:$E,5),"")</f>
        <v>0</v>
      </c>
      <c r="H108">
        <f>IFERROR(VLOOKUP(D108,Question!$B:$E,4,FALSE),"")</f>
        <v>2</v>
      </c>
      <c r="I108" t="str">
        <f>IFERROR(VLOOKUP(H108,Dimension!$A:$B,2,FALSE),"")</f>
        <v>Planning</v>
      </c>
    </row>
    <row r="109" spans="1:9">
      <c r="A109" s="29">
        <v>53</v>
      </c>
      <c r="B109" s="29">
        <v>198</v>
      </c>
      <c r="D109" t="s">
        <v>640</v>
      </c>
      <c r="E109" t="s">
        <v>123</v>
      </c>
      <c r="F109" t="str">
        <f t="shared" si="1"/>
        <v>5dAgree</v>
      </c>
      <c r="G109" s="27">
        <f>IFERROR(VLOOKUP(B109,Answer!$A:$E,5),"")</f>
        <v>0.75</v>
      </c>
      <c r="H109">
        <f>IFERROR(VLOOKUP(D109,Question!$B:$E,4,FALSE),"")</f>
        <v>2</v>
      </c>
      <c r="I109" t="str">
        <f>IFERROR(VLOOKUP(H109,Dimension!$A:$B,2,FALSE),"")</f>
        <v>Planning</v>
      </c>
    </row>
    <row r="110" spans="1:9">
      <c r="A110" s="29">
        <v>53</v>
      </c>
      <c r="B110" s="29">
        <v>202</v>
      </c>
      <c r="D110" t="s">
        <v>644</v>
      </c>
      <c r="E110" t="s">
        <v>118</v>
      </c>
      <c r="F110" t="str">
        <f t="shared" si="1"/>
        <v>5eDisagree</v>
      </c>
      <c r="G110" s="27">
        <f>IFERROR(VLOOKUP(B110,Answer!$A:$E,5),"")</f>
        <v>0</v>
      </c>
      <c r="H110">
        <f>IFERROR(VLOOKUP(D110,Question!$B:$E,4,FALSE),"")</f>
        <v>2</v>
      </c>
      <c r="I110" t="str">
        <f>IFERROR(VLOOKUP(H110,Dimension!$A:$B,2,FALSE),"")</f>
        <v>Planning</v>
      </c>
    </row>
    <row r="111" spans="1:9">
      <c r="A111" s="29">
        <v>53</v>
      </c>
      <c r="B111" s="29">
        <v>208</v>
      </c>
      <c r="D111" t="s">
        <v>751</v>
      </c>
      <c r="E111" t="s">
        <v>118</v>
      </c>
      <c r="F111" t="str">
        <f t="shared" si="1"/>
        <v>5fDisagree</v>
      </c>
      <c r="G111" s="27">
        <f>IFERROR(VLOOKUP(B111,Answer!$A:$E,5),"")</f>
        <v>0</v>
      </c>
      <c r="H111">
        <f>IFERROR(VLOOKUP(D111,Question!$B:$E,4,FALSE),"")</f>
        <v>2</v>
      </c>
      <c r="I111" t="str">
        <f>IFERROR(VLOOKUP(H111,Dimension!$A:$B,2,FALSE),"")</f>
        <v>Planning</v>
      </c>
    </row>
    <row r="112" spans="1:9">
      <c r="A112" s="29">
        <v>53</v>
      </c>
      <c r="B112" s="29">
        <v>214</v>
      </c>
      <c r="D112" t="s">
        <v>752</v>
      </c>
      <c r="E112" t="s">
        <v>118</v>
      </c>
      <c r="F112" t="str">
        <f t="shared" si="1"/>
        <v>5gDisagree</v>
      </c>
      <c r="G112" s="27">
        <f>IFERROR(VLOOKUP(B112,Answer!$A:$E,5),"")</f>
        <v>0</v>
      </c>
      <c r="H112">
        <f>IFERROR(VLOOKUP(D112,Question!$B:$E,4,FALSE),"")</f>
        <v>3</v>
      </c>
      <c r="I112" t="str">
        <f>IFERROR(VLOOKUP(H112,Dimension!$A:$B,2,FALSE),"")</f>
        <v>Impact</v>
      </c>
    </row>
    <row r="113" spans="1:9">
      <c r="A113" s="29">
        <v>53</v>
      </c>
      <c r="B113" s="29">
        <v>220</v>
      </c>
      <c r="D113" t="s">
        <v>753</v>
      </c>
      <c r="E113" t="s">
        <v>118</v>
      </c>
      <c r="F113" t="str">
        <f t="shared" si="1"/>
        <v>5hDisagree</v>
      </c>
      <c r="G113" s="27">
        <f>IFERROR(VLOOKUP(B113,Answer!$A:$E,5),"")</f>
        <v>0</v>
      </c>
      <c r="H113">
        <f>IFERROR(VLOOKUP(D113,Question!$B:$E,4,FALSE),"")</f>
        <v>2</v>
      </c>
      <c r="I113" t="str">
        <f>IFERROR(VLOOKUP(H113,Dimension!$A:$B,2,FALSE),"")</f>
        <v>Planning</v>
      </c>
    </row>
    <row r="114" spans="1:9">
      <c r="A114" s="29">
        <v>53</v>
      </c>
      <c r="B114" s="29">
        <v>226</v>
      </c>
      <c r="D114" t="s">
        <v>754</v>
      </c>
      <c r="E114" t="s">
        <v>118</v>
      </c>
      <c r="F114" t="str">
        <f t="shared" si="1"/>
        <v>5iDisagree</v>
      </c>
      <c r="G114" s="27">
        <f>IFERROR(VLOOKUP(B114,Answer!$A:$E,5),"")</f>
        <v>0</v>
      </c>
      <c r="H114">
        <f>IFERROR(VLOOKUP(D114,Question!$B:$E,4,FALSE),"")</f>
        <v>3</v>
      </c>
      <c r="I114" t="str">
        <f>IFERROR(VLOOKUP(H114,Dimension!$A:$B,2,FALSE),"")</f>
        <v>Impact</v>
      </c>
    </row>
    <row r="115" spans="1:9">
      <c r="A115" s="29">
        <v>53</v>
      </c>
      <c r="B115" s="29">
        <v>230</v>
      </c>
      <c r="D115" t="s">
        <v>648</v>
      </c>
      <c r="E115" t="s">
        <v>116</v>
      </c>
      <c r="F115" t="str">
        <f t="shared" si="1"/>
        <v>6aNever</v>
      </c>
      <c r="G115" s="27">
        <f>IFERROR(VLOOKUP(B115,Answer!$A:$E,5),"")</f>
        <v>0</v>
      </c>
      <c r="H115">
        <f>IFERROR(VLOOKUP(D115,Question!$B:$E,4,FALSE),"")</f>
        <v>2</v>
      </c>
      <c r="I115" t="str">
        <f>IFERROR(VLOOKUP(H115,Dimension!$A:$B,2,FALSE),"")</f>
        <v>Planning</v>
      </c>
    </row>
    <row r="116" spans="1:9">
      <c r="A116" s="29">
        <v>53</v>
      </c>
      <c r="B116" s="29">
        <v>235</v>
      </c>
      <c r="D116" t="s">
        <v>650</v>
      </c>
      <c r="E116" t="s">
        <v>116</v>
      </c>
      <c r="F116" t="str">
        <f t="shared" si="1"/>
        <v>6bNever</v>
      </c>
      <c r="G116" s="27">
        <f>IFERROR(VLOOKUP(B116,Answer!$A:$E,5),"")</f>
        <v>0</v>
      </c>
      <c r="H116">
        <f>IFERROR(VLOOKUP(D116,Question!$B:$E,4,FALSE),"")</f>
        <v>1</v>
      </c>
      <c r="I116" t="str">
        <f>IFERROR(VLOOKUP(H116,Dimension!$A:$B,2,FALSE),"")</f>
        <v>Reporting</v>
      </c>
    </row>
    <row r="117" spans="1:9">
      <c r="A117" s="29">
        <v>53</v>
      </c>
      <c r="B117" s="29">
        <v>244</v>
      </c>
      <c r="D117" t="s">
        <v>654</v>
      </c>
      <c r="E117" t="s">
        <v>114</v>
      </c>
      <c r="F117" t="str">
        <f t="shared" si="1"/>
        <v>6cFrequently (e.g. every time we run some activity or monthly)</v>
      </c>
      <c r="G117" s="27">
        <f>IFERROR(VLOOKUP(B117,Answer!$A:$E,5),"")</f>
        <v>1</v>
      </c>
      <c r="H117">
        <f>IFERROR(VLOOKUP(D117,Question!$B:$E,4,FALSE),"")</f>
        <v>1</v>
      </c>
      <c r="I117" t="str">
        <f>IFERROR(VLOOKUP(H117,Dimension!$A:$B,2,FALSE),"")</f>
        <v>Reporting</v>
      </c>
    </row>
    <row r="118" spans="1:9">
      <c r="A118" s="29">
        <v>53</v>
      </c>
      <c r="B118" s="29">
        <v>248</v>
      </c>
      <c r="D118" t="s">
        <v>658</v>
      </c>
      <c r="E118" t="s">
        <v>120</v>
      </c>
      <c r="F118" t="str">
        <f t="shared" si="1"/>
        <v>6dRegularly (at least quarterly)</v>
      </c>
      <c r="G118" s="27">
        <f>IFERROR(VLOOKUP(B118,Answer!$A:$E,5),"")</f>
        <v>0.75</v>
      </c>
      <c r="H118">
        <f>IFERROR(VLOOKUP(D118,Question!$B:$E,4,FALSE),"")</f>
        <v>1</v>
      </c>
      <c r="I118" t="str">
        <f>IFERROR(VLOOKUP(H118,Dimension!$A:$B,2,FALSE),"")</f>
        <v>Reporting</v>
      </c>
    </row>
    <row r="119" spans="1:9">
      <c r="A119" s="29">
        <v>53</v>
      </c>
      <c r="B119" s="29">
        <v>250</v>
      </c>
      <c r="D119" t="s">
        <v>662</v>
      </c>
      <c r="E119" t="s">
        <v>116</v>
      </c>
      <c r="F119" t="str">
        <f t="shared" si="1"/>
        <v>6eNever</v>
      </c>
      <c r="G119" s="27">
        <f>IFERROR(VLOOKUP(B119,Answer!$A:$E,5),"")</f>
        <v>0</v>
      </c>
      <c r="H119">
        <f>IFERROR(VLOOKUP(D119,Question!$B:$E,4,FALSE),"")</f>
        <v>1</v>
      </c>
      <c r="I119" t="str">
        <f>IFERROR(VLOOKUP(H119,Dimension!$A:$B,2,FALSE),"")</f>
        <v>Reporting</v>
      </c>
    </row>
    <row r="120" spans="1:9">
      <c r="A120" s="29">
        <v>53</v>
      </c>
      <c r="B120" s="29">
        <v>255</v>
      </c>
      <c r="D120" t="s">
        <v>666</v>
      </c>
      <c r="E120" t="s">
        <v>116</v>
      </c>
      <c r="F120" t="str">
        <f t="shared" si="1"/>
        <v>7aNever</v>
      </c>
      <c r="G120" s="27">
        <f>IFERROR(VLOOKUP(B120,Answer!$A:$E,5),"")</f>
        <v>0</v>
      </c>
      <c r="H120">
        <f>IFERROR(VLOOKUP(D120,Question!$B:$E,4,FALSE),"")</f>
        <v>3</v>
      </c>
      <c r="I120" t="str">
        <f>IFERROR(VLOOKUP(H120,Dimension!$A:$B,2,FALSE),"")</f>
        <v>Impact</v>
      </c>
    </row>
    <row r="121" spans="1:9">
      <c r="A121" s="29">
        <v>53</v>
      </c>
      <c r="B121" s="29">
        <v>260</v>
      </c>
      <c r="D121" t="s">
        <v>670</v>
      </c>
      <c r="E121" t="s">
        <v>116</v>
      </c>
      <c r="F121" t="str">
        <f t="shared" si="1"/>
        <v>7bNever</v>
      </c>
      <c r="G121" s="27">
        <f>IFERROR(VLOOKUP(B121,Answer!$A:$E,5),"")</f>
        <v>0</v>
      </c>
      <c r="H121">
        <f>IFERROR(VLOOKUP(D121,Question!$B:$E,4,FALSE),"")</f>
        <v>2</v>
      </c>
      <c r="I121" t="str">
        <f>IFERROR(VLOOKUP(H121,Dimension!$A:$B,2,FALSE),"")</f>
        <v>Planning</v>
      </c>
    </row>
    <row r="122" spans="1:9">
      <c r="A122" s="29">
        <v>53</v>
      </c>
      <c r="B122" s="29">
        <v>265</v>
      </c>
      <c r="D122" t="s">
        <v>674</v>
      </c>
      <c r="E122" t="s">
        <v>116</v>
      </c>
      <c r="F122" t="str">
        <f t="shared" si="1"/>
        <v>7cNever</v>
      </c>
      <c r="G122" s="27">
        <f>IFERROR(VLOOKUP(B122,Answer!$A:$E,5),"")</f>
        <v>0</v>
      </c>
      <c r="H122">
        <f>IFERROR(VLOOKUP(D122,Question!$B:$E,4,FALSE),"")</f>
        <v>2</v>
      </c>
      <c r="I122" t="str">
        <f>IFERROR(VLOOKUP(H122,Dimension!$A:$B,2,FALSE),"")</f>
        <v>Planning</v>
      </c>
    </row>
    <row r="123" spans="1:9">
      <c r="A123" s="29">
        <v>53</v>
      </c>
      <c r="B123" s="29">
        <v>270</v>
      </c>
      <c r="D123" t="s">
        <v>678</v>
      </c>
      <c r="E123" t="s">
        <v>116</v>
      </c>
      <c r="F123" t="str">
        <f t="shared" si="1"/>
        <v>7dNever</v>
      </c>
      <c r="G123" s="27">
        <f>IFERROR(VLOOKUP(B123,Answer!$A:$E,5),"")</f>
        <v>0</v>
      </c>
      <c r="H123">
        <f>IFERROR(VLOOKUP(D123,Question!$B:$E,4,FALSE),"")</f>
        <v>2</v>
      </c>
      <c r="I123" t="str">
        <f>IFERROR(VLOOKUP(H123,Dimension!$A:$B,2,FALSE),"")</f>
        <v>Planning</v>
      </c>
    </row>
    <row r="124" spans="1:9">
      <c r="A124" s="29">
        <v>53</v>
      </c>
      <c r="B124" s="29">
        <v>275</v>
      </c>
      <c r="D124" t="s">
        <v>680</v>
      </c>
      <c r="E124" t="s">
        <v>116</v>
      </c>
      <c r="F124" t="str">
        <f t="shared" si="1"/>
        <v>7eNever</v>
      </c>
      <c r="G124" s="27">
        <f>IFERROR(VLOOKUP(B124,Answer!$A:$E,5),"")</f>
        <v>0</v>
      </c>
      <c r="H124">
        <f>IFERROR(VLOOKUP(D124,Question!$B:$E,4,FALSE),"")</f>
        <v>3</v>
      </c>
      <c r="I124" t="str">
        <f>IFERROR(VLOOKUP(H124,Dimension!$A:$B,2,FALSE),"")</f>
        <v>Impact</v>
      </c>
    </row>
    <row r="125" spans="1:9">
      <c r="A125" s="29">
        <v>53</v>
      </c>
      <c r="B125" s="29">
        <v>282</v>
      </c>
      <c r="D125" t="s">
        <v>701</v>
      </c>
      <c r="E125" t="s">
        <v>118</v>
      </c>
      <c r="F125" t="str">
        <f t="shared" si="1"/>
        <v>8aDisagree</v>
      </c>
      <c r="G125" s="27">
        <f>IFERROR(VLOOKUP(B125,Answer!$A:$E,5),"")</f>
        <v>0</v>
      </c>
      <c r="H125">
        <f>IFERROR(VLOOKUP(D125,Question!$B:$E,4,FALSE),"")</f>
        <v>3</v>
      </c>
      <c r="I125" t="str">
        <f>IFERROR(VLOOKUP(H125,Dimension!$A:$B,2,FALSE),"")</f>
        <v>Impact</v>
      </c>
    </row>
    <row r="126" spans="1:9">
      <c r="A126" s="29">
        <v>53</v>
      </c>
      <c r="B126" s="29">
        <v>286</v>
      </c>
      <c r="D126" t="s">
        <v>703</v>
      </c>
      <c r="E126" t="s">
        <v>117</v>
      </c>
      <c r="F126" t="str">
        <f t="shared" si="1"/>
        <v>8bDon’t know/Not sure</v>
      </c>
      <c r="G126" s="27">
        <f>IFERROR(VLOOKUP(B126,Answer!$A:$E,5),"")</f>
        <v>0</v>
      </c>
      <c r="H126">
        <f>IFERROR(VLOOKUP(D126,Question!$B:$E,4,FALSE),"")</f>
        <v>3</v>
      </c>
      <c r="I126" t="str">
        <f>IFERROR(VLOOKUP(H126,Dimension!$A:$B,2,FALSE),"")</f>
        <v>Impact</v>
      </c>
    </row>
    <row r="127" spans="1:9">
      <c r="A127" s="29">
        <v>53</v>
      </c>
      <c r="B127" s="29">
        <v>297</v>
      </c>
      <c r="D127" t="s">
        <v>705</v>
      </c>
      <c r="E127" t="s">
        <v>136</v>
      </c>
      <c r="F127" t="str">
        <f t="shared" si="1"/>
        <v>8cStrongly Agree</v>
      </c>
      <c r="G127" s="27">
        <f>IFERROR(VLOOKUP(B127,Answer!$A:$E,5),"")</f>
        <v>1</v>
      </c>
      <c r="H127">
        <f>IFERROR(VLOOKUP(D127,Question!$B:$E,4,FALSE),"")</f>
        <v>3</v>
      </c>
      <c r="I127" t="str">
        <f>IFERROR(VLOOKUP(H127,Dimension!$A:$B,2,FALSE),"")</f>
        <v>Impact</v>
      </c>
    </row>
    <row r="128" spans="1:9">
      <c r="A128" s="29">
        <v>53</v>
      </c>
      <c r="B128" s="29">
        <v>300</v>
      </c>
      <c r="D128" t="s">
        <v>707</v>
      </c>
      <c r="E128" t="s">
        <v>118</v>
      </c>
      <c r="F128" t="str">
        <f t="shared" si="1"/>
        <v>8dDisagree</v>
      </c>
      <c r="G128" s="27">
        <f>IFERROR(VLOOKUP(B128,Answer!$A:$E,5),"")</f>
        <v>0</v>
      </c>
      <c r="H128">
        <f>IFERROR(VLOOKUP(D128,Question!$B:$E,4,FALSE),"")</f>
        <v>3</v>
      </c>
      <c r="I128" t="str">
        <f>IFERROR(VLOOKUP(H128,Dimension!$A:$B,2,FALSE),"")</f>
        <v>Impact</v>
      </c>
    </row>
    <row r="129" spans="1:9">
      <c r="A129" s="29">
        <v>53</v>
      </c>
      <c r="B129" s="29">
        <v>307</v>
      </c>
      <c r="D129" t="s">
        <v>744</v>
      </c>
      <c r="E129" t="s">
        <v>122</v>
      </c>
      <c r="F129" t="str">
        <f t="shared" si="1"/>
        <v>8eNeither agree nor disagree</v>
      </c>
      <c r="G129" s="27">
        <f>IFERROR(VLOOKUP(B129,Answer!$A:$E,5),"")</f>
        <v>0.25</v>
      </c>
      <c r="H129">
        <f>IFERROR(VLOOKUP(D129,Question!$B:$E,4,FALSE),"")</f>
        <v>3</v>
      </c>
      <c r="I129" t="str">
        <f>IFERROR(VLOOKUP(H129,Dimension!$A:$B,2,FALSE),"")</f>
        <v>Impact</v>
      </c>
    </row>
    <row r="130" spans="1:9">
      <c r="A130" s="29">
        <v>53</v>
      </c>
      <c r="B130" s="29">
        <v>314</v>
      </c>
      <c r="D130" t="s">
        <v>745</v>
      </c>
      <c r="E130" t="s">
        <v>123</v>
      </c>
      <c r="F130" t="str">
        <f t="shared" si="1"/>
        <v>8fAgree</v>
      </c>
      <c r="G130" s="27">
        <f>IFERROR(VLOOKUP(B130,Answer!$A:$E,5),"")</f>
        <v>0.75</v>
      </c>
      <c r="H130">
        <f>IFERROR(VLOOKUP(D130,Question!$B:$E,4,FALSE),"")</f>
        <v>3</v>
      </c>
      <c r="I130" t="str">
        <f>IFERROR(VLOOKUP(H130,Dimension!$A:$B,2,FALSE),"")</f>
        <v>Impact</v>
      </c>
    </row>
    <row r="131" spans="1:9">
      <c r="A131" s="29">
        <v>53</v>
      </c>
      <c r="B131" s="29">
        <v>318</v>
      </c>
      <c r="D131" t="s">
        <v>746</v>
      </c>
      <c r="E131" t="s">
        <v>118</v>
      </c>
      <c r="F131" t="str">
        <f t="shared" ref="F131:F194" si="2">D131&amp;E131</f>
        <v>8gDisagree</v>
      </c>
      <c r="G131" s="27">
        <f>IFERROR(VLOOKUP(B131,Answer!$A:$E,5),"")</f>
        <v>0</v>
      </c>
      <c r="H131">
        <f>IFERROR(VLOOKUP(D131,Question!$B:$E,4,FALSE),"")</f>
        <v>3</v>
      </c>
      <c r="I131" t="str">
        <f>IFERROR(VLOOKUP(H131,Dimension!$A:$B,2,FALSE),"")</f>
        <v>Impact</v>
      </c>
    </row>
    <row r="132" spans="1:9">
      <c r="A132" s="29">
        <v>53</v>
      </c>
      <c r="B132" s="29">
        <v>324</v>
      </c>
      <c r="D132" t="s">
        <v>747</v>
      </c>
      <c r="E132" t="s">
        <v>118</v>
      </c>
      <c r="F132" t="str">
        <f t="shared" si="2"/>
        <v>8hDisagree</v>
      </c>
      <c r="G132" s="27">
        <f>IFERROR(VLOOKUP(B132,Answer!$A:$E,5),"")</f>
        <v>0</v>
      </c>
      <c r="H132">
        <f>IFERROR(VLOOKUP(D132,Question!$B:$E,4,FALSE),"")</f>
        <v>3</v>
      </c>
      <c r="I132" t="str">
        <f>IFERROR(VLOOKUP(H132,Dimension!$A:$B,2,FALSE),"")</f>
        <v>Impact</v>
      </c>
    </row>
    <row r="133" spans="1:9">
      <c r="A133" s="29">
        <v>53</v>
      </c>
      <c r="B133" s="29">
        <v>330</v>
      </c>
      <c r="D133" t="s">
        <v>748</v>
      </c>
      <c r="E133" t="s">
        <v>118</v>
      </c>
      <c r="F133" t="str">
        <f t="shared" si="2"/>
        <v>8iDisagree</v>
      </c>
      <c r="G133" s="27">
        <f>IFERROR(VLOOKUP(B133,Answer!$A:$E,5),"")</f>
        <v>0</v>
      </c>
      <c r="H133">
        <f>IFERROR(VLOOKUP(D133,Question!$B:$E,4,FALSE),"")</f>
        <v>3</v>
      </c>
      <c r="I133" t="str">
        <f>IFERROR(VLOOKUP(H133,Dimension!$A:$B,2,FALSE),"")</f>
        <v>Impact</v>
      </c>
    </row>
    <row r="134" spans="1:9">
      <c r="A134" s="29">
        <v>53</v>
      </c>
      <c r="B134" s="29">
        <v>334</v>
      </c>
      <c r="D134" t="s">
        <v>749</v>
      </c>
      <c r="E134" t="s">
        <v>117</v>
      </c>
      <c r="F134" t="str">
        <f t="shared" si="2"/>
        <v>8jDon’t know/Not sure</v>
      </c>
      <c r="G134" s="27">
        <f>IFERROR(VLOOKUP(B134,Answer!$A:$E,5),"")</f>
        <v>0</v>
      </c>
      <c r="H134">
        <f>IFERROR(VLOOKUP(D134,Question!$B:$E,4,FALSE),"")</f>
        <v>3</v>
      </c>
      <c r="I134" t="str">
        <f>IFERROR(VLOOKUP(H134,Dimension!$A:$B,2,FALSE),"")</f>
        <v>Impact</v>
      </c>
    </row>
    <row r="135" spans="1:9">
      <c r="A135" s="29">
        <v>53</v>
      </c>
      <c r="B135" s="29">
        <v>344</v>
      </c>
      <c r="D135" t="s">
        <v>750</v>
      </c>
      <c r="E135" t="s">
        <v>123</v>
      </c>
      <c r="F135" t="str">
        <f t="shared" si="2"/>
        <v>8kAgree</v>
      </c>
      <c r="G135" s="27">
        <f>IFERROR(VLOOKUP(B135,Answer!$A:$E,5),"")</f>
        <v>0</v>
      </c>
      <c r="H135">
        <f>IFERROR(VLOOKUP(D135,Question!$B:$E,4,FALSE),"")</f>
        <v>3</v>
      </c>
      <c r="I135" t="str">
        <f>IFERROR(VLOOKUP(H135,Dimension!$A:$B,2,FALSE),"")</f>
        <v>Impact</v>
      </c>
    </row>
    <row r="136" spans="1:9">
      <c r="A136" s="29">
        <v>53</v>
      </c>
      <c r="B136" s="29">
        <v>347</v>
      </c>
      <c r="D136" t="s">
        <v>710</v>
      </c>
      <c r="E136" t="s">
        <v>124</v>
      </c>
      <c r="F136" t="str">
        <f t="shared" si="2"/>
        <v>9aNot aware of</v>
      </c>
      <c r="G136" s="27">
        <f>IFERROR(VLOOKUP(B136,Answer!$A:$E,5),"")</f>
        <v>0</v>
      </c>
      <c r="H136">
        <f>IFERROR(VLOOKUP(D136,Question!$B:$E,4,FALSE),"")</f>
        <v>1</v>
      </c>
      <c r="I136" t="str">
        <f>IFERROR(VLOOKUP(H136,Dimension!$A:$B,2,FALSE),"")</f>
        <v>Reporting</v>
      </c>
    </row>
    <row r="137" spans="1:9">
      <c r="A137" s="29">
        <v>53</v>
      </c>
      <c r="B137" s="29">
        <v>353</v>
      </c>
      <c r="D137" t="s">
        <v>714</v>
      </c>
      <c r="E137" t="s">
        <v>124</v>
      </c>
      <c r="F137" t="str">
        <f t="shared" si="2"/>
        <v>9bNot aware of</v>
      </c>
      <c r="G137" s="27">
        <f>IFERROR(VLOOKUP(B137,Answer!$A:$E,5),"")</f>
        <v>0</v>
      </c>
      <c r="H137">
        <f>IFERROR(VLOOKUP(D137,Question!$B:$E,4,FALSE),"")</f>
        <v>1</v>
      </c>
      <c r="I137" t="str">
        <f>IFERROR(VLOOKUP(H137,Dimension!$A:$B,2,FALSE),"")</f>
        <v>Reporting</v>
      </c>
    </row>
    <row r="138" spans="1:9">
      <c r="A138" s="29">
        <v>53</v>
      </c>
      <c r="B138" s="29">
        <v>359</v>
      </c>
      <c r="D138" t="s">
        <v>742</v>
      </c>
      <c r="E138" t="s">
        <v>124</v>
      </c>
      <c r="F138" t="str">
        <f t="shared" si="2"/>
        <v>9cNot aware of</v>
      </c>
      <c r="G138" s="27">
        <f>IFERROR(VLOOKUP(B138,Answer!$A:$E,5),"")</f>
        <v>0</v>
      </c>
      <c r="H138">
        <f>IFERROR(VLOOKUP(D138,Question!$B:$E,4,FALSE),"")</f>
        <v>1</v>
      </c>
      <c r="I138" t="str">
        <f>IFERROR(VLOOKUP(H138,Dimension!$A:$B,2,FALSE),"")</f>
        <v>Reporting</v>
      </c>
    </row>
    <row r="139" spans="1:9">
      <c r="A139" s="29">
        <v>53</v>
      </c>
      <c r="B139" s="29">
        <v>365</v>
      </c>
      <c r="D139" t="s">
        <v>743</v>
      </c>
      <c r="E139" t="s">
        <v>124</v>
      </c>
      <c r="F139" t="str">
        <f t="shared" si="2"/>
        <v>9dNot aware of</v>
      </c>
      <c r="G139" s="27">
        <f>IFERROR(VLOOKUP(B139,Answer!$A:$E,5),"")</f>
        <v>0</v>
      </c>
      <c r="H139">
        <f>IFERROR(VLOOKUP(D139,Question!$B:$E,4,FALSE),"")</f>
        <v>2</v>
      </c>
      <c r="I139" t="str">
        <f>IFERROR(VLOOKUP(H139,Dimension!$A:$B,2,FALSE),"")</f>
        <v>Planning</v>
      </c>
    </row>
    <row r="140" spans="1:9">
      <c r="A140" s="29">
        <v>53</v>
      </c>
      <c r="B140" s="29">
        <v>370</v>
      </c>
      <c r="D140" t="s">
        <v>740</v>
      </c>
      <c r="E140" t="s">
        <v>117</v>
      </c>
      <c r="F140" t="str">
        <f t="shared" si="2"/>
        <v>10aDon’t know/Not sure</v>
      </c>
      <c r="G140" s="27">
        <f>IFERROR(VLOOKUP(B140,Answer!$A:$E,5),"")</f>
        <v>0</v>
      </c>
      <c r="H140">
        <f>IFERROR(VLOOKUP(D140,Question!$B:$E,4,FALSE),"")</f>
        <v>1</v>
      </c>
      <c r="I140" t="str">
        <f>IFERROR(VLOOKUP(H140,Dimension!$A:$B,2,FALSE),"")</f>
        <v>Reporting</v>
      </c>
    </row>
    <row r="141" spans="1:9">
      <c r="A141" s="29">
        <v>53</v>
      </c>
      <c r="B141" s="29">
        <v>378</v>
      </c>
      <c r="D141" t="s">
        <v>741</v>
      </c>
      <c r="E141" t="s">
        <v>118</v>
      </c>
      <c r="F141" t="str">
        <f t="shared" si="2"/>
        <v>10bDisagree</v>
      </c>
      <c r="G141" s="27">
        <f>IFERROR(VLOOKUP(B141,Answer!$A:$E,5),"")</f>
        <v>0</v>
      </c>
      <c r="H141">
        <f>IFERROR(VLOOKUP(D141,Question!$B:$E,4,FALSE),"")</f>
        <v>3</v>
      </c>
      <c r="I141" t="str">
        <f>IFERROR(VLOOKUP(H141,Dimension!$A:$B,2,FALSE),"")</f>
        <v>Impact</v>
      </c>
    </row>
    <row r="142" spans="1:9">
      <c r="A142" s="29">
        <v>56</v>
      </c>
      <c r="B142" s="29">
        <v>2</v>
      </c>
      <c r="D142" t="s">
        <v>772</v>
      </c>
      <c r="E142" t="s">
        <v>140</v>
      </c>
      <c r="F142" t="str">
        <f t="shared" si="2"/>
        <v>1aAgency</v>
      </c>
      <c r="G142" s="27">
        <f>IFERROR(VLOOKUP(B142,Answer!$A:$E,5),"")</f>
        <v>0</v>
      </c>
      <c r="H142">
        <f>IFERROR(VLOOKUP(D142,Question!$B:$E,4,FALSE),"")</f>
        <v>0</v>
      </c>
      <c r="I142" t="str">
        <f>IFERROR(VLOOKUP(H142,Dimension!$A:$B,2,FALSE),"")</f>
        <v/>
      </c>
    </row>
    <row r="143" spans="1:9">
      <c r="A143" s="29">
        <v>56</v>
      </c>
      <c r="B143" s="29">
        <v>5</v>
      </c>
      <c r="D143" t="s">
        <v>773</v>
      </c>
      <c r="E143" t="s">
        <v>107</v>
      </c>
      <c r="F143" t="str">
        <f t="shared" si="2"/>
        <v>1bCommunications</v>
      </c>
      <c r="G143" s="27">
        <f>IFERROR(VLOOKUP(B143,Answer!$A:$E,5),"")</f>
        <v>0</v>
      </c>
      <c r="H143">
        <f>IFERROR(VLOOKUP(D143,Question!$B:$E,4,FALSE),"")</f>
        <v>0</v>
      </c>
      <c r="I143" t="str">
        <f>IFERROR(VLOOKUP(H143,Dimension!$A:$B,2,FALSE),"")</f>
        <v/>
      </c>
    </row>
    <row r="144" spans="1:9">
      <c r="A144" s="29">
        <v>56</v>
      </c>
      <c r="B144" s="29" t="s">
        <v>870</v>
      </c>
      <c r="D144" t="s">
        <v>774</v>
      </c>
      <c r="E144">
        <v>0</v>
      </c>
      <c r="F144" t="str">
        <f t="shared" si="2"/>
        <v>1c0</v>
      </c>
      <c r="G144" s="27" t="str">
        <f>IFERROR(VLOOKUP(B144,Answer!$A:$E,5),"")</f>
        <v/>
      </c>
      <c r="H144">
        <f>IFERROR(VLOOKUP(D144,Question!$B:$E,4,FALSE),"")</f>
        <v>0</v>
      </c>
      <c r="I144" t="str">
        <f>IFERROR(VLOOKUP(H144,Dimension!$A:$B,2,FALSE),"")</f>
        <v/>
      </c>
    </row>
    <row r="145" spans="1:9">
      <c r="A145" s="29">
        <v>56</v>
      </c>
      <c r="B145" s="29">
        <v>40</v>
      </c>
      <c r="D145" t="s">
        <v>775</v>
      </c>
      <c r="E145" t="s">
        <v>141</v>
      </c>
      <c r="F145" t="str">
        <f t="shared" si="2"/>
        <v>1dA specialist measurement and analytics company</v>
      </c>
      <c r="G145" s="27">
        <f>IFERROR(VLOOKUP(B145,Answer!$A:$E,5),"")</f>
        <v>0</v>
      </c>
      <c r="H145">
        <f>IFERROR(VLOOKUP(D145,Question!$B:$E,4,FALSE),"")</f>
        <v>0</v>
      </c>
      <c r="I145" t="str">
        <f>IFERROR(VLOOKUP(H145,Dimension!$A:$B,2,FALSE),"")</f>
        <v/>
      </c>
    </row>
    <row r="146" spans="1:9">
      <c r="A146" s="29">
        <v>56</v>
      </c>
      <c r="B146" s="29">
        <v>51</v>
      </c>
      <c r="D146" t="s">
        <v>776</v>
      </c>
      <c r="E146" t="s">
        <v>108</v>
      </c>
      <c r="F146" t="str">
        <f t="shared" si="2"/>
        <v>1e1000-4999 employees</v>
      </c>
      <c r="G146" s="27">
        <f>IFERROR(VLOOKUP(B146,Answer!$A:$E,5),"")</f>
        <v>0</v>
      </c>
      <c r="H146">
        <f>IFERROR(VLOOKUP(D146,Question!$B:$E,4,FALSE),"")</f>
        <v>0</v>
      </c>
      <c r="I146" t="str">
        <f>IFERROR(VLOOKUP(H146,Dimension!$A:$B,2,FALSE),"")</f>
        <v/>
      </c>
    </row>
    <row r="147" spans="1:9">
      <c r="A147" s="29">
        <v>56</v>
      </c>
      <c r="B147" s="29" t="s">
        <v>870</v>
      </c>
      <c r="D147" t="s">
        <v>778</v>
      </c>
      <c r="E147" t="s">
        <v>134</v>
      </c>
      <c r="F147" t="str">
        <f t="shared" si="2"/>
        <v>1gUK</v>
      </c>
      <c r="G147" s="27" t="str">
        <f>IFERROR(VLOOKUP(B147,Answer!$A:$E,5),"")</f>
        <v/>
      </c>
      <c r="H147">
        <f>IFERROR(VLOOKUP(D147,Question!$B:$E,4,FALSE),"")</f>
        <v>0</v>
      </c>
      <c r="I147" t="str">
        <f>IFERROR(VLOOKUP(H147,Dimension!$A:$B,2,FALSE),"")</f>
        <v/>
      </c>
    </row>
    <row r="148" spans="1:9">
      <c r="A148" s="29">
        <v>56</v>
      </c>
      <c r="B148" s="29">
        <v>66</v>
      </c>
      <c r="D148" t="s">
        <v>783</v>
      </c>
      <c r="E148" t="s">
        <v>142</v>
      </c>
      <c r="F148" t="str">
        <f t="shared" si="2"/>
        <v>1hFor the region I’m based in</v>
      </c>
      <c r="G148" s="27">
        <f>IFERROR(VLOOKUP(B148,Answer!$A:$E,5),"")</f>
        <v>0</v>
      </c>
      <c r="H148">
        <f>IFERROR(VLOOKUP(D148,Question!$B:$E,4,FALSE),"")</f>
        <v>0</v>
      </c>
      <c r="I148" t="str">
        <f>IFERROR(VLOOKUP(H148,Dimension!$A:$B,2,FALSE),"")</f>
        <v/>
      </c>
    </row>
    <row r="149" spans="1:9">
      <c r="A149" s="29">
        <v>56</v>
      </c>
      <c r="B149" s="29">
        <v>69</v>
      </c>
      <c r="D149" t="s">
        <v>859</v>
      </c>
      <c r="E149" t="s">
        <v>110</v>
      </c>
      <c r="F149" t="str">
        <f t="shared" si="2"/>
        <v>1iYes</v>
      </c>
      <c r="G149" s="27">
        <f>IFERROR(VLOOKUP(B149,Answer!$A:$E,5),"")</f>
        <v>0</v>
      </c>
      <c r="H149">
        <f>IFERROR(VLOOKUP(D149,Question!$B:$E,4,FALSE),"")</f>
        <v>0</v>
      </c>
      <c r="I149" t="str">
        <f>IFERROR(VLOOKUP(H149,Dimension!$A:$B,2,FALSE),"")</f>
        <v/>
      </c>
    </row>
    <row r="150" spans="1:9">
      <c r="A150" s="29">
        <v>56</v>
      </c>
      <c r="B150" s="29">
        <v>53</v>
      </c>
      <c r="D150" t="s">
        <v>804</v>
      </c>
      <c r="E150" t="s">
        <v>110</v>
      </c>
      <c r="F150" t="str">
        <f t="shared" si="2"/>
        <v>North AmericaYes</v>
      </c>
      <c r="G150" s="27">
        <f>IFERROR(VLOOKUP(B150,Answer!$A:$E,5),"")</f>
        <v>0</v>
      </c>
      <c r="H150" t="str">
        <f>IFERROR(VLOOKUP(D150,Question!$B:$E,4,FALSE),"")</f>
        <v/>
      </c>
      <c r="I150" t="str">
        <f>IFERROR(VLOOKUP(H150,Dimension!$A:$B,2,FALSE),"")</f>
        <v/>
      </c>
    </row>
    <row r="151" spans="1:9">
      <c r="A151" s="29">
        <v>56</v>
      </c>
      <c r="B151" s="29">
        <v>54</v>
      </c>
      <c r="D151" t="s">
        <v>805</v>
      </c>
      <c r="E151" t="s">
        <v>110</v>
      </c>
      <c r="F151" t="str">
        <f t="shared" si="2"/>
        <v>Central AmericaYes</v>
      </c>
      <c r="G151" s="27">
        <f>IFERROR(VLOOKUP(B151,Answer!$A:$E,5),"")</f>
        <v>0</v>
      </c>
      <c r="H151" t="str">
        <f>IFERROR(VLOOKUP(D151,Question!$B:$E,4,FALSE),"")</f>
        <v/>
      </c>
      <c r="I151" t="str">
        <f>IFERROR(VLOOKUP(H151,Dimension!$A:$B,2,FALSE),"")</f>
        <v/>
      </c>
    </row>
    <row r="152" spans="1:9">
      <c r="A152" s="29">
        <v>56</v>
      </c>
      <c r="B152" s="29">
        <v>55</v>
      </c>
      <c r="D152" t="s">
        <v>806</v>
      </c>
      <c r="E152" t="s">
        <v>110</v>
      </c>
      <c r="F152" t="str">
        <f t="shared" si="2"/>
        <v>South AmericaYes</v>
      </c>
      <c r="G152" s="27">
        <f>IFERROR(VLOOKUP(B152,Answer!$A:$E,5),"")</f>
        <v>0</v>
      </c>
      <c r="H152" t="str">
        <f>IFERROR(VLOOKUP(D152,Question!$B:$E,4,FALSE),"")</f>
        <v/>
      </c>
      <c r="I152" t="str">
        <f>IFERROR(VLOOKUP(H152,Dimension!$A:$B,2,FALSE),"")</f>
        <v/>
      </c>
    </row>
    <row r="153" spans="1:9">
      <c r="A153" s="29">
        <v>56</v>
      </c>
      <c r="B153" s="29" t="s">
        <v>870</v>
      </c>
      <c r="D153" t="s">
        <v>807</v>
      </c>
      <c r="E153" t="s">
        <v>111</v>
      </c>
      <c r="F153" t="str">
        <f t="shared" si="2"/>
        <v>AfricaNo</v>
      </c>
      <c r="G153" s="27" t="str">
        <f>IFERROR(VLOOKUP(B153,Answer!$A:$E,5),"")</f>
        <v/>
      </c>
      <c r="H153" t="str">
        <f>IFERROR(VLOOKUP(D153,Question!$B:$E,4,FALSE),"")</f>
        <v/>
      </c>
      <c r="I153" t="str">
        <f>IFERROR(VLOOKUP(H153,Dimension!$A:$B,2,FALSE),"")</f>
        <v/>
      </c>
    </row>
    <row r="154" spans="1:9">
      <c r="A154" s="29">
        <v>56</v>
      </c>
      <c r="B154" s="29">
        <v>57</v>
      </c>
      <c r="D154" t="s">
        <v>808</v>
      </c>
      <c r="E154" t="s">
        <v>110</v>
      </c>
      <c r="F154" t="str">
        <f t="shared" si="2"/>
        <v>Middle EastYes</v>
      </c>
      <c r="G154" s="27">
        <f>IFERROR(VLOOKUP(B154,Answer!$A:$E,5),"")</f>
        <v>0</v>
      </c>
      <c r="H154" t="str">
        <f>IFERROR(VLOOKUP(D154,Question!$B:$E,4,FALSE),"")</f>
        <v/>
      </c>
      <c r="I154" t="str">
        <f>IFERROR(VLOOKUP(H154,Dimension!$A:$B,2,FALSE),"")</f>
        <v/>
      </c>
    </row>
    <row r="155" spans="1:9">
      <c r="A155" s="29">
        <v>56</v>
      </c>
      <c r="B155" s="29">
        <v>58</v>
      </c>
      <c r="D155" t="s">
        <v>809</v>
      </c>
      <c r="E155" t="s">
        <v>110</v>
      </c>
      <c r="F155" t="str">
        <f t="shared" si="2"/>
        <v>Western/Northern EuropeYes</v>
      </c>
      <c r="G155" s="27">
        <f>IFERROR(VLOOKUP(B155,Answer!$A:$E,5),"")</f>
        <v>0</v>
      </c>
      <c r="H155" t="str">
        <f>IFERROR(VLOOKUP(D155,Question!$B:$E,4,FALSE),"")</f>
        <v/>
      </c>
      <c r="I155" t="str">
        <f>IFERROR(VLOOKUP(H155,Dimension!$A:$B,2,FALSE),"")</f>
        <v/>
      </c>
    </row>
    <row r="156" spans="1:9">
      <c r="A156" s="29">
        <v>56</v>
      </c>
      <c r="B156" s="29">
        <v>59</v>
      </c>
      <c r="D156" t="s">
        <v>810</v>
      </c>
      <c r="E156" t="s">
        <v>110</v>
      </c>
      <c r="F156" t="str">
        <f t="shared" si="2"/>
        <v>Southern EuropeYes</v>
      </c>
      <c r="G156" s="27">
        <f>IFERROR(VLOOKUP(B156,Answer!$A:$E,5),"")</f>
        <v>0</v>
      </c>
      <c r="H156" t="str">
        <f>IFERROR(VLOOKUP(D156,Question!$B:$E,4,FALSE),"")</f>
        <v/>
      </c>
      <c r="I156" t="str">
        <f>IFERROR(VLOOKUP(H156,Dimension!$A:$B,2,FALSE),"")</f>
        <v/>
      </c>
    </row>
    <row r="157" spans="1:9">
      <c r="A157" s="29">
        <v>56</v>
      </c>
      <c r="B157" s="29" t="s">
        <v>870</v>
      </c>
      <c r="D157" t="s">
        <v>811</v>
      </c>
      <c r="E157" t="s">
        <v>111</v>
      </c>
      <c r="F157" t="str">
        <f t="shared" si="2"/>
        <v>Eastern EuropeNo</v>
      </c>
      <c r="G157" s="27" t="str">
        <f>IFERROR(VLOOKUP(B157,Answer!$A:$E,5),"")</f>
        <v/>
      </c>
      <c r="H157" t="str">
        <f>IFERROR(VLOOKUP(D157,Question!$B:$E,4,FALSE),"")</f>
        <v/>
      </c>
      <c r="I157" t="str">
        <f>IFERROR(VLOOKUP(H157,Dimension!$A:$B,2,FALSE),"")</f>
        <v/>
      </c>
    </row>
    <row r="158" spans="1:9">
      <c r="A158" s="29">
        <v>56</v>
      </c>
      <c r="B158" s="29" t="s">
        <v>870</v>
      </c>
      <c r="D158" t="s">
        <v>812</v>
      </c>
      <c r="E158" t="s">
        <v>111</v>
      </c>
      <c r="F158" t="str">
        <f t="shared" si="2"/>
        <v>Central AsiaNo</v>
      </c>
      <c r="G158" s="27" t="str">
        <f>IFERROR(VLOOKUP(B158,Answer!$A:$E,5),"")</f>
        <v/>
      </c>
      <c r="H158" t="str">
        <f>IFERROR(VLOOKUP(D158,Question!$B:$E,4,FALSE),"")</f>
        <v/>
      </c>
      <c r="I158" t="str">
        <f>IFERROR(VLOOKUP(H158,Dimension!$A:$B,2,FALSE),"")</f>
        <v/>
      </c>
    </row>
    <row r="159" spans="1:9">
      <c r="A159" s="29">
        <v>56</v>
      </c>
      <c r="B159" s="29">
        <v>62</v>
      </c>
      <c r="D159" t="s">
        <v>813</v>
      </c>
      <c r="E159" t="s">
        <v>110</v>
      </c>
      <c r="F159" t="str">
        <f t="shared" si="2"/>
        <v>South AsiaYes</v>
      </c>
      <c r="G159" s="27">
        <f>IFERROR(VLOOKUP(B159,Answer!$A:$E,5),"")</f>
        <v>0</v>
      </c>
      <c r="H159" t="str">
        <f>IFERROR(VLOOKUP(D159,Question!$B:$E,4,FALSE),"")</f>
        <v/>
      </c>
      <c r="I159" t="str">
        <f>IFERROR(VLOOKUP(H159,Dimension!$A:$B,2,FALSE),"")</f>
        <v/>
      </c>
    </row>
    <row r="160" spans="1:9">
      <c r="A160" s="29">
        <v>56</v>
      </c>
      <c r="B160" s="29">
        <v>63</v>
      </c>
      <c r="D160" t="s">
        <v>814</v>
      </c>
      <c r="E160" t="s">
        <v>110</v>
      </c>
      <c r="F160" t="str">
        <f t="shared" si="2"/>
        <v>South East AsiaYes</v>
      </c>
      <c r="G160" s="27">
        <f>IFERROR(VLOOKUP(B160,Answer!$A:$E,5),"")</f>
        <v>0</v>
      </c>
      <c r="H160" t="str">
        <f>IFERROR(VLOOKUP(D160,Question!$B:$E,4,FALSE),"")</f>
        <v/>
      </c>
      <c r="I160" t="str">
        <f>IFERROR(VLOOKUP(H160,Dimension!$A:$B,2,FALSE),"")</f>
        <v/>
      </c>
    </row>
    <row r="161" spans="1:9">
      <c r="A161" s="29">
        <v>56</v>
      </c>
      <c r="B161" s="29" t="s">
        <v>870</v>
      </c>
      <c r="D161" t="s">
        <v>815</v>
      </c>
      <c r="E161" t="s">
        <v>111</v>
      </c>
      <c r="F161" t="str">
        <f t="shared" si="2"/>
        <v>AustralasiaNo</v>
      </c>
      <c r="G161" s="27" t="str">
        <f>IFERROR(VLOOKUP(B161,Answer!$A:$E,5),"")</f>
        <v/>
      </c>
      <c r="H161" t="str">
        <f>IFERROR(VLOOKUP(D161,Question!$B:$E,4,FALSE),"")</f>
        <v/>
      </c>
      <c r="I161" t="str">
        <f>IFERROR(VLOOKUP(H161,Dimension!$A:$B,2,FALSE),"")</f>
        <v/>
      </c>
    </row>
    <row r="162" spans="1:9">
      <c r="A162" s="29">
        <v>56</v>
      </c>
      <c r="B162" s="29">
        <v>74</v>
      </c>
      <c r="D162" t="s">
        <v>532</v>
      </c>
      <c r="E162" t="s">
        <v>120</v>
      </c>
      <c r="F162" t="str">
        <f t="shared" si="2"/>
        <v>2aRegularly (at least quarterly)</v>
      </c>
      <c r="G162" s="27">
        <f>IFERROR(VLOOKUP(B162,Answer!$A:$E,5),"")</f>
        <v>0.75</v>
      </c>
      <c r="H162">
        <f>IFERROR(VLOOKUP(D162,Question!$B:$E,4,FALSE),"")</f>
        <v>1</v>
      </c>
      <c r="I162" t="str">
        <f>IFERROR(VLOOKUP(H162,Dimension!$A:$B,2,FALSE),"")</f>
        <v>Reporting</v>
      </c>
    </row>
    <row r="163" spans="1:9">
      <c r="A163" s="29">
        <v>56</v>
      </c>
      <c r="B163" s="29">
        <v>98</v>
      </c>
      <c r="D163" t="s">
        <v>576</v>
      </c>
      <c r="E163" t="s">
        <v>121</v>
      </c>
      <c r="F163" t="str">
        <f t="shared" si="2"/>
        <v>3aSometimes / on an ad-hoc basis</v>
      </c>
      <c r="G163" s="27">
        <f>IFERROR(VLOOKUP(B163,Answer!$A:$E,5),"")</f>
        <v>0</v>
      </c>
      <c r="H163">
        <f>IFERROR(VLOOKUP(D163,Question!$B:$E,4,FALSE),"")</f>
        <v>1</v>
      </c>
      <c r="I163" t="str">
        <f>IFERROR(VLOOKUP(H163,Dimension!$A:$B,2,FALSE),"")</f>
        <v>Reporting</v>
      </c>
    </row>
    <row r="164" spans="1:9">
      <c r="A164" s="29">
        <v>56</v>
      </c>
      <c r="B164" s="29">
        <v>104</v>
      </c>
      <c r="D164" t="s">
        <v>582</v>
      </c>
      <c r="E164" t="s">
        <v>120</v>
      </c>
      <c r="F164" t="str">
        <f t="shared" si="2"/>
        <v>3bRegularly (at least quarterly)</v>
      </c>
      <c r="G164" s="27">
        <f>IFERROR(VLOOKUP(B164,Answer!$A:$E,5),"")</f>
        <v>-0.75</v>
      </c>
      <c r="H164">
        <f>IFERROR(VLOOKUP(D164,Question!$B:$E,4,FALSE),"")</f>
        <v>1</v>
      </c>
      <c r="I164" t="str">
        <f>IFERROR(VLOOKUP(H164,Dimension!$A:$B,2,FALSE),"")</f>
        <v>Reporting</v>
      </c>
    </row>
    <row r="165" spans="1:9">
      <c r="A165" s="29">
        <v>56</v>
      </c>
      <c r="B165" s="29">
        <v>109</v>
      </c>
      <c r="D165" t="s">
        <v>587</v>
      </c>
      <c r="E165" t="s">
        <v>120</v>
      </c>
      <c r="F165" t="str">
        <f t="shared" si="2"/>
        <v>3cRegularly (at least quarterly)</v>
      </c>
      <c r="G165" s="27">
        <f>IFERROR(VLOOKUP(B165,Answer!$A:$E,5),"")</f>
        <v>0.75</v>
      </c>
      <c r="H165">
        <f>IFERROR(VLOOKUP(D165,Question!$B:$E,4,FALSE),"")</f>
        <v>1</v>
      </c>
      <c r="I165" t="str">
        <f>IFERROR(VLOOKUP(H165,Dimension!$A:$B,2,FALSE),"")</f>
        <v>Reporting</v>
      </c>
    </row>
    <row r="166" spans="1:9">
      <c r="A166" s="29">
        <v>56</v>
      </c>
      <c r="B166" s="29">
        <v>114</v>
      </c>
      <c r="D166" t="s">
        <v>592</v>
      </c>
      <c r="E166" t="s">
        <v>120</v>
      </c>
      <c r="F166" t="str">
        <f t="shared" si="2"/>
        <v>3dRegularly (at least quarterly)</v>
      </c>
      <c r="G166" s="27">
        <f>IFERROR(VLOOKUP(B166,Answer!$A:$E,5),"")</f>
        <v>0.75</v>
      </c>
      <c r="H166">
        <f>IFERROR(VLOOKUP(D166,Question!$B:$E,4,FALSE),"")</f>
        <v>1</v>
      </c>
      <c r="I166" t="str">
        <f>IFERROR(VLOOKUP(H166,Dimension!$A:$B,2,FALSE),"")</f>
        <v>Reporting</v>
      </c>
    </row>
    <row r="167" spans="1:9">
      <c r="A167" s="29">
        <v>56</v>
      </c>
      <c r="B167" s="29">
        <v>119</v>
      </c>
      <c r="D167" t="s">
        <v>755</v>
      </c>
      <c r="E167" t="s">
        <v>120</v>
      </c>
      <c r="F167" t="str">
        <f t="shared" si="2"/>
        <v>3eRegularly (at least quarterly)</v>
      </c>
      <c r="G167" s="27">
        <f>IFERROR(VLOOKUP(B167,Answer!$A:$E,5),"")</f>
        <v>0</v>
      </c>
      <c r="H167">
        <f>IFERROR(VLOOKUP(D167,Question!$B:$E,4,FALSE),"")</f>
        <v>1</v>
      </c>
      <c r="I167" t="str">
        <f>IFERROR(VLOOKUP(H167,Dimension!$A:$B,2,FALSE),"")</f>
        <v>Reporting</v>
      </c>
    </row>
    <row r="168" spans="1:9">
      <c r="A168" s="29">
        <v>56</v>
      </c>
      <c r="B168" s="29">
        <v>124</v>
      </c>
      <c r="D168" t="s">
        <v>756</v>
      </c>
      <c r="E168" t="s">
        <v>120</v>
      </c>
      <c r="F168" t="str">
        <f t="shared" si="2"/>
        <v>3fRegularly (at least quarterly)</v>
      </c>
      <c r="G168" s="27">
        <f>IFERROR(VLOOKUP(B168,Answer!$A:$E,5),"")</f>
        <v>0.5</v>
      </c>
      <c r="H168">
        <f>IFERROR(VLOOKUP(D168,Question!$B:$E,4,FALSE),"")</f>
        <v>1</v>
      </c>
      <c r="I168" t="str">
        <f>IFERROR(VLOOKUP(H168,Dimension!$A:$B,2,FALSE),"")</f>
        <v>Reporting</v>
      </c>
    </row>
    <row r="169" spans="1:9">
      <c r="A169" s="29">
        <v>56</v>
      </c>
      <c r="B169" s="29">
        <v>129</v>
      </c>
      <c r="D169" t="s">
        <v>757</v>
      </c>
      <c r="E169" t="s">
        <v>120</v>
      </c>
      <c r="F169" t="str">
        <f t="shared" si="2"/>
        <v>3gRegularly (at least quarterly)</v>
      </c>
      <c r="G169" s="27">
        <f>IFERROR(VLOOKUP(B169,Answer!$A:$E,5),"")</f>
        <v>0.75</v>
      </c>
      <c r="H169">
        <f>IFERROR(VLOOKUP(D169,Question!$B:$E,4,FALSE),"")</f>
        <v>1</v>
      </c>
      <c r="I169" t="str">
        <f>IFERROR(VLOOKUP(H169,Dimension!$A:$B,2,FALSE),"")</f>
        <v>Reporting</v>
      </c>
    </row>
    <row r="170" spans="1:9">
      <c r="A170" s="29">
        <v>56</v>
      </c>
      <c r="B170" s="29">
        <v>134</v>
      </c>
      <c r="D170" t="s">
        <v>758</v>
      </c>
      <c r="E170" t="s">
        <v>120</v>
      </c>
      <c r="F170" t="str">
        <f t="shared" si="2"/>
        <v>3hRegularly (at least quarterly)</v>
      </c>
      <c r="G170" s="27">
        <f>IFERROR(VLOOKUP(B170,Answer!$A:$E,5),"")</f>
        <v>0.75</v>
      </c>
      <c r="H170">
        <f>IFERROR(VLOOKUP(D170,Question!$B:$E,4,FALSE),"")</f>
        <v>1</v>
      </c>
      <c r="I170" t="str">
        <f>IFERROR(VLOOKUP(H170,Dimension!$A:$B,2,FALSE),"")</f>
        <v>Reporting</v>
      </c>
    </row>
    <row r="171" spans="1:9">
      <c r="A171" s="29">
        <v>56</v>
      </c>
      <c r="B171" s="29">
        <v>154</v>
      </c>
      <c r="D171" t="s">
        <v>762</v>
      </c>
      <c r="E171" t="s">
        <v>120</v>
      </c>
      <c r="F171" t="str">
        <f t="shared" si="2"/>
        <v>3lRegularly (at least quarterly)</v>
      </c>
      <c r="G171" s="27">
        <f>IFERROR(VLOOKUP(B171,Answer!$A:$E,5),"")</f>
        <v>0.75</v>
      </c>
      <c r="H171">
        <f>IFERROR(VLOOKUP(D171,Question!$B:$E,4,FALSE),"")</f>
        <v>1</v>
      </c>
      <c r="I171" t="str">
        <f>IFERROR(VLOOKUP(H171,Dimension!$A:$B,2,FALSE),"")</f>
        <v>Reporting</v>
      </c>
    </row>
    <row r="172" spans="1:9">
      <c r="A172" s="29">
        <v>56</v>
      </c>
      <c r="B172" s="29">
        <v>159</v>
      </c>
      <c r="D172" t="s">
        <v>598</v>
      </c>
      <c r="E172" t="s">
        <v>120</v>
      </c>
      <c r="F172" t="str">
        <f t="shared" si="2"/>
        <v>4aRegularly (at least quarterly)</v>
      </c>
      <c r="G172" s="27">
        <f>IFERROR(VLOOKUP(B172,Answer!$A:$E,5),"")</f>
        <v>0.75</v>
      </c>
      <c r="H172">
        <f>IFERROR(VLOOKUP(D172,Question!$B:$E,4,FALSE),"")</f>
        <v>2</v>
      </c>
      <c r="I172" t="str">
        <f>IFERROR(VLOOKUP(H172,Dimension!$A:$B,2,FALSE),"")</f>
        <v>Planning</v>
      </c>
    </row>
    <row r="173" spans="1:9">
      <c r="A173" s="29">
        <v>56</v>
      </c>
      <c r="B173" s="29">
        <v>163</v>
      </c>
      <c r="D173" t="s">
        <v>601</v>
      </c>
      <c r="E173" t="s">
        <v>121</v>
      </c>
      <c r="F173" t="str">
        <f t="shared" si="2"/>
        <v>4bSometimes / on an ad-hoc basis</v>
      </c>
      <c r="G173" s="27">
        <f>IFERROR(VLOOKUP(B173,Answer!$A:$E,5),"")</f>
        <v>0.5</v>
      </c>
      <c r="H173">
        <f>IFERROR(VLOOKUP(D173,Question!$B:$E,4,FALSE),"")</f>
        <v>2</v>
      </c>
      <c r="I173" t="str">
        <f>IFERROR(VLOOKUP(H173,Dimension!$A:$B,2,FALSE),"")</f>
        <v>Planning</v>
      </c>
    </row>
    <row r="174" spans="1:9">
      <c r="A174" s="29">
        <v>56</v>
      </c>
      <c r="B174" s="29">
        <v>168</v>
      </c>
      <c r="D174" t="s">
        <v>605</v>
      </c>
      <c r="E174" t="s">
        <v>121</v>
      </c>
      <c r="F174" t="str">
        <f t="shared" si="2"/>
        <v>4cSometimes / on an ad-hoc basis</v>
      </c>
      <c r="G174" s="27">
        <f>IFERROR(VLOOKUP(B174,Answer!$A:$E,5),"")</f>
        <v>0.5</v>
      </c>
      <c r="H174">
        <f>IFERROR(VLOOKUP(D174,Question!$B:$E,4,FALSE),"")</f>
        <v>2</v>
      </c>
      <c r="I174" t="str">
        <f>IFERROR(VLOOKUP(H174,Dimension!$A:$B,2,FALSE),"")</f>
        <v>Planning</v>
      </c>
    </row>
    <row r="175" spans="1:9">
      <c r="A175" s="29">
        <v>56</v>
      </c>
      <c r="B175" s="29">
        <v>173</v>
      </c>
      <c r="D175" t="s">
        <v>609</v>
      </c>
      <c r="E175" t="s">
        <v>121</v>
      </c>
      <c r="F175" t="str">
        <f t="shared" si="2"/>
        <v>4dSometimes / on an ad-hoc basis</v>
      </c>
      <c r="G175" s="27">
        <f>IFERROR(VLOOKUP(B175,Answer!$A:$E,5),"")</f>
        <v>0.5</v>
      </c>
      <c r="H175">
        <f>IFERROR(VLOOKUP(D175,Question!$B:$E,4,FALSE),"")</f>
        <v>3</v>
      </c>
      <c r="I175" t="str">
        <f>IFERROR(VLOOKUP(H175,Dimension!$A:$B,2,FALSE),"")</f>
        <v>Impact</v>
      </c>
    </row>
    <row r="176" spans="1:9">
      <c r="A176" s="29">
        <v>56</v>
      </c>
      <c r="B176" s="29">
        <v>178</v>
      </c>
      <c r="D176" t="s">
        <v>628</v>
      </c>
      <c r="E176" t="s">
        <v>118</v>
      </c>
      <c r="F176" t="str">
        <f t="shared" si="2"/>
        <v>5aDisagree</v>
      </c>
      <c r="G176" s="27">
        <f>IFERROR(VLOOKUP(B176,Answer!$A:$E,5),"")</f>
        <v>0.75</v>
      </c>
      <c r="H176">
        <f>IFERROR(VLOOKUP(D176,Question!$B:$E,4,FALSE),"")</f>
        <v>2</v>
      </c>
      <c r="I176" t="str">
        <f>IFERROR(VLOOKUP(H176,Dimension!$A:$B,2,FALSE),"")</f>
        <v>Planning</v>
      </c>
    </row>
    <row r="177" spans="1:9">
      <c r="A177" s="29">
        <v>56</v>
      </c>
      <c r="B177" s="29">
        <v>186</v>
      </c>
      <c r="D177" t="s">
        <v>632</v>
      </c>
      <c r="E177" t="s">
        <v>123</v>
      </c>
      <c r="F177" t="str">
        <f t="shared" si="2"/>
        <v>5bAgree</v>
      </c>
      <c r="G177" s="27">
        <f>IFERROR(VLOOKUP(B177,Answer!$A:$E,5),"")</f>
        <v>0.75</v>
      </c>
      <c r="H177">
        <f>IFERROR(VLOOKUP(D177,Question!$B:$E,4,FALSE),"")</f>
        <v>2</v>
      </c>
      <c r="I177" t="str">
        <f>IFERROR(VLOOKUP(H177,Dimension!$A:$B,2,FALSE),"")</f>
        <v>Planning</v>
      </c>
    </row>
    <row r="178" spans="1:9">
      <c r="A178" s="29">
        <v>56</v>
      </c>
      <c r="B178" s="29">
        <v>192</v>
      </c>
      <c r="D178" t="s">
        <v>636</v>
      </c>
      <c r="E178" t="s">
        <v>123</v>
      </c>
      <c r="F178" t="str">
        <f t="shared" si="2"/>
        <v>5cAgree</v>
      </c>
      <c r="G178" s="27">
        <f>IFERROR(VLOOKUP(B178,Answer!$A:$E,5),"")</f>
        <v>0.75</v>
      </c>
      <c r="H178">
        <f>IFERROR(VLOOKUP(D178,Question!$B:$E,4,FALSE),"")</f>
        <v>2</v>
      </c>
      <c r="I178" t="str">
        <f>IFERROR(VLOOKUP(H178,Dimension!$A:$B,2,FALSE),"")</f>
        <v>Planning</v>
      </c>
    </row>
    <row r="179" spans="1:9">
      <c r="A179" s="29">
        <v>56</v>
      </c>
      <c r="B179" s="29">
        <v>198</v>
      </c>
      <c r="D179" t="s">
        <v>640</v>
      </c>
      <c r="E179" t="s">
        <v>123</v>
      </c>
      <c r="F179" t="str">
        <f t="shared" si="2"/>
        <v>5dAgree</v>
      </c>
      <c r="G179" s="27">
        <f>IFERROR(VLOOKUP(B179,Answer!$A:$E,5),"")</f>
        <v>0.75</v>
      </c>
      <c r="H179">
        <f>IFERROR(VLOOKUP(D179,Question!$B:$E,4,FALSE),"")</f>
        <v>2</v>
      </c>
      <c r="I179" t="str">
        <f>IFERROR(VLOOKUP(H179,Dimension!$A:$B,2,FALSE),"")</f>
        <v>Planning</v>
      </c>
    </row>
    <row r="180" spans="1:9">
      <c r="A180" s="29">
        <v>56</v>
      </c>
      <c r="B180" s="29">
        <v>205</v>
      </c>
      <c r="D180" t="s">
        <v>644</v>
      </c>
      <c r="E180" t="s">
        <v>136</v>
      </c>
      <c r="F180" t="str">
        <f t="shared" si="2"/>
        <v>5eStrongly Agree</v>
      </c>
      <c r="G180" s="27">
        <f>IFERROR(VLOOKUP(B180,Answer!$A:$E,5),"")</f>
        <v>1</v>
      </c>
      <c r="H180">
        <f>IFERROR(VLOOKUP(D180,Question!$B:$E,4,FALSE),"")</f>
        <v>2</v>
      </c>
      <c r="I180" t="str">
        <f>IFERROR(VLOOKUP(H180,Dimension!$A:$B,2,FALSE),"")</f>
        <v>Planning</v>
      </c>
    </row>
    <row r="181" spans="1:9">
      <c r="A181" s="29">
        <v>56</v>
      </c>
      <c r="B181" s="29">
        <v>210</v>
      </c>
      <c r="D181" t="s">
        <v>751</v>
      </c>
      <c r="E181" t="s">
        <v>123</v>
      </c>
      <c r="F181" t="str">
        <f t="shared" si="2"/>
        <v>5fAgree</v>
      </c>
      <c r="G181" s="27">
        <f>IFERROR(VLOOKUP(B181,Answer!$A:$E,5),"")</f>
        <v>0.75</v>
      </c>
      <c r="H181">
        <f>IFERROR(VLOOKUP(D181,Question!$B:$E,4,FALSE),"")</f>
        <v>2</v>
      </c>
      <c r="I181" t="str">
        <f>IFERROR(VLOOKUP(H181,Dimension!$A:$B,2,FALSE),"")</f>
        <v>Planning</v>
      </c>
    </row>
    <row r="182" spans="1:9">
      <c r="A182" s="29">
        <v>56</v>
      </c>
      <c r="B182" s="29">
        <v>216</v>
      </c>
      <c r="D182" t="s">
        <v>752</v>
      </c>
      <c r="E182" t="s">
        <v>123</v>
      </c>
      <c r="F182" t="str">
        <f t="shared" si="2"/>
        <v>5gAgree</v>
      </c>
      <c r="G182" s="27">
        <f>IFERROR(VLOOKUP(B182,Answer!$A:$E,5),"")</f>
        <v>0.75</v>
      </c>
      <c r="H182">
        <f>IFERROR(VLOOKUP(D182,Question!$B:$E,4,FALSE),"")</f>
        <v>3</v>
      </c>
      <c r="I182" t="str">
        <f>IFERROR(VLOOKUP(H182,Dimension!$A:$B,2,FALSE),"")</f>
        <v>Impact</v>
      </c>
    </row>
    <row r="183" spans="1:9">
      <c r="A183" s="29">
        <v>56</v>
      </c>
      <c r="B183" s="29">
        <v>222</v>
      </c>
      <c r="D183" t="s">
        <v>753</v>
      </c>
      <c r="E183" t="s">
        <v>123</v>
      </c>
      <c r="F183" t="str">
        <f t="shared" si="2"/>
        <v>5hAgree</v>
      </c>
      <c r="G183" s="27">
        <f>IFERROR(VLOOKUP(B183,Answer!$A:$E,5),"")</f>
        <v>0.75</v>
      </c>
      <c r="H183">
        <f>IFERROR(VLOOKUP(D183,Question!$B:$E,4,FALSE),"")</f>
        <v>2</v>
      </c>
      <c r="I183" t="str">
        <f>IFERROR(VLOOKUP(H183,Dimension!$A:$B,2,FALSE),"")</f>
        <v>Planning</v>
      </c>
    </row>
    <row r="184" spans="1:9">
      <c r="A184" s="29">
        <v>56</v>
      </c>
      <c r="B184" s="29">
        <v>228</v>
      </c>
      <c r="D184" t="s">
        <v>754</v>
      </c>
      <c r="E184" t="s">
        <v>123</v>
      </c>
      <c r="F184" t="str">
        <f t="shared" si="2"/>
        <v>5iAgree</v>
      </c>
      <c r="G184" s="27">
        <f>IFERROR(VLOOKUP(B184,Answer!$A:$E,5),"")</f>
        <v>0.75</v>
      </c>
      <c r="H184">
        <f>IFERROR(VLOOKUP(D184,Question!$B:$E,4,FALSE),"")</f>
        <v>3</v>
      </c>
      <c r="I184" t="str">
        <f>IFERROR(VLOOKUP(H184,Dimension!$A:$B,2,FALSE),"")</f>
        <v>Impact</v>
      </c>
    </row>
    <row r="185" spans="1:9">
      <c r="A185" s="29">
        <v>56</v>
      </c>
      <c r="B185" s="29">
        <v>231</v>
      </c>
      <c r="D185" t="s">
        <v>648</v>
      </c>
      <c r="E185" t="s">
        <v>115</v>
      </c>
      <c r="F185" t="str">
        <f t="shared" si="2"/>
        <v>6aRarely (maybe once per year)</v>
      </c>
      <c r="G185" s="27">
        <f>IFERROR(VLOOKUP(B185,Answer!$A:$E,5),"")</f>
        <v>0.25</v>
      </c>
      <c r="H185">
        <f>IFERROR(VLOOKUP(D185,Question!$B:$E,4,FALSE),"")</f>
        <v>2</v>
      </c>
      <c r="I185" t="str">
        <f>IFERROR(VLOOKUP(H185,Dimension!$A:$B,2,FALSE),"")</f>
        <v>Planning</v>
      </c>
    </row>
    <row r="186" spans="1:9">
      <c r="A186" s="29">
        <v>56</v>
      </c>
      <c r="B186" s="29">
        <v>237</v>
      </c>
      <c r="D186" t="s">
        <v>650</v>
      </c>
      <c r="E186" t="s">
        <v>121</v>
      </c>
      <c r="F186" t="str">
        <f t="shared" si="2"/>
        <v>6bSometimes / on an ad-hoc basis</v>
      </c>
      <c r="G186" s="27">
        <f>IFERROR(VLOOKUP(B186,Answer!$A:$E,5),"")</f>
        <v>0.5</v>
      </c>
      <c r="H186">
        <f>IFERROR(VLOOKUP(D186,Question!$B:$E,4,FALSE),"")</f>
        <v>1</v>
      </c>
      <c r="I186" t="str">
        <f>IFERROR(VLOOKUP(H186,Dimension!$A:$B,2,FALSE),"")</f>
        <v>Reporting</v>
      </c>
    </row>
    <row r="187" spans="1:9">
      <c r="A187" s="29">
        <v>56</v>
      </c>
      <c r="B187" s="29">
        <v>243</v>
      </c>
      <c r="D187" t="s">
        <v>654</v>
      </c>
      <c r="E187" t="s">
        <v>120</v>
      </c>
      <c r="F187" t="str">
        <f t="shared" si="2"/>
        <v>6cRegularly (at least quarterly)</v>
      </c>
      <c r="G187" s="27">
        <f>IFERROR(VLOOKUP(B187,Answer!$A:$E,5),"")</f>
        <v>0.75</v>
      </c>
      <c r="H187">
        <f>IFERROR(VLOOKUP(D187,Question!$B:$E,4,FALSE),"")</f>
        <v>1</v>
      </c>
      <c r="I187" t="str">
        <f>IFERROR(VLOOKUP(H187,Dimension!$A:$B,2,FALSE),"")</f>
        <v>Reporting</v>
      </c>
    </row>
    <row r="188" spans="1:9">
      <c r="A188" s="29">
        <v>56</v>
      </c>
      <c r="B188" s="29">
        <v>247</v>
      </c>
      <c r="D188" t="s">
        <v>658</v>
      </c>
      <c r="E188" t="s">
        <v>121</v>
      </c>
      <c r="F188" t="str">
        <f t="shared" si="2"/>
        <v>6dSometimes / on an ad-hoc basis</v>
      </c>
      <c r="G188" s="27">
        <f>IFERROR(VLOOKUP(B188,Answer!$A:$E,5),"")</f>
        <v>0.5</v>
      </c>
      <c r="H188">
        <f>IFERROR(VLOOKUP(D188,Question!$B:$E,4,FALSE),"")</f>
        <v>1</v>
      </c>
      <c r="I188" t="str">
        <f>IFERROR(VLOOKUP(H188,Dimension!$A:$B,2,FALSE),"")</f>
        <v>Reporting</v>
      </c>
    </row>
    <row r="189" spans="1:9">
      <c r="A189" s="29">
        <v>56</v>
      </c>
      <c r="B189" s="29">
        <v>252</v>
      </c>
      <c r="D189" t="s">
        <v>662</v>
      </c>
      <c r="E189" t="s">
        <v>121</v>
      </c>
      <c r="F189" t="str">
        <f t="shared" si="2"/>
        <v>6eSometimes / on an ad-hoc basis</v>
      </c>
      <c r="G189" s="27">
        <f>IFERROR(VLOOKUP(B189,Answer!$A:$E,5),"")</f>
        <v>0.5</v>
      </c>
      <c r="H189">
        <f>IFERROR(VLOOKUP(D189,Question!$B:$E,4,FALSE),"")</f>
        <v>1</v>
      </c>
      <c r="I189" t="str">
        <f>IFERROR(VLOOKUP(H189,Dimension!$A:$B,2,FALSE),"")</f>
        <v>Reporting</v>
      </c>
    </row>
    <row r="190" spans="1:9">
      <c r="A190" s="29">
        <v>56</v>
      </c>
      <c r="B190" s="29">
        <v>257</v>
      </c>
      <c r="D190" t="s">
        <v>666</v>
      </c>
      <c r="E190" t="s">
        <v>121</v>
      </c>
      <c r="F190" t="str">
        <f t="shared" si="2"/>
        <v>7aSometimes / on an ad-hoc basis</v>
      </c>
      <c r="G190" s="27">
        <f>IFERROR(VLOOKUP(B190,Answer!$A:$E,5),"")</f>
        <v>0.5</v>
      </c>
      <c r="H190">
        <f>IFERROR(VLOOKUP(D190,Question!$B:$E,4,FALSE),"")</f>
        <v>3</v>
      </c>
      <c r="I190" t="str">
        <f>IFERROR(VLOOKUP(H190,Dimension!$A:$B,2,FALSE),"")</f>
        <v>Impact</v>
      </c>
    </row>
    <row r="191" spans="1:9">
      <c r="A191" s="29">
        <v>56</v>
      </c>
      <c r="B191" s="29">
        <v>262</v>
      </c>
      <c r="D191" t="s">
        <v>670</v>
      </c>
      <c r="E191" t="s">
        <v>121</v>
      </c>
      <c r="F191" t="str">
        <f t="shared" si="2"/>
        <v>7bSometimes / on an ad-hoc basis</v>
      </c>
      <c r="G191" s="27">
        <f>IFERROR(VLOOKUP(B191,Answer!$A:$E,5),"")</f>
        <v>0.5</v>
      </c>
      <c r="H191">
        <f>IFERROR(VLOOKUP(D191,Question!$B:$E,4,FALSE),"")</f>
        <v>2</v>
      </c>
      <c r="I191" t="str">
        <f>IFERROR(VLOOKUP(H191,Dimension!$A:$B,2,FALSE),"")</f>
        <v>Planning</v>
      </c>
    </row>
    <row r="192" spans="1:9">
      <c r="A192" s="29">
        <v>56</v>
      </c>
      <c r="B192" s="29">
        <v>267</v>
      </c>
      <c r="D192" t="s">
        <v>674</v>
      </c>
      <c r="E192" t="s">
        <v>121</v>
      </c>
      <c r="F192" t="str">
        <f t="shared" si="2"/>
        <v>7cSometimes / on an ad-hoc basis</v>
      </c>
      <c r="G192" s="27">
        <f>IFERROR(VLOOKUP(B192,Answer!$A:$E,5),"")</f>
        <v>0.5</v>
      </c>
      <c r="H192">
        <f>IFERROR(VLOOKUP(D192,Question!$B:$E,4,FALSE),"")</f>
        <v>2</v>
      </c>
      <c r="I192" t="str">
        <f>IFERROR(VLOOKUP(H192,Dimension!$A:$B,2,FALSE),"")</f>
        <v>Planning</v>
      </c>
    </row>
    <row r="193" spans="1:9">
      <c r="A193" s="29">
        <v>56</v>
      </c>
      <c r="B193" s="29">
        <v>271</v>
      </c>
      <c r="D193" t="s">
        <v>678</v>
      </c>
      <c r="E193" t="s">
        <v>115</v>
      </c>
      <c r="F193" t="str">
        <f t="shared" si="2"/>
        <v>7dRarely (maybe once per year)</v>
      </c>
      <c r="G193" s="27">
        <f>IFERROR(VLOOKUP(B193,Answer!$A:$E,5),"")</f>
        <v>0.25</v>
      </c>
      <c r="H193">
        <f>IFERROR(VLOOKUP(D193,Question!$B:$E,4,FALSE),"")</f>
        <v>2</v>
      </c>
      <c r="I193" t="str">
        <f>IFERROR(VLOOKUP(H193,Dimension!$A:$B,2,FALSE),"")</f>
        <v>Planning</v>
      </c>
    </row>
    <row r="194" spans="1:9">
      <c r="A194" s="29">
        <v>56</v>
      </c>
      <c r="B194" s="29">
        <v>277</v>
      </c>
      <c r="D194" t="s">
        <v>680</v>
      </c>
      <c r="E194" t="s">
        <v>121</v>
      </c>
      <c r="F194" t="str">
        <f t="shared" si="2"/>
        <v>7eSometimes / on an ad-hoc basis</v>
      </c>
      <c r="G194" s="27">
        <f>IFERROR(VLOOKUP(B194,Answer!$A:$E,5),"")</f>
        <v>0.5</v>
      </c>
      <c r="H194">
        <f>IFERROR(VLOOKUP(D194,Question!$B:$E,4,FALSE),"")</f>
        <v>3</v>
      </c>
      <c r="I194" t="str">
        <f>IFERROR(VLOOKUP(H194,Dimension!$A:$B,2,FALSE),"")</f>
        <v>Impact</v>
      </c>
    </row>
    <row r="195" spans="1:9">
      <c r="A195" s="29">
        <v>56</v>
      </c>
      <c r="B195" s="29">
        <v>284</v>
      </c>
      <c r="D195" t="s">
        <v>701</v>
      </c>
      <c r="E195" t="s">
        <v>123</v>
      </c>
      <c r="F195" t="str">
        <f t="shared" ref="F195:F258" si="3">D195&amp;E195</f>
        <v>8aAgree</v>
      </c>
      <c r="G195" s="27">
        <f>IFERROR(VLOOKUP(B195,Answer!$A:$E,5),"")</f>
        <v>0.75</v>
      </c>
      <c r="H195">
        <f>IFERROR(VLOOKUP(D195,Question!$B:$E,4,FALSE),"")</f>
        <v>3</v>
      </c>
      <c r="I195" t="str">
        <f>IFERROR(VLOOKUP(H195,Dimension!$A:$B,2,FALSE),"")</f>
        <v>Impact</v>
      </c>
    </row>
    <row r="196" spans="1:9">
      <c r="A196" s="29">
        <v>56</v>
      </c>
      <c r="B196" s="29">
        <v>290</v>
      </c>
      <c r="D196" t="s">
        <v>703</v>
      </c>
      <c r="E196" t="s">
        <v>123</v>
      </c>
      <c r="F196" t="str">
        <f t="shared" si="3"/>
        <v>8bAgree</v>
      </c>
      <c r="G196" s="27">
        <f>IFERROR(VLOOKUP(B196,Answer!$A:$E,5),"")</f>
        <v>0.75</v>
      </c>
      <c r="H196">
        <f>IFERROR(VLOOKUP(D196,Question!$B:$E,4,FALSE),"")</f>
        <v>3</v>
      </c>
      <c r="I196" t="str">
        <f>IFERROR(VLOOKUP(H196,Dimension!$A:$B,2,FALSE),"")</f>
        <v>Impact</v>
      </c>
    </row>
    <row r="197" spans="1:9">
      <c r="A197" s="29">
        <v>56</v>
      </c>
      <c r="B197" s="29">
        <v>296</v>
      </c>
      <c r="D197" t="s">
        <v>705</v>
      </c>
      <c r="E197" t="s">
        <v>123</v>
      </c>
      <c r="F197" t="str">
        <f t="shared" si="3"/>
        <v>8cAgree</v>
      </c>
      <c r="G197" s="27">
        <f>IFERROR(VLOOKUP(B197,Answer!$A:$E,5),"")</f>
        <v>0.75</v>
      </c>
      <c r="H197">
        <f>IFERROR(VLOOKUP(D197,Question!$B:$E,4,FALSE),"")</f>
        <v>3</v>
      </c>
      <c r="I197" t="str">
        <f>IFERROR(VLOOKUP(H197,Dimension!$A:$B,2,FALSE),"")</f>
        <v>Impact</v>
      </c>
    </row>
    <row r="198" spans="1:9">
      <c r="A198" s="29">
        <v>56</v>
      </c>
      <c r="B198" s="29">
        <v>301</v>
      </c>
      <c r="D198" t="s">
        <v>707</v>
      </c>
      <c r="E198" t="s">
        <v>122</v>
      </c>
      <c r="F198" t="str">
        <f t="shared" si="3"/>
        <v>8dNeither agree nor disagree</v>
      </c>
      <c r="G198" s="27">
        <f>IFERROR(VLOOKUP(B198,Answer!$A:$E,5),"")</f>
        <v>0</v>
      </c>
      <c r="H198">
        <f>IFERROR(VLOOKUP(D198,Question!$B:$E,4,FALSE),"")</f>
        <v>3</v>
      </c>
      <c r="I198" t="str">
        <f>IFERROR(VLOOKUP(H198,Dimension!$A:$B,2,FALSE),"")</f>
        <v>Impact</v>
      </c>
    </row>
    <row r="199" spans="1:9">
      <c r="A199" s="29">
        <v>56</v>
      </c>
      <c r="B199" s="29">
        <v>308</v>
      </c>
      <c r="D199" t="s">
        <v>744</v>
      </c>
      <c r="E199" t="s">
        <v>123</v>
      </c>
      <c r="F199" t="str">
        <f t="shared" si="3"/>
        <v>8eAgree</v>
      </c>
      <c r="G199" s="27">
        <f>IFERROR(VLOOKUP(B199,Answer!$A:$E,5),"")</f>
        <v>0.75</v>
      </c>
      <c r="H199">
        <f>IFERROR(VLOOKUP(D199,Question!$B:$E,4,FALSE),"")</f>
        <v>3</v>
      </c>
      <c r="I199" t="str">
        <f>IFERROR(VLOOKUP(H199,Dimension!$A:$B,2,FALSE),"")</f>
        <v>Impact</v>
      </c>
    </row>
    <row r="200" spans="1:9">
      <c r="A200" s="29">
        <v>56</v>
      </c>
      <c r="B200" s="29">
        <v>314</v>
      </c>
      <c r="D200" t="s">
        <v>745</v>
      </c>
      <c r="E200" t="s">
        <v>123</v>
      </c>
      <c r="F200" t="str">
        <f t="shared" si="3"/>
        <v>8fAgree</v>
      </c>
      <c r="G200" s="27">
        <f>IFERROR(VLOOKUP(B200,Answer!$A:$E,5),"")</f>
        <v>0.75</v>
      </c>
      <c r="H200">
        <f>IFERROR(VLOOKUP(D200,Question!$B:$E,4,FALSE),"")</f>
        <v>3</v>
      </c>
      <c r="I200" t="str">
        <f>IFERROR(VLOOKUP(H200,Dimension!$A:$B,2,FALSE),"")</f>
        <v>Impact</v>
      </c>
    </row>
    <row r="201" spans="1:9">
      <c r="A201" s="29">
        <v>56</v>
      </c>
      <c r="B201" s="29">
        <v>320</v>
      </c>
      <c r="D201" t="s">
        <v>746</v>
      </c>
      <c r="E201" t="s">
        <v>123</v>
      </c>
      <c r="F201" t="str">
        <f t="shared" si="3"/>
        <v>8gAgree</v>
      </c>
      <c r="G201" s="27">
        <f>IFERROR(VLOOKUP(B201,Answer!$A:$E,5),"")</f>
        <v>0.75</v>
      </c>
      <c r="H201">
        <f>IFERROR(VLOOKUP(D201,Question!$B:$E,4,FALSE),"")</f>
        <v>3</v>
      </c>
      <c r="I201" t="str">
        <f>IFERROR(VLOOKUP(H201,Dimension!$A:$B,2,FALSE),"")</f>
        <v>Impact</v>
      </c>
    </row>
    <row r="202" spans="1:9">
      <c r="A202" s="29">
        <v>56</v>
      </c>
      <c r="B202" s="29">
        <v>326</v>
      </c>
      <c r="D202" t="s">
        <v>747</v>
      </c>
      <c r="E202" t="s">
        <v>123</v>
      </c>
      <c r="F202" t="str">
        <f t="shared" si="3"/>
        <v>8hAgree</v>
      </c>
      <c r="G202" s="27">
        <f>IFERROR(VLOOKUP(B202,Answer!$A:$E,5),"")</f>
        <v>0.75</v>
      </c>
      <c r="H202">
        <f>IFERROR(VLOOKUP(D202,Question!$B:$E,4,FALSE),"")</f>
        <v>3</v>
      </c>
      <c r="I202" t="str">
        <f>IFERROR(VLOOKUP(H202,Dimension!$A:$B,2,FALSE),"")</f>
        <v>Impact</v>
      </c>
    </row>
    <row r="203" spans="1:9">
      <c r="A203" s="29">
        <v>56</v>
      </c>
      <c r="B203" s="29">
        <v>332</v>
      </c>
      <c r="D203" t="s">
        <v>748</v>
      </c>
      <c r="E203" t="s">
        <v>123</v>
      </c>
      <c r="F203" t="str">
        <f t="shared" si="3"/>
        <v>8iAgree</v>
      </c>
      <c r="G203" s="27">
        <f>IFERROR(VLOOKUP(B203,Answer!$A:$E,5),"")</f>
        <v>0.75</v>
      </c>
      <c r="H203">
        <f>IFERROR(VLOOKUP(D203,Question!$B:$E,4,FALSE),"")</f>
        <v>3</v>
      </c>
      <c r="I203" t="str">
        <f>IFERROR(VLOOKUP(H203,Dimension!$A:$B,2,FALSE),"")</f>
        <v>Impact</v>
      </c>
    </row>
    <row r="204" spans="1:9">
      <c r="A204" s="29">
        <v>56</v>
      </c>
      <c r="B204" s="29">
        <v>338</v>
      </c>
      <c r="D204" t="s">
        <v>749</v>
      </c>
      <c r="E204" t="s">
        <v>123</v>
      </c>
      <c r="F204" t="str">
        <f t="shared" si="3"/>
        <v>8jAgree</v>
      </c>
      <c r="G204" s="27">
        <f>IFERROR(VLOOKUP(B204,Answer!$A:$E,5),"")</f>
        <v>0.75</v>
      </c>
      <c r="H204">
        <f>IFERROR(VLOOKUP(D204,Question!$B:$E,4,FALSE),"")</f>
        <v>3</v>
      </c>
      <c r="I204" t="str">
        <f>IFERROR(VLOOKUP(H204,Dimension!$A:$B,2,FALSE),"")</f>
        <v>Impact</v>
      </c>
    </row>
    <row r="205" spans="1:9">
      <c r="A205" s="29">
        <v>56</v>
      </c>
      <c r="B205" s="29">
        <v>344</v>
      </c>
      <c r="D205" t="s">
        <v>750</v>
      </c>
      <c r="E205" t="s">
        <v>123</v>
      </c>
      <c r="F205" t="str">
        <f t="shared" si="3"/>
        <v>8kAgree</v>
      </c>
      <c r="G205" s="27">
        <f>IFERROR(VLOOKUP(B205,Answer!$A:$E,5),"")</f>
        <v>0</v>
      </c>
      <c r="H205">
        <f>IFERROR(VLOOKUP(D205,Question!$B:$E,4,FALSE),"")</f>
        <v>3</v>
      </c>
      <c r="I205" t="str">
        <f>IFERROR(VLOOKUP(H205,Dimension!$A:$B,2,FALSE),"")</f>
        <v>Impact</v>
      </c>
    </row>
    <row r="206" spans="1:9">
      <c r="A206" s="29">
        <v>56</v>
      </c>
      <c r="B206" s="29">
        <v>348</v>
      </c>
      <c r="D206" t="s">
        <v>710</v>
      </c>
      <c r="E206" t="s">
        <v>125</v>
      </c>
      <c r="F206" t="str">
        <f t="shared" si="3"/>
        <v>9aAware of but do not use</v>
      </c>
      <c r="G206" s="27">
        <f>IFERROR(VLOOKUP(B206,Answer!$A:$E,5),"")</f>
        <v>0.25</v>
      </c>
      <c r="H206">
        <f>IFERROR(VLOOKUP(D206,Question!$B:$E,4,FALSE),"")</f>
        <v>1</v>
      </c>
      <c r="I206" t="str">
        <f>IFERROR(VLOOKUP(H206,Dimension!$A:$B,2,FALSE),"")</f>
        <v>Reporting</v>
      </c>
    </row>
    <row r="207" spans="1:9">
      <c r="A207" s="29">
        <v>56</v>
      </c>
      <c r="B207" s="29">
        <v>354</v>
      </c>
      <c r="D207" t="s">
        <v>714</v>
      </c>
      <c r="E207" t="s">
        <v>125</v>
      </c>
      <c r="F207" t="str">
        <f t="shared" si="3"/>
        <v>9bAware of but do not use</v>
      </c>
      <c r="G207" s="27">
        <f>IFERROR(VLOOKUP(B207,Answer!$A:$E,5),"")</f>
        <v>0.25</v>
      </c>
      <c r="H207">
        <f>IFERROR(VLOOKUP(D207,Question!$B:$E,4,FALSE),"")</f>
        <v>1</v>
      </c>
      <c r="I207" t="str">
        <f>IFERROR(VLOOKUP(H207,Dimension!$A:$B,2,FALSE),"")</f>
        <v>Reporting</v>
      </c>
    </row>
    <row r="208" spans="1:9">
      <c r="A208" s="29">
        <v>56</v>
      </c>
      <c r="B208" s="29">
        <v>360</v>
      </c>
      <c r="D208" t="s">
        <v>742</v>
      </c>
      <c r="E208" t="s">
        <v>125</v>
      </c>
      <c r="F208" t="str">
        <f t="shared" si="3"/>
        <v>9cAware of but do not use</v>
      </c>
      <c r="G208" s="27">
        <f>IFERROR(VLOOKUP(B208,Answer!$A:$E,5),"")</f>
        <v>0.25</v>
      </c>
      <c r="H208">
        <f>IFERROR(VLOOKUP(D208,Question!$B:$E,4,FALSE),"")</f>
        <v>1</v>
      </c>
      <c r="I208" t="str">
        <f>IFERROR(VLOOKUP(H208,Dimension!$A:$B,2,FALSE),"")</f>
        <v>Reporting</v>
      </c>
    </row>
    <row r="209" spans="1:9">
      <c r="A209" s="29">
        <v>56</v>
      </c>
      <c r="B209" s="29">
        <v>367</v>
      </c>
      <c r="D209" t="s">
        <v>743</v>
      </c>
      <c r="E209" t="s">
        <v>143</v>
      </c>
      <c r="F209" t="str">
        <f t="shared" si="3"/>
        <v>9dUse rarely</v>
      </c>
      <c r="G209" s="27">
        <f>IFERROR(VLOOKUP(B209,Answer!$A:$E,5),"")</f>
        <v>0.5</v>
      </c>
      <c r="H209">
        <f>IFERROR(VLOOKUP(D209,Question!$B:$E,4,FALSE),"")</f>
        <v>2</v>
      </c>
      <c r="I209" t="str">
        <f>IFERROR(VLOOKUP(H209,Dimension!$A:$B,2,FALSE),"")</f>
        <v>Planning</v>
      </c>
    </row>
    <row r="210" spans="1:9">
      <c r="A210" s="29">
        <v>56</v>
      </c>
      <c r="B210" s="29" t="s">
        <v>870</v>
      </c>
      <c r="D210" t="s">
        <v>740</v>
      </c>
      <c r="E210">
        <v>0</v>
      </c>
      <c r="F210" t="str">
        <f t="shared" si="3"/>
        <v>10a0</v>
      </c>
      <c r="G210" s="27" t="str">
        <f>IFERROR(VLOOKUP(B210,Answer!$A:$E,5),"")</f>
        <v/>
      </c>
      <c r="H210">
        <f>IFERROR(VLOOKUP(D210,Question!$B:$E,4,FALSE),"")</f>
        <v>1</v>
      </c>
      <c r="I210" t="str">
        <f>IFERROR(VLOOKUP(H210,Dimension!$A:$B,2,FALSE),"")</f>
        <v>Reporting</v>
      </c>
    </row>
    <row r="211" spans="1:9">
      <c r="A211" s="29">
        <v>56</v>
      </c>
      <c r="B211" s="29" t="s">
        <v>870</v>
      </c>
      <c r="D211" t="s">
        <v>741</v>
      </c>
      <c r="E211">
        <v>0</v>
      </c>
      <c r="F211" t="str">
        <f t="shared" si="3"/>
        <v>10b0</v>
      </c>
      <c r="G211" s="27" t="str">
        <f>IFERROR(VLOOKUP(B211,Answer!$A:$E,5),"")</f>
        <v/>
      </c>
      <c r="H211">
        <f>IFERROR(VLOOKUP(D211,Question!$B:$E,4,FALSE),"")</f>
        <v>3</v>
      </c>
      <c r="I211" t="str">
        <f>IFERROR(VLOOKUP(H211,Dimension!$A:$B,2,FALSE),"")</f>
        <v>Impact</v>
      </c>
    </row>
    <row r="212" spans="1:9">
      <c r="A212" s="29">
        <v>63</v>
      </c>
      <c r="B212" s="29">
        <v>1</v>
      </c>
      <c r="D212" t="s">
        <v>772</v>
      </c>
      <c r="E212" t="s">
        <v>106</v>
      </c>
      <c r="F212" t="str">
        <f t="shared" si="3"/>
        <v>1aCommercial organisation</v>
      </c>
      <c r="G212" s="27">
        <f>IFERROR(VLOOKUP(B212,Answer!$A:$E,5),"")</f>
        <v>0</v>
      </c>
      <c r="H212">
        <f>IFERROR(VLOOKUP(D212,Question!$B:$E,4,FALSE),"")</f>
        <v>0</v>
      </c>
      <c r="I212" t="str">
        <f>IFERROR(VLOOKUP(H212,Dimension!$A:$B,2,FALSE),"")</f>
        <v/>
      </c>
    </row>
    <row r="213" spans="1:9">
      <c r="A213" s="29">
        <v>63</v>
      </c>
      <c r="B213" s="29">
        <v>5</v>
      </c>
      <c r="D213" t="s">
        <v>773</v>
      </c>
      <c r="E213" t="s">
        <v>107</v>
      </c>
      <c r="F213" t="str">
        <f t="shared" si="3"/>
        <v>1bCommunications</v>
      </c>
      <c r="G213" s="27">
        <f>IFERROR(VLOOKUP(B213,Answer!$A:$E,5),"")</f>
        <v>0</v>
      </c>
      <c r="H213">
        <f>IFERROR(VLOOKUP(D213,Question!$B:$E,4,FALSE),"")</f>
        <v>0</v>
      </c>
      <c r="I213" t="str">
        <f>IFERROR(VLOOKUP(H213,Dimension!$A:$B,2,FALSE),"")</f>
        <v/>
      </c>
    </row>
    <row r="214" spans="1:9">
      <c r="A214" s="29">
        <v>63</v>
      </c>
      <c r="B214" s="29">
        <v>20</v>
      </c>
      <c r="D214" t="s">
        <v>774</v>
      </c>
      <c r="E214" t="s">
        <v>133</v>
      </c>
      <c r="F214" t="str">
        <f t="shared" si="3"/>
        <v>1cFinancial services</v>
      </c>
      <c r="G214" s="27">
        <f>IFERROR(VLOOKUP(B214,Answer!$A:$E,5),"")</f>
        <v>0</v>
      </c>
      <c r="H214">
        <f>IFERROR(VLOOKUP(D214,Question!$B:$E,4,FALSE),"")</f>
        <v>0</v>
      </c>
      <c r="I214" t="str">
        <f>IFERROR(VLOOKUP(H214,Dimension!$A:$B,2,FALSE),"")</f>
        <v/>
      </c>
    </row>
    <row r="215" spans="1:9">
      <c r="A215" s="29">
        <v>63</v>
      </c>
      <c r="B215" s="29" t="s">
        <v>870</v>
      </c>
      <c r="D215" t="s">
        <v>775</v>
      </c>
      <c r="E215">
        <v>0</v>
      </c>
      <c r="F215" t="str">
        <f t="shared" si="3"/>
        <v>1d0</v>
      </c>
      <c r="G215" s="27" t="str">
        <f>IFERROR(VLOOKUP(B215,Answer!$A:$E,5),"")</f>
        <v/>
      </c>
      <c r="H215">
        <f>IFERROR(VLOOKUP(D215,Question!$B:$E,4,FALSE),"")</f>
        <v>0</v>
      </c>
      <c r="I215" t="str">
        <f>IFERROR(VLOOKUP(H215,Dimension!$A:$B,2,FALSE),"")</f>
        <v/>
      </c>
    </row>
    <row r="216" spans="1:9">
      <c r="A216" s="29">
        <v>63</v>
      </c>
      <c r="B216" s="29">
        <v>47</v>
      </c>
      <c r="D216" t="s">
        <v>776</v>
      </c>
      <c r="E216" t="s">
        <v>147</v>
      </c>
      <c r="F216" t="str">
        <f t="shared" si="3"/>
        <v>1e1-49 employees</v>
      </c>
      <c r="G216" s="27">
        <f>IFERROR(VLOOKUP(B216,Answer!$A:$E,5),"")</f>
        <v>0</v>
      </c>
      <c r="H216">
        <f>IFERROR(VLOOKUP(D216,Question!$B:$E,4,FALSE),"")</f>
        <v>0</v>
      </c>
      <c r="I216" t="str">
        <f>IFERROR(VLOOKUP(H216,Dimension!$A:$B,2,FALSE),"")</f>
        <v/>
      </c>
    </row>
    <row r="217" spans="1:9">
      <c r="A217" s="29">
        <v>63</v>
      </c>
      <c r="B217" s="29" t="s">
        <v>870</v>
      </c>
      <c r="D217" t="s">
        <v>778</v>
      </c>
      <c r="E217" t="s">
        <v>134</v>
      </c>
      <c r="F217" t="str">
        <f t="shared" si="3"/>
        <v>1gUK</v>
      </c>
      <c r="G217" s="27" t="str">
        <f>IFERROR(VLOOKUP(B217,Answer!$A:$E,5),"")</f>
        <v/>
      </c>
      <c r="H217">
        <f>IFERROR(VLOOKUP(D217,Question!$B:$E,4,FALSE),"")</f>
        <v>0</v>
      </c>
      <c r="I217" t="str">
        <f>IFERROR(VLOOKUP(H217,Dimension!$A:$B,2,FALSE),"")</f>
        <v/>
      </c>
    </row>
    <row r="218" spans="1:9">
      <c r="A218" s="29">
        <v>63</v>
      </c>
      <c r="B218" s="29">
        <v>67</v>
      </c>
      <c r="D218" t="s">
        <v>783</v>
      </c>
      <c r="E218" t="s">
        <v>113</v>
      </c>
      <c r="F218" t="str">
        <f t="shared" si="3"/>
        <v>1hGlobally</v>
      </c>
      <c r="G218" s="27">
        <f>IFERROR(VLOOKUP(B218,Answer!$A:$E,5),"")</f>
        <v>0</v>
      </c>
      <c r="H218">
        <f>IFERROR(VLOOKUP(D218,Question!$B:$E,4,FALSE),"")</f>
        <v>0</v>
      </c>
      <c r="I218" t="str">
        <f>IFERROR(VLOOKUP(H218,Dimension!$A:$B,2,FALSE),"")</f>
        <v/>
      </c>
    </row>
    <row r="219" spans="1:9">
      <c r="A219" s="29">
        <v>63</v>
      </c>
      <c r="B219" s="29">
        <v>69</v>
      </c>
      <c r="D219" t="s">
        <v>859</v>
      </c>
      <c r="E219" t="s">
        <v>110</v>
      </c>
      <c r="F219" t="str">
        <f t="shared" si="3"/>
        <v>1iYes</v>
      </c>
      <c r="G219" s="27">
        <f>IFERROR(VLOOKUP(B219,Answer!$A:$E,5),"")</f>
        <v>0</v>
      </c>
      <c r="H219">
        <f>IFERROR(VLOOKUP(D219,Question!$B:$E,4,FALSE),"")</f>
        <v>0</v>
      </c>
      <c r="I219" t="str">
        <f>IFERROR(VLOOKUP(H219,Dimension!$A:$B,2,FALSE),"")</f>
        <v/>
      </c>
    </row>
    <row r="220" spans="1:9">
      <c r="A220" s="29">
        <v>63</v>
      </c>
      <c r="B220" s="29" t="s">
        <v>870</v>
      </c>
      <c r="D220" t="s">
        <v>804</v>
      </c>
      <c r="E220" t="s">
        <v>111</v>
      </c>
      <c r="F220" t="str">
        <f t="shared" si="3"/>
        <v>North AmericaNo</v>
      </c>
      <c r="G220" s="27" t="str">
        <f>IFERROR(VLOOKUP(B220,Answer!$A:$E,5),"")</f>
        <v/>
      </c>
      <c r="H220" t="str">
        <f>IFERROR(VLOOKUP(D220,Question!$B:$E,4,FALSE),"")</f>
        <v/>
      </c>
      <c r="I220" t="str">
        <f>IFERROR(VLOOKUP(H220,Dimension!$A:$B,2,FALSE),"")</f>
        <v/>
      </c>
    </row>
    <row r="221" spans="1:9">
      <c r="A221" s="29">
        <v>63</v>
      </c>
      <c r="B221" s="29" t="s">
        <v>870</v>
      </c>
      <c r="D221" t="s">
        <v>805</v>
      </c>
      <c r="E221" t="s">
        <v>111</v>
      </c>
      <c r="F221" t="str">
        <f t="shared" si="3"/>
        <v>Central AmericaNo</v>
      </c>
      <c r="G221" s="27" t="str">
        <f>IFERROR(VLOOKUP(B221,Answer!$A:$E,5),"")</f>
        <v/>
      </c>
      <c r="H221" t="str">
        <f>IFERROR(VLOOKUP(D221,Question!$B:$E,4,FALSE),"")</f>
        <v/>
      </c>
      <c r="I221" t="str">
        <f>IFERROR(VLOOKUP(H221,Dimension!$A:$B,2,FALSE),"")</f>
        <v/>
      </c>
    </row>
    <row r="222" spans="1:9">
      <c r="A222" s="29">
        <v>63</v>
      </c>
      <c r="B222" s="29" t="s">
        <v>870</v>
      </c>
      <c r="D222" t="s">
        <v>806</v>
      </c>
      <c r="E222" t="s">
        <v>111</v>
      </c>
      <c r="F222" t="str">
        <f t="shared" si="3"/>
        <v>South AmericaNo</v>
      </c>
      <c r="G222" s="27" t="str">
        <f>IFERROR(VLOOKUP(B222,Answer!$A:$E,5),"")</f>
        <v/>
      </c>
      <c r="H222" t="str">
        <f>IFERROR(VLOOKUP(D222,Question!$B:$E,4,FALSE),"")</f>
        <v/>
      </c>
      <c r="I222" t="str">
        <f>IFERROR(VLOOKUP(H222,Dimension!$A:$B,2,FALSE),"")</f>
        <v/>
      </c>
    </row>
    <row r="223" spans="1:9">
      <c r="A223" s="29">
        <v>63</v>
      </c>
      <c r="B223" s="29" t="s">
        <v>870</v>
      </c>
      <c r="D223" t="s">
        <v>807</v>
      </c>
      <c r="E223" t="s">
        <v>111</v>
      </c>
      <c r="F223" t="str">
        <f t="shared" si="3"/>
        <v>AfricaNo</v>
      </c>
      <c r="G223" s="27" t="str">
        <f>IFERROR(VLOOKUP(B223,Answer!$A:$E,5),"")</f>
        <v/>
      </c>
      <c r="H223" t="str">
        <f>IFERROR(VLOOKUP(D223,Question!$B:$E,4,FALSE),"")</f>
        <v/>
      </c>
      <c r="I223" t="str">
        <f>IFERROR(VLOOKUP(H223,Dimension!$A:$B,2,FALSE),"")</f>
        <v/>
      </c>
    </row>
    <row r="224" spans="1:9">
      <c r="A224" s="29">
        <v>63</v>
      </c>
      <c r="B224" s="29" t="s">
        <v>870</v>
      </c>
      <c r="D224" t="s">
        <v>808</v>
      </c>
      <c r="E224" t="s">
        <v>111</v>
      </c>
      <c r="F224" t="str">
        <f t="shared" si="3"/>
        <v>Middle EastNo</v>
      </c>
      <c r="G224" s="27" t="str">
        <f>IFERROR(VLOOKUP(B224,Answer!$A:$E,5),"")</f>
        <v/>
      </c>
      <c r="H224" t="str">
        <f>IFERROR(VLOOKUP(D224,Question!$B:$E,4,FALSE),"")</f>
        <v/>
      </c>
      <c r="I224" t="str">
        <f>IFERROR(VLOOKUP(H224,Dimension!$A:$B,2,FALSE),"")</f>
        <v/>
      </c>
    </row>
    <row r="225" spans="1:9">
      <c r="A225" s="29">
        <v>63</v>
      </c>
      <c r="B225" s="29">
        <v>58</v>
      </c>
      <c r="D225" t="s">
        <v>809</v>
      </c>
      <c r="E225" t="s">
        <v>110</v>
      </c>
      <c r="F225" t="str">
        <f t="shared" si="3"/>
        <v>Western/Northern EuropeYes</v>
      </c>
      <c r="G225" s="27">
        <f>IFERROR(VLOOKUP(B225,Answer!$A:$E,5),"")</f>
        <v>0</v>
      </c>
      <c r="H225" t="str">
        <f>IFERROR(VLOOKUP(D225,Question!$B:$E,4,FALSE),"")</f>
        <v/>
      </c>
      <c r="I225" t="str">
        <f>IFERROR(VLOOKUP(H225,Dimension!$A:$B,2,FALSE),"")</f>
        <v/>
      </c>
    </row>
    <row r="226" spans="1:9">
      <c r="A226" s="29">
        <v>63</v>
      </c>
      <c r="B226" s="29" t="s">
        <v>870</v>
      </c>
      <c r="D226" t="s">
        <v>810</v>
      </c>
      <c r="E226" t="s">
        <v>111</v>
      </c>
      <c r="F226" t="str">
        <f t="shared" si="3"/>
        <v>Southern EuropeNo</v>
      </c>
      <c r="G226" s="27" t="str">
        <f>IFERROR(VLOOKUP(B226,Answer!$A:$E,5),"")</f>
        <v/>
      </c>
      <c r="H226" t="str">
        <f>IFERROR(VLOOKUP(D226,Question!$B:$E,4,FALSE),"")</f>
        <v/>
      </c>
      <c r="I226" t="str">
        <f>IFERROR(VLOOKUP(H226,Dimension!$A:$B,2,FALSE),"")</f>
        <v/>
      </c>
    </row>
    <row r="227" spans="1:9">
      <c r="A227" s="29">
        <v>63</v>
      </c>
      <c r="B227" s="29" t="s">
        <v>870</v>
      </c>
      <c r="D227" t="s">
        <v>811</v>
      </c>
      <c r="E227" t="s">
        <v>111</v>
      </c>
      <c r="F227" t="str">
        <f t="shared" si="3"/>
        <v>Eastern EuropeNo</v>
      </c>
      <c r="G227" s="27" t="str">
        <f>IFERROR(VLOOKUP(B227,Answer!$A:$E,5),"")</f>
        <v/>
      </c>
      <c r="H227" t="str">
        <f>IFERROR(VLOOKUP(D227,Question!$B:$E,4,FALSE),"")</f>
        <v/>
      </c>
      <c r="I227" t="str">
        <f>IFERROR(VLOOKUP(H227,Dimension!$A:$B,2,FALSE),"")</f>
        <v/>
      </c>
    </row>
    <row r="228" spans="1:9">
      <c r="A228" s="29">
        <v>63</v>
      </c>
      <c r="B228" s="29" t="s">
        <v>870</v>
      </c>
      <c r="D228" t="s">
        <v>812</v>
      </c>
      <c r="E228" t="s">
        <v>111</v>
      </c>
      <c r="F228" t="str">
        <f t="shared" si="3"/>
        <v>Central AsiaNo</v>
      </c>
      <c r="G228" s="27" t="str">
        <f>IFERROR(VLOOKUP(B228,Answer!$A:$E,5),"")</f>
        <v/>
      </c>
      <c r="H228" t="str">
        <f>IFERROR(VLOOKUP(D228,Question!$B:$E,4,FALSE),"")</f>
        <v/>
      </c>
      <c r="I228" t="str">
        <f>IFERROR(VLOOKUP(H228,Dimension!$A:$B,2,FALSE),"")</f>
        <v/>
      </c>
    </row>
    <row r="229" spans="1:9">
      <c r="A229" s="29">
        <v>63</v>
      </c>
      <c r="B229" s="29" t="s">
        <v>870</v>
      </c>
      <c r="D229" t="s">
        <v>813</v>
      </c>
      <c r="E229" t="s">
        <v>111</v>
      </c>
      <c r="F229" t="str">
        <f t="shared" si="3"/>
        <v>South AsiaNo</v>
      </c>
      <c r="G229" s="27" t="str">
        <f>IFERROR(VLOOKUP(B229,Answer!$A:$E,5),"")</f>
        <v/>
      </c>
      <c r="H229" t="str">
        <f>IFERROR(VLOOKUP(D229,Question!$B:$E,4,FALSE),"")</f>
        <v/>
      </c>
      <c r="I229" t="str">
        <f>IFERROR(VLOOKUP(H229,Dimension!$A:$B,2,FALSE),"")</f>
        <v/>
      </c>
    </row>
    <row r="230" spans="1:9">
      <c r="A230" s="29">
        <v>63</v>
      </c>
      <c r="B230" s="29" t="s">
        <v>870</v>
      </c>
      <c r="D230" t="s">
        <v>814</v>
      </c>
      <c r="E230" t="s">
        <v>111</v>
      </c>
      <c r="F230" t="str">
        <f t="shared" si="3"/>
        <v>South East AsiaNo</v>
      </c>
      <c r="G230" s="27" t="str">
        <f>IFERROR(VLOOKUP(B230,Answer!$A:$E,5),"")</f>
        <v/>
      </c>
      <c r="H230" t="str">
        <f>IFERROR(VLOOKUP(D230,Question!$B:$E,4,FALSE),"")</f>
        <v/>
      </c>
      <c r="I230" t="str">
        <f>IFERROR(VLOOKUP(H230,Dimension!$A:$B,2,FALSE),"")</f>
        <v/>
      </c>
    </row>
    <row r="231" spans="1:9">
      <c r="A231" s="29">
        <v>63</v>
      </c>
      <c r="B231" s="29" t="s">
        <v>870</v>
      </c>
      <c r="D231" t="s">
        <v>815</v>
      </c>
      <c r="E231" t="s">
        <v>111</v>
      </c>
      <c r="F231" t="str">
        <f t="shared" si="3"/>
        <v>AustralasiaNo</v>
      </c>
      <c r="G231" s="27" t="str">
        <f>IFERROR(VLOOKUP(B231,Answer!$A:$E,5),"")</f>
        <v/>
      </c>
      <c r="H231" t="str">
        <f>IFERROR(VLOOKUP(D231,Question!$B:$E,4,FALSE),"")</f>
        <v/>
      </c>
      <c r="I231" t="str">
        <f>IFERROR(VLOOKUP(H231,Dimension!$A:$B,2,FALSE),"")</f>
        <v/>
      </c>
    </row>
    <row r="232" spans="1:9">
      <c r="A232" s="29">
        <v>63</v>
      </c>
      <c r="B232" s="29">
        <v>75</v>
      </c>
      <c r="D232" t="s">
        <v>532</v>
      </c>
      <c r="E232" t="s">
        <v>114</v>
      </c>
      <c r="F232" t="str">
        <f t="shared" si="3"/>
        <v>2aFrequently (e.g. every time we run some activity or monthly)</v>
      </c>
      <c r="G232" s="27">
        <f>IFERROR(VLOOKUP(B232,Answer!$A:$E,5),"")</f>
        <v>1</v>
      </c>
      <c r="H232">
        <f>IFERROR(VLOOKUP(D232,Question!$B:$E,4,FALSE),"")</f>
        <v>1</v>
      </c>
      <c r="I232" t="str">
        <f>IFERROR(VLOOKUP(H232,Dimension!$A:$B,2,FALSE),"")</f>
        <v>Reporting</v>
      </c>
    </row>
    <row r="233" spans="1:9">
      <c r="A233" s="29">
        <v>63</v>
      </c>
      <c r="B233" s="29">
        <v>100</v>
      </c>
      <c r="D233" t="s">
        <v>576</v>
      </c>
      <c r="E233" t="s">
        <v>114</v>
      </c>
      <c r="F233" t="str">
        <f t="shared" si="3"/>
        <v>3aFrequently (e.g. every time we run some activity or monthly)</v>
      </c>
      <c r="G233" s="27">
        <f>IFERROR(VLOOKUP(B233,Answer!$A:$E,5),"")</f>
        <v>0</v>
      </c>
      <c r="H233">
        <f>IFERROR(VLOOKUP(D233,Question!$B:$E,4,FALSE),"")</f>
        <v>1</v>
      </c>
      <c r="I233" t="str">
        <f>IFERROR(VLOOKUP(H233,Dimension!$A:$B,2,FALSE),"")</f>
        <v>Reporting</v>
      </c>
    </row>
    <row r="234" spans="1:9">
      <c r="A234" s="29">
        <v>63</v>
      </c>
      <c r="B234" s="29">
        <v>101</v>
      </c>
      <c r="D234" t="s">
        <v>582</v>
      </c>
      <c r="E234" t="s">
        <v>116</v>
      </c>
      <c r="F234" t="str">
        <f t="shared" si="3"/>
        <v>3bNever</v>
      </c>
      <c r="G234" s="27">
        <f>IFERROR(VLOOKUP(B234,Answer!$A:$E,5),"")</f>
        <v>0</v>
      </c>
      <c r="H234">
        <f>IFERROR(VLOOKUP(D234,Question!$B:$E,4,FALSE),"")</f>
        <v>1</v>
      </c>
      <c r="I234" t="str">
        <f>IFERROR(VLOOKUP(H234,Dimension!$A:$B,2,FALSE),"")</f>
        <v>Reporting</v>
      </c>
    </row>
    <row r="235" spans="1:9">
      <c r="A235" s="29">
        <v>63</v>
      </c>
      <c r="B235" s="29">
        <v>110</v>
      </c>
      <c r="D235" t="s">
        <v>587</v>
      </c>
      <c r="E235" t="s">
        <v>114</v>
      </c>
      <c r="F235" t="str">
        <f t="shared" si="3"/>
        <v>3cFrequently (e.g. every time we run some activity or monthly)</v>
      </c>
      <c r="G235" s="27">
        <f>IFERROR(VLOOKUP(B235,Answer!$A:$E,5),"")</f>
        <v>1</v>
      </c>
      <c r="H235">
        <f>IFERROR(VLOOKUP(D235,Question!$B:$E,4,FALSE),"")</f>
        <v>1</v>
      </c>
      <c r="I235" t="str">
        <f>IFERROR(VLOOKUP(H235,Dimension!$A:$B,2,FALSE),"")</f>
        <v>Reporting</v>
      </c>
    </row>
    <row r="236" spans="1:9">
      <c r="A236" s="29">
        <v>63</v>
      </c>
      <c r="B236" s="29">
        <v>111</v>
      </c>
      <c r="D236" t="s">
        <v>592</v>
      </c>
      <c r="E236" t="s">
        <v>116</v>
      </c>
      <c r="F236" t="str">
        <f t="shared" si="3"/>
        <v>3dNever</v>
      </c>
      <c r="G236" s="27">
        <f>IFERROR(VLOOKUP(B236,Answer!$A:$E,5),"")</f>
        <v>0</v>
      </c>
      <c r="H236">
        <f>IFERROR(VLOOKUP(D236,Question!$B:$E,4,FALSE),"")</f>
        <v>1</v>
      </c>
      <c r="I236" t="str">
        <f>IFERROR(VLOOKUP(H236,Dimension!$A:$B,2,FALSE),"")</f>
        <v>Reporting</v>
      </c>
    </row>
    <row r="237" spans="1:9">
      <c r="A237" s="29">
        <v>63</v>
      </c>
      <c r="B237" s="29">
        <v>120</v>
      </c>
      <c r="D237" t="s">
        <v>755</v>
      </c>
      <c r="E237" t="s">
        <v>114</v>
      </c>
      <c r="F237" t="str">
        <f t="shared" si="3"/>
        <v>3eFrequently (e.g. every time we run some activity or monthly)</v>
      </c>
      <c r="G237" s="27">
        <f>IFERROR(VLOOKUP(B237,Answer!$A:$E,5),"")</f>
        <v>0</v>
      </c>
      <c r="H237">
        <f>IFERROR(VLOOKUP(D237,Question!$B:$E,4,FALSE),"")</f>
        <v>1</v>
      </c>
      <c r="I237" t="str">
        <f>IFERROR(VLOOKUP(H237,Dimension!$A:$B,2,FALSE),"")</f>
        <v>Reporting</v>
      </c>
    </row>
    <row r="238" spans="1:9">
      <c r="A238" s="29">
        <v>63</v>
      </c>
      <c r="B238" s="29">
        <v>125</v>
      </c>
      <c r="D238" t="s">
        <v>756</v>
      </c>
      <c r="E238" t="s">
        <v>114</v>
      </c>
      <c r="F238" t="str">
        <f t="shared" si="3"/>
        <v>3fFrequently (e.g. every time we run some activity or monthly)</v>
      </c>
      <c r="G238" s="27">
        <f>IFERROR(VLOOKUP(B238,Answer!$A:$E,5),"")</f>
        <v>0.5</v>
      </c>
      <c r="H238">
        <f>IFERROR(VLOOKUP(D238,Question!$B:$E,4,FALSE),"")</f>
        <v>1</v>
      </c>
      <c r="I238" t="str">
        <f>IFERROR(VLOOKUP(H238,Dimension!$A:$B,2,FALSE),"")</f>
        <v>Reporting</v>
      </c>
    </row>
    <row r="239" spans="1:9">
      <c r="A239" s="29">
        <v>63</v>
      </c>
      <c r="B239" s="29">
        <v>130</v>
      </c>
      <c r="D239" t="s">
        <v>757</v>
      </c>
      <c r="E239" t="s">
        <v>114</v>
      </c>
      <c r="F239" t="str">
        <f t="shared" si="3"/>
        <v>3gFrequently (e.g. every time we run some activity or monthly)</v>
      </c>
      <c r="G239" s="27">
        <f>IFERROR(VLOOKUP(B239,Answer!$A:$E,5),"")</f>
        <v>1</v>
      </c>
      <c r="H239">
        <f>IFERROR(VLOOKUP(D239,Question!$B:$E,4,FALSE),"")</f>
        <v>1</v>
      </c>
      <c r="I239" t="str">
        <f>IFERROR(VLOOKUP(H239,Dimension!$A:$B,2,FALSE),"")</f>
        <v>Reporting</v>
      </c>
    </row>
    <row r="240" spans="1:9">
      <c r="A240" s="29">
        <v>63</v>
      </c>
      <c r="B240" s="29">
        <v>135</v>
      </c>
      <c r="D240" t="s">
        <v>758</v>
      </c>
      <c r="E240" t="s">
        <v>114</v>
      </c>
      <c r="F240" t="str">
        <f t="shared" si="3"/>
        <v>3hFrequently (e.g. every time we run some activity or monthly)</v>
      </c>
      <c r="G240" s="27">
        <f>IFERROR(VLOOKUP(B240,Answer!$A:$E,5),"")</f>
        <v>1</v>
      </c>
      <c r="H240">
        <f>IFERROR(VLOOKUP(D240,Question!$B:$E,4,FALSE),"")</f>
        <v>1</v>
      </c>
      <c r="I240" t="str">
        <f>IFERROR(VLOOKUP(H240,Dimension!$A:$B,2,FALSE),"")</f>
        <v>Reporting</v>
      </c>
    </row>
    <row r="241" spans="1:9">
      <c r="A241" s="29">
        <v>63</v>
      </c>
      <c r="B241" s="29">
        <v>155</v>
      </c>
      <c r="D241" t="s">
        <v>762</v>
      </c>
      <c r="E241" t="s">
        <v>114</v>
      </c>
      <c r="F241" t="str">
        <f t="shared" si="3"/>
        <v>3lFrequently (e.g. every time we run some activity or monthly)</v>
      </c>
      <c r="G241" s="27">
        <f>IFERROR(VLOOKUP(B241,Answer!$A:$E,5),"")</f>
        <v>1</v>
      </c>
      <c r="H241">
        <f>IFERROR(VLOOKUP(D241,Question!$B:$E,4,FALSE),"")</f>
        <v>1</v>
      </c>
      <c r="I241" t="str">
        <f>IFERROR(VLOOKUP(H241,Dimension!$A:$B,2,FALSE),"")</f>
        <v>Reporting</v>
      </c>
    </row>
    <row r="242" spans="1:9">
      <c r="A242" s="29">
        <v>63</v>
      </c>
      <c r="B242" s="29">
        <v>157</v>
      </c>
      <c r="D242" t="s">
        <v>598</v>
      </c>
      <c r="E242" t="s">
        <v>115</v>
      </c>
      <c r="F242" t="str">
        <f t="shared" si="3"/>
        <v>4aRarely (maybe once per year)</v>
      </c>
      <c r="G242" s="27">
        <f>IFERROR(VLOOKUP(B242,Answer!$A:$E,5),"")</f>
        <v>0.25</v>
      </c>
      <c r="H242">
        <f>IFERROR(VLOOKUP(D242,Question!$B:$E,4,FALSE),"")</f>
        <v>2</v>
      </c>
      <c r="I242" t="str">
        <f>IFERROR(VLOOKUP(H242,Dimension!$A:$B,2,FALSE),"")</f>
        <v>Planning</v>
      </c>
    </row>
    <row r="243" spans="1:9">
      <c r="A243" s="29">
        <v>63</v>
      </c>
      <c r="B243" s="29">
        <v>162</v>
      </c>
      <c r="D243" t="s">
        <v>601</v>
      </c>
      <c r="E243" t="s">
        <v>115</v>
      </c>
      <c r="F243" t="str">
        <f t="shared" si="3"/>
        <v>4bRarely (maybe once per year)</v>
      </c>
      <c r="G243" s="27">
        <f>IFERROR(VLOOKUP(B243,Answer!$A:$E,5),"")</f>
        <v>0.25</v>
      </c>
      <c r="H243">
        <f>IFERROR(VLOOKUP(D243,Question!$B:$E,4,FALSE),"")</f>
        <v>2</v>
      </c>
      <c r="I243" t="str">
        <f>IFERROR(VLOOKUP(H243,Dimension!$A:$B,2,FALSE),"")</f>
        <v>Planning</v>
      </c>
    </row>
    <row r="244" spans="1:9">
      <c r="A244" s="29">
        <v>63</v>
      </c>
      <c r="B244" s="29">
        <v>167</v>
      </c>
      <c r="D244" t="s">
        <v>605</v>
      </c>
      <c r="E244" t="s">
        <v>115</v>
      </c>
      <c r="F244" t="str">
        <f t="shared" si="3"/>
        <v>4cRarely (maybe once per year)</v>
      </c>
      <c r="G244" s="27">
        <f>IFERROR(VLOOKUP(B244,Answer!$A:$E,5),"")</f>
        <v>0.25</v>
      </c>
      <c r="H244">
        <f>IFERROR(VLOOKUP(D244,Question!$B:$E,4,FALSE),"")</f>
        <v>2</v>
      </c>
      <c r="I244" t="str">
        <f>IFERROR(VLOOKUP(H244,Dimension!$A:$B,2,FALSE),"")</f>
        <v>Planning</v>
      </c>
    </row>
    <row r="245" spans="1:9">
      <c r="A245" s="29">
        <v>63</v>
      </c>
      <c r="B245" s="29">
        <v>171</v>
      </c>
      <c r="D245" t="s">
        <v>609</v>
      </c>
      <c r="E245" t="s">
        <v>116</v>
      </c>
      <c r="F245" t="str">
        <f t="shared" si="3"/>
        <v>4dNever</v>
      </c>
      <c r="G245" s="27">
        <f>IFERROR(VLOOKUP(B245,Answer!$A:$E,5),"")</f>
        <v>0</v>
      </c>
      <c r="H245">
        <f>IFERROR(VLOOKUP(D245,Question!$B:$E,4,FALSE),"")</f>
        <v>3</v>
      </c>
      <c r="I245" t="str">
        <f>IFERROR(VLOOKUP(H245,Dimension!$A:$B,2,FALSE),"")</f>
        <v>Impact</v>
      </c>
    </row>
    <row r="246" spans="1:9">
      <c r="A246" s="29">
        <v>63</v>
      </c>
      <c r="B246" s="29">
        <v>178</v>
      </c>
      <c r="D246" t="s">
        <v>628</v>
      </c>
      <c r="E246" t="s">
        <v>118</v>
      </c>
      <c r="F246" t="str">
        <f t="shared" si="3"/>
        <v>5aDisagree</v>
      </c>
      <c r="G246" s="27">
        <f>IFERROR(VLOOKUP(B246,Answer!$A:$E,5),"")</f>
        <v>0.75</v>
      </c>
      <c r="H246">
        <f>IFERROR(VLOOKUP(D246,Question!$B:$E,4,FALSE),"")</f>
        <v>2</v>
      </c>
      <c r="I246" t="str">
        <f>IFERROR(VLOOKUP(H246,Dimension!$A:$B,2,FALSE),"")</f>
        <v>Planning</v>
      </c>
    </row>
    <row r="247" spans="1:9">
      <c r="A247" s="29">
        <v>63</v>
      </c>
      <c r="B247" s="29">
        <v>186</v>
      </c>
      <c r="D247" t="s">
        <v>632</v>
      </c>
      <c r="E247" t="s">
        <v>123</v>
      </c>
      <c r="F247" t="str">
        <f t="shared" si="3"/>
        <v>5bAgree</v>
      </c>
      <c r="G247" s="27">
        <f>IFERROR(VLOOKUP(B247,Answer!$A:$E,5),"")</f>
        <v>0.75</v>
      </c>
      <c r="H247">
        <f>IFERROR(VLOOKUP(D247,Question!$B:$E,4,FALSE),"")</f>
        <v>2</v>
      </c>
      <c r="I247" t="str">
        <f>IFERROR(VLOOKUP(H247,Dimension!$A:$B,2,FALSE),"")</f>
        <v>Planning</v>
      </c>
    </row>
    <row r="248" spans="1:9">
      <c r="A248" s="29">
        <v>63</v>
      </c>
      <c r="B248" s="29">
        <v>192</v>
      </c>
      <c r="D248" t="s">
        <v>636</v>
      </c>
      <c r="E248" t="s">
        <v>123</v>
      </c>
      <c r="F248" t="str">
        <f t="shared" si="3"/>
        <v>5cAgree</v>
      </c>
      <c r="G248" s="27">
        <f>IFERROR(VLOOKUP(B248,Answer!$A:$E,5),"")</f>
        <v>0.75</v>
      </c>
      <c r="H248">
        <f>IFERROR(VLOOKUP(D248,Question!$B:$E,4,FALSE),"")</f>
        <v>2</v>
      </c>
      <c r="I248" t="str">
        <f>IFERROR(VLOOKUP(H248,Dimension!$A:$B,2,FALSE),"")</f>
        <v>Planning</v>
      </c>
    </row>
    <row r="249" spans="1:9">
      <c r="A249" s="29">
        <v>63</v>
      </c>
      <c r="B249" s="29">
        <v>199</v>
      </c>
      <c r="D249" t="s">
        <v>640</v>
      </c>
      <c r="E249" t="s">
        <v>136</v>
      </c>
      <c r="F249" t="str">
        <f t="shared" si="3"/>
        <v>5dStrongly Agree</v>
      </c>
      <c r="G249" s="27">
        <f>IFERROR(VLOOKUP(B249,Answer!$A:$E,5),"")</f>
        <v>1</v>
      </c>
      <c r="H249">
        <f>IFERROR(VLOOKUP(D249,Question!$B:$E,4,FALSE),"")</f>
        <v>2</v>
      </c>
      <c r="I249" t="str">
        <f>IFERROR(VLOOKUP(H249,Dimension!$A:$B,2,FALSE),"")</f>
        <v>Planning</v>
      </c>
    </row>
    <row r="250" spans="1:9">
      <c r="A250" s="29">
        <v>63</v>
      </c>
      <c r="B250" s="29">
        <v>205</v>
      </c>
      <c r="D250" t="s">
        <v>644</v>
      </c>
      <c r="E250" t="s">
        <v>136</v>
      </c>
      <c r="F250" t="str">
        <f t="shared" si="3"/>
        <v>5eStrongly Agree</v>
      </c>
      <c r="G250" s="27">
        <f>IFERROR(VLOOKUP(B250,Answer!$A:$E,5),"")</f>
        <v>1</v>
      </c>
      <c r="H250">
        <f>IFERROR(VLOOKUP(D250,Question!$B:$E,4,FALSE),"")</f>
        <v>2</v>
      </c>
      <c r="I250" t="str">
        <f>IFERROR(VLOOKUP(H250,Dimension!$A:$B,2,FALSE),"")</f>
        <v>Planning</v>
      </c>
    </row>
    <row r="251" spans="1:9">
      <c r="A251" s="29">
        <v>63</v>
      </c>
      <c r="B251" s="29">
        <v>211</v>
      </c>
      <c r="D251" t="s">
        <v>751</v>
      </c>
      <c r="E251" t="s">
        <v>136</v>
      </c>
      <c r="F251" t="str">
        <f t="shared" si="3"/>
        <v>5fStrongly Agree</v>
      </c>
      <c r="G251" s="27">
        <f>IFERROR(VLOOKUP(B251,Answer!$A:$E,5),"")</f>
        <v>1</v>
      </c>
      <c r="H251">
        <f>IFERROR(VLOOKUP(D251,Question!$B:$E,4,FALSE),"")</f>
        <v>2</v>
      </c>
      <c r="I251" t="str">
        <f>IFERROR(VLOOKUP(H251,Dimension!$A:$B,2,FALSE),"")</f>
        <v>Planning</v>
      </c>
    </row>
    <row r="252" spans="1:9">
      <c r="A252" s="29">
        <v>63</v>
      </c>
      <c r="B252" s="29">
        <v>217</v>
      </c>
      <c r="D252" t="s">
        <v>752</v>
      </c>
      <c r="E252" t="s">
        <v>136</v>
      </c>
      <c r="F252" t="str">
        <f t="shared" si="3"/>
        <v>5gStrongly Agree</v>
      </c>
      <c r="G252" s="27">
        <f>IFERROR(VLOOKUP(B252,Answer!$A:$E,5),"")</f>
        <v>1</v>
      </c>
      <c r="H252">
        <f>IFERROR(VLOOKUP(D252,Question!$B:$E,4,FALSE),"")</f>
        <v>3</v>
      </c>
      <c r="I252" t="str">
        <f>IFERROR(VLOOKUP(H252,Dimension!$A:$B,2,FALSE),"")</f>
        <v>Impact</v>
      </c>
    </row>
    <row r="253" spans="1:9">
      <c r="A253" s="29">
        <v>63</v>
      </c>
      <c r="B253" s="29">
        <v>223</v>
      </c>
      <c r="D253" t="s">
        <v>753</v>
      </c>
      <c r="E253" t="s">
        <v>136</v>
      </c>
      <c r="F253" t="str">
        <f t="shared" si="3"/>
        <v>5hStrongly Agree</v>
      </c>
      <c r="G253" s="27">
        <f>IFERROR(VLOOKUP(B253,Answer!$A:$E,5),"")</f>
        <v>1</v>
      </c>
      <c r="H253">
        <f>IFERROR(VLOOKUP(D253,Question!$B:$E,4,FALSE),"")</f>
        <v>2</v>
      </c>
      <c r="I253" t="str">
        <f>IFERROR(VLOOKUP(H253,Dimension!$A:$B,2,FALSE),"")</f>
        <v>Planning</v>
      </c>
    </row>
    <row r="254" spans="1:9">
      <c r="A254" s="29">
        <v>63</v>
      </c>
      <c r="B254" s="29">
        <v>227</v>
      </c>
      <c r="D254" t="s">
        <v>754</v>
      </c>
      <c r="E254" t="s">
        <v>148</v>
      </c>
      <c r="F254" t="str">
        <f t="shared" si="3"/>
        <v>5iNeither agree nor disagree&amp;#9;</v>
      </c>
      <c r="G254" s="27">
        <f>IFERROR(VLOOKUP(B254,Answer!$A:$E,5),"")</f>
        <v>0.25</v>
      </c>
      <c r="H254">
        <f>IFERROR(VLOOKUP(D254,Question!$B:$E,4,FALSE),"")</f>
        <v>3</v>
      </c>
      <c r="I254" t="str">
        <f>IFERROR(VLOOKUP(H254,Dimension!$A:$B,2,FALSE),"")</f>
        <v>Impact</v>
      </c>
    </row>
    <row r="255" spans="1:9">
      <c r="A255" s="29">
        <v>63</v>
      </c>
      <c r="B255" s="29">
        <v>231</v>
      </c>
      <c r="D255" t="s">
        <v>648</v>
      </c>
      <c r="E255" t="s">
        <v>115</v>
      </c>
      <c r="F255" t="str">
        <f t="shared" si="3"/>
        <v>6aRarely (maybe once per year)</v>
      </c>
      <c r="G255" s="27">
        <f>IFERROR(VLOOKUP(B255,Answer!$A:$E,5),"")</f>
        <v>0.25</v>
      </c>
      <c r="H255">
        <f>IFERROR(VLOOKUP(D255,Question!$B:$E,4,FALSE),"")</f>
        <v>2</v>
      </c>
      <c r="I255" t="str">
        <f>IFERROR(VLOOKUP(H255,Dimension!$A:$B,2,FALSE),"")</f>
        <v>Planning</v>
      </c>
    </row>
    <row r="256" spans="1:9">
      <c r="A256" s="29">
        <v>63</v>
      </c>
      <c r="B256" s="29">
        <v>236</v>
      </c>
      <c r="D256" t="s">
        <v>650</v>
      </c>
      <c r="E256" t="s">
        <v>115</v>
      </c>
      <c r="F256" t="str">
        <f t="shared" si="3"/>
        <v>6bRarely (maybe once per year)</v>
      </c>
      <c r="G256" s="27">
        <f>IFERROR(VLOOKUP(B256,Answer!$A:$E,5),"")</f>
        <v>0.25</v>
      </c>
      <c r="H256">
        <f>IFERROR(VLOOKUP(D256,Question!$B:$E,4,FALSE),"")</f>
        <v>1</v>
      </c>
      <c r="I256" t="str">
        <f>IFERROR(VLOOKUP(H256,Dimension!$A:$B,2,FALSE),"")</f>
        <v>Reporting</v>
      </c>
    </row>
    <row r="257" spans="1:9">
      <c r="A257" s="29">
        <v>63</v>
      </c>
      <c r="B257" s="29">
        <v>244</v>
      </c>
      <c r="D257" t="s">
        <v>654</v>
      </c>
      <c r="E257" t="s">
        <v>114</v>
      </c>
      <c r="F257" t="str">
        <f t="shared" si="3"/>
        <v>6cFrequently (e.g. every time we run some activity or monthly)</v>
      </c>
      <c r="G257" s="27">
        <f>IFERROR(VLOOKUP(B257,Answer!$A:$E,5),"")</f>
        <v>1</v>
      </c>
      <c r="H257">
        <f>IFERROR(VLOOKUP(D257,Question!$B:$E,4,FALSE),"")</f>
        <v>1</v>
      </c>
      <c r="I257" t="str">
        <f>IFERROR(VLOOKUP(H257,Dimension!$A:$B,2,FALSE),"")</f>
        <v>Reporting</v>
      </c>
    </row>
    <row r="258" spans="1:9">
      <c r="A258" s="29">
        <v>63</v>
      </c>
      <c r="B258" s="29">
        <v>249</v>
      </c>
      <c r="D258" t="s">
        <v>658</v>
      </c>
      <c r="E258" t="s">
        <v>114</v>
      </c>
      <c r="F258" t="str">
        <f t="shared" si="3"/>
        <v>6dFrequently (e.g. every time we run some activity or monthly)</v>
      </c>
      <c r="G258" s="27">
        <f>IFERROR(VLOOKUP(B258,Answer!$A:$E,5),"")</f>
        <v>1</v>
      </c>
      <c r="H258">
        <f>IFERROR(VLOOKUP(D258,Question!$B:$E,4,FALSE),"")</f>
        <v>1</v>
      </c>
      <c r="I258" t="str">
        <f>IFERROR(VLOOKUP(H258,Dimension!$A:$B,2,FALSE),"")</f>
        <v>Reporting</v>
      </c>
    </row>
    <row r="259" spans="1:9">
      <c r="A259" s="29">
        <v>63</v>
      </c>
      <c r="B259" s="29">
        <v>253</v>
      </c>
      <c r="D259" t="s">
        <v>662</v>
      </c>
      <c r="E259" t="s">
        <v>120</v>
      </c>
      <c r="F259" t="str">
        <f t="shared" ref="F259:F322" si="4">D259&amp;E259</f>
        <v>6eRegularly (at least quarterly)</v>
      </c>
      <c r="G259" s="27">
        <f>IFERROR(VLOOKUP(B259,Answer!$A:$E,5),"")</f>
        <v>0.75</v>
      </c>
      <c r="H259">
        <f>IFERROR(VLOOKUP(D259,Question!$B:$E,4,FALSE),"")</f>
        <v>1</v>
      </c>
      <c r="I259" t="str">
        <f>IFERROR(VLOOKUP(H259,Dimension!$A:$B,2,FALSE),"")</f>
        <v>Reporting</v>
      </c>
    </row>
    <row r="260" spans="1:9">
      <c r="A260" s="29">
        <v>63</v>
      </c>
      <c r="B260" s="29">
        <v>259</v>
      </c>
      <c r="D260" t="s">
        <v>666</v>
      </c>
      <c r="E260" t="s">
        <v>114</v>
      </c>
      <c r="F260" t="str">
        <f t="shared" si="4"/>
        <v>7aFrequently (e.g. every time we run some activity or monthly)</v>
      </c>
      <c r="G260" s="27">
        <f>IFERROR(VLOOKUP(B260,Answer!$A:$E,5),"")</f>
        <v>0.5</v>
      </c>
      <c r="H260">
        <f>IFERROR(VLOOKUP(D260,Question!$B:$E,4,FALSE),"")</f>
        <v>3</v>
      </c>
      <c r="I260" t="str">
        <f>IFERROR(VLOOKUP(H260,Dimension!$A:$B,2,FALSE),"")</f>
        <v>Impact</v>
      </c>
    </row>
    <row r="261" spans="1:9">
      <c r="A261" s="29">
        <v>63</v>
      </c>
      <c r="B261" s="29">
        <v>260</v>
      </c>
      <c r="D261" t="s">
        <v>670</v>
      </c>
      <c r="E261" t="s">
        <v>116</v>
      </c>
      <c r="F261" t="str">
        <f t="shared" si="4"/>
        <v>7bNever</v>
      </c>
      <c r="G261" s="27">
        <f>IFERROR(VLOOKUP(B261,Answer!$A:$E,5),"")</f>
        <v>0</v>
      </c>
      <c r="H261">
        <f>IFERROR(VLOOKUP(D261,Question!$B:$E,4,FALSE),"")</f>
        <v>2</v>
      </c>
      <c r="I261" t="str">
        <f>IFERROR(VLOOKUP(H261,Dimension!$A:$B,2,FALSE),"")</f>
        <v>Planning</v>
      </c>
    </row>
    <row r="262" spans="1:9">
      <c r="A262" s="29">
        <v>63</v>
      </c>
      <c r="B262" s="29">
        <v>268</v>
      </c>
      <c r="D262" t="s">
        <v>674</v>
      </c>
      <c r="E262" t="s">
        <v>120</v>
      </c>
      <c r="F262" t="str">
        <f t="shared" si="4"/>
        <v>7cRegularly (at least quarterly)</v>
      </c>
      <c r="G262" s="27">
        <f>IFERROR(VLOOKUP(B262,Answer!$A:$E,5),"")</f>
        <v>0.75</v>
      </c>
      <c r="H262">
        <f>IFERROR(VLOOKUP(D262,Question!$B:$E,4,FALSE),"")</f>
        <v>2</v>
      </c>
      <c r="I262" t="str">
        <f>IFERROR(VLOOKUP(H262,Dimension!$A:$B,2,FALSE),"")</f>
        <v>Planning</v>
      </c>
    </row>
    <row r="263" spans="1:9">
      <c r="A263" s="29">
        <v>63</v>
      </c>
      <c r="B263" s="29">
        <v>270</v>
      </c>
      <c r="D263" t="s">
        <v>678</v>
      </c>
      <c r="E263" t="s">
        <v>116</v>
      </c>
      <c r="F263" t="str">
        <f t="shared" si="4"/>
        <v>7dNever</v>
      </c>
      <c r="G263" s="27">
        <f>IFERROR(VLOOKUP(B263,Answer!$A:$E,5),"")</f>
        <v>0</v>
      </c>
      <c r="H263">
        <f>IFERROR(VLOOKUP(D263,Question!$B:$E,4,FALSE),"")</f>
        <v>2</v>
      </c>
      <c r="I263" t="str">
        <f>IFERROR(VLOOKUP(H263,Dimension!$A:$B,2,FALSE),"")</f>
        <v>Planning</v>
      </c>
    </row>
    <row r="264" spans="1:9">
      <c r="A264" s="29">
        <v>63</v>
      </c>
      <c r="B264" s="29">
        <v>279</v>
      </c>
      <c r="D264" t="s">
        <v>680</v>
      </c>
      <c r="E264" t="s">
        <v>114</v>
      </c>
      <c r="F264" t="str">
        <f t="shared" si="4"/>
        <v>7eFrequently (e.g. every time we run some activity or monthly)</v>
      </c>
      <c r="G264" s="27">
        <f>IFERROR(VLOOKUP(B264,Answer!$A:$E,5),"")</f>
        <v>1</v>
      </c>
      <c r="H264">
        <f>IFERROR(VLOOKUP(D264,Question!$B:$E,4,FALSE),"")</f>
        <v>3</v>
      </c>
      <c r="I264" t="str">
        <f>IFERROR(VLOOKUP(H264,Dimension!$A:$B,2,FALSE),"")</f>
        <v>Impact</v>
      </c>
    </row>
    <row r="265" spans="1:9">
      <c r="A265" s="29">
        <v>63</v>
      </c>
      <c r="B265" s="29">
        <v>284</v>
      </c>
      <c r="D265" t="s">
        <v>701</v>
      </c>
      <c r="E265" t="s">
        <v>123</v>
      </c>
      <c r="F265" t="str">
        <f t="shared" si="4"/>
        <v>8aAgree</v>
      </c>
      <c r="G265" s="27">
        <f>IFERROR(VLOOKUP(B265,Answer!$A:$E,5),"")</f>
        <v>0.75</v>
      </c>
      <c r="H265">
        <f>IFERROR(VLOOKUP(D265,Question!$B:$E,4,FALSE),"")</f>
        <v>3</v>
      </c>
      <c r="I265" t="str">
        <f>IFERROR(VLOOKUP(H265,Dimension!$A:$B,2,FALSE),"")</f>
        <v>Impact</v>
      </c>
    </row>
    <row r="266" spans="1:9">
      <c r="A266" s="29">
        <v>63</v>
      </c>
      <c r="B266" s="29">
        <v>290</v>
      </c>
      <c r="D266" t="s">
        <v>703</v>
      </c>
      <c r="E266" t="s">
        <v>123</v>
      </c>
      <c r="F266" t="str">
        <f t="shared" si="4"/>
        <v>8bAgree</v>
      </c>
      <c r="G266" s="27">
        <f>IFERROR(VLOOKUP(B266,Answer!$A:$E,5),"")</f>
        <v>0.75</v>
      </c>
      <c r="H266">
        <f>IFERROR(VLOOKUP(D266,Question!$B:$E,4,FALSE),"")</f>
        <v>3</v>
      </c>
      <c r="I266" t="str">
        <f>IFERROR(VLOOKUP(H266,Dimension!$A:$B,2,FALSE),"")</f>
        <v>Impact</v>
      </c>
    </row>
    <row r="267" spans="1:9">
      <c r="A267" s="29">
        <v>63</v>
      </c>
      <c r="B267" s="29">
        <v>296</v>
      </c>
      <c r="D267" t="s">
        <v>705</v>
      </c>
      <c r="E267" t="s">
        <v>123</v>
      </c>
      <c r="F267" t="str">
        <f t="shared" si="4"/>
        <v>8cAgree</v>
      </c>
      <c r="G267" s="27">
        <f>IFERROR(VLOOKUP(B267,Answer!$A:$E,5),"")</f>
        <v>0.75</v>
      </c>
      <c r="H267">
        <f>IFERROR(VLOOKUP(D267,Question!$B:$E,4,FALSE),"")</f>
        <v>3</v>
      </c>
      <c r="I267" t="str">
        <f>IFERROR(VLOOKUP(H267,Dimension!$A:$B,2,FALSE),"")</f>
        <v>Impact</v>
      </c>
    </row>
    <row r="268" spans="1:9">
      <c r="A268" s="29">
        <v>63</v>
      </c>
      <c r="B268" s="29">
        <v>300</v>
      </c>
      <c r="D268" t="s">
        <v>707</v>
      </c>
      <c r="E268" t="s">
        <v>118</v>
      </c>
      <c r="F268" t="str">
        <f t="shared" si="4"/>
        <v>8dDisagree</v>
      </c>
      <c r="G268" s="27">
        <f>IFERROR(VLOOKUP(B268,Answer!$A:$E,5),"")</f>
        <v>0</v>
      </c>
      <c r="H268">
        <f>IFERROR(VLOOKUP(D268,Question!$B:$E,4,FALSE),"")</f>
        <v>3</v>
      </c>
      <c r="I268" t="str">
        <f>IFERROR(VLOOKUP(H268,Dimension!$A:$B,2,FALSE),"")</f>
        <v>Impact</v>
      </c>
    </row>
    <row r="269" spans="1:9">
      <c r="A269" s="29">
        <v>63</v>
      </c>
      <c r="B269" s="29">
        <v>308</v>
      </c>
      <c r="D269" t="s">
        <v>744</v>
      </c>
      <c r="E269" t="s">
        <v>123</v>
      </c>
      <c r="F269" t="str">
        <f t="shared" si="4"/>
        <v>8eAgree</v>
      </c>
      <c r="G269" s="27">
        <f>IFERROR(VLOOKUP(B269,Answer!$A:$E,5),"")</f>
        <v>0.75</v>
      </c>
      <c r="H269">
        <f>IFERROR(VLOOKUP(D269,Question!$B:$E,4,FALSE),"")</f>
        <v>3</v>
      </c>
      <c r="I269" t="str">
        <f>IFERROR(VLOOKUP(H269,Dimension!$A:$B,2,FALSE),"")</f>
        <v>Impact</v>
      </c>
    </row>
    <row r="270" spans="1:9">
      <c r="A270" s="29">
        <v>63</v>
      </c>
      <c r="B270" s="29">
        <v>313</v>
      </c>
      <c r="D270" t="s">
        <v>745</v>
      </c>
      <c r="E270" t="s">
        <v>122</v>
      </c>
      <c r="F270" t="str">
        <f t="shared" si="4"/>
        <v>8fNeither agree nor disagree</v>
      </c>
      <c r="G270" s="27">
        <f>IFERROR(VLOOKUP(B270,Answer!$A:$E,5),"")</f>
        <v>0.25</v>
      </c>
      <c r="H270">
        <f>IFERROR(VLOOKUP(D270,Question!$B:$E,4,FALSE),"")</f>
        <v>3</v>
      </c>
      <c r="I270" t="str">
        <f>IFERROR(VLOOKUP(H270,Dimension!$A:$B,2,FALSE),"")</f>
        <v>Impact</v>
      </c>
    </row>
    <row r="271" spans="1:9">
      <c r="A271" s="29">
        <v>63</v>
      </c>
      <c r="B271" s="29">
        <v>319</v>
      </c>
      <c r="D271" t="s">
        <v>746</v>
      </c>
      <c r="E271" t="s">
        <v>122</v>
      </c>
      <c r="F271" t="str">
        <f t="shared" si="4"/>
        <v>8gNeither agree nor disagree</v>
      </c>
      <c r="G271" s="27">
        <f>IFERROR(VLOOKUP(B271,Answer!$A:$E,5),"")</f>
        <v>0.25</v>
      </c>
      <c r="H271">
        <f>IFERROR(VLOOKUP(D271,Question!$B:$E,4,FALSE),"")</f>
        <v>3</v>
      </c>
      <c r="I271" t="str">
        <f>IFERROR(VLOOKUP(H271,Dimension!$A:$B,2,FALSE),"")</f>
        <v>Impact</v>
      </c>
    </row>
    <row r="272" spans="1:9">
      <c r="A272" s="29">
        <v>63</v>
      </c>
      <c r="B272" s="29">
        <v>325</v>
      </c>
      <c r="D272" t="s">
        <v>747</v>
      </c>
      <c r="E272" t="s">
        <v>122</v>
      </c>
      <c r="F272" t="str">
        <f t="shared" si="4"/>
        <v>8hNeither agree nor disagree</v>
      </c>
      <c r="G272" s="27">
        <f>IFERROR(VLOOKUP(B272,Answer!$A:$E,5),"")</f>
        <v>0.25</v>
      </c>
      <c r="H272">
        <f>IFERROR(VLOOKUP(D272,Question!$B:$E,4,FALSE),"")</f>
        <v>3</v>
      </c>
      <c r="I272" t="str">
        <f>IFERROR(VLOOKUP(H272,Dimension!$A:$B,2,FALSE),"")</f>
        <v>Impact</v>
      </c>
    </row>
    <row r="273" spans="1:9">
      <c r="A273" s="29">
        <v>63</v>
      </c>
      <c r="B273" s="29">
        <v>330</v>
      </c>
      <c r="D273" t="s">
        <v>748</v>
      </c>
      <c r="E273" t="s">
        <v>118</v>
      </c>
      <c r="F273" t="str">
        <f t="shared" si="4"/>
        <v>8iDisagree</v>
      </c>
      <c r="G273" s="27">
        <f>IFERROR(VLOOKUP(B273,Answer!$A:$E,5),"")</f>
        <v>0</v>
      </c>
      <c r="H273">
        <f>IFERROR(VLOOKUP(D273,Question!$B:$E,4,FALSE),"")</f>
        <v>3</v>
      </c>
      <c r="I273" t="str">
        <f>IFERROR(VLOOKUP(H273,Dimension!$A:$B,2,FALSE),"")</f>
        <v>Impact</v>
      </c>
    </row>
    <row r="274" spans="1:9">
      <c r="A274" s="29">
        <v>63</v>
      </c>
      <c r="B274" s="29">
        <v>336</v>
      </c>
      <c r="D274" t="s">
        <v>749</v>
      </c>
      <c r="E274" t="s">
        <v>118</v>
      </c>
      <c r="F274" t="str">
        <f t="shared" si="4"/>
        <v>8jDisagree</v>
      </c>
      <c r="G274" s="27">
        <f>IFERROR(VLOOKUP(B274,Answer!$A:$E,5),"")</f>
        <v>0</v>
      </c>
      <c r="H274">
        <f>IFERROR(VLOOKUP(D274,Question!$B:$E,4,FALSE),"")</f>
        <v>3</v>
      </c>
      <c r="I274" t="str">
        <f>IFERROR(VLOOKUP(H274,Dimension!$A:$B,2,FALSE),"")</f>
        <v>Impact</v>
      </c>
    </row>
    <row r="275" spans="1:9">
      <c r="A275" s="29">
        <v>63</v>
      </c>
      <c r="B275" s="29">
        <v>342</v>
      </c>
      <c r="D275" t="s">
        <v>750</v>
      </c>
      <c r="E275" t="s">
        <v>118</v>
      </c>
      <c r="F275" t="str">
        <f t="shared" si="4"/>
        <v>8kDisagree</v>
      </c>
      <c r="G275" s="27">
        <f>IFERROR(VLOOKUP(B275,Answer!$A:$E,5),"")</f>
        <v>0.25</v>
      </c>
      <c r="H275">
        <f>IFERROR(VLOOKUP(D275,Question!$B:$E,4,FALSE),"")</f>
        <v>3</v>
      </c>
      <c r="I275" t="str">
        <f>IFERROR(VLOOKUP(H275,Dimension!$A:$B,2,FALSE),"")</f>
        <v>Impact</v>
      </c>
    </row>
    <row r="276" spans="1:9">
      <c r="A276" s="29">
        <v>63</v>
      </c>
      <c r="B276" s="29">
        <v>348</v>
      </c>
      <c r="D276" t="s">
        <v>710</v>
      </c>
      <c r="E276" t="s">
        <v>125</v>
      </c>
      <c r="F276" t="str">
        <f t="shared" si="4"/>
        <v>9aAware of but do not use</v>
      </c>
      <c r="G276" s="27">
        <f>IFERROR(VLOOKUP(B276,Answer!$A:$E,5),"")</f>
        <v>0.25</v>
      </c>
      <c r="H276">
        <f>IFERROR(VLOOKUP(D276,Question!$B:$E,4,FALSE),"")</f>
        <v>1</v>
      </c>
      <c r="I276" t="str">
        <f>IFERROR(VLOOKUP(H276,Dimension!$A:$B,2,FALSE),"")</f>
        <v>Reporting</v>
      </c>
    </row>
    <row r="277" spans="1:9">
      <c r="A277" s="29">
        <v>63</v>
      </c>
      <c r="B277" s="29">
        <v>354</v>
      </c>
      <c r="D277" t="s">
        <v>714</v>
      </c>
      <c r="E277" t="s">
        <v>125</v>
      </c>
      <c r="F277" t="str">
        <f t="shared" si="4"/>
        <v>9bAware of but do not use</v>
      </c>
      <c r="G277" s="27">
        <f>IFERROR(VLOOKUP(B277,Answer!$A:$E,5),"")</f>
        <v>0.25</v>
      </c>
      <c r="H277">
        <f>IFERROR(VLOOKUP(D277,Question!$B:$E,4,FALSE),"")</f>
        <v>1</v>
      </c>
      <c r="I277" t="str">
        <f>IFERROR(VLOOKUP(H277,Dimension!$A:$B,2,FALSE),"")</f>
        <v>Reporting</v>
      </c>
    </row>
    <row r="278" spans="1:9">
      <c r="A278" s="29">
        <v>63</v>
      </c>
      <c r="B278" s="29">
        <v>360</v>
      </c>
      <c r="D278" t="s">
        <v>742</v>
      </c>
      <c r="E278" t="s">
        <v>125</v>
      </c>
      <c r="F278" t="str">
        <f t="shared" si="4"/>
        <v>9cAware of but do not use</v>
      </c>
      <c r="G278" s="27">
        <f>IFERROR(VLOOKUP(B278,Answer!$A:$E,5),"")</f>
        <v>0.25</v>
      </c>
      <c r="H278">
        <f>IFERROR(VLOOKUP(D278,Question!$B:$E,4,FALSE),"")</f>
        <v>1</v>
      </c>
      <c r="I278" t="str">
        <f>IFERROR(VLOOKUP(H278,Dimension!$A:$B,2,FALSE),"")</f>
        <v>Reporting</v>
      </c>
    </row>
    <row r="279" spans="1:9">
      <c r="A279" s="29">
        <v>63</v>
      </c>
      <c r="B279" s="29">
        <v>366</v>
      </c>
      <c r="D279" t="s">
        <v>743</v>
      </c>
      <c r="E279" t="s">
        <v>125</v>
      </c>
      <c r="F279" t="str">
        <f t="shared" si="4"/>
        <v>9dAware of but do not use</v>
      </c>
      <c r="G279" s="27">
        <f>IFERROR(VLOOKUP(B279,Answer!$A:$E,5),"")</f>
        <v>0.25</v>
      </c>
      <c r="H279">
        <f>IFERROR(VLOOKUP(D279,Question!$B:$E,4,FALSE),"")</f>
        <v>2</v>
      </c>
      <c r="I279" t="str">
        <f>IFERROR(VLOOKUP(H279,Dimension!$A:$B,2,FALSE),"")</f>
        <v>Planning</v>
      </c>
    </row>
    <row r="280" spans="1:9">
      <c r="A280" s="29">
        <v>63</v>
      </c>
      <c r="B280" s="29">
        <v>374</v>
      </c>
      <c r="D280" t="s">
        <v>740</v>
      </c>
      <c r="E280" t="s">
        <v>123</v>
      </c>
      <c r="F280" t="str">
        <f t="shared" si="4"/>
        <v>10aAgree</v>
      </c>
      <c r="G280" s="27">
        <f>IFERROR(VLOOKUP(B280,Answer!$A:$E,5),"")</f>
        <v>0.5</v>
      </c>
      <c r="H280">
        <f>IFERROR(VLOOKUP(D280,Question!$B:$E,4,FALSE),"")</f>
        <v>1</v>
      </c>
      <c r="I280" t="str">
        <f>IFERROR(VLOOKUP(H280,Dimension!$A:$B,2,FALSE),"")</f>
        <v>Reporting</v>
      </c>
    </row>
    <row r="281" spans="1:9">
      <c r="A281" s="29">
        <v>63</v>
      </c>
      <c r="B281" s="29">
        <v>380</v>
      </c>
      <c r="D281" t="s">
        <v>741</v>
      </c>
      <c r="E281" t="s">
        <v>123</v>
      </c>
      <c r="F281" t="str">
        <f t="shared" si="4"/>
        <v>10bAgree</v>
      </c>
      <c r="G281" s="27">
        <f>IFERROR(VLOOKUP(B281,Answer!$A:$E,5),"")</f>
        <v>0.5</v>
      </c>
      <c r="H281">
        <f>IFERROR(VLOOKUP(D281,Question!$B:$E,4,FALSE),"")</f>
        <v>3</v>
      </c>
      <c r="I281" t="str">
        <f>IFERROR(VLOOKUP(H281,Dimension!$A:$B,2,FALSE),"")</f>
        <v>Impact</v>
      </c>
    </row>
    <row r="282" spans="1:9">
      <c r="A282" s="29">
        <v>67</v>
      </c>
      <c r="B282" s="29">
        <v>1</v>
      </c>
      <c r="D282" t="s">
        <v>772</v>
      </c>
      <c r="E282" t="s">
        <v>106</v>
      </c>
      <c r="F282" t="str">
        <f t="shared" si="4"/>
        <v>1aCommercial organisation</v>
      </c>
      <c r="G282" s="27">
        <f>IFERROR(VLOOKUP(B282,Answer!$A:$E,5),"")</f>
        <v>0</v>
      </c>
      <c r="H282">
        <f>IFERROR(VLOOKUP(D282,Question!$B:$E,4,FALSE),"")</f>
        <v>0</v>
      </c>
      <c r="I282" t="str">
        <f>IFERROR(VLOOKUP(H282,Dimension!$A:$B,2,FALSE),"")</f>
        <v/>
      </c>
    </row>
    <row r="283" spans="1:9">
      <c r="A283" s="29">
        <v>67</v>
      </c>
      <c r="B283" s="29">
        <v>5</v>
      </c>
      <c r="D283" t="s">
        <v>773</v>
      </c>
      <c r="E283" t="s">
        <v>107</v>
      </c>
      <c r="F283" t="str">
        <f t="shared" si="4"/>
        <v>1bCommunications</v>
      </c>
      <c r="G283" s="27">
        <f>IFERROR(VLOOKUP(B283,Answer!$A:$E,5),"")</f>
        <v>0</v>
      </c>
      <c r="H283">
        <f>IFERROR(VLOOKUP(D283,Question!$B:$E,4,FALSE),"")</f>
        <v>0</v>
      </c>
      <c r="I283" t="str">
        <f>IFERROR(VLOOKUP(H283,Dimension!$A:$B,2,FALSE),"")</f>
        <v/>
      </c>
    </row>
    <row r="284" spans="1:9">
      <c r="A284" s="29">
        <v>67</v>
      </c>
      <c r="B284" s="29">
        <v>39</v>
      </c>
      <c r="D284" t="s">
        <v>774</v>
      </c>
      <c r="E284" t="s">
        <v>156</v>
      </c>
      <c r="F284" t="str">
        <f t="shared" si="4"/>
        <v>1cOther</v>
      </c>
      <c r="G284" s="27">
        <f>IFERROR(VLOOKUP(B284,Answer!$A:$E,5),"")</f>
        <v>0</v>
      </c>
      <c r="H284">
        <f>IFERROR(VLOOKUP(D284,Question!$B:$E,4,FALSE),"")</f>
        <v>0</v>
      </c>
      <c r="I284" t="str">
        <f>IFERROR(VLOOKUP(H284,Dimension!$A:$B,2,FALSE),"")</f>
        <v/>
      </c>
    </row>
    <row r="285" spans="1:9">
      <c r="A285" s="29">
        <v>67</v>
      </c>
      <c r="B285" s="29" t="s">
        <v>870</v>
      </c>
      <c r="D285" t="s">
        <v>775</v>
      </c>
      <c r="E285">
        <v>0</v>
      </c>
      <c r="F285" t="str">
        <f t="shared" si="4"/>
        <v>1d0</v>
      </c>
      <c r="G285" s="27" t="str">
        <f>IFERROR(VLOOKUP(B285,Answer!$A:$E,5),"")</f>
        <v/>
      </c>
      <c r="H285">
        <f>IFERROR(VLOOKUP(D285,Question!$B:$E,4,FALSE),"")</f>
        <v>0</v>
      </c>
      <c r="I285" t="str">
        <f>IFERROR(VLOOKUP(H285,Dimension!$A:$B,2,FALSE),"")</f>
        <v/>
      </c>
    </row>
    <row r="286" spans="1:9">
      <c r="A286" s="29">
        <v>67</v>
      </c>
      <c r="B286" s="29">
        <v>51</v>
      </c>
      <c r="D286" t="s">
        <v>776</v>
      </c>
      <c r="E286" t="s">
        <v>108</v>
      </c>
      <c r="F286" t="str">
        <f t="shared" si="4"/>
        <v>1e1000-4999 employees</v>
      </c>
      <c r="G286" s="27">
        <f>IFERROR(VLOOKUP(B286,Answer!$A:$E,5),"")</f>
        <v>0</v>
      </c>
      <c r="H286">
        <f>IFERROR(VLOOKUP(D286,Question!$B:$E,4,FALSE),"")</f>
        <v>0</v>
      </c>
      <c r="I286" t="str">
        <f>IFERROR(VLOOKUP(H286,Dimension!$A:$B,2,FALSE),"")</f>
        <v/>
      </c>
    </row>
    <row r="287" spans="1:9">
      <c r="A287" s="29">
        <v>67</v>
      </c>
      <c r="B287" s="29" t="s">
        <v>870</v>
      </c>
      <c r="D287" t="s">
        <v>778</v>
      </c>
      <c r="E287" t="s">
        <v>158</v>
      </c>
      <c r="F287" t="str">
        <f t="shared" si="4"/>
        <v>1gUnited Kingdom</v>
      </c>
      <c r="G287" s="27" t="str">
        <f>IFERROR(VLOOKUP(B287,Answer!$A:$E,5),"")</f>
        <v/>
      </c>
      <c r="H287">
        <f>IFERROR(VLOOKUP(D287,Question!$B:$E,4,FALSE),"")</f>
        <v>0</v>
      </c>
      <c r="I287" t="str">
        <f>IFERROR(VLOOKUP(H287,Dimension!$A:$B,2,FALSE),"")</f>
        <v/>
      </c>
    </row>
    <row r="288" spans="1:9">
      <c r="A288" s="29">
        <v>67</v>
      </c>
      <c r="B288" s="29">
        <v>65</v>
      </c>
      <c r="D288" t="s">
        <v>783</v>
      </c>
      <c r="E288" t="s">
        <v>159</v>
      </c>
      <c r="F288" t="str">
        <f t="shared" si="4"/>
        <v>1hFor the country I’m based in</v>
      </c>
      <c r="G288" s="27">
        <f>IFERROR(VLOOKUP(B288,Answer!$A:$E,5),"")</f>
        <v>0</v>
      </c>
      <c r="H288">
        <f>IFERROR(VLOOKUP(D288,Question!$B:$E,4,FALSE),"")</f>
        <v>0</v>
      </c>
      <c r="I288" t="str">
        <f>IFERROR(VLOOKUP(H288,Dimension!$A:$B,2,FALSE),"")</f>
        <v/>
      </c>
    </row>
    <row r="289" spans="1:9">
      <c r="A289" s="29">
        <v>67</v>
      </c>
      <c r="B289" s="29">
        <v>69</v>
      </c>
      <c r="D289" t="s">
        <v>859</v>
      </c>
      <c r="E289" t="s">
        <v>110</v>
      </c>
      <c r="F289" t="str">
        <f t="shared" si="4"/>
        <v>1iYes</v>
      </c>
      <c r="G289" s="27">
        <f>IFERROR(VLOOKUP(B289,Answer!$A:$E,5),"")</f>
        <v>0</v>
      </c>
      <c r="H289">
        <f>IFERROR(VLOOKUP(D289,Question!$B:$E,4,FALSE),"")</f>
        <v>0</v>
      </c>
      <c r="I289" t="str">
        <f>IFERROR(VLOOKUP(H289,Dimension!$A:$B,2,FALSE),"")</f>
        <v/>
      </c>
    </row>
    <row r="290" spans="1:9">
      <c r="A290" s="29">
        <v>67</v>
      </c>
      <c r="B290" s="29">
        <v>53</v>
      </c>
      <c r="D290" t="s">
        <v>804</v>
      </c>
      <c r="E290" t="s">
        <v>110</v>
      </c>
      <c r="F290" t="str">
        <f t="shared" si="4"/>
        <v>North AmericaYes</v>
      </c>
      <c r="G290" s="27">
        <f>IFERROR(VLOOKUP(B290,Answer!$A:$E,5),"")</f>
        <v>0</v>
      </c>
      <c r="H290" t="str">
        <f>IFERROR(VLOOKUP(D290,Question!$B:$E,4,FALSE),"")</f>
        <v/>
      </c>
      <c r="I290" t="str">
        <f>IFERROR(VLOOKUP(H290,Dimension!$A:$B,2,FALSE),"")</f>
        <v/>
      </c>
    </row>
    <row r="291" spans="1:9">
      <c r="A291" s="29">
        <v>67</v>
      </c>
      <c r="B291" s="29" t="s">
        <v>870</v>
      </c>
      <c r="D291" t="s">
        <v>805</v>
      </c>
      <c r="E291" t="s">
        <v>111</v>
      </c>
      <c r="F291" t="str">
        <f t="shared" si="4"/>
        <v>Central AmericaNo</v>
      </c>
      <c r="G291" s="27" t="str">
        <f>IFERROR(VLOOKUP(B291,Answer!$A:$E,5),"")</f>
        <v/>
      </c>
      <c r="H291" t="str">
        <f>IFERROR(VLOOKUP(D291,Question!$B:$E,4,FALSE),"")</f>
        <v/>
      </c>
      <c r="I291" t="str">
        <f>IFERROR(VLOOKUP(H291,Dimension!$A:$B,2,FALSE),"")</f>
        <v/>
      </c>
    </row>
    <row r="292" spans="1:9">
      <c r="A292" s="29">
        <v>67</v>
      </c>
      <c r="B292" s="29" t="s">
        <v>870</v>
      </c>
      <c r="D292" t="s">
        <v>806</v>
      </c>
      <c r="E292" t="s">
        <v>111</v>
      </c>
      <c r="F292" t="str">
        <f t="shared" si="4"/>
        <v>South AmericaNo</v>
      </c>
      <c r="G292" s="27" t="str">
        <f>IFERROR(VLOOKUP(B292,Answer!$A:$E,5),"")</f>
        <v/>
      </c>
      <c r="H292" t="str">
        <f>IFERROR(VLOOKUP(D292,Question!$B:$E,4,FALSE),"")</f>
        <v/>
      </c>
      <c r="I292" t="str">
        <f>IFERROR(VLOOKUP(H292,Dimension!$A:$B,2,FALSE),"")</f>
        <v/>
      </c>
    </row>
    <row r="293" spans="1:9">
      <c r="A293" s="29">
        <v>67</v>
      </c>
      <c r="B293" s="29" t="s">
        <v>870</v>
      </c>
      <c r="D293" t="s">
        <v>807</v>
      </c>
      <c r="E293" t="s">
        <v>111</v>
      </c>
      <c r="F293" t="str">
        <f t="shared" si="4"/>
        <v>AfricaNo</v>
      </c>
      <c r="G293" s="27" t="str">
        <f>IFERROR(VLOOKUP(B293,Answer!$A:$E,5),"")</f>
        <v/>
      </c>
      <c r="H293" t="str">
        <f>IFERROR(VLOOKUP(D293,Question!$B:$E,4,FALSE),"")</f>
        <v/>
      </c>
      <c r="I293" t="str">
        <f>IFERROR(VLOOKUP(H293,Dimension!$A:$B,2,FALSE),"")</f>
        <v/>
      </c>
    </row>
    <row r="294" spans="1:9">
      <c r="A294" s="29">
        <v>67</v>
      </c>
      <c r="B294" s="29" t="s">
        <v>870</v>
      </c>
      <c r="D294" t="s">
        <v>808</v>
      </c>
      <c r="E294" t="s">
        <v>111</v>
      </c>
      <c r="F294" t="str">
        <f t="shared" si="4"/>
        <v>Middle EastNo</v>
      </c>
      <c r="G294" s="27" t="str">
        <f>IFERROR(VLOOKUP(B294,Answer!$A:$E,5),"")</f>
        <v/>
      </c>
      <c r="H294" t="str">
        <f>IFERROR(VLOOKUP(D294,Question!$B:$E,4,FALSE),"")</f>
        <v/>
      </c>
      <c r="I294" t="str">
        <f>IFERROR(VLOOKUP(H294,Dimension!$A:$B,2,FALSE),"")</f>
        <v/>
      </c>
    </row>
    <row r="295" spans="1:9">
      <c r="A295" s="29">
        <v>67</v>
      </c>
      <c r="B295" s="29">
        <v>58</v>
      </c>
      <c r="D295" t="s">
        <v>809</v>
      </c>
      <c r="E295" t="s">
        <v>110</v>
      </c>
      <c r="F295" t="str">
        <f t="shared" si="4"/>
        <v>Western/Northern EuropeYes</v>
      </c>
      <c r="G295" s="27">
        <f>IFERROR(VLOOKUP(B295,Answer!$A:$E,5),"")</f>
        <v>0</v>
      </c>
      <c r="H295" t="str">
        <f>IFERROR(VLOOKUP(D295,Question!$B:$E,4,FALSE),"")</f>
        <v/>
      </c>
      <c r="I295" t="str">
        <f>IFERROR(VLOOKUP(H295,Dimension!$A:$B,2,FALSE),"")</f>
        <v/>
      </c>
    </row>
    <row r="296" spans="1:9">
      <c r="A296" s="29">
        <v>67</v>
      </c>
      <c r="B296" s="29">
        <v>59</v>
      </c>
      <c r="D296" t="s">
        <v>810</v>
      </c>
      <c r="E296" t="s">
        <v>110</v>
      </c>
      <c r="F296" t="str">
        <f t="shared" si="4"/>
        <v>Southern EuropeYes</v>
      </c>
      <c r="G296" s="27">
        <f>IFERROR(VLOOKUP(B296,Answer!$A:$E,5),"")</f>
        <v>0</v>
      </c>
      <c r="H296" t="str">
        <f>IFERROR(VLOOKUP(D296,Question!$B:$E,4,FALSE),"")</f>
        <v/>
      </c>
      <c r="I296" t="str">
        <f>IFERROR(VLOOKUP(H296,Dimension!$A:$B,2,FALSE),"")</f>
        <v/>
      </c>
    </row>
    <row r="297" spans="1:9">
      <c r="A297" s="29">
        <v>67</v>
      </c>
      <c r="B297" s="29" t="s">
        <v>870</v>
      </c>
      <c r="D297" t="s">
        <v>811</v>
      </c>
      <c r="E297" t="s">
        <v>111</v>
      </c>
      <c r="F297" t="str">
        <f t="shared" si="4"/>
        <v>Eastern EuropeNo</v>
      </c>
      <c r="G297" s="27" t="str">
        <f>IFERROR(VLOOKUP(B297,Answer!$A:$E,5),"")</f>
        <v/>
      </c>
      <c r="H297" t="str">
        <f>IFERROR(VLOOKUP(D297,Question!$B:$E,4,FALSE),"")</f>
        <v/>
      </c>
      <c r="I297" t="str">
        <f>IFERROR(VLOOKUP(H297,Dimension!$A:$B,2,FALSE),"")</f>
        <v/>
      </c>
    </row>
    <row r="298" spans="1:9">
      <c r="A298" s="29">
        <v>67</v>
      </c>
      <c r="B298" s="29" t="s">
        <v>870</v>
      </c>
      <c r="D298" t="s">
        <v>812</v>
      </c>
      <c r="E298" t="s">
        <v>111</v>
      </c>
      <c r="F298" t="str">
        <f t="shared" si="4"/>
        <v>Central AsiaNo</v>
      </c>
      <c r="G298" s="27" t="str">
        <f>IFERROR(VLOOKUP(B298,Answer!$A:$E,5),"")</f>
        <v/>
      </c>
      <c r="H298" t="str">
        <f>IFERROR(VLOOKUP(D298,Question!$B:$E,4,FALSE),"")</f>
        <v/>
      </c>
      <c r="I298" t="str">
        <f>IFERROR(VLOOKUP(H298,Dimension!$A:$B,2,FALSE),"")</f>
        <v/>
      </c>
    </row>
    <row r="299" spans="1:9">
      <c r="A299" s="29">
        <v>67</v>
      </c>
      <c r="B299" s="29">
        <v>62</v>
      </c>
      <c r="D299" t="s">
        <v>813</v>
      </c>
      <c r="E299" t="s">
        <v>110</v>
      </c>
      <c r="F299" t="str">
        <f t="shared" si="4"/>
        <v>South AsiaYes</v>
      </c>
      <c r="G299" s="27">
        <f>IFERROR(VLOOKUP(B299,Answer!$A:$E,5),"")</f>
        <v>0</v>
      </c>
      <c r="H299" t="str">
        <f>IFERROR(VLOOKUP(D299,Question!$B:$E,4,FALSE),"")</f>
        <v/>
      </c>
      <c r="I299" t="str">
        <f>IFERROR(VLOOKUP(H299,Dimension!$A:$B,2,FALSE),"")</f>
        <v/>
      </c>
    </row>
    <row r="300" spans="1:9">
      <c r="A300" s="29">
        <v>67</v>
      </c>
      <c r="B300" s="29">
        <v>63</v>
      </c>
      <c r="D300" t="s">
        <v>814</v>
      </c>
      <c r="E300" t="s">
        <v>110</v>
      </c>
      <c r="F300" t="str">
        <f t="shared" si="4"/>
        <v>South East AsiaYes</v>
      </c>
      <c r="G300" s="27">
        <f>IFERROR(VLOOKUP(B300,Answer!$A:$E,5),"")</f>
        <v>0</v>
      </c>
      <c r="H300" t="str">
        <f>IFERROR(VLOOKUP(D300,Question!$B:$E,4,FALSE),"")</f>
        <v/>
      </c>
      <c r="I300" t="str">
        <f>IFERROR(VLOOKUP(H300,Dimension!$A:$B,2,FALSE),"")</f>
        <v/>
      </c>
    </row>
    <row r="301" spans="1:9">
      <c r="A301" s="29">
        <v>67</v>
      </c>
      <c r="B301" s="29">
        <v>64</v>
      </c>
      <c r="D301" t="s">
        <v>815</v>
      </c>
      <c r="E301" t="s">
        <v>110</v>
      </c>
      <c r="F301" t="str">
        <f t="shared" si="4"/>
        <v>AustralasiaYes</v>
      </c>
      <c r="G301" s="27">
        <f>IFERROR(VLOOKUP(B301,Answer!$A:$E,5),"")</f>
        <v>0</v>
      </c>
      <c r="H301" t="str">
        <f>IFERROR(VLOOKUP(D301,Question!$B:$E,4,FALSE),"")</f>
        <v/>
      </c>
      <c r="I301" t="str">
        <f>IFERROR(VLOOKUP(H301,Dimension!$A:$B,2,FALSE),"")</f>
        <v/>
      </c>
    </row>
    <row r="302" spans="1:9">
      <c r="A302" s="29">
        <v>67</v>
      </c>
      <c r="B302" s="29">
        <v>75</v>
      </c>
      <c r="D302" t="s">
        <v>532</v>
      </c>
      <c r="E302" t="s">
        <v>114</v>
      </c>
      <c r="F302" t="str">
        <f t="shared" si="4"/>
        <v>2aFrequently (e.g. every time we run some activity or monthly)</v>
      </c>
      <c r="G302" s="27">
        <f>IFERROR(VLOOKUP(B302,Answer!$A:$E,5),"")</f>
        <v>1</v>
      </c>
      <c r="H302">
        <f>IFERROR(VLOOKUP(D302,Question!$B:$E,4,FALSE),"")</f>
        <v>1</v>
      </c>
      <c r="I302" t="str">
        <f>IFERROR(VLOOKUP(H302,Dimension!$A:$B,2,FALSE),"")</f>
        <v>Reporting</v>
      </c>
    </row>
    <row r="303" spans="1:9">
      <c r="A303" s="29">
        <v>67</v>
      </c>
      <c r="B303" s="29">
        <v>100</v>
      </c>
      <c r="D303" t="s">
        <v>576</v>
      </c>
      <c r="E303" t="s">
        <v>114</v>
      </c>
      <c r="F303" t="str">
        <f t="shared" si="4"/>
        <v>3aFrequently (e.g. every time we run some activity or monthly)</v>
      </c>
      <c r="G303" s="27">
        <f>IFERROR(VLOOKUP(B303,Answer!$A:$E,5),"")</f>
        <v>0</v>
      </c>
      <c r="H303">
        <f>IFERROR(VLOOKUP(D303,Question!$B:$E,4,FALSE),"")</f>
        <v>1</v>
      </c>
      <c r="I303" t="str">
        <f>IFERROR(VLOOKUP(H303,Dimension!$A:$B,2,FALSE),"")</f>
        <v>Reporting</v>
      </c>
    </row>
    <row r="304" spans="1:9">
      <c r="A304" s="29">
        <v>67</v>
      </c>
      <c r="B304" s="29">
        <v>101</v>
      </c>
      <c r="D304" t="s">
        <v>582</v>
      </c>
      <c r="E304" t="s">
        <v>116</v>
      </c>
      <c r="F304" t="str">
        <f t="shared" si="4"/>
        <v>3bNever</v>
      </c>
      <c r="G304" s="27">
        <f>IFERROR(VLOOKUP(B304,Answer!$A:$E,5),"")</f>
        <v>0</v>
      </c>
      <c r="H304">
        <f>IFERROR(VLOOKUP(D304,Question!$B:$E,4,FALSE),"")</f>
        <v>1</v>
      </c>
      <c r="I304" t="str">
        <f>IFERROR(VLOOKUP(H304,Dimension!$A:$B,2,FALSE),"")</f>
        <v>Reporting</v>
      </c>
    </row>
    <row r="305" spans="1:9">
      <c r="A305" s="29">
        <v>67</v>
      </c>
      <c r="B305" s="29">
        <v>109</v>
      </c>
      <c r="D305" t="s">
        <v>587</v>
      </c>
      <c r="E305" t="s">
        <v>120</v>
      </c>
      <c r="F305" t="str">
        <f t="shared" si="4"/>
        <v>3cRegularly (at least quarterly)</v>
      </c>
      <c r="G305" s="27">
        <f>IFERROR(VLOOKUP(B305,Answer!$A:$E,5),"")</f>
        <v>0.75</v>
      </c>
      <c r="H305">
        <f>IFERROR(VLOOKUP(D305,Question!$B:$E,4,FALSE),"")</f>
        <v>1</v>
      </c>
      <c r="I305" t="str">
        <f>IFERROR(VLOOKUP(H305,Dimension!$A:$B,2,FALSE),"")</f>
        <v>Reporting</v>
      </c>
    </row>
    <row r="306" spans="1:9">
      <c r="A306" s="29">
        <v>67</v>
      </c>
      <c r="B306" s="29">
        <v>111</v>
      </c>
      <c r="D306" t="s">
        <v>592</v>
      </c>
      <c r="E306" t="s">
        <v>116</v>
      </c>
      <c r="F306" t="str">
        <f t="shared" si="4"/>
        <v>3dNever</v>
      </c>
      <c r="G306" s="27">
        <f>IFERROR(VLOOKUP(B306,Answer!$A:$E,5),"")</f>
        <v>0</v>
      </c>
      <c r="H306">
        <f>IFERROR(VLOOKUP(D306,Question!$B:$E,4,FALSE),"")</f>
        <v>1</v>
      </c>
      <c r="I306" t="str">
        <f>IFERROR(VLOOKUP(H306,Dimension!$A:$B,2,FALSE),"")</f>
        <v>Reporting</v>
      </c>
    </row>
    <row r="307" spans="1:9">
      <c r="A307" s="29">
        <v>67</v>
      </c>
      <c r="B307" s="29">
        <v>120</v>
      </c>
      <c r="D307" t="s">
        <v>755</v>
      </c>
      <c r="E307" t="s">
        <v>114</v>
      </c>
      <c r="F307" t="str">
        <f t="shared" si="4"/>
        <v>3eFrequently (e.g. every time we run some activity or monthly)</v>
      </c>
      <c r="G307" s="27">
        <f>IFERROR(VLOOKUP(B307,Answer!$A:$E,5),"")</f>
        <v>0</v>
      </c>
      <c r="H307">
        <f>IFERROR(VLOOKUP(D307,Question!$B:$E,4,FALSE),"")</f>
        <v>1</v>
      </c>
      <c r="I307" t="str">
        <f>IFERROR(VLOOKUP(H307,Dimension!$A:$B,2,FALSE),"")</f>
        <v>Reporting</v>
      </c>
    </row>
    <row r="308" spans="1:9">
      <c r="A308" s="29">
        <v>67</v>
      </c>
      <c r="B308" s="29">
        <v>125</v>
      </c>
      <c r="D308" t="s">
        <v>756</v>
      </c>
      <c r="E308" t="s">
        <v>114</v>
      </c>
      <c r="F308" t="str">
        <f t="shared" si="4"/>
        <v>3fFrequently (e.g. every time we run some activity or monthly)</v>
      </c>
      <c r="G308" s="27">
        <f>IFERROR(VLOOKUP(B308,Answer!$A:$E,5),"")</f>
        <v>0.5</v>
      </c>
      <c r="H308">
        <f>IFERROR(VLOOKUP(D308,Question!$B:$E,4,FALSE),"")</f>
        <v>1</v>
      </c>
      <c r="I308" t="str">
        <f>IFERROR(VLOOKUP(H308,Dimension!$A:$B,2,FALSE),"")</f>
        <v>Reporting</v>
      </c>
    </row>
    <row r="309" spans="1:9">
      <c r="A309" s="29">
        <v>67</v>
      </c>
      <c r="B309" s="29">
        <v>129</v>
      </c>
      <c r="D309" t="s">
        <v>757</v>
      </c>
      <c r="E309" t="s">
        <v>120</v>
      </c>
      <c r="F309" t="str">
        <f t="shared" si="4"/>
        <v>3gRegularly (at least quarterly)</v>
      </c>
      <c r="G309" s="27">
        <f>IFERROR(VLOOKUP(B309,Answer!$A:$E,5),"")</f>
        <v>0.75</v>
      </c>
      <c r="H309">
        <f>IFERROR(VLOOKUP(D309,Question!$B:$E,4,FALSE),"")</f>
        <v>1</v>
      </c>
      <c r="I309" t="str">
        <f>IFERROR(VLOOKUP(H309,Dimension!$A:$B,2,FALSE),"")</f>
        <v>Reporting</v>
      </c>
    </row>
    <row r="310" spans="1:9">
      <c r="A310" s="29">
        <v>67</v>
      </c>
      <c r="B310" s="29">
        <v>135</v>
      </c>
      <c r="D310" t="s">
        <v>758</v>
      </c>
      <c r="E310" t="s">
        <v>114</v>
      </c>
      <c r="F310" t="str">
        <f t="shared" si="4"/>
        <v>3hFrequently (e.g. every time we run some activity or monthly)</v>
      </c>
      <c r="G310" s="27">
        <f>IFERROR(VLOOKUP(B310,Answer!$A:$E,5),"")</f>
        <v>1</v>
      </c>
      <c r="H310">
        <f>IFERROR(VLOOKUP(D310,Question!$B:$E,4,FALSE),"")</f>
        <v>1</v>
      </c>
      <c r="I310" t="str">
        <f>IFERROR(VLOOKUP(H310,Dimension!$A:$B,2,FALSE),"")</f>
        <v>Reporting</v>
      </c>
    </row>
    <row r="311" spans="1:9">
      <c r="A311" s="29">
        <v>67</v>
      </c>
      <c r="B311" s="29">
        <v>154</v>
      </c>
      <c r="D311" t="s">
        <v>762</v>
      </c>
      <c r="E311" t="s">
        <v>120</v>
      </c>
      <c r="F311" t="str">
        <f t="shared" si="4"/>
        <v>3lRegularly (at least quarterly)</v>
      </c>
      <c r="G311" s="27">
        <f>IFERROR(VLOOKUP(B311,Answer!$A:$E,5),"")</f>
        <v>0.75</v>
      </c>
      <c r="H311">
        <f>IFERROR(VLOOKUP(D311,Question!$B:$E,4,FALSE),"")</f>
        <v>1</v>
      </c>
      <c r="I311" t="str">
        <f>IFERROR(VLOOKUP(H311,Dimension!$A:$B,2,FALSE),"")</f>
        <v>Reporting</v>
      </c>
    </row>
    <row r="312" spans="1:9">
      <c r="A312" s="29">
        <v>67</v>
      </c>
      <c r="B312" s="29">
        <v>160</v>
      </c>
      <c r="D312" t="s">
        <v>598</v>
      </c>
      <c r="E312" t="s">
        <v>114</v>
      </c>
      <c r="F312" t="str">
        <f t="shared" si="4"/>
        <v>4aFrequently (e.g. every time we run some activity or monthly)</v>
      </c>
      <c r="G312" s="27">
        <f>IFERROR(VLOOKUP(B312,Answer!$A:$E,5),"")</f>
        <v>1</v>
      </c>
      <c r="H312">
        <f>IFERROR(VLOOKUP(D312,Question!$B:$E,4,FALSE),"")</f>
        <v>2</v>
      </c>
      <c r="I312" t="str">
        <f>IFERROR(VLOOKUP(H312,Dimension!$A:$B,2,FALSE),"")</f>
        <v>Planning</v>
      </c>
    </row>
    <row r="313" spans="1:9">
      <c r="A313" s="29">
        <v>67</v>
      </c>
      <c r="B313" s="29">
        <v>164</v>
      </c>
      <c r="D313" t="s">
        <v>601</v>
      </c>
      <c r="E313" t="s">
        <v>120</v>
      </c>
      <c r="F313" t="str">
        <f t="shared" si="4"/>
        <v>4bRegularly (at least quarterly)</v>
      </c>
      <c r="G313" s="27">
        <f>IFERROR(VLOOKUP(B313,Answer!$A:$E,5),"")</f>
        <v>0.75</v>
      </c>
      <c r="H313">
        <f>IFERROR(VLOOKUP(D313,Question!$B:$E,4,FALSE),"")</f>
        <v>2</v>
      </c>
      <c r="I313" t="str">
        <f>IFERROR(VLOOKUP(H313,Dimension!$A:$B,2,FALSE),"")</f>
        <v>Planning</v>
      </c>
    </row>
    <row r="314" spans="1:9">
      <c r="A314" s="29">
        <v>67</v>
      </c>
      <c r="B314" s="29">
        <v>168</v>
      </c>
      <c r="D314" t="s">
        <v>605</v>
      </c>
      <c r="E314" t="s">
        <v>121</v>
      </c>
      <c r="F314" t="str">
        <f t="shared" si="4"/>
        <v>4cSometimes / on an ad-hoc basis</v>
      </c>
      <c r="G314" s="27">
        <f>IFERROR(VLOOKUP(B314,Answer!$A:$E,5),"")</f>
        <v>0.5</v>
      </c>
      <c r="H314">
        <f>IFERROR(VLOOKUP(D314,Question!$B:$E,4,FALSE),"")</f>
        <v>2</v>
      </c>
      <c r="I314" t="str">
        <f>IFERROR(VLOOKUP(H314,Dimension!$A:$B,2,FALSE),"")</f>
        <v>Planning</v>
      </c>
    </row>
    <row r="315" spans="1:9">
      <c r="A315" s="29">
        <v>67</v>
      </c>
      <c r="B315" s="29">
        <v>172</v>
      </c>
      <c r="D315" t="s">
        <v>609</v>
      </c>
      <c r="E315" t="s">
        <v>115</v>
      </c>
      <c r="F315" t="str">
        <f t="shared" si="4"/>
        <v>4dRarely (maybe once per year)</v>
      </c>
      <c r="G315" s="27">
        <f>IFERROR(VLOOKUP(B315,Answer!$A:$E,5),"")</f>
        <v>0.25</v>
      </c>
      <c r="H315">
        <f>IFERROR(VLOOKUP(D315,Question!$B:$E,4,FALSE),"")</f>
        <v>3</v>
      </c>
      <c r="I315" t="str">
        <f>IFERROR(VLOOKUP(H315,Dimension!$A:$B,2,FALSE),"")</f>
        <v>Impact</v>
      </c>
    </row>
    <row r="316" spans="1:9">
      <c r="A316" s="29">
        <v>67</v>
      </c>
      <c r="B316" s="29">
        <v>181</v>
      </c>
      <c r="D316" t="s">
        <v>628</v>
      </c>
      <c r="E316" t="s">
        <v>136</v>
      </c>
      <c r="F316" t="str">
        <f t="shared" si="4"/>
        <v>5aStrongly Agree</v>
      </c>
      <c r="G316" s="27">
        <f>IFERROR(VLOOKUP(B316,Answer!$A:$E,5),"")</f>
        <v>0</v>
      </c>
      <c r="H316">
        <f>IFERROR(VLOOKUP(D316,Question!$B:$E,4,FALSE),"")</f>
        <v>2</v>
      </c>
      <c r="I316" t="str">
        <f>IFERROR(VLOOKUP(H316,Dimension!$A:$B,2,FALSE),"")</f>
        <v>Planning</v>
      </c>
    </row>
    <row r="317" spans="1:9">
      <c r="A317" s="29">
        <v>67</v>
      </c>
      <c r="B317" s="29">
        <v>186</v>
      </c>
      <c r="D317" t="s">
        <v>632</v>
      </c>
      <c r="E317" t="s">
        <v>123</v>
      </c>
      <c r="F317" t="str">
        <f t="shared" si="4"/>
        <v>5bAgree</v>
      </c>
      <c r="G317" s="27">
        <f>IFERROR(VLOOKUP(B317,Answer!$A:$E,5),"")</f>
        <v>0.75</v>
      </c>
      <c r="H317">
        <f>IFERROR(VLOOKUP(D317,Question!$B:$E,4,FALSE),"")</f>
        <v>2</v>
      </c>
      <c r="I317" t="str">
        <f>IFERROR(VLOOKUP(H317,Dimension!$A:$B,2,FALSE),"")</f>
        <v>Planning</v>
      </c>
    </row>
    <row r="318" spans="1:9">
      <c r="A318" s="29">
        <v>67</v>
      </c>
      <c r="B318" s="29">
        <v>191</v>
      </c>
      <c r="D318" t="s">
        <v>636</v>
      </c>
      <c r="E318" t="s">
        <v>148</v>
      </c>
      <c r="F318" t="str">
        <f t="shared" si="4"/>
        <v>5cNeither agree nor disagree&amp;#9;</v>
      </c>
      <c r="G318" s="27">
        <f>IFERROR(VLOOKUP(B318,Answer!$A:$E,5),"")</f>
        <v>0.25</v>
      </c>
      <c r="H318">
        <f>IFERROR(VLOOKUP(D318,Question!$B:$E,4,FALSE),"")</f>
        <v>2</v>
      </c>
      <c r="I318" t="str">
        <f>IFERROR(VLOOKUP(H318,Dimension!$A:$B,2,FALSE),"")</f>
        <v>Planning</v>
      </c>
    </row>
    <row r="319" spans="1:9">
      <c r="A319" s="29">
        <v>67</v>
      </c>
      <c r="B319" s="29">
        <v>198</v>
      </c>
      <c r="D319" t="s">
        <v>640</v>
      </c>
      <c r="E319" t="s">
        <v>123</v>
      </c>
      <c r="F319" t="str">
        <f t="shared" si="4"/>
        <v>5dAgree</v>
      </c>
      <c r="G319" s="27">
        <f>IFERROR(VLOOKUP(B319,Answer!$A:$E,5),"")</f>
        <v>0.75</v>
      </c>
      <c r="H319">
        <f>IFERROR(VLOOKUP(D319,Question!$B:$E,4,FALSE),"")</f>
        <v>2</v>
      </c>
      <c r="I319" t="str">
        <f>IFERROR(VLOOKUP(H319,Dimension!$A:$B,2,FALSE),"")</f>
        <v>Planning</v>
      </c>
    </row>
    <row r="320" spans="1:9">
      <c r="A320" s="29">
        <v>67</v>
      </c>
      <c r="B320" s="29">
        <v>203</v>
      </c>
      <c r="D320" t="s">
        <v>644</v>
      </c>
      <c r="E320" t="s">
        <v>148</v>
      </c>
      <c r="F320" t="str">
        <f t="shared" si="4"/>
        <v>5eNeither agree nor disagree&amp;#9;</v>
      </c>
      <c r="G320" s="27">
        <f>IFERROR(VLOOKUP(B320,Answer!$A:$E,5),"")</f>
        <v>0.25</v>
      </c>
      <c r="H320">
        <f>IFERROR(VLOOKUP(D320,Question!$B:$E,4,FALSE),"")</f>
        <v>2</v>
      </c>
      <c r="I320" t="str">
        <f>IFERROR(VLOOKUP(H320,Dimension!$A:$B,2,FALSE),"")</f>
        <v>Planning</v>
      </c>
    </row>
    <row r="321" spans="1:9">
      <c r="A321" s="29">
        <v>67</v>
      </c>
      <c r="B321" s="29">
        <v>208</v>
      </c>
      <c r="D321" t="s">
        <v>751</v>
      </c>
      <c r="E321" t="s">
        <v>118</v>
      </c>
      <c r="F321" t="str">
        <f t="shared" si="4"/>
        <v>5fDisagree</v>
      </c>
      <c r="G321" s="27">
        <f>IFERROR(VLOOKUP(B321,Answer!$A:$E,5),"")</f>
        <v>0</v>
      </c>
      <c r="H321">
        <f>IFERROR(VLOOKUP(D321,Question!$B:$E,4,FALSE),"")</f>
        <v>2</v>
      </c>
      <c r="I321" t="str">
        <f>IFERROR(VLOOKUP(H321,Dimension!$A:$B,2,FALSE),"")</f>
        <v>Planning</v>
      </c>
    </row>
    <row r="322" spans="1:9">
      <c r="A322" s="29">
        <v>67</v>
      </c>
      <c r="B322" s="29">
        <v>215</v>
      </c>
      <c r="D322" t="s">
        <v>752</v>
      </c>
      <c r="E322" t="s">
        <v>148</v>
      </c>
      <c r="F322" t="str">
        <f t="shared" si="4"/>
        <v>5gNeither agree nor disagree&amp;#9;</v>
      </c>
      <c r="G322" s="27">
        <f>IFERROR(VLOOKUP(B322,Answer!$A:$E,5),"")</f>
        <v>0.25</v>
      </c>
      <c r="H322">
        <f>IFERROR(VLOOKUP(D322,Question!$B:$E,4,FALSE),"")</f>
        <v>3</v>
      </c>
      <c r="I322" t="str">
        <f>IFERROR(VLOOKUP(H322,Dimension!$A:$B,2,FALSE),"")</f>
        <v>Impact</v>
      </c>
    </row>
    <row r="323" spans="1:9">
      <c r="A323" s="29">
        <v>67</v>
      </c>
      <c r="B323" s="29">
        <v>220</v>
      </c>
      <c r="D323" t="s">
        <v>753</v>
      </c>
      <c r="E323" t="s">
        <v>118</v>
      </c>
      <c r="F323" t="str">
        <f t="shared" ref="F323:F386" si="5">D323&amp;E323</f>
        <v>5hDisagree</v>
      </c>
      <c r="G323" s="27">
        <f>IFERROR(VLOOKUP(B323,Answer!$A:$E,5),"")</f>
        <v>0</v>
      </c>
      <c r="H323">
        <f>IFERROR(VLOOKUP(D323,Question!$B:$E,4,FALSE),"")</f>
        <v>2</v>
      </c>
      <c r="I323" t="str">
        <f>IFERROR(VLOOKUP(H323,Dimension!$A:$B,2,FALSE),"")</f>
        <v>Planning</v>
      </c>
    </row>
    <row r="324" spans="1:9">
      <c r="A324" s="29">
        <v>67</v>
      </c>
      <c r="B324" s="29">
        <v>226</v>
      </c>
      <c r="D324" t="s">
        <v>754</v>
      </c>
      <c r="E324" t="s">
        <v>118</v>
      </c>
      <c r="F324" t="str">
        <f t="shared" si="5"/>
        <v>5iDisagree</v>
      </c>
      <c r="G324" s="27">
        <f>IFERROR(VLOOKUP(B324,Answer!$A:$E,5),"")</f>
        <v>0</v>
      </c>
      <c r="H324">
        <f>IFERROR(VLOOKUP(D324,Question!$B:$E,4,FALSE),"")</f>
        <v>3</v>
      </c>
      <c r="I324" t="str">
        <f>IFERROR(VLOOKUP(H324,Dimension!$A:$B,2,FALSE),"")</f>
        <v>Impact</v>
      </c>
    </row>
    <row r="325" spans="1:9">
      <c r="A325" s="29">
        <v>67</v>
      </c>
      <c r="B325" s="29">
        <v>232</v>
      </c>
      <c r="D325" t="s">
        <v>648</v>
      </c>
      <c r="E325" t="s">
        <v>121</v>
      </c>
      <c r="F325" t="str">
        <f t="shared" si="5"/>
        <v>6aSometimes / on an ad-hoc basis</v>
      </c>
      <c r="G325" s="27">
        <f>IFERROR(VLOOKUP(B325,Answer!$A:$E,5),"")</f>
        <v>0.5</v>
      </c>
      <c r="H325">
        <f>IFERROR(VLOOKUP(D325,Question!$B:$E,4,FALSE),"")</f>
        <v>2</v>
      </c>
      <c r="I325" t="str">
        <f>IFERROR(VLOOKUP(H325,Dimension!$A:$B,2,FALSE),"")</f>
        <v>Planning</v>
      </c>
    </row>
    <row r="326" spans="1:9">
      <c r="A326" s="29">
        <v>67</v>
      </c>
      <c r="B326" s="29">
        <v>236</v>
      </c>
      <c r="D326" t="s">
        <v>650</v>
      </c>
      <c r="E326" t="s">
        <v>115</v>
      </c>
      <c r="F326" t="str">
        <f t="shared" si="5"/>
        <v>6bRarely (maybe once per year)</v>
      </c>
      <c r="G326" s="27">
        <f>IFERROR(VLOOKUP(B326,Answer!$A:$E,5),"")</f>
        <v>0.25</v>
      </c>
      <c r="H326">
        <f>IFERROR(VLOOKUP(D326,Question!$B:$E,4,FALSE),"")</f>
        <v>1</v>
      </c>
      <c r="I326" t="str">
        <f>IFERROR(VLOOKUP(H326,Dimension!$A:$B,2,FALSE),"")</f>
        <v>Reporting</v>
      </c>
    </row>
    <row r="327" spans="1:9">
      <c r="A327" s="29">
        <v>67</v>
      </c>
      <c r="B327" s="29">
        <v>241</v>
      </c>
      <c r="D327" t="s">
        <v>654</v>
      </c>
      <c r="E327" t="s">
        <v>115</v>
      </c>
      <c r="F327" t="str">
        <f t="shared" si="5"/>
        <v>6cRarely (maybe once per year)</v>
      </c>
      <c r="G327" s="27">
        <f>IFERROR(VLOOKUP(B327,Answer!$A:$E,5),"")</f>
        <v>0.25</v>
      </c>
      <c r="H327">
        <f>IFERROR(VLOOKUP(D327,Question!$B:$E,4,FALSE),"")</f>
        <v>1</v>
      </c>
      <c r="I327" t="str">
        <f>IFERROR(VLOOKUP(H327,Dimension!$A:$B,2,FALSE),"")</f>
        <v>Reporting</v>
      </c>
    </row>
    <row r="328" spans="1:9">
      <c r="A328" s="29">
        <v>67</v>
      </c>
      <c r="B328" s="29">
        <v>248</v>
      </c>
      <c r="D328" t="s">
        <v>658</v>
      </c>
      <c r="E328" t="s">
        <v>120</v>
      </c>
      <c r="F328" t="str">
        <f t="shared" si="5"/>
        <v>6dRegularly (at least quarterly)</v>
      </c>
      <c r="G328" s="27">
        <f>IFERROR(VLOOKUP(B328,Answer!$A:$E,5),"")</f>
        <v>0.75</v>
      </c>
      <c r="H328">
        <f>IFERROR(VLOOKUP(D328,Question!$B:$E,4,FALSE),"")</f>
        <v>1</v>
      </c>
      <c r="I328" t="str">
        <f>IFERROR(VLOOKUP(H328,Dimension!$A:$B,2,FALSE),"")</f>
        <v>Reporting</v>
      </c>
    </row>
    <row r="329" spans="1:9">
      <c r="A329" s="29">
        <v>67</v>
      </c>
      <c r="B329" s="29">
        <v>252</v>
      </c>
      <c r="D329" t="s">
        <v>662</v>
      </c>
      <c r="E329" t="s">
        <v>121</v>
      </c>
      <c r="F329" t="str">
        <f t="shared" si="5"/>
        <v>6eSometimes / on an ad-hoc basis</v>
      </c>
      <c r="G329" s="27">
        <f>IFERROR(VLOOKUP(B329,Answer!$A:$E,5),"")</f>
        <v>0.5</v>
      </c>
      <c r="H329">
        <f>IFERROR(VLOOKUP(D329,Question!$B:$E,4,FALSE),"")</f>
        <v>1</v>
      </c>
      <c r="I329" t="str">
        <f>IFERROR(VLOOKUP(H329,Dimension!$A:$B,2,FALSE),"")</f>
        <v>Reporting</v>
      </c>
    </row>
    <row r="330" spans="1:9">
      <c r="A330" s="29">
        <v>67</v>
      </c>
      <c r="B330" s="29">
        <v>255</v>
      </c>
      <c r="D330" t="s">
        <v>666</v>
      </c>
      <c r="E330" t="s">
        <v>116</v>
      </c>
      <c r="F330" t="str">
        <f t="shared" si="5"/>
        <v>7aNever</v>
      </c>
      <c r="G330" s="27">
        <f>IFERROR(VLOOKUP(B330,Answer!$A:$E,5),"")</f>
        <v>0</v>
      </c>
      <c r="H330">
        <f>IFERROR(VLOOKUP(D330,Question!$B:$E,4,FALSE),"")</f>
        <v>3</v>
      </c>
      <c r="I330" t="str">
        <f>IFERROR(VLOOKUP(H330,Dimension!$A:$B,2,FALSE),"")</f>
        <v>Impact</v>
      </c>
    </row>
    <row r="331" spans="1:9">
      <c r="A331" s="29">
        <v>67</v>
      </c>
      <c r="B331" s="29">
        <v>260</v>
      </c>
      <c r="D331" t="s">
        <v>670</v>
      </c>
      <c r="E331" t="s">
        <v>116</v>
      </c>
      <c r="F331" t="str">
        <f t="shared" si="5"/>
        <v>7bNever</v>
      </c>
      <c r="G331" s="27">
        <f>IFERROR(VLOOKUP(B331,Answer!$A:$E,5),"")</f>
        <v>0</v>
      </c>
      <c r="H331">
        <f>IFERROR(VLOOKUP(D331,Question!$B:$E,4,FALSE),"")</f>
        <v>2</v>
      </c>
      <c r="I331" t="str">
        <f>IFERROR(VLOOKUP(H331,Dimension!$A:$B,2,FALSE),"")</f>
        <v>Planning</v>
      </c>
    </row>
    <row r="332" spans="1:9">
      <c r="A332" s="29">
        <v>67</v>
      </c>
      <c r="B332" s="29">
        <v>268</v>
      </c>
      <c r="D332" t="s">
        <v>674</v>
      </c>
      <c r="E332" t="s">
        <v>120</v>
      </c>
      <c r="F332" t="str">
        <f t="shared" si="5"/>
        <v>7cRegularly (at least quarterly)</v>
      </c>
      <c r="G332" s="27">
        <f>IFERROR(VLOOKUP(B332,Answer!$A:$E,5),"")</f>
        <v>0.75</v>
      </c>
      <c r="H332">
        <f>IFERROR(VLOOKUP(D332,Question!$B:$E,4,FALSE),"")</f>
        <v>2</v>
      </c>
      <c r="I332" t="str">
        <f>IFERROR(VLOOKUP(H332,Dimension!$A:$B,2,FALSE),"")</f>
        <v>Planning</v>
      </c>
    </row>
    <row r="333" spans="1:9">
      <c r="A333" s="29">
        <v>67</v>
      </c>
      <c r="B333" s="29">
        <v>270</v>
      </c>
      <c r="D333" t="s">
        <v>678</v>
      </c>
      <c r="E333" t="s">
        <v>116</v>
      </c>
      <c r="F333" t="str">
        <f t="shared" si="5"/>
        <v>7dNever</v>
      </c>
      <c r="G333" s="27">
        <f>IFERROR(VLOOKUP(B333,Answer!$A:$E,5),"")</f>
        <v>0</v>
      </c>
      <c r="H333">
        <f>IFERROR(VLOOKUP(D333,Question!$B:$E,4,FALSE),"")</f>
        <v>2</v>
      </c>
      <c r="I333" t="str">
        <f>IFERROR(VLOOKUP(H333,Dimension!$A:$B,2,FALSE),"")</f>
        <v>Planning</v>
      </c>
    </row>
    <row r="334" spans="1:9">
      <c r="A334" s="29">
        <v>67</v>
      </c>
      <c r="B334" s="29">
        <v>277</v>
      </c>
      <c r="D334" t="s">
        <v>680</v>
      </c>
      <c r="E334" t="s">
        <v>121</v>
      </c>
      <c r="F334" t="str">
        <f t="shared" si="5"/>
        <v>7eSometimes / on an ad-hoc basis</v>
      </c>
      <c r="G334" s="27">
        <f>IFERROR(VLOOKUP(B334,Answer!$A:$E,5),"")</f>
        <v>0.5</v>
      </c>
      <c r="H334">
        <f>IFERROR(VLOOKUP(D334,Question!$B:$E,4,FALSE),"")</f>
        <v>3</v>
      </c>
      <c r="I334" t="str">
        <f>IFERROR(VLOOKUP(H334,Dimension!$A:$B,2,FALSE),"")</f>
        <v>Impact</v>
      </c>
    </row>
    <row r="335" spans="1:9">
      <c r="A335" s="29">
        <v>67</v>
      </c>
      <c r="B335" s="29">
        <v>283</v>
      </c>
      <c r="D335" t="s">
        <v>701</v>
      </c>
      <c r="E335" t="s">
        <v>122</v>
      </c>
      <c r="F335" t="str">
        <f t="shared" si="5"/>
        <v>8aNeither agree nor disagree</v>
      </c>
      <c r="G335" s="27">
        <f>IFERROR(VLOOKUP(B335,Answer!$A:$E,5),"")</f>
        <v>0.25</v>
      </c>
      <c r="H335">
        <f>IFERROR(VLOOKUP(D335,Question!$B:$E,4,FALSE),"")</f>
        <v>3</v>
      </c>
      <c r="I335" t="str">
        <f>IFERROR(VLOOKUP(H335,Dimension!$A:$B,2,FALSE),"")</f>
        <v>Impact</v>
      </c>
    </row>
    <row r="336" spans="1:9">
      <c r="A336" s="29">
        <v>67</v>
      </c>
      <c r="B336" s="29">
        <v>289</v>
      </c>
      <c r="D336" t="s">
        <v>703</v>
      </c>
      <c r="E336" t="s">
        <v>122</v>
      </c>
      <c r="F336" t="str">
        <f t="shared" si="5"/>
        <v>8bNeither agree nor disagree</v>
      </c>
      <c r="G336" s="27">
        <f>IFERROR(VLOOKUP(B336,Answer!$A:$E,5),"")</f>
        <v>0.25</v>
      </c>
      <c r="H336">
        <f>IFERROR(VLOOKUP(D336,Question!$B:$E,4,FALSE),"")</f>
        <v>3</v>
      </c>
      <c r="I336" t="str">
        <f>IFERROR(VLOOKUP(H336,Dimension!$A:$B,2,FALSE),"")</f>
        <v>Impact</v>
      </c>
    </row>
    <row r="337" spans="1:9">
      <c r="A337" s="29">
        <v>67</v>
      </c>
      <c r="B337" s="29">
        <v>295</v>
      </c>
      <c r="D337" t="s">
        <v>705</v>
      </c>
      <c r="E337" t="s">
        <v>122</v>
      </c>
      <c r="F337" t="str">
        <f t="shared" si="5"/>
        <v>8cNeither agree nor disagree</v>
      </c>
      <c r="G337" s="27">
        <f>IFERROR(VLOOKUP(B337,Answer!$A:$E,5),"")</f>
        <v>0.25</v>
      </c>
      <c r="H337">
        <f>IFERROR(VLOOKUP(D337,Question!$B:$E,4,FALSE),"")</f>
        <v>3</v>
      </c>
      <c r="I337" t="str">
        <f>IFERROR(VLOOKUP(H337,Dimension!$A:$B,2,FALSE),"")</f>
        <v>Impact</v>
      </c>
    </row>
    <row r="338" spans="1:9">
      <c r="A338" s="29">
        <v>67</v>
      </c>
      <c r="B338" s="29">
        <v>301</v>
      </c>
      <c r="D338" t="s">
        <v>707</v>
      </c>
      <c r="E338" t="s">
        <v>122</v>
      </c>
      <c r="F338" t="str">
        <f t="shared" si="5"/>
        <v>8dNeither agree nor disagree</v>
      </c>
      <c r="G338" s="27">
        <f>IFERROR(VLOOKUP(B338,Answer!$A:$E,5),"")</f>
        <v>0</v>
      </c>
      <c r="H338">
        <f>IFERROR(VLOOKUP(D338,Question!$B:$E,4,FALSE),"")</f>
        <v>3</v>
      </c>
      <c r="I338" t="str">
        <f>IFERROR(VLOOKUP(H338,Dimension!$A:$B,2,FALSE),"")</f>
        <v>Impact</v>
      </c>
    </row>
    <row r="339" spans="1:9">
      <c r="A339" s="29">
        <v>67</v>
      </c>
      <c r="B339" s="29">
        <v>307</v>
      </c>
      <c r="D339" t="s">
        <v>744</v>
      </c>
      <c r="E339" t="s">
        <v>122</v>
      </c>
      <c r="F339" t="str">
        <f t="shared" si="5"/>
        <v>8eNeither agree nor disagree</v>
      </c>
      <c r="G339" s="27">
        <f>IFERROR(VLOOKUP(B339,Answer!$A:$E,5),"")</f>
        <v>0.25</v>
      </c>
      <c r="H339">
        <f>IFERROR(VLOOKUP(D339,Question!$B:$E,4,FALSE),"")</f>
        <v>3</v>
      </c>
      <c r="I339" t="str">
        <f>IFERROR(VLOOKUP(H339,Dimension!$A:$B,2,FALSE),"")</f>
        <v>Impact</v>
      </c>
    </row>
    <row r="340" spans="1:9">
      <c r="A340" s="29">
        <v>67</v>
      </c>
      <c r="B340" s="29">
        <v>314</v>
      </c>
      <c r="D340" t="s">
        <v>745</v>
      </c>
      <c r="E340" t="s">
        <v>123</v>
      </c>
      <c r="F340" t="str">
        <f t="shared" si="5"/>
        <v>8fAgree</v>
      </c>
      <c r="G340" s="27">
        <f>IFERROR(VLOOKUP(B340,Answer!$A:$E,5),"")</f>
        <v>0.75</v>
      </c>
      <c r="H340">
        <f>IFERROR(VLOOKUP(D340,Question!$B:$E,4,FALSE),"")</f>
        <v>3</v>
      </c>
      <c r="I340" t="str">
        <f>IFERROR(VLOOKUP(H340,Dimension!$A:$B,2,FALSE),"")</f>
        <v>Impact</v>
      </c>
    </row>
    <row r="341" spans="1:9">
      <c r="A341" s="29">
        <v>67</v>
      </c>
      <c r="B341" s="29">
        <v>319</v>
      </c>
      <c r="D341" t="s">
        <v>746</v>
      </c>
      <c r="E341" t="s">
        <v>122</v>
      </c>
      <c r="F341" t="str">
        <f t="shared" si="5"/>
        <v>8gNeither agree nor disagree</v>
      </c>
      <c r="G341" s="27">
        <f>IFERROR(VLOOKUP(B341,Answer!$A:$E,5),"")</f>
        <v>0.25</v>
      </c>
      <c r="H341">
        <f>IFERROR(VLOOKUP(D341,Question!$B:$E,4,FALSE),"")</f>
        <v>3</v>
      </c>
      <c r="I341" t="str">
        <f>IFERROR(VLOOKUP(H341,Dimension!$A:$B,2,FALSE),"")</f>
        <v>Impact</v>
      </c>
    </row>
    <row r="342" spans="1:9">
      <c r="A342" s="29">
        <v>67</v>
      </c>
      <c r="B342" s="29">
        <v>325</v>
      </c>
      <c r="D342" t="s">
        <v>747</v>
      </c>
      <c r="E342" t="s">
        <v>122</v>
      </c>
      <c r="F342" t="str">
        <f t="shared" si="5"/>
        <v>8hNeither agree nor disagree</v>
      </c>
      <c r="G342" s="27">
        <f>IFERROR(VLOOKUP(B342,Answer!$A:$E,5),"")</f>
        <v>0.25</v>
      </c>
      <c r="H342">
        <f>IFERROR(VLOOKUP(D342,Question!$B:$E,4,FALSE),"")</f>
        <v>3</v>
      </c>
      <c r="I342" t="str">
        <f>IFERROR(VLOOKUP(H342,Dimension!$A:$B,2,FALSE),"")</f>
        <v>Impact</v>
      </c>
    </row>
    <row r="343" spans="1:9">
      <c r="A343" s="29">
        <v>67</v>
      </c>
      <c r="B343" s="29">
        <v>331</v>
      </c>
      <c r="D343" t="s">
        <v>748</v>
      </c>
      <c r="E343" t="s">
        <v>122</v>
      </c>
      <c r="F343" t="str">
        <f t="shared" si="5"/>
        <v>8iNeither agree nor disagree</v>
      </c>
      <c r="G343" s="27">
        <f>IFERROR(VLOOKUP(B343,Answer!$A:$E,5),"")</f>
        <v>0.25</v>
      </c>
      <c r="H343">
        <f>IFERROR(VLOOKUP(D343,Question!$B:$E,4,FALSE),"")</f>
        <v>3</v>
      </c>
      <c r="I343" t="str">
        <f>IFERROR(VLOOKUP(H343,Dimension!$A:$B,2,FALSE),"")</f>
        <v>Impact</v>
      </c>
    </row>
    <row r="344" spans="1:9">
      <c r="A344" s="29">
        <v>67</v>
      </c>
      <c r="B344" s="29">
        <v>337</v>
      </c>
      <c r="D344" t="s">
        <v>749</v>
      </c>
      <c r="E344" t="s">
        <v>122</v>
      </c>
      <c r="F344" t="str">
        <f t="shared" si="5"/>
        <v>8jNeither agree nor disagree</v>
      </c>
      <c r="G344" s="27">
        <f>IFERROR(VLOOKUP(B344,Answer!$A:$E,5),"")</f>
        <v>0.25</v>
      </c>
      <c r="H344">
        <f>IFERROR(VLOOKUP(D344,Question!$B:$E,4,FALSE),"")</f>
        <v>3</v>
      </c>
      <c r="I344" t="str">
        <f>IFERROR(VLOOKUP(H344,Dimension!$A:$B,2,FALSE),"")</f>
        <v>Impact</v>
      </c>
    </row>
    <row r="345" spans="1:9">
      <c r="A345" s="29">
        <v>67</v>
      </c>
      <c r="B345" s="29">
        <v>343</v>
      </c>
      <c r="D345" t="s">
        <v>750</v>
      </c>
      <c r="E345" t="s">
        <v>122</v>
      </c>
      <c r="F345" t="str">
        <f t="shared" si="5"/>
        <v>8kNeither agree nor disagree</v>
      </c>
      <c r="G345" s="27">
        <f>IFERROR(VLOOKUP(B345,Answer!$A:$E,5),"")</f>
        <v>0</v>
      </c>
      <c r="H345">
        <f>IFERROR(VLOOKUP(D345,Question!$B:$E,4,FALSE),"")</f>
        <v>3</v>
      </c>
      <c r="I345" t="str">
        <f>IFERROR(VLOOKUP(H345,Dimension!$A:$B,2,FALSE),"")</f>
        <v>Impact</v>
      </c>
    </row>
    <row r="346" spans="1:9">
      <c r="A346" s="29">
        <v>67</v>
      </c>
      <c r="B346" s="29">
        <v>348</v>
      </c>
      <c r="D346" t="s">
        <v>710</v>
      </c>
      <c r="E346" t="s">
        <v>125</v>
      </c>
      <c r="F346" t="str">
        <f t="shared" si="5"/>
        <v>9aAware of but do not use</v>
      </c>
      <c r="G346" s="27">
        <f>IFERROR(VLOOKUP(B346,Answer!$A:$E,5),"")</f>
        <v>0.25</v>
      </c>
      <c r="H346">
        <f>IFERROR(VLOOKUP(D346,Question!$B:$E,4,FALSE),"")</f>
        <v>1</v>
      </c>
      <c r="I346" t="str">
        <f>IFERROR(VLOOKUP(H346,Dimension!$A:$B,2,FALSE),"")</f>
        <v>Reporting</v>
      </c>
    </row>
    <row r="347" spans="1:9">
      <c r="A347" s="29">
        <v>67</v>
      </c>
      <c r="B347" s="29">
        <v>356</v>
      </c>
      <c r="D347" t="s">
        <v>714</v>
      </c>
      <c r="E347" t="s">
        <v>160</v>
      </c>
      <c r="F347" t="str">
        <f t="shared" si="5"/>
        <v>9bUse regularly</v>
      </c>
      <c r="G347" s="27">
        <f>IFERROR(VLOOKUP(B347,Answer!$A:$E,5),"")</f>
        <v>0.75</v>
      </c>
      <c r="H347">
        <f>IFERROR(VLOOKUP(D347,Question!$B:$E,4,FALSE),"")</f>
        <v>1</v>
      </c>
      <c r="I347" t="str">
        <f>IFERROR(VLOOKUP(H347,Dimension!$A:$B,2,FALSE),"")</f>
        <v>Reporting</v>
      </c>
    </row>
    <row r="348" spans="1:9">
      <c r="A348" s="29">
        <v>67</v>
      </c>
      <c r="B348" s="29">
        <v>361</v>
      </c>
      <c r="D348" t="s">
        <v>742</v>
      </c>
      <c r="E348" t="s">
        <v>143</v>
      </c>
      <c r="F348" t="str">
        <f t="shared" si="5"/>
        <v>9cUse rarely</v>
      </c>
      <c r="G348" s="27">
        <f>IFERROR(VLOOKUP(B348,Answer!$A:$E,5),"")</f>
        <v>0.5</v>
      </c>
      <c r="H348">
        <f>IFERROR(VLOOKUP(D348,Question!$B:$E,4,FALSE),"")</f>
        <v>1</v>
      </c>
      <c r="I348" t="str">
        <f>IFERROR(VLOOKUP(H348,Dimension!$A:$B,2,FALSE),"")</f>
        <v>Reporting</v>
      </c>
    </row>
    <row r="349" spans="1:9">
      <c r="A349" s="29">
        <v>67</v>
      </c>
      <c r="B349" s="29">
        <v>366</v>
      </c>
      <c r="D349" t="s">
        <v>743</v>
      </c>
      <c r="E349" t="s">
        <v>125</v>
      </c>
      <c r="F349" t="str">
        <f t="shared" si="5"/>
        <v>9dAware of but do not use</v>
      </c>
      <c r="G349" s="27">
        <f>IFERROR(VLOOKUP(B349,Answer!$A:$E,5),"")</f>
        <v>0.25</v>
      </c>
      <c r="H349">
        <f>IFERROR(VLOOKUP(D349,Question!$B:$E,4,FALSE),"")</f>
        <v>2</v>
      </c>
      <c r="I349" t="str">
        <f>IFERROR(VLOOKUP(H349,Dimension!$A:$B,2,FALSE),"")</f>
        <v>Planning</v>
      </c>
    </row>
    <row r="350" spans="1:9">
      <c r="A350" s="29">
        <v>67</v>
      </c>
      <c r="B350" s="29">
        <v>373</v>
      </c>
      <c r="D350" t="s">
        <v>740</v>
      </c>
      <c r="E350" t="s">
        <v>122</v>
      </c>
      <c r="F350" t="str">
        <f t="shared" si="5"/>
        <v>10aNeither agree nor disagree</v>
      </c>
      <c r="G350" s="27">
        <f>IFERROR(VLOOKUP(B350,Answer!$A:$E,5),"")</f>
        <v>0.25</v>
      </c>
      <c r="H350">
        <f>IFERROR(VLOOKUP(D350,Question!$B:$E,4,FALSE),"")</f>
        <v>1</v>
      </c>
      <c r="I350" t="str">
        <f>IFERROR(VLOOKUP(H350,Dimension!$A:$B,2,FALSE),"")</f>
        <v>Reporting</v>
      </c>
    </row>
    <row r="351" spans="1:9">
      <c r="A351" s="29">
        <v>67</v>
      </c>
      <c r="B351" s="29">
        <v>378</v>
      </c>
      <c r="D351" t="s">
        <v>741</v>
      </c>
      <c r="E351" t="s">
        <v>118</v>
      </c>
      <c r="F351" t="str">
        <f t="shared" si="5"/>
        <v>10bDisagree</v>
      </c>
      <c r="G351" s="27">
        <f>IFERROR(VLOOKUP(B351,Answer!$A:$E,5),"")</f>
        <v>0</v>
      </c>
      <c r="H351">
        <f>IFERROR(VLOOKUP(D351,Question!$B:$E,4,FALSE),"")</f>
        <v>3</v>
      </c>
      <c r="I351" t="str">
        <f>IFERROR(VLOOKUP(H351,Dimension!$A:$B,2,FALSE),"")</f>
        <v>Impact</v>
      </c>
    </row>
    <row r="352" spans="1:9">
      <c r="A352" s="29">
        <v>75</v>
      </c>
      <c r="B352" s="29">
        <v>3</v>
      </c>
      <c r="D352" t="s">
        <v>772</v>
      </c>
      <c r="E352" t="s">
        <v>166</v>
      </c>
      <c r="F352" t="str">
        <f t="shared" si="5"/>
        <v>1aGovernment department</v>
      </c>
      <c r="G352" s="27">
        <f>IFERROR(VLOOKUP(B352,Answer!$A:$E,5),"")</f>
        <v>0</v>
      </c>
      <c r="H352">
        <f>IFERROR(VLOOKUP(D352,Question!$B:$E,4,FALSE),"")</f>
        <v>0</v>
      </c>
      <c r="I352" t="str">
        <f>IFERROR(VLOOKUP(H352,Dimension!$A:$B,2,FALSE),"")</f>
        <v/>
      </c>
    </row>
    <row r="353" spans="1:9">
      <c r="A353" s="29">
        <v>75</v>
      </c>
      <c r="B353" s="29">
        <v>6</v>
      </c>
      <c r="D353" t="s">
        <v>773</v>
      </c>
      <c r="E353" t="s">
        <v>156</v>
      </c>
      <c r="F353" t="str">
        <f t="shared" si="5"/>
        <v>1bOther</v>
      </c>
      <c r="G353" s="27">
        <f>IFERROR(VLOOKUP(B353,Answer!$A:$E,5),"")</f>
        <v>0</v>
      </c>
      <c r="H353">
        <f>IFERROR(VLOOKUP(D353,Question!$B:$E,4,FALSE),"")</f>
        <v>0</v>
      </c>
      <c r="I353" t="str">
        <f>IFERROR(VLOOKUP(H353,Dimension!$A:$B,2,FALSE),"")</f>
        <v/>
      </c>
    </row>
    <row r="354" spans="1:9">
      <c r="A354" s="29">
        <v>75</v>
      </c>
      <c r="B354" s="29" t="s">
        <v>870</v>
      </c>
      <c r="D354" t="s">
        <v>774</v>
      </c>
      <c r="E354">
        <v>0</v>
      </c>
      <c r="F354" t="str">
        <f t="shared" si="5"/>
        <v>1c0</v>
      </c>
      <c r="G354" s="27" t="str">
        <f>IFERROR(VLOOKUP(B354,Answer!$A:$E,5),"")</f>
        <v/>
      </c>
      <c r="H354">
        <f>IFERROR(VLOOKUP(D354,Question!$B:$E,4,FALSE),"")</f>
        <v>0</v>
      </c>
      <c r="I354" t="str">
        <f>IFERROR(VLOOKUP(H354,Dimension!$A:$B,2,FALSE),"")</f>
        <v/>
      </c>
    </row>
    <row r="355" spans="1:9">
      <c r="A355" s="29">
        <v>75</v>
      </c>
      <c r="B355" s="29" t="s">
        <v>870</v>
      </c>
      <c r="D355" t="s">
        <v>775</v>
      </c>
      <c r="E355">
        <v>0</v>
      </c>
      <c r="F355" t="str">
        <f t="shared" si="5"/>
        <v>1d0</v>
      </c>
      <c r="G355" s="27" t="str">
        <f>IFERROR(VLOOKUP(B355,Answer!$A:$E,5),"")</f>
        <v/>
      </c>
      <c r="H355">
        <f>IFERROR(VLOOKUP(D355,Question!$B:$E,4,FALSE),"")</f>
        <v>0</v>
      </c>
      <c r="I355" t="str">
        <f>IFERROR(VLOOKUP(H355,Dimension!$A:$B,2,FALSE),"")</f>
        <v/>
      </c>
    </row>
    <row r="356" spans="1:9">
      <c r="A356" s="29">
        <v>75</v>
      </c>
      <c r="B356" s="29">
        <v>51</v>
      </c>
      <c r="D356" t="s">
        <v>776</v>
      </c>
      <c r="E356" t="s">
        <v>108</v>
      </c>
      <c r="F356" t="str">
        <f t="shared" si="5"/>
        <v>1e1000-4999 employees</v>
      </c>
      <c r="G356" s="27">
        <f>IFERROR(VLOOKUP(B356,Answer!$A:$E,5),"")</f>
        <v>0</v>
      </c>
      <c r="H356">
        <f>IFERROR(VLOOKUP(D356,Question!$B:$E,4,FALSE),"")</f>
        <v>0</v>
      </c>
      <c r="I356" t="str">
        <f>IFERROR(VLOOKUP(H356,Dimension!$A:$B,2,FALSE),"")</f>
        <v/>
      </c>
    </row>
    <row r="357" spans="1:9">
      <c r="A357" s="29">
        <v>75</v>
      </c>
      <c r="B357" s="29" t="s">
        <v>870</v>
      </c>
      <c r="D357" t="s">
        <v>778</v>
      </c>
      <c r="E357" t="s">
        <v>167</v>
      </c>
      <c r="F357" t="str">
        <f t="shared" si="5"/>
        <v>1gEngland</v>
      </c>
      <c r="G357" s="27" t="str">
        <f>IFERROR(VLOOKUP(B357,Answer!$A:$E,5),"")</f>
        <v/>
      </c>
      <c r="H357">
        <f>IFERROR(VLOOKUP(D357,Question!$B:$E,4,FALSE),"")</f>
        <v>0</v>
      </c>
      <c r="I357" t="str">
        <f>IFERROR(VLOOKUP(H357,Dimension!$A:$B,2,FALSE),"")</f>
        <v/>
      </c>
    </row>
    <row r="358" spans="1:9">
      <c r="A358" s="29">
        <v>75</v>
      </c>
      <c r="B358" s="29">
        <v>68</v>
      </c>
      <c r="D358" t="s">
        <v>783</v>
      </c>
      <c r="E358" t="s">
        <v>135</v>
      </c>
      <c r="F358" t="str">
        <f t="shared" si="5"/>
        <v>1hNot an international organisation</v>
      </c>
      <c r="G358" s="27">
        <f>IFERROR(VLOOKUP(B358,Answer!$A:$E,5),"")</f>
        <v>0</v>
      </c>
      <c r="H358">
        <f>IFERROR(VLOOKUP(D358,Question!$B:$E,4,FALSE),"")</f>
        <v>0</v>
      </c>
      <c r="I358" t="str">
        <f>IFERROR(VLOOKUP(H358,Dimension!$A:$B,2,FALSE),"")</f>
        <v/>
      </c>
    </row>
    <row r="359" spans="1:9">
      <c r="A359" s="29">
        <v>75</v>
      </c>
      <c r="B359" s="29">
        <v>69</v>
      </c>
      <c r="D359" t="s">
        <v>859</v>
      </c>
      <c r="E359" t="s">
        <v>110</v>
      </c>
      <c r="F359" t="str">
        <f t="shared" si="5"/>
        <v>1iYes</v>
      </c>
      <c r="G359" s="27">
        <f>IFERROR(VLOOKUP(B359,Answer!$A:$E,5),"")</f>
        <v>0</v>
      </c>
      <c r="H359">
        <f>IFERROR(VLOOKUP(D359,Question!$B:$E,4,FALSE),"")</f>
        <v>0</v>
      </c>
      <c r="I359" t="str">
        <f>IFERROR(VLOOKUP(H359,Dimension!$A:$B,2,FALSE),"")</f>
        <v/>
      </c>
    </row>
    <row r="360" spans="1:9">
      <c r="A360" s="29">
        <v>75</v>
      </c>
      <c r="B360" s="29" t="s">
        <v>870</v>
      </c>
      <c r="D360" t="s">
        <v>804</v>
      </c>
      <c r="E360" t="s">
        <v>111</v>
      </c>
      <c r="F360" t="str">
        <f t="shared" si="5"/>
        <v>North AmericaNo</v>
      </c>
      <c r="G360" s="27" t="str">
        <f>IFERROR(VLOOKUP(B360,Answer!$A:$E,5),"")</f>
        <v/>
      </c>
      <c r="H360" t="str">
        <f>IFERROR(VLOOKUP(D360,Question!$B:$E,4,FALSE),"")</f>
        <v/>
      </c>
      <c r="I360" t="str">
        <f>IFERROR(VLOOKUP(H360,Dimension!$A:$B,2,FALSE),"")</f>
        <v/>
      </c>
    </row>
    <row r="361" spans="1:9">
      <c r="A361" s="29">
        <v>75</v>
      </c>
      <c r="B361" s="29" t="s">
        <v>870</v>
      </c>
      <c r="D361" t="s">
        <v>805</v>
      </c>
      <c r="E361" t="s">
        <v>111</v>
      </c>
      <c r="F361" t="str">
        <f t="shared" si="5"/>
        <v>Central AmericaNo</v>
      </c>
      <c r="G361" s="27" t="str">
        <f>IFERROR(VLOOKUP(B361,Answer!$A:$E,5),"")</f>
        <v/>
      </c>
      <c r="H361" t="str">
        <f>IFERROR(VLOOKUP(D361,Question!$B:$E,4,FALSE),"")</f>
        <v/>
      </c>
      <c r="I361" t="str">
        <f>IFERROR(VLOOKUP(H361,Dimension!$A:$B,2,FALSE),"")</f>
        <v/>
      </c>
    </row>
    <row r="362" spans="1:9">
      <c r="A362" s="29">
        <v>75</v>
      </c>
      <c r="B362" s="29" t="s">
        <v>870</v>
      </c>
      <c r="D362" t="s">
        <v>806</v>
      </c>
      <c r="E362" t="s">
        <v>111</v>
      </c>
      <c r="F362" t="str">
        <f t="shared" si="5"/>
        <v>South AmericaNo</v>
      </c>
      <c r="G362" s="27" t="str">
        <f>IFERROR(VLOOKUP(B362,Answer!$A:$E,5),"")</f>
        <v/>
      </c>
      <c r="H362" t="str">
        <f>IFERROR(VLOOKUP(D362,Question!$B:$E,4,FALSE),"")</f>
        <v/>
      </c>
      <c r="I362" t="str">
        <f>IFERROR(VLOOKUP(H362,Dimension!$A:$B,2,FALSE),"")</f>
        <v/>
      </c>
    </row>
    <row r="363" spans="1:9">
      <c r="A363" s="29">
        <v>75</v>
      </c>
      <c r="B363" s="29" t="s">
        <v>870</v>
      </c>
      <c r="D363" t="s">
        <v>807</v>
      </c>
      <c r="E363" t="s">
        <v>111</v>
      </c>
      <c r="F363" t="str">
        <f t="shared" si="5"/>
        <v>AfricaNo</v>
      </c>
      <c r="G363" s="27" t="str">
        <f>IFERROR(VLOOKUP(B363,Answer!$A:$E,5),"")</f>
        <v/>
      </c>
      <c r="H363" t="str">
        <f>IFERROR(VLOOKUP(D363,Question!$B:$E,4,FALSE),"")</f>
        <v/>
      </c>
      <c r="I363" t="str">
        <f>IFERROR(VLOOKUP(H363,Dimension!$A:$B,2,FALSE),"")</f>
        <v/>
      </c>
    </row>
    <row r="364" spans="1:9">
      <c r="A364" s="29">
        <v>75</v>
      </c>
      <c r="B364" s="29" t="s">
        <v>870</v>
      </c>
      <c r="D364" t="s">
        <v>808</v>
      </c>
      <c r="E364" t="s">
        <v>111</v>
      </c>
      <c r="F364" t="str">
        <f t="shared" si="5"/>
        <v>Middle EastNo</v>
      </c>
      <c r="G364" s="27" t="str">
        <f>IFERROR(VLOOKUP(B364,Answer!$A:$E,5),"")</f>
        <v/>
      </c>
      <c r="H364" t="str">
        <f>IFERROR(VLOOKUP(D364,Question!$B:$E,4,FALSE),"")</f>
        <v/>
      </c>
      <c r="I364" t="str">
        <f>IFERROR(VLOOKUP(H364,Dimension!$A:$B,2,FALSE),"")</f>
        <v/>
      </c>
    </row>
    <row r="365" spans="1:9">
      <c r="A365" s="29">
        <v>75</v>
      </c>
      <c r="B365" s="29">
        <v>58</v>
      </c>
      <c r="D365" t="s">
        <v>809</v>
      </c>
      <c r="E365" t="s">
        <v>110</v>
      </c>
      <c r="F365" t="str">
        <f t="shared" si="5"/>
        <v>Western/Northern EuropeYes</v>
      </c>
      <c r="G365" s="27">
        <f>IFERROR(VLOOKUP(B365,Answer!$A:$E,5),"")</f>
        <v>0</v>
      </c>
      <c r="H365" t="str">
        <f>IFERROR(VLOOKUP(D365,Question!$B:$E,4,FALSE),"")</f>
        <v/>
      </c>
      <c r="I365" t="str">
        <f>IFERROR(VLOOKUP(H365,Dimension!$A:$B,2,FALSE),"")</f>
        <v/>
      </c>
    </row>
    <row r="366" spans="1:9">
      <c r="A366" s="29">
        <v>75</v>
      </c>
      <c r="B366" s="29" t="s">
        <v>870</v>
      </c>
      <c r="D366" t="s">
        <v>810</v>
      </c>
      <c r="E366" t="s">
        <v>111</v>
      </c>
      <c r="F366" t="str">
        <f t="shared" si="5"/>
        <v>Southern EuropeNo</v>
      </c>
      <c r="G366" s="27" t="str">
        <f>IFERROR(VLOOKUP(B366,Answer!$A:$E,5),"")</f>
        <v/>
      </c>
      <c r="H366" t="str">
        <f>IFERROR(VLOOKUP(D366,Question!$B:$E,4,FALSE),"")</f>
        <v/>
      </c>
      <c r="I366" t="str">
        <f>IFERROR(VLOOKUP(H366,Dimension!$A:$B,2,FALSE),"")</f>
        <v/>
      </c>
    </row>
    <row r="367" spans="1:9">
      <c r="A367" s="29">
        <v>75</v>
      </c>
      <c r="B367" s="29" t="s">
        <v>870</v>
      </c>
      <c r="D367" t="s">
        <v>811</v>
      </c>
      <c r="E367" t="s">
        <v>111</v>
      </c>
      <c r="F367" t="str">
        <f t="shared" si="5"/>
        <v>Eastern EuropeNo</v>
      </c>
      <c r="G367" s="27" t="str">
        <f>IFERROR(VLOOKUP(B367,Answer!$A:$E,5),"")</f>
        <v/>
      </c>
      <c r="H367" t="str">
        <f>IFERROR(VLOOKUP(D367,Question!$B:$E,4,FALSE),"")</f>
        <v/>
      </c>
      <c r="I367" t="str">
        <f>IFERROR(VLOOKUP(H367,Dimension!$A:$B,2,FALSE),"")</f>
        <v/>
      </c>
    </row>
    <row r="368" spans="1:9">
      <c r="A368" s="29">
        <v>75</v>
      </c>
      <c r="B368" s="29" t="s">
        <v>870</v>
      </c>
      <c r="D368" t="s">
        <v>812</v>
      </c>
      <c r="E368" t="s">
        <v>111</v>
      </c>
      <c r="F368" t="str">
        <f t="shared" si="5"/>
        <v>Central AsiaNo</v>
      </c>
      <c r="G368" s="27" t="str">
        <f>IFERROR(VLOOKUP(B368,Answer!$A:$E,5),"")</f>
        <v/>
      </c>
      <c r="H368" t="str">
        <f>IFERROR(VLOOKUP(D368,Question!$B:$E,4,FALSE),"")</f>
        <v/>
      </c>
      <c r="I368" t="str">
        <f>IFERROR(VLOOKUP(H368,Dimension!$A:$B,2,FALSE),"")</f>
        <v/>
      </c>
    </row>
    <row r="369" spans="1:9">
      <c r="A369" s="29">
        <v>75</v>
      </c>
      <c r="B369" s="29" t="s">
        <v>870</v>
      </c>
      <c r="D369" t="s">
        <v>813</v>
      </c>
      <c r="E369" t="s">
        <v>111</v>
      </c>
      <c r="F369" t="str">
        <f t="shared" si="5"/>
        <v>South AsiaNo</v>
      </c>
      <c r="G369" s="27" t="str">
        <f>IFERROR(VLOOKUP(B369,Answer!$A:$E,5),"")</f>
        <v/>
      </c>
      <c r="H369" t="str">
        <f>IFERROR(VLOOKUP(D369,Question!$B:$E,4,FALSE),"")</f>
        <v/>
      </c>
      <c r="I369" t="str">
        <f>IFERROR(VLOOKUP(H369,Dimension!$A:$B,2,FALSE),"")</f>
        <v/>
      </c>
    </row>
    <row r="370" spans="1:9">
      <c r="A370" s="29">
        <v>75</v>
      </c>
      <c r="B370" s="29" t="s">
        <v>870</v>
      </c>
      <c r="D370" t="s">
        <v>814</v>
      </c>
      <c r="E370" t="s">
        <v>111</v>
      </c>
      <c r="F370" t="str">
        <f t="shared" si="5"/>
        <v>South East AsiaNo</v>
      </c>
      <c r="G370" s="27" t="str">
        <f>IFERROR(VLOOKUP(B370,Answer!$A:$E,5),"")</f>
        <v/>
      </c>
      <c r="H370" t="str">
        <f>IFERROR(VLOOKUP(D370,Question!$B:$E,4,FALSE),"")</f>
        <v/>
      </c>
      <c r="I370" t="str">
        <f>IFERROR(VLOOKUP(H370,Dimension!$A:$B,2,FALSE),"")</f>
        <v/>
      </c>
    </row>
    <row r="371" spans="1:9">
      <c r="A371" s="29">
        <v>75</v>
      </c>
      <c r="B371" s="29" t="s">
        <v>870</v>
      </c>
      <c r="D371" t="s">
        <v>815</v>
      </c>
      <c r="E371" t="s">
        <v>111</v>
      </c>
      <c r="F371" t="str">
        <f t="shared" si="5"/>
        <v>AustralasiaNo</v>
      </c>
      <c r="G371" s="27" t="str">
        <f>IFERROR(VLOOKUP(B371,Answer!$A:$E,5),"")</f>
        <v/>
      </c>
      <c r="H371" t="str">
        <f>IFERROR(VLOOKUP(D371,Question!$B:$E,4,FALSE),"")</f>
        <v/>
      </c>
      <c r="I371" t="str">
        <f>IFERROR(VLOOKUP(H371,Dimension!$A:$B,2,FALSE),"")</f>
        <v/>
      </c>
    </row>
    <row r="372" spans="1:9">
      <c r="A372" s="29">
        <v>75</v>
      </c>
      <c r="B372" s="29">
        <v>75</v>
      </c>
      <c r="D372" t="s">
        <v>532</v>
      </c>
      <c r="E372" t="s">
        <v>114</v>
      </c>
      <c r="F372" t="str">
        <f t="shared" si="5"/>
        <v>2aFrequently (e.g. every time we run some activity or monthly)</v>
      </c>
      <c r="G372" s="27">
        <f>IFERROR(VLOOKUP(B372,Answer!$A:$E,5),"")</f>
        <v>1</v>
      </c>
      <c r="H372">
        <f>IFERROR(VLOOKUP(D372,Question!$B:$E,4,FALSE),"")</f>
        <v>1</v>
      </c>
      <c r="I372" t="str">
        <f>IFERROR(VLOOKUP(H372,Dimension!$A:$B,2,FALSE),"")</f>
        <v>Reporting</v>
      </c>
    </row>
    <row r="373" spans="1:9">
      <c r="A373" s="29">
        <v>75</v>
      </c>
      <c r="B373" s="29">
        <v>100</v>
      </c>
      <c r="D373" t="s">
        <v>576</v>
      </c>
      <c r="E373" t="s">
        <v>114</v>
      </c>
      <c r="F373" t="str">
        <f t="shared" si="5"/>
        <v>3aFrequently (e.g. every time we run some activity or monthly)</v>
      </c>
      <c r="G373" s="27">
        <f>IFERROR(VLOOKUP(B373,Answer!$A:$E,5),"")</f>
        <v>0</v>
      </c>
      <c r="H373">
        <f>IFERROR(VLOOKUP(D373,Question!$B:$E,4,FALSE),"")</f>
        <v>1</v>
      </c>
      <c r="I373" t="str">
        <f>IFERROR(VLOOKUP(H373,Dimension!$A:$B,2,FALSE),"")</f>
        <v>Reporting</v>
      </c>
    </row>
    <row r="374" spans="1:9">
      <c r="A374" s="29">
        <v>75</v>
      </c>
      <c r="B374" s="29">
        <v>101</v>
      </c>
      <c r="D374" t="s">
        <v>582</v>
      </c>
      <c r="E374" t="s">
        <v>116</v>
      </c>
      <c r="F374" t="str">
        <f t="shared" si="5"/>
        <v>3bNever</v>
      </c>
      <c r="G374" s="27">
        <f>IFERROR(VLOOKUP(B374,Answer!$A:$E,5),"")</f>
        <v>0</v>
      </c>
      <c r="H374">
        <f>IFERROR(VLOOKUP(D374,Question!$B:$E,4,FALSE),"")</f>
        <v>1</v>
      </c>
      <c r="I374" t="str">
        <f>IFERROR(VLOOKUP(H374,Dimension!$A:$B,2,FALSE),"")</f>
        <v>Reporting</v>
      </c>
    </row>
    <row r="375" spans="1:9">
      <c r="A375" s="29">
        <v>75</v>
      </c>
      <c r="B375" s="29">
        <v>110</v>
      </c>
      <c r="D375" t="s">
        <v>587</v>
      </c>
      <c r="E375" t="s">
        <v>114</v>
      </c>
      <c r="F375" t="str">
        <f t="shared" si="5"/>
        <v>3cFrequently (e.g. every time we run some activity or monthly)</v>
      </c>
      <c r="G375" s="27">
        <f>IFERROR(VLOOKUP(B375,Answer!$A:$E,5),"")</f>
        <v>1</v>
      </c>
      <c r="H375">
        <f>IFERROR(VLOOKUP(D375,Question!$B:$E,4,FALSE),"")</f>
        <v>1</v>
      </c>
      <c r="I375" t="str">
        <f>IFERROR(VLOOKUP(H375,Dimension!$A:$B,2,FALSE),"")</f>
        <v>Reporting</v>
      </c>
    </row>
    <row r="376" spans="1:9">
      <c r="A376" s="29">
        <v>75</v>
      </c>
      <c r="B376" s="29">
        <v>115</v>
      </c>
      <c r="D376" t="s">
        <v>592</v>
      </c>
      <c r="E376" t="s">
        <v>114</v>
      </c>
      <c r="F376" t="str">
        <f t="shared" si="5"/>
        <v>3dFrequently (e.g. every time we run some activity or monthly)</v>
      </c>
      <c r="G376" s="27">
        <f>IFERROR(VLOOKUP(B376,Answer!$A:$E,5),"")</f>
        <v>1</v>
      </c>
      <c r="H376">
        <f>IFERROR(VLOOKUP(D376,Question!$B:$E,4,FALSE),"")</f>
        <v>1</v>
      </c>
      <c r="I376" t="str">
        <f>IFERROR(VLOOKUP(H376,Dimension!$A:$B,2,FALSE),"")</f>
        <v>Reporting</v>
      </c>
    </row>
    <row r="377" spans="1:9">
      <c r="A377" s="29">
        <v>75</v>
      </c>
      <c r="B377" s="29">
        <v>120</v>
      </c>
      <c r="D377" t="s">
        <v>755</v>
      </c>
      <c r="E377" t="s">
        <v>114</v>
      </c>
      <c r="F377" t="str">
        <f t="shared" si="5"/>
        <v>3eFrequently (e.g. every time we run some activity or monthly)</v>
      </c>
      <c r="G377" s="27">
        <f>IFERROR(VLOOKUP(B377,Answer!$A:$E,5),"")</f>
        <v>0</v>
      </c>
      <c r="H377">
        <f>IFERROR(VLOOKUP(D377,Question!$B:$E,4,FALSE),"")</f>
        <v>1</v>
      </c>
      <c r="I377" t="str">
        <f>IFERROR(VLOOKUP(H377,Dimension!$A:$B,2,FALSE),"")</f>
        <v>Reporting</v>
      </c>
    </row>
    <row r="378" spans="1:9">
      <c r="A378" s="29">
        <v>75</v>
      </c>
      <c r="B378" s="29">
        <v>125</v>
      </c>
      <c r="D378" t="s">
        <v>756</v>
      </c>
      <c r="E378" t="s">
        <v>114</v>
      </c>
      <c r="F378" t="str">
        <f t="shared" si="5"/>
        <v>3fFrequently (e.g. every time we run some activity or monthly)</v>
      </c>
      <c r="G378" s="27">
        <f>IFERROR(VLOOKUP(B378,Answer!$A:$E,5),"")</f>
        <v>0.5</v>
      </c>
      <c r="H378">
        <f>IFERROR(VLOOKUP(D378,Question!$B:$E,4,FALSE),"")</f>
        <v>1</v>
      </c>
      <c r="I378" t="str">
        <f>IFERROR(VLOOKUP(H378,Dimension!$A:$B,2,FALSE),"")</f>
        <v>Reporting</v>
      </c>
    </row>
    <row r="379" spans="1:9">
      <c r="A379" s="29">
        <v>75</v>
      </c>
      <c r="B379" s="29">
        <v>128</v>
      </c>
      <c r="D379" t="s">
        <v>757</v>
      </c>
      <c r="E379" t="s">
        <v>121</v>
      </c>
      <c r="F379" t="str">
        <f t="shared" si="5"/>
        <v>3gSometimes / on an ad-hoc basis</v>
      </c>
      <c r="G379" s="27">
        <f>IFERROR(VLOOKUP(B379,Answer!$A:$E,5),"")</f>
        <v>0.5</v>
      </c>
      <c r="H379">
        <f>IFERROR(VLOOKUP(D379,Question!$B:$E,4,FALSE),"")</f>
        <v>1</v>
      </c>
      <c r="I379" t="str">
        <f>IFERROR(VLOOKUP(H379,Dimension!$A:$B,2,FALSE),"")</f>
        <v>Reporting</v>
      </c>
    </row>
    <row r="380" spans="1:9">
      <c r="A380" s="29">
        <v>75</v>
      </c>
      <c r="B380" s="29">
        <v>135</v>
      </c>
      <c r="D380" t="s">
        <v>758</v>
      </c>
      <c r="E380" t="s">
        <v>114</v>
      </c>
      <c r="F380" t="str">
        <f t="shared" si="5"/>
        <v>3hFrequently (e.g. every time we run some activity or monthly)</v>
      </c>
      <c r="G380" s="27">
        <f>IFERROR(VLOOKUP(B380,Answer!$A:$E,5),"")</f>
        <v>1</v>
      </c>
      <c r="H380">
        <f>IFERROR(VLOOKUP(D380,Question!$B:$E,4,FALSE),"")</f>
        <v>1</v>
      </c>
      <c r="I380" t="str">
        <f>IFERROR(VLOOKUP(H380,Dimension!$A:$B,2,FALSE),"")</f>
        <v>Reporting</v>
      </c>
    </row>
    <row r="381" spans="1:9">
      <c r="A381" s="29">
        <v>75</v>
      </c>
      <c r="B381" s="29">
        <v>155</v>
      </c>
      <c r="D381" t="s">
        <v>762</v>
      </c>
      <c r="E381" t="s">
        <v>114</v>
      </c>
      <c r="F381" t="str">
        <f t="shared" si="5"/>
        <v>3lFrequently (e.g. every time we run some activity or monthly)</v>
      </c>
      <c r="G381" s="27">
        <f>IFERROR(VLOOKUP(B381,Answer!$A:$E,5),"")</f>
        <v>1</v>
      </c>
      <c r="H381">
        <f>IFERROR(VLOOKUP(D381,Question!$B:$E,4,FALSE),"")</f>
        <v>1</v>
      </c>
      <c r="I381" t="str">
        <f>IFERROR(VLOOKUP(H381,Dimension!$A:$B,2,FALSE),"")</f>
        <v>Reporting</v>
      </c>
    </row>
    <row r="382" spans="1:9">
      <c r="A382" s="29">
        <v>75</v>
      </c>
      <c r="B382" s="29">
        <v>158</v>
      </c>
      <c r="D382" t="s">
        <v>598</v>
      </c>
      <c r="E382" t="s">
        <v>121</v>
      </c>
      <c r="F382" t="str">
        <f t="shared" si="5"/>
        <v>4aSometimes / on an ad-hoc basis</v>
      </c>
      <c r="G382" s="27">
        <f>IFERROR(VLOOKUP(B382,Answer!$A:$E,5),"")</f>
        <v>0.5</v>
      </c>
      <c r="H382">
        <f>IFERROR(VLOOKUP(D382,Question!$B:$E,4,FALSE),"")</f>
        <v>2</v>
      </c>
      <c r="I382" t="str">
        <f>IFERROR(VLOOKUP(H382,Dimension!$A:$B,2,FALSE),"")</f>
        <v>Planning</v>
      </c>
    </row>
    <row r="383" spans="1:9">
      <c r="A383" s="29">
        <v>75</v>
      </c>
      <c r="B383" s="29">
        <v>163</v>
      </c>
      <c r="D383" t="s">
        <v>601</v>
      </c>
      <c r="E383" t="s">
        <v>121</v>
      </c>
      <c r="F383" t="str">
        <f t="shared" si="5"/>
        <v>4bSometimes / on an ad-hoc basis</v>
      </c>
      <c r="G383" s="27">
        <f>IFERROR(VLOOKUP(B383,Answer!$A:$E,5),"")</f>
        <v>0.5</v>
      </c>
      <c r="H383">
        <f>IFERROR(VLOOKUP(D383,Question!$B:$E,4,FALSE),"")</f>
        <v>2</v>
      </c>
      <c r="I383" t="str">
        <f>IFERROR(VLOOKUP(H383,Dimension!$A:$B,2,FALSE),"")</f>
        <v>Planning</v>
      </c>
    </row>
    <row r="384" spans="1:9">
      <c r="A384" s="29">
        <v>75</v>
      </c>
      <c r="B384" s="29">
        <v>168</v>
      </c>
      <c r="D384" t="s">
        <v>605</v>
      </c>
      <c r="E384" t="s">
        <v>121</v>
      </c>
      <c r="F384" t="str">
        <f t="shared" si="5"/>
        <v>4cSometimes / on an ad-hoc basis</v>
      </c>
      <c r="G384" s="27">
        <f>IFERROR(VLOOKUP(B384,Answer!$A:$E,5),"")</f>
        <v>0.5</v>
      </c>
      <c r="H384">
        <f>IFERROR(VLOOKUP(D384,Question!$B:$E,4,FALSE),"")</f>
        <v>2</v>
      </c>
      <c r="I384" t="str">
        <f>IFERROR(VLOOKUP(H384,Dimension!$A:$B,2,FALSE),"")</f>
        <v>Planning</v>
      </c>
    </row>
    <row r="385" spans="1:9">
      <c r="A385" s="29">
        <v>75</v>
      </c>
      <c r="B385" s="29">
        <v>172</v>
      </c>
      <c r="D385" t="s">
        <v>609</v>
      </c>
      <c r="E385" t="s">
        <v>115</v>
      </c>
      <c r="F385" t="str">
        <f t="shared" si="5"/>
        <v>4dRarely (maybe once per year)</v>
      </c>
      <c r="G385" s="27">
        <f>IFERROR(VLOOKUP(B385,Answer!$A:$E,5),"")</f>
        <v>0.25</v>
      </c>
      <c r="H385">
        <f>IFERROR(VLOOKUP(D385,Question!$B:$E,4,FALSE),"")</f>
        <v>3</v>
      </c>
      <c r="I385" t="str">
        <f>IFERROR(VLOOKUP(H385,Dimension!$A:$B,2,FALSE),"")</f>
        <v>Impact</v>
      </c>
    </row>
    <row r="386" spans="1:9">
      <c r="A386" s="29">
        <v>75</v>
      </c>
      <c r="B386" s="29">
        <v>178</v>
      </c>
      <c r="D386" t="s">
        <v>628</v>
      </c>
      <c r="E386" t="s">
        <v>118</v>
      </c>
      <c r="F386" t="str">
        <f t="shared" si="5"/>
        <v>5aDisagree</v>
      </c>
      <c r="G386" s="27">
        <f>IFERROR(VLOOKUP(B386,Answer!$A:$E,5),"")</f>
        <v>0.75</v>
      </c>
      <c r="H386">
        <f>IFERROR(VLOOKUP(D386,Question!$B:$E,4,FALSE),"")</f>
        <v>2</v>
      </c>
      <c r="I386" t="str">
        <f>IFERROR(VLOOKUP(H386,Dimension!$A:$B,2,FALSE),"")</f>
        <v>Planning</v>
      </c>
    </row>
    <row r="387" spans="1:9">
      <c r="A387" s="29">
        <v>75</v>
      </c>
      <c r="B387" s="29">
        <v>186</v>
      </c>
      <c r="D387" t="s">
        <v>632</v>
      </c>
      <c r="E387" t="s">
        <v>123</v>
      </c>
      <c r="F387" t="str">
        <f t="shared" ref="F387:F450" si="6">D387&amp;E387</f>
        <v>5bAgree</v>
      </c>
      <c r="G387" s="27">
        <f>IFERROR(VLOOKUP(B387,Answer!$A:$E,5),"")</f>
        <v>0.75</v>
      </c>
      <c r="H387">
        <f>IFERROR(VLOOKUP(D387,Question!$B:$E,4,FALSE),"")</f>
        <v>2</v>
      </c>
      <c r="I387" t="str">
        <f>IFERROR(VLOOKUP(H387,Dimension!$A:$B,2,FALSE),"")</f>
        <v>Planning</v>
      </c>
    </row>
    <row r="388" spans="1:9">
      <c r="A388" s="29">
        <v>75</v>
      </c>
      <c r="B388" s="29">
        <v>192</v>
      </c>
      <c r="D388" t="s">
        <v>636</v>
      </c>
      <c r="E388" t="s">
        <v>123</v>
      </c>
      <c r="F388" t="str">
        <f t="shared" si="6"/>
        <v>5cAgree</v>
      </c>
      <c r="G388" s="27">
        <f>IFERROR(VLOOKUP(B388,Answer!$A:$E,5),"")</f>
        <v>0.75</v>
      </c>
      <c r="H388">
        <f>IFERROR(VLOOKUP(D388,Question!$B:$E,4,FALSE),"")</f>
        <v>2</v>
      </c>
      <c r="I388" t="str">
        <f>IFERROR(VLOOKUP(H388,Dimension!$A:$B,2,FALSE),"")</f>
        <v>Planning</v>
      </c>
    </row>
    <row r="389" spans="1:9">
      <c r="A389" s="29">
        <v>75</v>
      </c>
      <c r="B389" s="29">
        <v>197</v>
      </c>
      <c r="D389" t="s">
        <v>640</v>
      </c>
      <c r="E389" t="s">
        <v>148</v>
      </c>
      <c r="F389" t="str">
        <f t="shared" si="6"/>
        <v>5dNeither agree nor disagree&amp;#9;</v>
      </c>
      <c r="G389" s="27">
        <f>IFERROR(VLOOKUP(B389,Answer!$A:$E,5),"")</f>
        <v>0.25</v>
      </c>
      <c r="H389">
        <f>IFERROR(VLOOKUP(D389,Question!$B:$E,4,FALSE),"")</f>
        <v>2</v>
      </c>
      <c r="I389" t="str">
        <f>IFERROR(VLOOKUP(H389,Dimension!$A:$B,2,FALSE),"")</f>
        <v>Planning</v>
      </c>
    </row>
    <row r="390" spans="1:9">
      <c r="A390" s="29">
        <v>75</v>
      </c>
      <c r="B390" s="29">
        <v>203</v>
      </c>
      <c r="D390" t="s">
        <v>644</v>
      </c>
      <c r="E390" t="s">
        <v>148</v>
      </c>
      <c r="F390" t="str">
        <f t="shared" si="6"/>
        <v>5eNeither agree nor disagree&amp;#9;</v>
      </c>
      <c r="G390" s="27">
        <f>IFERROR(VLOOKUP(B390,Answer!$A:$E,5),"")</f>
        <v>0.25</v>
      </c>
      <c r="H390">
        <f>IFERROR(VLOOKUP(D390,Question!$B:$E,4,FALSE),"")</f>
        <v>2</v>
      </c>
      <c r="I390" t="str">
        <f>IFERROR(VLOOKUP(H390,Dimension!$A:$B,2,FALSE),"")</f>
        <v>Planning</v>
      </c>
    </row>
    <row r="391" spans="1:9">
      <c r="A391" s="29">
        <v>75</v>
      </c>
      <c r="B391" s="29">
        <v>209</v>
      </c>
      <c r="D391" t="s">
        <v>751</v>
      </c>
      <c r="E391" t="s">
        <v>148</v>
      </c>
      <c r="F391" t="str">
        <f t="shared" si="6"/>
        <v>5fNeither agree nor disagree&amp;#9;</v>
      </c>
      <c r="G391" s="27">
        <f>IFERROR(VLOOKUP(B391,Answer!$A:$E,5),"")</f>
        <v>0.25</v>
      </c>
      <c r="H391">
        <f>IFERROR(VLOOKUP(D391,Question!$B:$E,4,FALSE),"")</f>
        <v>2</v>
      </c>
      <c r="I391" t="str">
        <f>IFERROR(VLOOKUP(H391,Dimension!$A:$B,2,FALSE),"")</f>
        <v>Planning</v>
      </c>
    </row>
    <row r="392" spans="1:9">
      <c r="A392" s="29">
        <v>75</v>
      </c>
      <c r="B392" s="29">
        <v>214</v>
      </c>
      <c r="D392" t="s">
        <v>752</v>
      </c>
      <c r="E392" t="s">
        <v>118</v>
      </c>
      <c r="F392" t="str">
        <f t="shared" si="6"/>
        <v>5gDisagree</v>
      </c>
      <c r="G392" s="27">
        <f>IFERROR(VLOOKUP(B392,Answer!$A:$E,5),"")</f>
        <v>0</v>
      </c>
      <c r="H392">
        <f>IFERROR(VLOOKUP(D392,Question!$B:$E,4,FALSE),"")</f>
        <v>3</v>
      </c>
      <c r="I392" t="str">
        <f>IFERROR(VLOOKUP(H392,Dimension!$A:$B,2,FALSE),"")</f>
        <v>Impact</v>
      </c>
    </row>
    <row r="393" spans="1:9">
      <c r="A393" s="29">
        <v>75</v>
      </c>
      <c r="B393" s="29">
        <v>219</v>
      </c>
      <c r="D393" t="s">
        <v>753</v>
      </c>
      <c r="E393" t="s">
        <v>119</v>
      </c>
      <c r="F393" t="str">
        <f t="shared" si="6"/>
        <v>5hStrongly disagree</v>
      </c>
      <c r="G393" s="27">
        <f>IFERROR(VLOOKUP(B393,Answer!$A:$E,5),"")</f>
        <v>0</v>
      </c>
      <c r="H393">
        <f>IFERROR(VLOOKUP(D393,Question!$B:$E,4,FALSE),"")</f>
        <v>2</v>
      </c>
      <c r="I393" t="str">
        <f>IFERROR(VLOOKUP(H393,Dimension!$A:$B,2,FALSE),"")</f>
        <v>Planning</v>
      </c>
    </row>
    <row r="394" spans="1:9">
      <c r="A394" s="29">
        <v>75</v>
      </c>
      <c r="B394" s="29">
        <v>228</v>
      </c>
      <c r="D394" t="s">
        <v>754</v>
      </c>
      <c r="E394" t="s">
        <v>123</v>
      </c>
      <c r="F394" t="str">
        <f t="shared" si="6"/>
        <v>5iAgree</v>
      </c>
      <c r="G394" s="27">
        <f>IFERROR(VLOOKUP(B394,Answer!$A:$E,5),"")</f>
        <v>0.75</v>
      </c>
      <c r="H394">
        <f>IFERROR(VLOOKUP(D394,Question!$B:$E,4,FALSE),"")</f>
        <v>3</v>
      </c>
      <c r="I394" t="str">
        <f>IFERROR(VLOOKUP(H394,Dimension!$A:$B,2,FALSE),"")</f>
        <v>Impact</v>
      </c>
    </row>
    <row r="395" spans="1:9">
      <c r="A395" s="29">
        <v>75</v>
      </c>
      <c r="B395" s="29">
        <v>233</v>
      </c>
      <c r="D395" t="s">
        <v>648</v>
      </c>
      <c r="E395" t="s">
        <v>120</v>
      </c>
      <c r="F395" t="str">
        <f t="shared" si="6"/>
        <v>6aRegularly (at least quarterly)</v>
      </c>
      <c r="G395" s="27">
        <f>IFERROR(VLOOKUP(B395,Answer!$A:$E,5),"")</f>
        <v>0.75</v>
      </c>
      <c r="H395">
        <f>IFERROR(VLOOKUP(D395,Question!$B:$E,4,FALSE),"")</f>
        <v>2</v>
      </c>
      <c r="I395" t="str">
        <f>IFERROR(VLOOKUP(H395,Dimension!$A:$B,2,FALSE),"")</f>
        <v>Planning</v>
      </c>
    </row>
    <row r="396" spans="1:9">
      <c r="A396" s="29">
        <v>75</v>
      </c>
      <c r="B396" s="29">
        <v>238</v>
      </c>
      <c r="D396" t="s">
        <v>650</v>
      </c>
      <c r="E396" t="s">
        <v>120</v>
      </c>
      <c r="F396" t="str">
        <f t="shared" si="6"/>
        <v>6bRegularly (at least quarterly)</v>
      </c>
      <c r="G396" s="27">
        <f>IFERROR(VLOOKUP(B396,Answer!$A:$E,5),"")</f>
        <v>0.75</v>
      </c>
      <c r="H396">
        <f>IFERROR(VLOOKUP(D396,Question!$B:$E,4,FALSE),"")</f>
        <v>1</v>
      </c>
      <c r="I396" t="str">
        <f>IFERROR(VLOOKUP(H396,Dimension!$A:$B,2,FALSE),"")</f>
        <v>Reporting</v>
      </c>
    </row>
    <row r="397" spans="1:9">
      <c r="A397" s="29">
        <v>75</v>
      </c>
      <c r="B397" s="29">
        <v>242</v>
      </c>
      <c r="D397" t="s">
        <v>654</v>
      </c>
      <c r="E397" t="s">
        <v>121</v>
      </c>
      <c r="F397" t="str">
        <f t="shared" si="6"/>
        <v>6cSometimes / on an ad-hoc basis</v>
      </c>
      <c r="G397" s="27">
        <f>IFERROR(VLOOKUP(B397,Answer!$A:$E,5),"")</f>
        <v>0.5</v>
      </c>
      <c r="H397">
        <f>IFERROR(VLOOKUP(D397,Question!$B:$E,4,FALSE),"")</f>
        <v>1</v>
      </c>
      <c r="I397" t="str">
        <f>IFERROR(VLOOKUP(H397,Dimension!$A:$B,2,FALSE),"")</f>
        <v>Reporting</v>
      </c>
    </row>
    <row r="398" spans="1:9">
      <c r="A398" s="29">
        <v>75</v>
      </c>
      <c r="B398" s="29">
        <v>249</v>
      </c>
      <c r="D398" t="s">
        <v>658</v>
      </c>
      <c r="E398" t="s">
        <v>114</v>
      </c>
      <c r="F398" t="str">
        <f t="shared" si="6"/>
        <v>6dFrequently (e.g. every time we run some activity or monthly)</v>
      </c>
      <c r="G398" s="27">
        <f>IFERROR(VLOOKUP(B398,Answer!$A:$E,5),"")</f>
        <v>1</v>
      </c>
      <c r="H398">
        <f>IFERROR(VLOOKUP(D398,Question!$B:$E,4,FALSE),"")</f>
        <v>1</v>
      </c>
      <c r="I398" t="str">
        <f>IFERROR(VLOOKUP(H398,Dimension!$A:$B,2,FALSE),"")</f>
        <v>Reporting</v>
      </c>
    </row>
    <row r="399" spans="1:9">
      <c r="A399" s="29">
        <v>75</v>
      </c>
      <c r="B399" s="29">
        <v>253</v>
      </c>
      <c r="D399" t="s">
        <v>662</v>
      </c>
      <c r="E399" t="s">
        <v>120</v>
      </c>
      <c r="F399" t="str">
        <f t="shared" si="6"/>
        <v>6eRegularly (at least quarterly)</v>
      </c>
      <c r="G399" s="27">
        <f>IFERROR(VLOOKUP(B399,Answer!$A:$E,5),"")</f>
        <v>0.75</v>
      </c>
      <c r="H399">
        <f>IFERROR(VLOOKUP(D399,Question!$B:$E,4,FALSE),"")</f>
        <v>1</v>
      </c>
      <c r="I399" t="str">
        <f>IFERROR(VLOOKUP(H399,Dimension!$A:$B,2,FALSE),"")</f>
        <v>Reporting</v>
      </c>
    </row>
    <row r="400" spans="1:9">
      <c r="A400" s="29">
        <v>75</v>
      </c>
      <c r="B400" s="29">
        <v>257</v>
      </c>
      <c r="D400" t="s">
        <v>666</v>
      </c>
      <c r="E400" t="s">
        <v>121</v>
      </c>
      <c r="F400" t="str">
        <f t="shared" si="6"/>
        <v>7aSometimes / on an ad-hoc basis</v>
      </c>
      <c r="G400" s="27">
        <f>IFERROR(VLOOKUP(B400,Answer!$A:$E,5),"")</f>
        <v>0.5</v>
      </c>
      <c r="H400">
        <f>IFERROR(VLOOKUP(D400,Question!$B:$E,4,FALSE),"")</f>
        <v>3</v>
      </c>
      <c r="I400" t="str">
        <f>IFERROR(VLOOKUP(H400,Dimension!$A:$B,2,FALSE),"")</f>
        <v>Impact</v>
      </c>
    </row>
    <row r="401" spans="1:9">
      <c r="A401" s="29">
        <v>75</v>
      </c>
      <c r="B401" s="29">
        <v>262</v>
      </c>
      <c r="D401" t="s">
        <v>670</v>
      </c>
      <c r="E401" t="s">
        <v>121</v>
      </c>
      <c r="F401" t="str">
        <f t="shared" si="6"/>
        <v>7bSometimes / on an ad-hoc basis</v>
      </c>
      <c r="G401" s="27">
        <f>IFERROR(VLOOKUP(B401,Answer!$A:$E,5),"")</f>
        <v>0.5</v>
      </c>
      <c r="H401">
        <f>IFERROR(VLOOKUP(D401,Question!$B:$E,4,FALSE),"")</f>
        <v>2</v>
      </c>
      <c r="I401" t="str">
        <f>IFERROR(VLOOKUP(H401,Dimension!$A:$B,2,FALSE),"")</f>
        <v>Planning</v>
      </c>
    </row>
    <row r="402" spans="1:9">
      <c r="A402" s="29">
        <v>75</v>
      </c>
      <c r="B402" s="29">
        <v>268</v>
      </c>
      <c r="D402" t="s">
        <v>674</v>
      </c>
      <c r="E402" t="s">
        <v>120</v>
      </c>
      <c r="F402" t="str">
        <f t="shared" si="6"/>
        <v>7cRegularly (at least quarterly)</v>
      </c>
      <c r="G402" s="27">
        <f>IFERROR(VLOOKUP(B402,Answer!$A:$E,5),"")</f>
        <v>0.75</v>
      </c>
      <c r="H402">
        <f>IFERROR(VLOOKUP(D402,Question!$B:$E,4,FALSE),"")</f>
        <v>2</v>
      </c>
      <c r="I402" t="str">
        <f>IFERROR(VLOOKUP(H402,Dimension!$A:$B,2,FALSE),"")</f>
        <v>Planning</v>
      </c>
    </row>
    <row r="403" spans="1:9">
      <c r="A403" s="29">
        <v>75</v>
      </c>
      <c r="B403" s="29">
        <v>270</v>
      </c>
      <c r="D403" t="s">
        <v>678</v>
      </c>
      <c r="E403" t="s">
        <v>116</v>
      </c>
      <c r="F403" t="str">
        <f t="shared" si="6"/>
        <v>7dNever</v>
      </c>
      <c r="G403" s="27">
        <f>IFERROR(VLOOKUP(B403,Answer!$A:$E,5),"")</f>
        <v>0</v>
      </c>
      <c r="H403">
        <f>IFERROR(VLOOKUP(D403,Question!$B:$E,4,FALSE),"")</f>
        <v>2</v>
      </c>
      <c r="I403" t="str">
        <f>IFERROR(VLOOKUP(H403,Dimension!$A:$B,2,FALSE),"")</f>
        <v>Planning</v>
      </c>
    </row>
    <row r="404" spans="1:9">
      <c r="A404" s="29">
        <v>75</v>
      </c>
      <c r="B404" s="29">
        <v>277</v>
      </c>
      <c r="D404" t="s">
        <v>680</v>
      </c>
      <c r="E404" t="s">
        <v>121</v>
      </c>
      <c r="F404" t="str">
        <f t="shared" si="6"/>
        <v>7eSometimes / on an ad-hoc basis</v>
      </c>
      <c r="G404" s="27">
        <f>IFERROR(VLOOKUP(B404,Answer!$A:$E,5),"")</f>
        <v>0.5</v>
      </c>
      <c r="H404">
        <f>IFERROR(VLOOKUP(D404,Question!$B:$E,4,FALSE),"")</f>
        <v>3</v>
      </c>
      <c r="I404" t="str">
        <f>IFERROR(VLOOKUP(H404,Dimension!$A:$B,2,FALSE),"")</f>
        <v>Impact</v>
      </c>
    </row>
    <row r="405" spans="1:9">
      <c r="A405" s="29">
        <v>75</v>
      </c>
      <c r="B405" s="29">
        <v>284</v>
      </c>
      <c r="D405" t="s">
        <v>701</v>
      </c>
      <c r="E405" t="s">
        <v>123</v>
      </c>
      <c r="F405" t="str">
        <f t="shared" si="6"/>
        <v>8aAgree</v>
      </c>
      <c r="G405" s="27">
        <f>IFERROR(VLOOKUP(B405,Answer!$A:$E,5),"")</f>
        <v>0.75</v>
      </c>
      <c r="H405">
        <f>IFERROR(VLOOKUP(D405,Question!$B:$E,4,FALSE),"")</f>
        <v>3</v>
      </c>
      <c r="I405" t="str">
        <f>IFERROR(VLOOKUP(H405,Dimension!$A:$B,2,FALSE),"")</f>
        <v>Impact</v>
      </c>
    </row>
    <row r="406" spans="1:9">
      <c r="A406" s="29">
        <v>75</v>
      </c>
      <c r="B406" s="29">
        <v>290</v>
      </c>
      <c r="D406" t="s">
        <v>703</v>
      </c>
      <c r="E406" t="s">
        <v>123</v>
      </c>
      <c r="F406" t="str">
        <f t="shared" si="6"/>
        <v>8bAgree</v>
      </c>
      <c r="G406" s="27">
        <f>IFERROR(VLOOKUP(B406,Answer!$A:$E,5),"")</f>
        <v>0.75</v>
      </c>
      <c r="H406">
        <f>IFERROR(VLOOKUP(D406,Question!$B:$E,4,FALSE),"")</f>
        <v>3</v>
      </c>
      <c r="I406" t="str">
        <f>IFERROR(VLOOKUP(H406,Dimension!$A:$B,2,FALSE),"")</f>
        <v>Impact</v>
      </c>
    </row>
    <row r="407" spans="1:9">
      <c r="A407" s="29">
        <v>75</v>
      </c>
      <c r="B407" s="29">
        <v>296</v>
      </c>
      <c r="D407" t="s">
        <v>705</v>
      </c>
      <c r="E407" t="s">
        <v>123</v>
      </c>
      <c r="F407" t="str">
        <f t="shared" si="6"/>
        <v>8cAgree</v>
      </c>
      <c r="G407" s="27">
        <f>IFERROR(VLOOKUP(B407,Answer!$A:$E,5),"")</f>
        <v>0.75</v>
      </c>
      <c r="H407">
        <f>IFERROR(VLOOKUP(D407,Question!$B:$E,4,FALSE),"")</f>
        <v>3</v>
      </c>
      <c r="I407" t="str">
        <f>IFERROR(VLOOKUP(H407,Dimension!$A:$B,2,FALSE),"")</f>
        <v>Impact</v>
      </c>
    </row>
    <row r="408" spans="1:9">
      <c r="A408" s="29">
        <v>75</v>
      </c>
      <c r="B408" s="29">
        <v>302</v>
      </c>
      <c r="D408" t="s">
        <v>707</v>
      </c>
      <c r="E408" t="s">
        <v>123</v>
      </c>
      <c r="F408" t="str">
        <f t="shared" si="6"/>
        <v>8dAgree</v>
      </c>
      <c r="G408" s="27">
        <f>IFERROR(VLOOKUP(B408,Answer!$A:$E,5),"")</f>
        <v>0</v>
      </c>
      <c r="H408">
        <f>IFERROR(VLOOKUP(D408,Question!$B:$E,4,FALSE),"")</f>
        <v>3</v>
      </c>
      <c r="I408" t="str">
        <f>IFERROR(VLOOKUP(H408,Dimension!$A:$B,2,FALSE),"")</f>
        <v>Impact</v>
      </c>
    </row>
    <row r="409" spans="1:9">
      <c r="A409" s="29">
        <v>75</v>
      </c>
      <c r="B409" s="29">
        <v>308</v>
      </c>
      <c r="D409" t="s">
        <v>744</v>
      </c>
      <c r="E409" t="s">
        <v>123</v>
      </c>
      <c r="F409" t="str">
        <f t="shared" si="6"/>
        <v>8eAgree</v>
      </c>
      <c r="G409" s="27">
        <f>IFERROR(VLOOKUP(B409,Answer!$A:$E,5),"")</f>
        <v>0.75</v>
      </c>
      <c r="H409">
        <f>IFERROR(VLOOKUP(D409,Question!$B:$E,4,FALSE),"")</f>
        <v>3</v>
      </c>
      <c r="I409" t="str">
        <f>IFERROR(VLOOKUP(H409,Dimension!$A:$B,2,FALSE),"")</f>
        <v>Impact</v>
      </c>
    </row>
    <row r="410" spans="1:9">
      <c r="A410" s="29">
        <v>75</v>
      </c>
      <c r="B410" s="29">
        <v>314</v>
      </c>
      <c r="D410" t="s">
        <v>745</v>
      </c>
      <c r="E410" t="s">
        <v>123</v>
      </c>
      <c r="F410" t="str">
        <f t="shared" si="6"/>
        <v>8fAgree</v>
      </c>
      <c r="G410" s="27">
        <f>IFERROR(VLOOKUP(B410,Answer!$A:$E,5),"")</f>
        <v>0.75</v>
      </c>
      <c r="H410">
        <f>IFERROR(VLOOKUP(D410,Question!$B:$E,4,FALSE),"")</f>
        <v>3</v>
      </c>
      <c r="I410" t="str">
        <f>IFERROR(VLOOKUP(H410,Dimension!$A:$B,2,FALSE),"")</f>
        <v>Impact</v>
      </c>
    </row>
    <row r="411" spans="1:9">
      <c r="A411" s="29">
        <v>75</v>
      </c>
      <c r="B411" s="29">
        <v>316</v>
      </c>
      <c r="D411" t="s">
        <v>746</v>
      </c>
      <c r="E411" t="s">
        <v>117</v>
      </c>
      <c r="F411" t="str">
        <f t="shared" si="6"/>
        <v>8gDon’t know/Not sure</v>
      </c>
      <c r="G411" s="27">
        <f>IFERROR(VLOOKUP(B411,Answer!$A:$E,5),"")</f>
        <v>0</v>
      </c>
      <c r="H411">
        <f>IFERROR(VLOOKUP(D411,Question!$B:$E,4,FALSE),"")</f>
        <v>3</v>
      </c>
      <c r="I411" t="str">
        <f>IFERROR(VLOOKUP(H411,Dimension!$A:$B,2,FALSE),"")</f>
        <v>Impact</v>
      </c>
    </row>
    <row r="412" spans="1:9">
      <c r="A412" s="29">
        <v>75</v>
      </c>
      <c r="B412" s="29">
        <v>322</v>
      </c>
      <c r="D412" t="s">
        <v>747</v>
      </c>
      <c r="E412" t="s">
        <v>117</v>
      </c>
      <c r="F412" t="str">
        <f t="shared" si="6"/>
        <v>8hDon’t know/Not sure</v>
      </c>
      <c r="G412" s="27">
        <f>IFERROR(VLOOKUP(B412,Answer!$A:$E,5),"")</f>
        <v>0</v>
      </c>
      <c r="H412">
        <f>IFERROR(VLOOKUP(D412,Question!$B:$E,4,FALSE),"")</f>
        <v>3</v>
      </c>
      <c r="I412" t="str">
        <f>IFERROR(VLOOKUP(H412,Dimension!$A:$B,2,FALSE),"")</f>
        <v>Impact</v>
      </c>
    </row>
    <row r="413" spans="1:9">
      <c r="A413" s="29">
        <v>75</v>
      </c>
      <c r="B413" s="29">
        <v>330</v>
      </c>
      <c r="D413" t="s">
        <v>748</v>
      </c>
      <c r="E413" t="s">
        <v>118</v>
      </c>
      <c r="F413" t="str">
        <f t="shared" si="6"/>
        <v>8iDisagree</v>
      </c>
      <c r="G413" s="27">
        <f>IFERROR(VLOOKUP(B413,Answer!$A:$E,5),"")</f>
        <v>0</v>
      </c>
      <c r="H413">
        <f>IFERROR(VLOOKUP(D413,Question!$B:$E,4,FALSE),"")</f>
        <v>3</v>
      </c>
      <c r="I413" t="str">
        <f>IFERROR(VLOOKUP(H413,Dimension!$A:$B,2,FALSE),"")</f>
        <v>Impact</v>
      </c>
    </row>
    <row r="414" spans="1:9">
      <c r="A414" s="29">
        <v>75</v>
      </c>
      <c r="B414" s="29">
        <v>339</v>
      </c>
      <c r="D414" t="s">
        <v>749</v>
      </c>
      <c r="E414" t="s">
        <v>136</v>
      </c>
      <c r="F414" t="str">
        <f t="shared" si="6"/>
        <v>8jStrongly Agree</v>
      </c>
      <c r="G414" s="27">
        <f>IFERROR(VLOOKUP(B414,Answer!$A:$E,5),"")</f>
        <v>1</v>
      </c>
      <c r="H414">
        <f>IFERROR(VLOOKUP(D414,Question!$B:$E,4,FALSE),"")</f>
        <v>3</v>
      </c>
      <c r="I414" t="str">
        <f>IFERROR(VLOOKUP(H414,Dimension!$A:$B,2,FALSE),"")</f>
        <v>Impact</v>
      </c>
    </row>
    <row r="415" spans="1:9">
      <c r="A415" s="29">
        <v>75</v>
      </c>
      <c r="B415" s="29">
        <v>340</v>
      </c>
      <c r="D415" t="s">
        <v>750</v>
      </c>
      <c r="E415" t="s">
        <v>117</v>
      </c>
      <c r="F415" t="str">
        <f t="shared" si="6"/>
        <v>8kDon’t know/Not sure</v>
      </c>
      <c r="G415" s="27">
        <f>IFERROR(VLOOKUP(B415,Answer!$A:$E,5),"")</f>
        <v>1</v>
      </c>
      <c r="H415">
        <f>IFERROR(VLOOKUP(D415,Question!$B:$E,4,FALSE),"")</f>
        <v>3</v>
      </c>
      <c r="I415" t="str">
        <f>IFERROR(VLOOKUP(H415,Dimension!$A:$B,2,FALSE),"")</f>
        <v>Impact</v>
      </c>
    </row>
    <row r="416" spans="1:9">
      <c r="A416" s="29">
        <v>75</v>
      </c>
      <c r="B416" s="29">
        <v>346</v>
      </c>
      <c r="D416" t="s">
        <v>710</v>
      </c>
      <c r="E416" t="s">
        <v>117</v>
      </c>
      <c r="F416" t="str">
        <f t="shared" si="6"/>
        <v>9aDon’t know/Not sure</v>
      </c>
      <c r="G416" s="27">
        <f>IFERROR(VLOOKUP(B416,Answer!$A:$E,5),"")</f>
        <v>0</v>
      </c>
      <c r="H416">
        <f>IFERROR(VLOOKUP(D416,Question!$B:$E,4,FALSE),"")</f>
        <v>1</v>
      </c>
      <c r="I416" t="str">
        <f>IFERROR(VLOOKUP(H416,Dimension!$A:$B,2,FALSE),"")</f>
        <v>Reporting</v>
      </c>
    </row>
    <row r="417" spans="1:9">
      <c r="A417" s="29">
        <v>75</v>
      </c>
      <c r="B417" s="29">
        <v>356</v>
      </c>
      <c r="D417" t="s">
        <v>714</v>
      </c>
      <c r="E417" t="s">
        <v>160</v>
      </c>
      <c r="F417" t="str">
        <f t="shared" si="6"/>
        <v>9bUse regularly</v>
      </c>
      <c r="G417" s="27">
        <f>IFERROR(VLOOKUP(B417,Answer!$A:$E,5),"")</f>
        <v>0.75</v>
      </c>
      <c r="H417">
        <f>IFERROR(VLOOKUP(D417,Question!$B:$E,4,FALSE),"")</f>
        <v>1</v>
      </c>
      <c r="I417" t="str">
        <f>IFERROR(VLOOKUP(H417,Dimension!$A:$B,2,FALSE),"")</f>
        <v>Reporting</v>
      </c>
    </row>
    <row r="418" spans="1:9">
      <c r="A418" s="29">
        <v>75</v>
      </c>
      <c r="B418" s="29">
        <v>360</v>
      </c>
      <c r="D418" t="s">
        <v>742</v>
      </c>
      <c r="E418" t="s">
        <v>125</v>
      </c>
      <c r="F418" t="str">
        <f t="shared" si="6"/>
        <v>9cAware of but do not use</v>
      </c>
      <c r="G418" s="27">
        <f>IFERROR(VLOOKUP(B418,Answer!$A:$E,5),"")</f>
        <v>0.25</v>
      </c>
      <c r="H418">
        <f>IFERROR(VLOOKUP(D418,Question!$B:$E,4,FALSE),"")</f>
        <v>1</v>
      </c>
      <c r="I418" t="str">
        <f>IFERROR(VLOOKUP(H418,Dimension!$A:$B,2,FALSE),"")</f>
        <v>Reporting</v>
      </c>
    </row>
    <row r="419" spans="1:9">
      <c r="A419" s="29">
        <v>75</v>
      </c>
      <c r="B419" s="29">
        <v>364</v>
      </c>
      <c r="D419" t="s">
        <v>743</v>
      </c>
      <c r="E419" t="s">
        <v>117</v>
      </c>
      <c r="F419" t="str">
        <f t="shared" si="6"/>
        <v>9dDon’t know/Not sure</v>
      </c>
      <c r="G419" s="27">
        <f>IFERROR(VLOOKUP(B419,Answer!$A:$E,5),"")</f>
        <v>0</v>
      </c>
      <c r="H419">
        <f>IFERROR(VLOOKUP(D419,Question!$B:$E,4,FALSE),"")</f>
        <v>2</v>
      </c>
      <c r="I419" t="str">
        <f>IFERROR(VLOOKUP(H419,Dimension!$A:$B,2,FALSE),"")</f>
        <v>Planning</v>
      </c>
    </row>
    <row r="420" spans="1:9">
      <c r="A420" s="29">
        <v>75</v>
      </c>
      <c r="B420" s="29">
        <v>372</v>
      </c>
      <c r="D420" t="s">
        <v>740</v>
      </c>
      <c r="E420" t="s">
        <v>118</v>
      </c>
      <c r="F420" t="str">
        <f t="shared" si="6"/>
        <v>10aDisagree</v>
      </c>
      <c r="G420" s="27">
        <f>IFERROR(VLOOKUP(B420,Answer!$A:$E,5),"")</f>
        <v>0</v>
      </c>
      <c r="H420">
        <f>IFERROR(VLOOKUP(D420,Question!$B:$E,4,FALSE),"")</f>
        <v>1</v>
      </c>
      <c r="I420" t="str">
        <f>IFERROR(VLOOKUP(H420,Dimension!$A:$B,2,FALSE),"")</f>
        <v>Reporting</v>
      </c>
    </row>
    <row r="421" spans="1:9">
      <c r="A421" s="29">
        <v>75</v>
      </c>
      <c r="B421" s="29">
        <v>380</v>
      </c>
      <c r="D421" t="s">
        <v>741</v>
      </c>
      <c r="E421" t="s">
        <v>123</v>
      </c>
      <c r="F421" t="str">
        <f t="shared" si="6"/>
        <v>10bAgree</v>
      </c>
      <c r="G421" s="27">
        <f>IFERROR(VLOOKUP(B421,Answer!$A:$E,5),"")</f>
        <v>0.5</v>
      </c>
      <c r="H421">
        <f>IFERROR(VLOOKUP(D421,Question!$B:$E,4,FALSE),"")</f>
        <v>3</v>
      </c>
      <c r="I421" t="str">
        <f>IFERROR(VLOOKUP(H421,Dimension!$A:$B,2,FALSE),"")</f>
        <v>Impact</v>
      </c>
    </row>
    <row r="422" spans="1:9">
      <c r="A422" s="29">
        <v>76</v>
      </c>
      <c r="B422" s="29">
        <v>1</v>
      </c>
      <c r="D422" t="s">
        <v>772</v>
      </c>
      <c r="E422" t="s">
        <v>106</v>
      </c>
      <c r="F422" t="str">
        <f t="shared" si="6"/>
        <v>1aCommercial organisation</v>
      </c>
      <c r="G422" s="27">
        <f>IFERROR(VLOOKUP(B422,Answer!$A:$E,5),"")</f>
        <v>0</v>
      </c>
      <c r="H422">
        <f>IFERROR(VLOOKUP(D422,Question!$B:$E,4,FALSE),"")</f>
        <v>0</v>
      </c>
      <c r="I422" t="str">
        <f>IFERROR(VLOOKUP(H422,Dimension!$A:$B,2,FALSE),"")</f>
        <v/>
      </c>
    </row>
    <row r="423" spans="1:9">
      <c r="A423" s="29">
        <v>76</v>
      </c>
      <c r="B423" s="29">
        <v>5</v>
      </c>
      <c r="D423" t="s">
        <v>773</v>
      </c>
      <c r="E423" t="s">
        <v>107</v>
      </c>
      <c r="F423" t="str">
        <f t="shared" si="6"/>
        <v>1bCommunications</v>
      </c>
      <c r="G423" s="27">
        <f>IFERROR(VLOOKUP(B423,Answer!$A:$E,5),"")</f>
        <v>0</v>
      </c>
      <c r="H423">
        <f>IFERROR(VLOOKUP(D423,Question!$B:$E,4,FALSE),"")</f>
        <v>0</v>
      </c>
      <c r="I423" t="str">
        <f>IFERROR(VLOOKUP(H423,Dimension!$A:$B,2,FALSE),"")</f>
        <v/>
      </c>
    </row>
    <row r="424" spans="1:9">
      <c r="A424" s="29">
        <v>76</v>
      </c>
      <c r="B424" s="29">
        <v>12</v>
      </c>
      <c r="D424" t="s">
        <v>774</v>
      </c>
      <c r="E424" t="s">
        <v>176</v>
      </c>
      <c r="F424" t="str">
        <f t="shared" si="6"/>
        <v>1cAutomotive</v>
      </c>
      <c r="G424" s="27">
        <f>IFERROR(VLOOKUP(B424,Answer!$A:$E,5),"")</f>
        <v>0</v>
      </c>
      <c r="H424">
        <f>IFERROR(VLOOKUP(D424,Question!$B:$E,4,FALSE),"")</f>
        <v>0</v>
      </c>
      <c r="I424" t="str">
        <f>IFERROR(VLOOKUP(H424,Dimension!$A:$B,2,FALSE),"")</f>
        <v/>
      </c>
    </row>
    <row r="425" spans="1:9">
      <c r="A425" s="29">
        <v>76</v>
      </c>
      <c r="B425" s="29" t="s">
        <v>870</v>
      </c>
      <c r="D425" t="s">
        <v>775</v>
      </c>
      <c r="E425">
        <v>0</v>
      </c>
      <c r="F425" t="str">
        <f t="shared" si="6"/>
        <v>1d0</v>
      </c>
      <c r="G425" s="27" t="str">
        <f>IFERROR(VLOOKUP(B425,Answer!$A:$E,5),"")</f>
        <v/>
      </c>
      <c r="H425">
        <f>IFERROR(VLOOKUP(D425,Question!$B:$E,4,FALSE),"")</f>
        <v>0</v>
      </c>
      <c r="I425" t="str">
        <f>IFERROR(VLOOKUP(H425,Dimension!$A:$B,2,FALSE),"")</f>
        <v/>
      </c>
    </row>
    <row r="426" spans="1:9">
      <c r="A426" s="29">
        <v>76</v>
      </c>
      <c r="B426" s="29">
        <v>52</v>
      </c>
      <c r="D426" t="s">
        <v>776</v>
      </c>
      <c r="E426" t="s">
        <v>175</v>
      </c>
      <c r="F426" t="str">
        <f t="shared" si="6"/>
        <v>1eMore than 5,000 employees</v>
      </c>
      <c r="G426" s="27">
        <f>IFERROR(VLOOKUP(B426,Answer!$A:$E,5),"")</f>
        <v>0</v>
      </c>
      <c r="H426">
        <f>IFERROR(VLOOKUP(D426,Question!$B:$E,4,FALSE),"")</f>
        <v>0</v>
      </c>
      <c r="I426" t="str">
        <f>IFERROR(VLOOKUP(H426,Dimension!$A:$B,2,FALSE),"")</f>
        <v/>
      </c>
    </row>
    <row r="427" spans="1:9">
      <c r="A427" s="29">
        <v>76</v>
      </c>
      <c r="B427" s="29" t="s">
        <v>870</v>
      </c>
      <c r="D427" t="s">
        <v>778</v>
      </c>
      <c r="E427" t="s">
        <v>158</v>
      </c>
      <c r="F427" t="str">
        <f t="shared" si="6"/>
        <v>1gUnited Kingdom</v>
      </c>
      <c r="G427" s="27" t="str">
        <f>IFERROR(VLOOKUP(B427,Answer!$A:$E,5),"")</f>
        <v/>
      </c>
      <c r="H427">
        <f>IFERROR(VLOOKUP(D427,Question!$B:$E,4,FALSE),"")</f>
        <v>0</v>
      </c>
      <c r="I427" t="str">
        <f>IFERROR(VLOOKUP(H427,Dimension!$A:$B,2,FALSE),"")</f>
        <v/>
      </c>
    </row>
    <row r="428" spans="1:9">
      <c r="A428" s="29">
        <v>76</v>
      </c>
      <c r="B428" s="29">
        <v>67</v>
      </c>
      <c r="D428" t="s">
        <v>783</v>
      </c>
      <c r="E428" t="s">
        <v>113</v>
      </c>
      <c r="F428" t="str">
        <f t="shared" si="6"/>
        <v>1hGlobally</v>
      </c>
      <c r="G428" s="27">
        <f>IFERROR(VLOOKUP(B428,Answer!$A:$E,5),"")</f>
        <v>0</v>
      </c>
      <c r="H428">
        <f>IFERROR(VLOOKUP(D428,Question!$B:$E,4,FALSE),"")</f>
        <v>0</v>
      </c>
      <c r="I428" t="str">
        <f>IFERROR(VLOOKUP(H428,Dimension!$A:$B,2,FALSE),"")</f>
        <v/>
      </c>
    </row>
    <row r="429" spans="1:9">
      <c r="A429" s="29">
        <v>76</v>
      </c>
      <c r="B429" s="29">
        <v>69</v>
      </c>
      <c r="D429" t="s">
        <v>859</v>
      </c>
      <c r="E429" t="s">
        <v>110</v>
      </c>
      <c r="F429" t="str">
        <f t="shared" si="6"/>
        <v>1iYes</v>
      </c>
      <c r="G429" s="27">
        <f>IFERROR(VLOOKUP(B429,Answer!$A:$E,5),"")</f>
        <v>0</v>
      </c>
      <c r="H429">
        <f>IFERROR(VLOOKUP(D429,Question!$B:$E,4,FALSE),"")</f>
        <v>0</v>
      </c>
      <c r="I429" t="str">
        <f>IFERROR(VLOOKUP(H429,Dimension!$A:$B,2,FALSE),"")</f>
        <v/>
      </c>
    </row>
    <row r="430" spans="1:9">
      <c r="A430" s="29">
        <v>76</v>
      </c>
      <c r="B430" s="29">
        <v>53</v>
      </c>
      <c r="D430" t="s">
        <v>804</v>
      </c>
      <c r="E430" t="s">
        <v>110</v>
      </c>
      <c r="F430" t="str">
        <f t="shared" si="6"/>
        <v>North AmericaYes</v>
      </c>
      <c r="G430" s="27">
        <f>IFERROR(VLOOKUP(B430,Answer!$A:$E,5),"")</f>
        <v>0</v>
      </c>
      <c r="H430" t="str">
        <f>IFERROR(VLOOKUP(D430,Question!$B:$E,4,FALSE),"")</f>
        <v/>
      </c>
      <c r="I430" t="str">
        <f>IFERROR(VLOOKUP(H430,Dimension!$A:$B,2,FALSE),"")</f>
        <v/>
      </c>
    </row>
    <row r="431" spans="1:9">
      <c r="A431" s="29">
        <v>76</v>
      </c>
      <c r="B431" s="29">
        <v>54</v>
      </c>
      <c r="D431" t="s">
        <v>805</v>
      </c>
      <c r="E431" t="s">
        <v>110</v>
      </c>
      <c r="F431" t="str">
        <f t="shared" si="6"/>
        <v>Central AmericaYes</v>
      </c>
      <c r="G431" s="27">
        <f>IFERROR(VLOOKUP(B431,Answer!$A:$E,5),"")</f>
        <v>0</v>
      </c>
      <c r="H431" t="str">
        <f>IFERROR(VLOOKUP(D431,Question!$B:$E,4,FALSE),"")</f>
        <v/>
      </c>
      <c r="I431" t="str">
        <f>IFERROR(VLOOKUP(H431,Dimension!$A:$B,2,FALSE),"")</f>
        <v/>
      </c>
    </row>
    <row r="432" spans="1:9">
      <c r="A432" s="29">
        <v>76</v>
      </c>
      <c r="B432" s="29">
        <v>55</v>
      </c>
      <c r="D432" t="s">
        <v>806</v>
      </c>
      <c r="E432" t="s">
        <v>110</v>
      </c>
      <c r="F432" t="str">
        <f t="shared" si="6"/>
        <v>South AmericaYes</v>
      </c>
      <c r="G432" s="27">
        <f>IFERROR(VLOOKUP(B432,Answer!$A:$E,5),"")</f>
        <v>0</v>
      </c>
      <c r="H432" t="str">
        <f>IFERROR(VLOOKUP(D432,Question!$B:$E,4,FALSE),"")</f>
        <v/>
      </c>
      <c r="I432" t="str">
        <f>IFERROR(VLOOKUP(H432,Dimension!$A:$B,2,FALSE),"")</f>
        <v/>
      </c>
    </row>
    <row r="433" spans="1:9">
      <c r="A433" s="29">
        <v>76</v>
      </c>
      <c r="B433" s="29">
        <v>56</v>
      </c>
      <c r="D433" t="s">
        <v>807</v>
      </c>
      <c r="E433" t="s">
        <v>110</v>
      </c>
      <c r="F433" t="str">
        <f t="shared" si="6"/>
        <v>AfricaYes</v>
      </c>
      <c r="G433" s="27">
        <f>IFERROR(VLOOKUP(B433,Answer!$A:$E,5),"")</f>
        <v>0</v>
      </c>
      <c r="H433" t="str">
        <f>IFERROR(VLOOKUP(D433,Question!$B:$E,4,FALSE),"")</f>
        <v/>
      </c>
      <c r="I433" t="str">
        <f>IFERROR(VLOOKUP(H433,Dimension!$A:$B,2,FALSE),"")</f>
        <v/>
      </c>
    </row>
    <row r="434" spans="1:9">
      <c r="A434" s="29">
        <v>76</v>
      </c>
      <c r="B434" s="29">
        <v>57</v>
      </c>
      <c r="D434" t="s">
        <v>808</v>
      </c>
      <c r="E434" t="s">
        <v>110</v>
      </c>
      <c r="F434" t="str">
        <f t="shared" si="6"/>
        <v>Middle EastYes</v>
      </c>
      <c r="G434" s="27">
        <f>IFERROR(VLOOKUP(B434,Answer!$A:$E,5),"")</f>
        <v>0</v>
      </c>
      <c r="H434" t="str">
        <f>IFERROR(VLOOKUP(D434,Question!$B:$E,4,FALSE),"")</f>
        <v/>
      </c>
      <c r="I434" t="str">
        <f>IFERROR(VLOOKUP(H434,Dimension!$A:$B,2,FALSE),"")</f>
        <v/>
      </c>
    </row>
    <row r="435" spans="1:9">
      <c r="A435" s="29">
        <v>76</v>
      </c>
      <c r="B435" s="29">
        <v>58</v>
      </c>
      <c r="D435" t="s">
        <v>809</v>
      </c>
      <c r="E435" t="s">
        <v>110</v>
      </c>
      <c r="F435" t="str">
        <f t="shared" si="6"/>
        <v>Western/Northern EuropeYes</v>
      </c>
      <c r="G435" s="27">
        <f>IFERROR(VLOOKUP(B435,Answer!$A:$E,5),"")</f>
        <v>0</v>
      </c>
      <c r="H435" t="str">
        <f>IFERROR(VLOOKUP(D435,Question!$B:$E,4,FALSE),"")</f>
        <v/>
      </c>
      <c r="I435" t="str">
        <f>IFERROR(VLOOKUP(H435,Dimension!$A:$B,2,FALSE),"")</f>
        <v/>
      </c>
    </row>
    <row r="436" spans="1:9">
      <c r="A436" s="29">
        <v>76</v>
      </c>
      <c r="B436" s="29">
        <v>59</v>
      </c>
      <c r="D436" t="s">
        <v>810</v>
      </c>
      <c r="E436" t="s">
        <v>110</v>
      </c>
      <c r="F436" t="str">
        <f t="shared" si="6"/>
        <v>Southern EuropeYes</v>
      </c>
      <c r="G436" s="27">
        <f>IFERROR(VLOOKUP(B436,Answer!$A:$E,5),"")</f>
        <v>0</v>
      </c>
      <c r="H436" t="str">
        <f>IFERROR(VLOOKUP(D436,Question!$B:$E,4,FALSE),"")</f>
        <v/>
      </c>
      <c r="I436" t="str">
        <f>IFERROR(VLOOKUP(H436,Dimension!$A:$B,2,FALSE),"")</f>
        <v/>
      </c>
    </row>
    <row r="437" spans="1:9">
      <c r="A437" s="29">
        <v>76</v>
      </c>
      <c r="B437" s="29">
        <v>60</v>
      </c>
      <c r="D437" t="s">
        <v>811</v>
      </c>
      <c r="E437" t="s">
        <v>110</v>
      </c>
      <c r="F437" t="str">
        <f t="shared" si="6"/>
        <v>Eastern EuropeYes</v>
      </c>
      <c r="G437" s="27">
        <f>IFERROR(VLOOKUP(B437,Answer!$A:$E,5),"")</f>
        <v>0</v>
      </c>
      <c r="H437" t="str">
        <f>IFERROR(VLOOKUP(D437,Question!$B:$E,4,FALSE),"")</f>
        <v/>
      </c>
      <c r="I437" t="str">
        <f>IFERROR(VLOOKUP(H437,Dimension!$A:$B,2,FALSE),"")</f>
        <v/>
      </c>
    </row>
    <row r="438" spans="1:9">
      <c r="A438" s="29">
        <v>76</v>
      </c>
      <c r="B438" s="29" t="s">
        <v>870</v>
      </c>
      <c r="D438" t="s">
        <v>812</v>
      </c>
      <c r="E438" t="s">
        <v>111</v>
      </c>
      <c r="F438" t="str">
        <f t="shared" si="6"/>
        <v>Central AsiaNo</v>
      </c>
      <c r="G438" s="27" t="str">
        <f>IFERROR(VLOOKUP(B438,Answer!$A:$E,5),"")</f>
        <v/>
      </c>
      <c r="H438" t="str">
        <f>IFERROR(VLOOKUP(D438,Question!$B:$E,4,FALSE),"")</f>
        <v/>
      </c>
      <c r="I438" t="str">
        <f>IFERROR(VLOOKUP(H438,Dimension!$A:$B,2,FALSE),"")</f>
        <v/>
      </c>
    </row>
    <row r="439" spans="1:9">
      <c r="A439" s="29">
        <v>76</v>
      </c>
      <c r="B439" s="29">
        <v>62</v>
      </c>
      <c r="D439" t="s">
        <v>813</v>
      </c>
      <c r="E439" t="s">
        <v>110</v>
      </c>
      <c r="F439" t="str">
        <f t="shared" si="6"/>
        <v>South AsiaYes</v>
      </c>
      <c r="G439" s="27">
        <f>IFERROR(VLOOKUP(B439,Answer!$A:$E,5),"")</f>
        <v>0</v>
      </c>
      <c r="H439" t="str">
        <f>IFERROR(VLOOKUP(D439,Question!$B:$E,4,FALSE),"")</f>
        <v/>
      </c>
      <c r="I439" t="str">
        <f>IFERROR(VLOOKUP(H439,Dimension!$A:$B,2,FALSE),"")</f>
        <v/>
      </c>
    </row>
    <row r="440" spans="1:9">
      <c r="A440" s="29">
        <v>76</v>
      </c>
      <c r="B440" s="29">
        <v>63</v>
      </c>
      <c r="D440" t="s">
        <v>814</v>
      </c>
      <c r="E440" t="s">
        <v>110</v>
      </c>
      <c r="F440" t="str">
        <f t="shared" si="6"/>
        <v>South East AsiaYes</v>
      </c>
      <c r="G440" s="27">
        <f>IFERROR(VLOOKUP(B440,Answer!$A:$E,5),"")</f>
        <v>0</v>
      </c>
      <c r="H440" t="str">
        <f>IFERROR(VLOOKUP(D440,Question!$B:$E,4,FALSE),"")</f>
        <v/>
      </c>
      <c r="I440" t="str">
        <f>IFERROR(VLOOKUP(H440,Dimension!$A:$B,2,FALSE),"")</f>
        <v/>
      </c>
    </row>
    <row r="441" spans="1:9">
      <c r="A441" s="29">
        <v>76</v>
      </c>
      <c r="B441" s="29">
        <v>64</v>
      </c>
      <c r="D441" t="s">
        <v>815</v>
      </c>
      <c r="E441" t="s">
        <v>110</v>
      </c>
      <c r="F441" t="str">
        <f t="shared" si="6"/>
        <v>AustralasiaYes</v>
      </c>
      <c r="G441" s="27">
        <f>IFERROR(VLOOKUP(B441,Answer!$A:$E,5),"")</f>
        <v>0</v>
      </c>
      <c r="H441" t="str">
        <f>IFERROR(VLOOKUP(D441,Question!$B:$E,4,FALSE),"")</f>
        <v/>
      </c>
      <c r="I441" t="str">
        <f>IFERROR(VLOOKUP(H441,Dimension!$A:$B,2,FALSE),"")</f>
        <v/>
      </c>
    </row>
    <row r="442" spans="1:9">
      <c r="A442" s="29">
        <v>76</v>
      </c>
      <c r="B442" s="29">
        <v>75</v>
      </c>
      <c r="D442" t="s">
        <v>532</v>
      </c>
      <c r="E442" t="s">
        <v>114</v>
      </c>
      <c r="F442" t="str">
        <f t="shared" si="6"/>
        <v>2aFrequently (e.g. every time we run some activity or monthly)</v>
      </c>
      <c r="G442" s="27">
        <f>IFERROR(VLOOKUP(B442,Answer!$A:$E,5),"")</f>
        <v>1</v>
      </c>
      <c r="H442">
        <f>IFERROR(VLOOKUP(D442,Question!$B:$E,4,FALSE),"")</f>
        <v>1</v>
      </c>
      <c r="I442" t="str">
        <f>IFERROR(VLOOKUP(H442,Dimension!$A:$B,2,FALSE),"")</f>
        <v>Reporting</v>
      </c>
    </row>
    <row r="443" spans="1:9">
      <c r="A443" s="29">
        <v>76</v>
      </c>
      <c r="B443" s="29">
        <v>100</v>
      </c>
      <c r="D443" t="s">
        <v>576</v>
      </c>
      <c r="E443" t="s">
        <v>114</v>
      </c>
      <c r="F443" t="str">
        <f t="shared" si="6"/>
        <v>3aFrequently (e.g. every time we run some activity or monthly)</v>
      </c>
      <c r="G443" s="27">
        <f>IFERROR(VLOOKUP(B443,Answer!$A:$E,5),"")</f>
        <v>0</v>
      </c>
      <c r="H443">
        <f>IFERROR(VLOOKUP(D443,Question!$B:$E,4,FALSE),"")</f>
        <v>1</v>
      </c>
      <c r="I443" t="str">
        <f>IFERROR(VLOOKUP(H443,Dimension!$A:$B,2,FALSE),"")</f>
        <v>Reporting</v>
      </c>
    </row>
    <row r="444" spans="1:9">
      <c r="A444" s="29">
        <v>76</v>
      </c>
      <c r="B444" s="29">
        <v>105</v>
      </c>
      <c r="D444" t="s">
        <v>582</v>
      </c>
      <c r="E444" t="s">
        <v>114</v>
      </c>
      <c r="F444" t="str">
        <f t="shared" si="6"/>
        <v>3bFrequently (e.g. every time we run some activity or monthly)</v>
      </c>
      <c r="G444" s="27">
        <f>IFERROR(VLOOKUP(B444,Answer!$A:$E,5),"")</f>
        <v>-1</v>
      </c>
      <c r="H444">
        <f>IFERROR(VLOOKUP(D444,Question!$B:$E,4,FALSE),"")</f>
        <v>1</v>
      </c>
      <c r="I444" t="str">
        <f>IFERROR(VLOOKUP(H444,Dimension!$A:$B,2,FALSE),"")</f>
        <v>Reporting</v>
      </c>
    </row>
    <row r="445" spans="1:9">
      <c r="A445" s="29">
        <v>76</v>
      </c>
      <c r="B445" s="29">
        <v>110</v>
      </c>
      <c r="D445" t="s">
        <v>587</v>
      </c>
      <c r="E445" t="s">
        <v>114</v>
      </c>
      <c r="F445" t="str">
        <f t="shared" si="6"/>
        <v>3cFrequently (e.g. every time we run some activity or monthly)</v>
      </c>
      <c r="G445" s="27">
        <f>IFERROR(VLOOKUP(B445,Answer!$A:$E,5),"")</f>
        <v>1</v>
      </c>
      <c r="H445">
        <f>IFERROR(VLOOKUP(D445,Question!$B:$E,4,FALSE),"")</f>
        <v>1</v>
      </c>
      <c r="I445" t="str">
        <f>IFERROR(VLOOKUP(H445,Dimension!$A:$B,2,FALSE),"")</f>
        <v>Reporting</v>
      </c>
    </row>
    <row r="446" spans="1:9">
      <c r="A446" s="29">
        <v>76</v>
      </c>
      <c r="B446" s="29">
        <v>115</v>
      </c>
      <c r="D446" t="s">
        <v>592</v>
      </c>
      <c r="E446" t="s">
        <v>114</v>
      </c>
      <c r="F446" t="str">
        <f t="shared" si="6"/>
        <v>3dFrequently (e.g. every time we run some activity or monthly)</v>
      </c>
      <c r="G446" s="27">
        <f>IFERROR(VLOOKUP(B446,Answer!$A:$E,5),"")</f>
        <v>1</v>
      </c>
      <c r="H446">
        <f>IFERROR(VLOOKUP(D446,Question!$B:$E,4,FALSE),"")</f>
        <v>1</v>
      </c>
      <c r="I446" t="str">
        <f>IFERROR(VLOOKUP(H446,Dimension!$A:$B,2,FALSE),"")</f>
        <v>Reporting</v>
      </c>
    </row>
    <row r="447" spans="1:9">
      <c r="A447" s="29">
        <v>76</v>
      </c>
      <c r="B447" s="29">
        <v>120</v>
      </c>
      <c r="D447" t="s">
        <v>755</v>
      </c>
      <c r="E447" t="s">
        <v>114</v>
      </c>
      <c r="F447" t="str">
        <f t="shared" si="6"/>
        <v>3eFrequently (e.g. every time we run some activity or monthly)</v>
      </c>
      <c r="G447" s="27">
        <f>IFERROR(VLOOKUP(B447,Answer!$A:$E,5),"")</f>
        <v>0</v>
      </c>
      <c r="H447">
        <f>IFERROR(VLOOKUP(D447,Question!$B:$E,4,FALSE),"")</f>
        <v>1</v>
      </c>
      <c r="I447" t="str">
        <f>IFERROR(VLOOKUP(H447,Dimension!$A:$B,2,FALSE),"")</f>
        <v>Reporting</v>
      </c>
    </row>
    <row r="448" spans="1:9">
      <c r="A448" s="29">
        <v>76</v>
      </c>
      <c r="B448" s="29">
        <v>123</v>
      </c>
      <c r="D448" t="s">
        <v>756</v>
      </c>
      <c r="E448" t="s">
        <v>121</v>
      </c>
      <c r="F448" t="str">
        <f t="shared" si="6"/>
        <v>3fSometimes / on an ad-hoc basis</v>
      </c>
      <c r="G448" s="27">
        <f>IFERROR(VLOOKUP(B448,Answer!$A:$E,5),"")</f>
        <v>0.5</v>
      </c>
      <c r="H448">
        <f>IFERROR(VLOOKUP(D448,Question!$B:$E,4,FALSE),"")</f>
        <v>1</v>
      </c>
      <c r="I448" t="str">
        <f>IFERROR(VLOOKUP(H448,Dimension!$A:$B,2,FALSE),"")</f>
        <v>Reporting</v>
      </c>
    </row>
    <row r="449" spans="1:9">
      <c r="A449" s="29">
        <v>76</v>
      </c>
      <c r="B449" s="29">
        <v>130</v>
      </c>
      <c r="D449" t="s">
        <v>757</v>
      </c>
      <c r="E449" t="s">
        <v>114</v>
      </c>
      <c r="F449" t="str">
        <f t="shared" si="6"/>
        <v>3gFrequently (e.g. every time we run some activity or monthly)</v>
      </c>
      <c r="G449" s="27">
        <f>IFERROR(VLOOKUP(B449,Answer!$A:$E,5),"")</f>
        <v>1</v>
      </c>
      <c r="H449">
        <f>IFERROR(VLOOKUP(D449,Question!$B:$E,4,FALSE),"")</f>
        <v>1</v>
      </c>
      <c r="I449" t="str">
        <f>IFERROR(VLOOKUP(H449,Dimension!$A:$B,2,FALSE),"")</f>
        <v>Reporting</v>
      </c>
    </row>
    <row r="450" spans="1:9">
      <c r="A450" s="29">
        <v>76</v>
      </c>
      <c r="B450" s="29">
        <v>135</v>
      </c>
      <c r="D450" t="s">
        <v>758</v>
      </c>
      <c r="E450" t="s">
        <v>114</v>
      </c>
      <c r="F450" t="str">
        <f t="shared" si="6"/>
        <v>3hFrequently (e.g. every time we run some activity or monthly)</v>
      </c>
      <c r="G450" s="27">
        <f>IFERROR(VLOOKUP(B450,Answer!$A:$E,5),"")</f>
        <v>1</v>
      </c>
      <c r="H450">
        <f>IFERROR(VLOOKUP(D450,Question!$B:$E,4,FALSE),"")</f>
        <v>1</v>
      </c>
      <c r="I450" t="str">
        <f>IFERROR(VLOOKUP(H450,Dimension!$A:$B,2,FALSE),"")</f>
        <v>Reporting</v>
      </c>
    </row>
    <row r="451" spans="1:9">
      <c r="A451" s="29">
        <v>76</v>
      </c>
      <c r="B451" s="29">
        <v>155</v>
      </c>
      <c r="D451" t="s">
        <v>762</v>
      </c>
      <c r="E451" t="s">
        <v>114</v>
      </c>
      <c r="F451" t="str">
        <f t="shared" ref="F451:F514" si="7">D451&amp;E451</f>
        <v>3lFrequently (e.g. every time we run some activity or monthly)</v>
      </c>
      <c r="G451" s="27">
        <f>IFERROR(VLOOKUP(B451,Answer!$A:$E,5),"")</f>
        <v>1</v>
      </c>
      <c r="H451">
        <f>IFERROR(VLOOKUP(D451,Question!$B:$E,4,FALSE),"")</f>
        <v>1</v>
      </c>
      <c r="I451" t="str">
        <f>IFERROR(VLOOKUP(H451,Dimension!$A:$B,2,FALSE),"")</f>
        <v>Reporting</v>
      </c>
    </row>
    <row r="452" spans="1:9">
      <c r="A452" s="29">
        <v>76</v>
      </c>
      <c r="B452" s="29">
        <v>159</v>
      </c>
      <c r="D452" t="s">
        <v>598</v>
      </c>
      <c r="E452" t="s">
        <v>120</v>
      </c>
      <c r="F452" t="str">
        <f t="shared" si="7"/>
        <v>4aRegularly (at least quarterly)</v>
      </c>
      <c r="G452" s="27">
        <f>IFERROR(VLOOKUP(B452,Answer!$A:$E,5),"")</f>
        <v>0.75</v>
      </c>
      <c r="H452">
        <f>IFERROR(VLOOKUP(D452,Question!$B:$E,4,FALSE),"")</f>
        <v>2</v>
      </c>
      <c r="I452" t="str">
        <f>IFERROR(VLOOKUP(H452,Dimension!$A:$B,2,FALSE),"")</f>
        <v>Planning</v>
      </c>
    </row>
    <row r="453" spans="1:9">
      <c r="A453" s="29">
        <v>76</v>
      </c>
      <c r="B453" s="29">
        <v>164</v>
      </c>
      <c r="D453" t="s">
        <v>601</v>
      </c>
      <c r="E453" t="s">
        <v>120</v>
      </c>
      <c r="F453" t="str">
        <f t="shared" si="7"/>
        <v>4bRegularly (at least quarterly)</v>
      </c>
      <c r="G453" s="27">
        <f>IFERROR(VLOOKUP(B453,Answer!$A:$E,5),"")</f>
        <v>0.75</v>
      </c>
      <c r="H453">
        <f>IFERROR(VLOOKUP(D453,Question!$B:$E,4,FALSE),"")</f>
        <v>2</v>
      </c>
      <c r="I453" t="str">
        <f>IFERROR(VLOOKUP(H453,Dimension!$A:$B,2,FALSE),"")</f>
        <v>Planning</v>
      </c>
    </row>
    <row r="454" spans="1:9">
      <c r="A454" s="29">
        <v>76</v>
      </c>
      <c r="B454" s="29">
        <v>169</v>
      </c>
      <c r="D454" t="s">
        <v>605</v>
      </c>
      <c r="E454" t="s">
        <v>120</v>
      </c>
      <c r="F454" t="str">
        <f t="shared" si="7"/>
        <v>4cRegularly (at least quarterly)</v>
      </c>
      <c r="G454" s="27">
        <f>IFERROR(VLOOKUP(B454,Answer!$A:$E,5),"")</f>
        <v>0.75</v>
      </c>
      <c r="H454">
        <f>IFERROR(VLOOKUP(D454,Question!$B:$E,4,FALSE),"")</f>
        <v>2</v>
      </c>
      <c r="I454" t="str">
        <f>IFERROR(VLOOKUP(H454,Dimension!$A:$B,2,FALSE),"")</f>
        <v>Planning</v>
      </c>
    </row>
    <row r="455" spans="1:9">
      <c r="A455" s="29">
        <v>76</v>
      </c>
      <c r="B455" s="29">
        <v>174</v>
      </c>
      <c r="D455" t="s">
        <v>609</v>
      </c>
      <c r="E455" t="s">
        <v>120</v>
      </c>
      <c r="F455" t="str">
        <f t="shared" si="7"/>
        <v>4dRegularly (at least quarterly)</v>
      </c>
      <c r="G455" s="27">
        <f>IFERROR(VLOOKUP(B455,Answer!$A:$E,5),"")</f>
        <v>0.75</v>
      </c>
      <c r="H455">
        <f>IFERROR(VLOOKUP(D455,Question!$B:$E,4,FALSE),"")</f>
        <v>3</v>
      </c>
      <c r="I455" t="str">
        <f>IFERROR(VLOOKUP(H455,Dimension!$A:$B,2,FALSE),"")</f>
        <v>Impact</v>
      </c>
    </row>
    <row r="456" spans="1:9">
      <c r="A456" s="29">
        <v>76</v>
      </c>
      <c r="B456" s="29">
        <v>177</v>
      </c>
      <c r="D456" t="s">
        <v>628</v>
      </c>
      <c r="E456" t="s">
        <v>119</v>
      </c>
      <c r="F456" t="str">
        <f t="shared" si="7"/>
        <v>5aStrongly disagree</v>
      </c>
      <c r="G456" s="27">
        <f>IFERROR(VLOOKUP(B456,Answer!$A:$E,5),"")</f>
        <v>1</v>
      </c>
      <c r="H456">
        <f>IFERROR(VLOOKUP(D456,Question!$B:$E,4,FALSE),"")</f>
        <v>2</v>
      </c>
      <c r="I456" t="str">
        <f>IFERROR(VLOOKUP(H456,Dimension!$A:$B,2,FALSE),"")</f>
        <v>Planning</v>
      </c>
    </row>
    <row r="457" spans="1:9">
      <c r="A457" s="29">
        <v>76</v>
      </c>
      <c r="B457" s="29">
        <v>187</v>
      </c>
      <c r="D457" t="s">
        <v>632</v>
      </c>
      <c r="E457" t="s">
        <v>136</v>
      </c>
      <c r="F457" t="str">
        <f t="shared" si="7"/>
        <v>5bStrongly Agree</v>
      </c>
      <c r="G457" s="27">
        <f>IFERROR(VLOOKUP(B457,Answer!$A:$E,5),"")</f>
        <v>1</v>
      </c>
      <c r="H457">
        <f>IFERROR(VLOOKUP(D457,Question!$B:$E,4,FALSE),"")</f>
        <v>2</v>
      </c>
      <c r="I457" t="str">
        <f>IFERROR(VLOOKUP(H457,Dimension!$A:$B,2,FALSE),"")</f>
        <v>Planning</v>
      </c>
    </row>
    <row r="458" spans="1:9">
      <c r="A458" s="29">
        <v>76</v>
      </c>
      <c r="B458" s="29">
        <v>192</v>
      </c>
      <c r="D458" t="s">
        <v>636</v>
      </c>
      <c r="E458" t="s">
        <v>123</v>
      </c>
      <c r="F458" t="str">
        <f t="shared" si="7"/>
        <v>5cAgree</v>
      </c>
      <c r="G458" s="27">
        <f>IFERROR(VLOOKUP(B458,Answer!$A:$E,5),"")</f>
        <v>0.75</v>
      </c>
      <c r="H458">
        <f>IFERROR(VLOOKUP(D458,Question!$B:$E,4,FALSE),"")</f>
        <v>2</v>
      </c>
      <c r="I458" t="str">
        <f>IFERROR(VLOOKUP(H458,Dimension!$A:$B,2,FALSE),"")</f>
        <v>Planning</v>
      </c>
    </row>
    <row r="459" spans="1:9">
      <c r="A459" s="29">
        <v>76</v>
      </c>
      <c r="B459" s="29">
        <v>199</v>
      </c>
      <c r="D459" t="s">
        <v>640</v>
      </c>
      <c r="E459" t="s">
        <v>136</v>
      </c>
      <c r="F459" t="str">
        <f t="shared" si="7"/>
        <v>5dStrongly Agree</v>
      </c>
      <c r="G459" s="27">
        <f>IFERROR(VLOOKUP(B459,Answer!$A:$E,5),"")</f>
        <v>1</v>
      </c>
      <c r="H459">
        <f>IFERROR(VLOOKUP(D459,Question!$B:$E,4,FALSE),"")</f>
        <v>2</v>
      </c>
      <c r="I459" t="str">
        <f>IFERROR(VLOOKUP(H459,Dimension!$A:$B,2,FALSE),"")</f>
        <v>Planning</v>
      </c>
    </row>
    <row r="460" spans="1:9">
      <c r="A460" s="29">
        <v>76</v>
      </c>
      <c r="B460" s="29">
        <v>205</v>
      </c>
      <c r="D460" t="s">
        <v>644</v>
      </c>
      <c r="E460" t="s">
        <v>136</v>
      </c>
      <c r="F460" t="str">
        <f t="shared" si="7"/>
        <v>5eStrongly Agree</v>
      </c>
      <c r="G460" s="27">
        <f>IFERROR(VLOOKUP(B460,Answer!$A:$E,5),"")</f>
        <v>1</v>
      </c>
      <c r="H460">
        <f>IFERROR(VLOOKUP(D460,Question!$B:$E,4,FALSE),"")</f>
        <v>2</v>
      </c>
      <c r="I460" t="str">
        <f>IFERROR(VLOOKUP(H460,Dimension!$A:$B,2,FALSE),"")</f>
        <v>Planning</v>
      </c>
    </row>
    <row r="461" spans="1:9">
      <c r="A461" s="29">
        <v>76</v>
      </c>
      <c r="B461" s="29">
        <v>211</v>
      </c>
      <c r="D461" t="s">
        <v>751</v>
      </c>
      <c r="E461" t="s">
        <v>136</v>
      </c>
      <c r="F461" t="str">
        <f t="shared" si="7"/>
        <v>5fStrongly Agree</v>
      </c>
      <c r="G461" s="27">
        <f>IFERROR(VLOOKUP(B461,Answer!$A:$E,5),"")</f>
        <v>1</v>
      </c>
      <c r="H461">
        <f>IFERROR(VLOOKUP(D461,Question!$B:$E,4,FALSE),"")</f>
        <v>2</v>
      </c>
      <c r="I461" t="str">
        <f>IFERROR(VLOOKUP(H461,Dimension!$A:$B,2,FALSE),"")</f>
        <v>Planning</v>
      </c>
    </row>
    <row r="462" spans="1:9">
      <c r="A462" s="29">
        <v>76</v>
      </c>
      <c r="B462" s="29">
        <v>217</v>
      </c>
      <c r="D462" t="s">
        <v>752</v>
      </c>
      <c r="E462" t="s">
        <v>136</v>
      </c>
      <c r="F462" t="str">
        <f t="shared" si="7"/>
        <v>5gStrongly Agree</v>
      </c>
      <c r="G462" s="27">
        <f>IFERROR(VLOOKUP(B462,Answer!$A:$E,5),"")</f>
        <v>1</v>
      </c>
      <c r="H462">
        <f>IFERROR(VLOOKUP(D462,Question!$B:$E,4,FALSE),"")</f>
        <v>3</v>
      </c>
      <c r="I462" t="str">
        <f>IFERROR(VLOOKUP(H462,Dimension!$A:$B,2,FALSE),"")</f>
        <v>Impact</v>
      </c>
    </row>
    <row r="463" spans="1:9">
      <c r="A463" s="29">
        <v>76</v>
      </c>
      <c r="B463" s="29">
        <v>222</v>
      </c>
      <c r="D463" t="s">
        <v>753</v>
      </c>
      <c r="E463" t="s">
        <v>123</v>
      </c>
      <c r="F463" t="str">
        <f t="shared" si="7"/>
        <v>5hAgree</v>
      </c>
      <c r="G463" s="27">
        <f>IFERROR(VLOOKUP(B463,Answer!$A:$E,5),"")</f>
        <v>0.75</v>
      </c>
      <c r="H463">
        <f>IFERROR(VLOOKUP(D463,Question!$B:$E,4,FALSE),"")</f>
        <v>2</v>
      </c>
      <c r="I463" t="str">
        <f>IFERROR(VLOOKUP(H463,Dimension!$A:$B,2,FALSE),"")</f>
        <v>Planning</v>
      </c>
    </row>
    <row r="464" spans="1:9">
      <c r="A464" s="29">
        <v>76</v>
      </c>
      <c r="B464" s="29">
        <v>229</v>
      </c>
      <c r="D464" t="s">
        <v>754</v>
      </c>
      <c r="E464" t="s">
        <v>136</v>
      </c>
      <c r="F464" t="str">
        <f t="shared" si="7"/>
        <v>5iStrongly Agree</v>
      </c>
      <c r="G464" s="27">
        <f>IFERROR(VLOOKUP(B464,Answer!$A:$E,5),"")</f>
        <v>1</v>
      </c>
      <c r="H464">
        <f>IFERROR(VLOOKUP(D464,Question!$B:$E,4,FALSE),"")</f>
        <v>3</v>
      </c>
      <c r="I464" t="str">
        <f>IFERROR(VLOOKUP(H464,Dimension!$A:$B,2,FALSE),"")</f>
        <v>Impact</v>
      </c>
    </row>
    <row r="465" spans="1:9">
      <c r="A465" s="29">
        <v>76</v>
      </c>
      <c r="B465" s="29">
        <v>232</v>
      </c>
      <c r="D465" t="s">
        <v>648</v>
      </c>
      <c r="E465" t="s">
        <v>121</v>
      </c>
      <c r="F465" t="str">
        <f t="shared" si="7"/>
        <v>6aSometimes / on an ad-hoc basis</v>
      </c>
      <c r="G465" s="27">
        <f>IFERROR(VLOOKUP(B465,Answer!$A:$E,5),"")</f>
        <v>0.5</v>
      </c>
      <c r="H465">
        <f>IFERROR(VLOOKUP(D465,Question!$B:$E,4,FALSE),"")</f>
        <v>2</v>
      </c>
      <c r="I465" t="str">
        <f>IFERROR(VLOOKUP(H465,Dimension!$A:$B,2,FALSE),"")</f>
        <v>Planning</v>
      </c>
    </row>
    <row r="466" spans="1:9">
      <c r="A466" s="29">
        <v>76</v>
      </c>
      <c r="B466" s="29">
        <v>235</v>
      </c>
      <c r="D466" t="s">
        <v>650</v>
      </c>
      <c r="E466" t="s">
        <v>116</v>
      </c>
      <c r="F466" t="str">
        <f t="shared" si="7"/>
        <v>6bNever</v>
      </c>
      <c r="G466" s="27">
        <f>IFERROR(VLOOKUP(B466,Answer!$A:$E,5),"")</f>
        <v>0</v>
      </c>
      <c r="H466">
        <f>IFERROR(VLOOKUP(D466,Question!$B:$E,4,FALSE),"")</f>
        <v>1</v>
      </c>
      <c r="I466" t="str">
        <f>IFERROR(VLOOKUP(H466,Dimension!$A:$B,2,FALSE),"")</f>
        <v>Reporting</v>
      </c>
    </row>
    <row r="467" spans="1:9">
      <c r="A467" s="29">
        <v>76</v>
      </c>
      <c r="B467" s="29">
        <v>244</v>
      </c>
      <c r="D467" t="s">
        <v>654</v>
      </c>
      <c r="E467" t="s">
        <v>114</v>
      </c>
      <c r="F467" t="str">
        <f t="shared" si="7"/>
        <v>6cFrequently (e.g. every time we run some activity or monthly)</v>
      </c>
      <c r="G467" s="27">
        <f>IFERROR(VLOOKUP(B467,Answer!$A:$E,5),"")</f>
        <v>1</v>
      </c>
      <c r="H467">
        <f>IFERROR(VLOOKUP(D467,Question!$B:$E,4,FALSE),"")</f>
        <v>1</v>
      </c>
      <c r="I467" t="str">
        <f>IFERROR(VLOOKUP(H467,Dimension!$A:$B,2,FALSE),"")</f>
        <v>Reporting</v>
      </c>
    </row>
    <row r="468" spans="1:9">
      <c r="A468" s="29">
        <v>76</v>
      </c>
      <c r="B468" s="29">
        <v>248</v>
      </c>
      <c r="D468" t="s">
        <v>658</v>
      </c>
      <c r="E468" t="s">
        <v>120</v>
      </c>
      <c r="F468" t="str">
        <f t="shared" si="7"/>
        <v>6dRegularly (at least quarterly)</v>
      </c>
      <c r="G468" s="27">
        <f>IFERROR(VLOOKUP(B468,Answer!$A:$E,5),"")</f>
        <v>0.75</v>
      </c>
      <c r="H468">
        <f>IFERROR(VLOOKUP(D468,Question!$B:$E,4,FALSE),"")</f>
        <v>1</v>
      </c>
      <c r="I468" t="str">
        <f>IFERROR(VLOOKUP(H468,Dimension!$A:$B,2,FALSE),"")</f>
        <v>Reporting</v>
      </c>
    </row>
    <row r="469" spans="1:9">
      <c r="A469" s="29">
        <v>76</v>
      </c>
      <c r="B469" s="29">
        <v>252</v>
      </c>
      <c r="D469" t="s">
        <v>662</v>
      </c>
      <c r="E469" t="s">
        <v>121</v>
      </c>
      <c r="F469" t="str">
        <f t="shared" si="7"/>
        <v>6eSometimes / on an ad-hoc basis</v>
      </c>
      <c r="G469" s="27">
        <f>IFERROR(VLOOKUP(B469,Answer!$A:$E,5),"")</f>
        <v>0.5</v>
      </c>
      <c r="H469">
        <f>IFERROR(VLOOKUP(D469,Question!$B:$E,4,FALSE),"")</f>
        <v>1</v>
      </c>
      <c r="I469" t="str">
        <f>IFERROR(VLOOKUP(H469,Dimension!$A:$B,2,FALSE),"")</f>
        <v>Reporting</v>
      </c>
    </row>
    <row r="470" spans="1:9">
      <c r="A470" s="29">
        <v>76</v>
      </c>
      <c r="B470" s="29">
        <v>259</v>
      </c>
      <c r="D470" t="s">
        <v>666</v>
      </c>
      <c r="E470" t="s">
        <v>114</v>
      </c>
      <c r="F470" t="str">
        <f t="shared" si="7"/>
        <v>7aFrequently (e.g. every time we run some activity or monthly)</v>
      </c>
      <c r="G470" s="27">
        <f>IFERROR(VLOOKUP(B470,Answer!$A:$E,5),"")</f>
        <v>0.5</v>
      </c>
      <c r="H470">
        <f>IFERROR(VLOOKUP(D470,Question!$B:$E,4,FALSE),"")</f>
        <v>3</v>
      </c>
      <c r="I470" t="str">
        <f>IFERROR(VLOOKUP(H470,Dimension!$A:$B,2,FALSE),"")</f>
        <v>Impact</v>
      </c>
    </row>
    <row r="471" spans="1:9">
      <c r="A471" s="29">
        <v>76</v>
      </c>
      <c r="B471" s="29">
        <v>262</v>
      </c>
      <c r="D471" t="s">
        <v>670</v>
      </c>
      <c r="E471" t="s">
        <v>121</v>
      </c>
      <c r="F471" t="str">
        <f t="shared" si="7"/>
        <v>7bSometimes / on an ad-hoc basis</v>
      </c>
      <c r="G471" s="27">
        <f>IFERROR(VLOOKUP(B471,Answer!$A:$E,5),"")</f>
        <v>0.5</v>
      </c>
      <c r="H471">
        <f>IFERROR(VLOOKUP(D471,Question!$B:$E,4,FALSE),"")</f>
        <v>2</v>
      </c>
      <c r="I471" t="str">
        <f>IFERROR(VLOOKUP(H471,Dimension!$A:$B,2,FALSE),"")</f>
        <v>Planning</v>
      </c>
    </row>
    <row r="472" spans="1:9">
      <c r="A472" s="29">
        <v>76</v>
      </c>
      <c r="B472" s="29">
        <v>269</v>
      </c>
      <c r="D472" t="s">
        <v>674</v>
      </c>
      <c r="E472" t="s">
        <v>114</v>
      </c>
      <c r="F472" t="str">
        <f t="shared" si="7"/>
        <v>7cFrequently (e.g. every time we run some activity or monthly)</v>
      </c>
      <c r="G472" s="27">
        <f>IFERROR(VLOOKUP(B472,Answer!$A:$E,5),"")</f>
        <v>1</v>
      </c>
      <c r="H472">
        <f>IFERROR(VLOOKUP(D472,Question!$B:$E,4,FALSE),"")</f>
        <v>2</v>
      </c>
      <c r="I472" t="str">
        <f>IFERROR(VLOOKUP(H472,Dimension!$A:$B,2,FALSE),"")</f>
        <v>Planning</v>
      </c>
    </row>
    <row r="473" spans="1:9">
      <c r="A473" s="29">
        <v>76</v>
      </c>
      <c r="B473" s="29">
        <v>272</v>
      </c>
      <c r="D473" t="s">
        <v>678</v>
      </c>
      <c r="E473" t="s">
        <v>121</v>
      </c>
      <c r="F473" t="str">
        <f t="shared" si="7"/>
        <v>7dSometimes / on an ad-hoc basis</v>
      </c>
      <c r="G473" s="27">
        <f>IFERROR(VLOOKUP(B473,Answer!$A:$E,5),"")</f>
        <v>0.5</v>
      </c>
      <c r="H473">
        <f>IFERROR(VLOOKUP(D473,Question!$B:$E,4,FALSE),"")</f>
        <v>2</v>
      </c>
      <c r="I473" t="str">
        <f>IFERROR(VLOOKUP(H473,Dimension!$A:$B,2,FALSE),"")</f>
        <v>Planning</v>
      </c>
    </row>
    <row r="474" spans="1:9">
      <c r="A474" s="29">
        <v>76</v>
      </c>
      <c r="B474" s="29">
        <v>278</v>
      </c>
      <c r="D474" t="s">
        <v>680</v>
      </c>
      <c r="E474" t="s">
        <v>120</v>
      </c>
      <c r="F474" t="str">
        <f t="shared" si="7"/>
        <v>7eRegularly (at least quarterly)</v>
      </c>
      <c r="G474" s="27">
        <f>IFERROR(VLOOKUP(B474,Answer!$A:$E,5),"")</f>
        <v>0.75</v>
      </c>
      <c r="H474">
        <f>IFERROR(VLOOKUP(D474,Question!$B:$E,4,FALSE),"")</f>
        <v>3</v>
      </c>
      <c r="I474" t="str">
        <f>IFERROR(VLOOKUP(H474,Dimension!$A:$B,2,FALSE),"")</f>
        <v>Impact</v>
      </c>
    </row>
    <row r="475" spans="1:9">
      <c r="A475" s="29">
        <v>76</v>
      </c>
      <c r="B475" s="29">
        <v>285</v>
      </c>
      <c r="D475" t="s">
        <v>701</v>
      </c>
      <c r="E475" t="s">
        <v>136</v>
      </c>
      <c r="F475" t="str">
        <f t="shared" si="7"/>
        <v>8aStrongly Agree</v>
      </c>
      <c r="G475" s="27">
        <f>IFERROR(VLOOKUP(B475,Answer!$A:$E,5),"")</f>
        <v>1</v>
      </c>
      <c r="H475">
        <f>IFERROR(VLOOKUP(D475,Question!$B:$E,4,FALSE),"")</f>
        <v>3</v>
      </c>
      <c r="I475" t="str">
        <f>IFERROR(VLOOKUP(H475,Dimension!$A:$B,2,FALSE),"")</f>
        <v>Impact</v>
      </c>
    </row>
    <row r="476" spans="1:9">
      <c r="A476" s="29">
        <v>76</v>
      </c>
      <c r="B476" s="29">
        <v>291</v>
      </c>
      <c r="D476" t="s">
        <v>703</v>
      </c>
      <c r="E476" t="s">
        <v>136</v>
      </c>
      <c r="F476" t="str">
        <f t="shared" si="7"/>
        <v>8bStrongly Agree</v>
      </c>
      <c r="G476" s="27">
        <f>IFERROR(VLOOKUP(B476,Answer!$A:$E,5),"")</f>
        <v>1</v>
      </c>
      <c r="H476">
        <f>IFERROR(VLOOKUP(D476,Question!$B:$E,4,FALSE),"")</f>
        <v>3</v>
      </c>
      <c r="I476" t="str">
        <f>IFERROR(VLOOKUP(H476,Dimension!$A:$B,2,FALSE),"")</f>
        <v>Impact</v>
      </c>
    </row>
    <row r="477" spans="1:9">
      <c r="A477" s="29">
        <v>76</v>
      </c>
      <c r="B477" s="29">
        <v>297</v>
      </c>
      <c r="D477" t="s">
        <v>705</v>
      </c>
      <c r="E477" t="s">
        <v>136</v>
      </c>
      <c r="F477" t="str">
        <f t="shared" si="7"/>
        <v>8cStrongly Agree</v>
      </c>
      <c r="G477" s="27">
        <f>IFERROR(VLOOKUP(B477,Answer!$A:$E,5),"")</f>
        <v>1</v>
      </c>
      <c r="H477">
        <f>IFERROR(VLOOKUP(D477,Question!$B:$E,4,FALSE),"")</f>
        <v>3</v>
      </c>
      <c r="I477" t="str">
        <f>IFERROR(VLOOKUP(H477,Dimension!$A:$B,2,FALSE),"")</f>
        <v>Impact</v>
      </c>
    </row>
    <row r="478" spans="1:9">
      <c r="A478" s="29">
        <v>76</v>
      </c>
      <c r="B478" s="29">
        <v>302</v>
      </c>
      <c r="D478" t="s">
        <v>707</v>
      </c>
      <c r="E478" t="s">
        <v>123</v>
      </c>
      <c r="F478" t="str">
        <f t="shared" si="7"/>
        <v>8dAgree</v>
      </c>
      <c r="G478" s="27">
        <f>IFERROR(VLOOKUP(B478,Answer!$A:$E,5),"")</f>
        <v>0</v>
      </c>
      <c r="H478">
        <f>IFERROR(VLOOKUP(D478,Question!$B:$E,4,FALSE),"")</f>
        <v>3</v>
      </c>
      <c r="I478" t="str">
        <f>IFERROR(VLOOKUP(H478,Dimension!$A:$B,2,FALSE),"")</f>
        <v>Impact</v>
      </c>
    </row>
    <row r="479" spans="1:9">
      <c r="A479" s="29">
        <v>76</v>
      </c>
      <c r="B479" s="29">
        <v>308</v>
      </c>
      <c r="D479" t="s">
        <v>744</v>
      </c>
      <c r="E479" t="s">
        <v>123</v>
      </c>
      <c r="F479" t="str">
        <f t="shared" si="7"/>
        <v>8eAgree</v>
      </c>
      <c r="G479" s="27">
        <f>IFERROR(VLOOKUP(B479,Answer!$A:$E,5),"")</f>
        <v>0.75</v>
      </c>
      <c r="H479">
        <f>IFERROR(VLOOKUP(D479,Question!$B:$E,4,FALSE),"")</f>
        <v>3</v>
      </c>
      <c r="I479" t="str">
        <f>IFERROR(VLOOKUP(H479,Dimension!$A:$B,2,FALSE),"")</f>
        <v>Impact</v>
      </c>
    </row>
    <row r="480" spans="1:9">
      <c r="A480" s="29">
        <v>76</v>
      </c>
      <c r="B480" s="29">
        <v>314</v>
      </c>
      <c r="D480" t="s">
        <v>745</v>
      </c>
      <c r="E480" t="s">
        <v>123</v>
      </c>
      <c r="F480" t="str">
        <f t="shared" si="7"/>
        <v>8fAgree</v>
      </c>
      <c r="G480" s="27">
        <f>IFERROR(VLOOKUP(B480,Answer!$A:$E,5),"")</f>
        <v>0.75</v>
      </c>
      <c r="H480">
        <f>IFERROR(VLOOKUP(D480,Question!$B:$E,4,FALSE),"")</f>
        <v>3</v>
      </c>
      <c r="I480" t="str">
        <f>IFERROR(VLOOKUP(H480,Dimension!$A:$B,2,FALSE),"")</f>
        <v>Impact</v>
      </c>
    </row>
    <row r="481" spans="1:9">
      <c r="A481" s="29">
        <v>76</v>
      </c>
      <c r="B481" s="29">
        <v>318</v>
      </c>
      <c r="D481" t="s">
        <v>746</v>
      </c>
      <c r="E481" t="s">
        <v>118</v>
      </c>
      <c r="F481" t="str">
        <f t="shared" si="7"/>
        <v>8gDisagree</v>
      </c>
      <c r="G481" s="27">
        <f>IFERROR(VLOOKUP(B481,Answer!$A:$E,5),"")</f>
        <v>0</v>
      </c>
      <c r="H481">
        <f>IFERROR(VLOOKUP(D481,Question!$B:$E,4,FALSE),"")</f>
        <v>3</v>
      </c>
      <c r="I481" t="str">
        <f>IFERROR(VLOOKUP(H481,Dimension!$A:$B,2,FALSE),"")</f>
        <v>Impact</v>
      </c>
    </row>
    <row r="482" spans="1:9">
      <c r="A482" s="29">
        <v>76</v>
      </c>
      <c r="B482" s="29">
        <v>327</v>
      </c>
      <c r="D482" t="s">
        <v>747</v>
      </c>
      <c r="E482" t="s">
        <v>136</v>
      </c>
      <c r="F482" t="str">
        <f t="shared" si="7"/>
        <v>8hStrongly Agree</v>
      </c>
      <c r="G482" s="27">
        <f>IFERROR(VLOOKUP(B482,Answer!$A:$E,5),"")</f>
        <v>1</v>
      </c>
      <c r="H482">
        <f>IFERROR(VLOOKUP(D482,Question!$B:$E,4,FALSE),"")</f>
        <v>3</v>
      </c>
      <c r="I482" t="str">
        <f>IFERROR(VLOOKUP(H482,Dimension!$A:$B,2,FALSE),"")</f>
        <v>Impact</v>
      </c>
    </row>
    <row r="483" spans="1:9">
      <c r="A483" s="29">
        <v>76</v>
      </c>
      <c r="B483" s="29">
        <v>333</v>
      </c>
      <c r="D483" t="s">
        <v>748</v>
      </c>
      <c r="E483" t="s">
        <v>136</v>
      </c>
      <c r="F483" t="str">
        <f t="shared" si="7"/>
        <v>8iStrongly Agree</v>
      </c>
      <c r="G483" s="27">
        <f>IFERROR(VLOOKUP(B483,Answer!$A:$E,5),"")</f>
        <v>1</v>
      </c>
      <c r="H483">
        <f>IFERROR(VLOOKUP(D483,Question!$B:$E,4,FALSE),"")</f>
        <v>3</v>
      </c>
      <c r="I483" t="str">
        <f>IFERROR(VLOOKUP(H483,Dimension!$A:$B,2,FALSE),"")</f>
        <v>Impact</v>
      </c>
    </row>
    <row r="484" spans="1:9">
      <c r="A484" s="29">
        <v>76</v>
      </c>
      <c r="B484" s="29">
        <v>338</v>
      </c>
      <c r="D484" t="s">
        <v>749</v>
      </c>
      <c r="E484" t="s">
        <v>123</v>
      </c>
      <c r="F484" t="str">
        <f t="shared" si="7"/>
        <v>8jAgree</v>
      </c>
      <c r="G484" s="27">
        <f>IFERROR(VLOOKUP(B484,Answer!$A:$E,5),"")</f>
        <v>0.75</v>
      </c>
      <c r="H484">
        <f>IFERROR(VLOOKUP(D484,Question!$B:$E,4,FALSE),"")</f>
        <v>3</v>
      </c>
      <c r="I484" t="str">
        <f>IFERROR(VLOOKUP(H484,Dimension!$A:$B,2,FALSE),"")</f>
        <v>Impact</v>
      </c>
    </row>
    <row r="485" spans="1:9">
      <c r="A485" s="29">
        <v>76</v>
      </c>
      <c r="B485" s="29">
        <v>341</v>
      </c>
      <c r="D485" t="s">
        <v>750</v>
      </c>
      <c r="E485" t="s">
        <v>119</v>
      </c>
      <c r="F485" t="str">
        <f t="shared" si="7"/>
        <v>8kStrongly disagree</v>
      </c>
      <c r="G485" s="27">
        <f>IFERROR(VLOOKUP(B485,Answer!$A:$E,5),"")</f>
        <v>0.75</v>
      </c>
      <c r="H485">
        <f>IFERROR(VLOOKUP(D485,Question!$B:$E,4,FALSE),"")</f>
        <v>3</v>
      </c>
      <c r="I485" t="str">
        <f>IFERROR(VLOOKUP(H485,Dimension!$A:$B,2,FALSE),"")</f>
        <v>Impact</v>
      </c>
    </row>
    <row r="486" spans="1:9">
      <c r="A486" s="29">
        <v>76</v>
      </c>
      <c r="B486" s="29">
        <v>351</v>
      </c>
      <c r="D486" t="s">
        <v>710</v>
      </c>
      <c r="E486" t="s">
        <v>177</v>
      </c>
      <c r="F486" t="str">
        <f t="shared" si="7"/>
        <v>9aAre a key part of our evaluation program</v>
      </c>
      <c r="G486" s="27">
        <f>IFERROR(VLOOKUP(B486,Answer!$A:$E,5),"")</f>
        <v>1</v>
      </c>
      <c r="H486">
        <f>IFERROR(VLOOKUP(D486,Question!$B:$E,4,FALSE),"")</f>
        <v>1</v>
      </c>
      <c r="I486" t="str">
        <f>IFERROR(VLOOKUP(H486,Dimension!$A:$B,2,FALSE),"")</f>
        <v>Reporting</v>
      </c>
    </row>
    <row r="487" spans="1:9">
      <c r="A487" s="29">
        <v>76</v>
      </c>
      <c r="B487" s="29" t="s">
        <v>870</v>
      </c>
      <c r="D487" t="s">
        <v>714</v>
      </c>
      <c r="E487">
        <v>0</v>
      </c>
      <c r="F487" t="str">
        <f t="shared" si="7"/>
        <v>9b0</v>
      </c>
      <c r="G487" s="27" t="str">
        <f>IFERROR(VLOOKUP(B487,Answer!$A:$E,5),"")</f>
        <v/>
      </c>
      <c r="H487">
        <f>IFERROR(VLOOKUP(D487,Question!$B:$E,4,FALSE),"")</f>
        <v>1</v>
      </c>
      <c r="I487" t="str">
        <f>IFERROR(VLOOKUP(H487,Dimension!$A:$B,2,FALSE),"")</f>
        <v>Reporting</v>
      </c>
    </row>
    <row r="488" spans="1:9">
      <c r="A488" s="29">
        <v>76</v>
      </c>
      <c r="B488" s="29" t="s">
        <v>870</v>
      </c>
      <c r="D488" t="s">
        <v>742</v>
      </c>
      <c r="E488">
        <v>0</v>
      </c>
      <c r="F488" t="str">
        <f t="shared" si="7"/>
        <v>9c0</v>
      </c>
      <c r="G488" s="27" t="str">
        <f>IFERROR(VLOOKUP(B488,Answer!$A:$E,5),"")</f>
        <v/>
      </c>
      <c r="H488">
        <f>IFERROR(VLOOKUP(D488,Question!$B:$E,4,FALSE),"")</f>
        <v>1</v>
      </c>
      <c r="I488" t="str">
        <f>IFERROR(VLOOKUP(H488,Dimension!$A:$B,2,FALSE),"")</f>
        <v>Reporting</v>
      </c>
    </row>
    <row r="489" spans="1:9">
      <c r="A489" s="29">
        <v>76</v>
      </c>
      <c r="B489" s="29">
        <v>368</v>
      </c>
      <c r="D489" t="s">
        <v>743</v>
      </c>
      <c r="E489" t="s">
        <v>160</v>
      </c>
      <c r="F489" t="str">
        <f t="shared" si="7"/>
        <v>9dUse regularly</v>
      </c>
      <c r="G489" s="27">
        <f>IFERROR(VLOOKUP(B489,Answer!$A:$E,5),"")</f>
        <v>0.75</v>
      </c>
      <c r="H489">
        <f>IFERROR(VLOOKUP(D489,Question!$B:$E,4,FALSE),"")</f>
        <v>2</v>
      </c>
      <c r="I489" t="str">
        <f>IFERROR(VLOOKUP(H489,Dimension!$A:$B,2,FALSE),"")</f>
        <v>Planning</v>
      </c>
    </row>
    <row r="490" spans="1:9">
      <c r="A490" s="29">
        <v>76</v>
      </c>
      <c r="B490" s="29">
        <v>374</v>
      </c>
      <c r="D490" t="s">
        <v>740</v>
      </c>
      <c r="E490" t="s">
        <v>123</v>
      </c>
      <c r="F490" t="str">
        <f t="shared" si="7"/>
        <v>10aAgree</v>
      </c>
      <c r="G490" s="27">
        <f>IFERROR(VLOOKUP(B490,Answer!$A:$E,5),"")</f>
        <v>0.5</v>
      </c>
      <c r="H490">
        <f>IFERROR(VLOOKUP(D490,Question!$B:$E,4,FALSE),"")</f>
        <v>1</v>
      </c>
      <c r="I490" t="str">
        <f>IFERROR(VLOOKUP(H490,Dimension!$A:$B,2,FALSE),"")</f>
        <v>Reporting</v>
      </c>
    </row>
    <row r="491" spans="1:9">
      <c r="A491" s="29">
        <v>76</v>
      </c>
      <c r="B491" s="29">
        <v>380</v>
      </c>
      <c r="D491" t="s">
        <v>741</v>
      </c>
      <c r="E491" t="s">
        <v>123</v>
      </c>
      <c r="F491" t="str">
        <f t="shared" si="7"/>
        <v>10bAgree</v>
      </c>
      <c r="G491" s="27">
        <f>IFERROR(VLOOKUP(B491,Answer!$A:$E,5),"")</f>
        <v>0.5</v>
      </c>
      <c r="H491">
        <f>IFERROR(VLOOKUP(D491,Question!$B:$E,4,FALSE),"")</f>
        <v>3</v>
      </c>
      <c r="I491" t="str">
        <f>IFERROR(VLOOKUP(H491,Dimension!$A:$B,2,FALSE),"")</f>
        <v>Impact</v>
      </c>
    </row>
    <row r="492" spans="1:9">
      <c r="A492" s="29">
        <v>83</v>
      </c>
      <c r="B492" s="29">
        <v>4</v>
      </c>
      <c r="D492" t="s">
        <v>772</v>
      </c>
      <c r="E492" t="s">
        <v>185</v>
      </c>
      <c r="F492" t="str">
        <f t="shared" si="7"/>
        <v>1aNot for profit organisation</v>
      </c>
      <c r="G492" s="27">
        <f>IFERROR(VLOOKUP(B492,Answer!$A:$E,5),"")</f>
        <v>0</v>
      </c>
      <c r="H492">
        <f>IFERROR(VLOOKUP(D492,Question!$B:$E,4,FALSE),"")</f>
        <v>0</v>
      </c>
      <c r="I492" t="str">
        <f>IFERROR(VLOOKUP(H492,Dimension!$A:$B,2,FALSE),"")</f>
        <v/>
      </c>
    </row>
    <row r="493" spans="1:9">
      <c r="A493" s="29">
        <v>83</v>
      </c>
      <c r="B493" s="29">
        <v>5</v>
      </c>
      <c r="D493" t="s">
        <v>773</v>
      </c>
      <c r="E493" t="s">
        <v>107</v>
      </c>
      <c r="F493" t="str">
        <f t="shared" si="7"/>
        <v>1bCommunications</v>
      </c>
      <c r="G493" s="27">
        <f>IFERROR(VLOOKUP(B493,Answer!$A:$E,5),"")</f>
        <v>0</v>
      </c>
      <c r="H493">
        <f>IFERROR(VLOOKUP(D493,Question!$B:$E,4,FALSE),"")</f>
        <v>0</v>
      </c>
      <c r="I493" t="str">
        <f>IFERROR(VLOOKUP(H493,Dimension!$A:$B,2,FALSE),"")</f>
        <v/>
      </c>
    </row>
    <row r="494" spans="1:9">
      <c r="A494" s="29">
        <v>83</v>
      </c>
      <c r="B494" s="29" t="s">
        <v>870</v>
      </c>
      <c r="D494" t="s">
        <v>774</v>
      </c>
      <c r="E494">
        <v>0</v>
      </c>
      <c r="F494" t="str">
        <f t="shared" si="7"/>
        <v>1c0</v>
      </c>
      <c r="G494" s="27" t="str">
        <f>IFERROR(VLOOKUP(B494,Answer!$A:$E,5),"")</f>
        <v/>
      </c>
      <c r="H494">
        <f>IFERROR(VLOOKUP(D494,Question!$B:$E,4,FALSE),"")</f>
        <v>0</v>
      </c>
      <c r="I494" t="str">
        <f>IFERROR(VLOOKUP(H494,Dimension!$A:$B,2,FALSE),"")</f>
        <v/>
      </c>
    </row>
    <row r="495" spans="1:9">
      <c r="A495" s="29">
        <v>83</v>
      </c>
      <c r="B495" s="29" t="s">
        <v>870</v>
      </c>
      <c r="D495" t="s">
        <v>775</v>
      </c>
      <c r="E495">
        <v>0</v>
      </c>
      <c r="F495" t="str">
        <f t="shared" si="7"/>
        <v>1d0</v>
      </c>
      <c r="G495" s="27" t="str">
        <f>IFERROR(VLOOKUP(B495,Answer!$A:$E,5),"")</f>
        <v/>
      </c>
      <c r="H495">
        <f>IFERROR(VLOOKUP(D495,Question!$B:$E,4,FALSE),"")</f>
        <v>0</v>
      </c>
      <c r="I495" t="str">
        <f>IFERROR(VLOOKUP(H495,Dimension!$A:$B,2,FALSE),"")</f>
        <v/>
      </c>
    </row>
    <row r="496" spans="1:9">
      <c r="A496" s="29">
        <v>83</v>
      </c>
      <c r="B496" s="29">
        <v>51</v>
      </c>
      <c r="D496" t="s">
        <v>776</v>
      </c>
      <c r="E496" t="s">
        <v>108</v>
      </c>
      <c r="F496" t="str">
        <f t="shared" si="7"/>
        <v>1e1000-4999 employees</v>
      </c>
      <c r="G496" s="27">
        <f>IFERROR(VLOOKUP(B496,Answer!$A:$E,5),"")</f>
        <v>0</v>
      </c>
      <c r="H496">
        <f>IFERROR(VLOOKUP(D496,Question!$B:$E,4,FALSE),"")</f>
        <v>0</v>
      </c>
      <c r="I496" t="str">
        <f>IFERROR(VLOOKUP(H496,Dimension!$A:$B,2,FALSE),"")</f>
        <v/>
      </c>
    </row>
    <row r="497" spans="1:9">
      <c r="A497" s="29">
        <v>83</v>
      </c>
      <c r="B497" s="29" t="s">
        <v>870</v>
      </c>
      <c r="D497" t="s">
        <v>778</v>
      </c>
      <c r="E497" t="s">
        <v>134</v>
      </c>
      <c r="F497" t="str">
        <f t="shared" si="7"/>
        <v>1gUK</v>
      </c>
      <c r="G497" s="27" t="str">
        <f>IFERROR(VLOOKUP(B497,Answer!$A:$E,5),"")</f>
        <v/>
      </c>
      <c r="H497">
        <f>IFERROR(VLOOKUP(D497,Question!$B:$E,4,FALSE),"")</f>
        <v>0</v>
      </c>
      <c r="I497" t="str">
        <f>IFERROR(VLOOKUP(H497,Dimension!$A:$B,2,FALSE),"")</f>
        <v/>
      </c>
    </row>
    <row r="498" spans="1:9">
      <c r="A498" s="29">
        <v>83</v>
      </c>
      <c r="B498" s="29">
        <v>68</v>
      </c>
      <c r="D498" t="s">
        <v>783</v>
      </c>
      <c r="E498" t="s">
        <v>135</v>
      </c>
      <c r="F498" t="str">
        <f t="shared" si="7"/>
        <v>1hNot an international organisation</v>
      </c>
      <c r="G498" s="27">
        <f>IFERROR(VLOOKUP(B498,Answer!$A:$E,5),"")</f>
        <v>0</v>
      </c>
      <c r="H498">
        <f>IFERROR(VLOOKUP(D498,Question!$B:$E,4,FALSE),"")</f>
        <v>0</v>
      </c>
      <c r="I498" t="str">
        <f>IFERROR(VLOOKUP(H498,Dimension!$A:$B,2,FALSE),"")</f>
        <v/>
      </c>
    </row>
    <row r="499" spans="1:9">
      <c r="A499" s="29">
        <v>83</v>
      </c>
      <c r="B499" s="29">
        <v>69</v>
      </c>
      <c r="D499" t="s">
        <v>859</v>
      </c>
      <c r="E499" t="s">
        <v>110</v>
      </c>
      <c r="F499" t="str">
        <f t="shared" si="7"/>
        <v>1iYes</v>
      </c>
      <c r="G499" s="27">
        <f>IFERROR(VLOOKUP(B499,Answer!$A:$E,5),"")</f>
        <v>0</v>
      </c>
      <c r="H499">
        <f>IFERROR(VLOOKUP(D499,Question!$B:$E,4,FALSE),"")</f>
        <v>0</v>
      </c>
      <c r="I499" t="str">
        <f>IFERROR(VLOOKUP(H499,Dimension!$A:$B,2,FALSE),"")</f>
        <v/>
      </c>
    </row>
    <row r="500" spans="1:9">
      <c r="A500" s="29">
        <v>83</v>
      </c>
      <c r="B500" s="29" t="s">
        <v>870</v>
      </c>
      <c r="D500" t="s">
        <v>804</v>
      </c>
      <c r="E500" t="s">
        <v>111</v>
      </c>
      <c r="F500" t="str">
        <f t="shared" si="7"/>
        <v>North AmericaNo</v>
      </c>
      <c r="G500" s="27" t="str">
        <f>IFERROR(VLOOKUP(B500,Answer!$A:$E,5),"")</f>
        <v/>
      </c>
      <c r="H500" t="str">
        <f>IFERROR(VLOOKUP(D500,Question!$B:$E,4,FALSE),"")</f>
        <v/>
      </c>
      <c r="I500" t="str">
        <f>IFERROR(VLOOKUP(H500,Dimension!$A:$B,2,FALSE),"")</f>
        <v/>
      </c>
    </row>
    <row r="501" spans="1:9">
      <c r="A501" s="29">
        <v>83</v>
      </c>
      <c r="B501" s="29" t="s">
        <v>870</v>
      </c>
      <c r="D501" t="s">
        <v>805</v>
      </c>
      <c r="E501" t="s">
        <v>111</v>
      </c>
      <c r="F501" t="str">
        <f t="shared" si="7"/>
        <v>Central AmericaNo</v>
      </c>
      <c r="G501" s="27" t="str">
        <f>IFERROR(VLOOKUP(B501,Answer!$A:$E,5),"")</f>
        <v/>
      </c>
      <c r="H501" t="str">
        <f>IFERROR(VLOOKUP(D501,Question!$B:$E,4,FALSE),"")</f>
        <v/>
      </c>
      <c r="I501" t="str">
        <f>IFERROR(VLOOKUP(H501,Dimension!$A:$B,2,FALSE),"")</f>
        <v/>
      </c>
    </row>
    <row r="502" spans="1:9">
      <c r="A502" s="29">
        <v>83</v>
      </c>
      <c r="B502" s="29" t="s">
        <v>870</v>
      </c>
      <c r="D502" t="s">
        <v>806</v>
      </c>
      <c r="E502" t="s">
        <v>111</v>
      </c>
      <c r="F502" t="str">
        <f t="shared" si="7"/>
        <v>South AmericaNo</v>
      </c>
      <c r="G502" s="27" t="str">
        <f>IFERROR(VLOOKUP(B502,Answer!$A:$E,5),"")</f>
        <v/>
      </c>
      <c r="H502" t="str">
        <f>IFERROR(VLOOKUP(D502,Question!$B:$E,4,FALSE),"")</f>
        <v/>
      </c>
      <c r="I502" t="str">
        <f>IFERROR(VLOOKUP(H502,Dimension!$A:$B,2,FALSE),"")</f>
        <v/>
      </c>
    </row>
    <row r="503" spans="1:9">
      <c r="A503" s="29">
        <v>83</v>
      </c>
      <c r="B503" s="29" t="s">
        <v>870</v>
      </c>
      <c r="D503" t="s">
        <v>807</v>
      </c>
      <c r="E503" t="s">
        <v>111</v>
      </c>
      <c r="F503" t="str">
        <f t="shared" si="7"/>
        <v>AfricaNo</v>
      </c>
      <c r="G503" s="27" t="str">
        <f>IFERROR(VLOOKUP(B503,Answer!$A:$E,5),"")</f>
        <v/>
      </c>
      <c r="H503" t="str">
        <f>IFERROR(VLOOKUP(D503,Question!$B:$E,4,FALSE),"")</f>
        <v/>
      </c>
      <c r="I503" t="str">
        <f>IFERROR(VLOOKUP(H503,Dimension!$A:$B,2,FALSE),"")</f>
        <v/>
      </c>
    </row>
    <row r="504" spans="1:9">
      <c r="A504" s="29">
        <v>83</v>
      </c>
      <c r="B504" s="29" t="s">
        <v>870</v>
      </c>
      <c r="D504" t="s">
        <v>808</v>
      </c>
      <c r="E504" t="s">
        <v>111</v>
      </c>
      <c r="F504" t="str">
        <f t="shared" si="7"/>
        <v>Middle EastNo</v>
      </c>
      <c r="G504" s="27" t="str">
        <f>IFERROR(VLOOKUP(B504,Answer!$A:$E,5),"")</f>
        <v/>
      </c>
      <c r="H504" t="str">
        <f>IFERROR(VLOOKUP(D504,Question!$B:$E,4,FALSE),"")</f>
        <v/>
      </c>
      <c r="I504" t="str">
        <f>IFERROR(VLOOKUP(H504,Dimension!$A:$B,2,FALSE),"")</f>
        <v/>
      </c>
    </row>
    <row r="505" spans="1:9">
      <c r="A505" s="29">
        <v>83</v>
      </c>
      <c r="B505" s="29">
        <v>58</v>
      </c>
      <c r="D505" t="s">
        <v>809</v>
      </c>
      <c r="E505" t="s">
        <v>110</v>
      </c>
      <c r="F505" t="str">
        <f t="shared" si="7"/>
        <v>Western/Northern EuropeYes</v>
      </c>
      <c r="G505" s="27">
        <f>IFERROR(VLOOKUP(B505,Answer!$A:$E,5),"")</f>
        <v>0</v>
      </c>
      <c r="H505" t="str">
        <f>IFERROR(VLOOKUP(D505,Question!$B:$E,4,FALSE),"")</f>
        <v/>
      </c>
      <c r="I505" t="str">
        <f>IFERROR(VLOOKUP(H505,Dimension!$A:$B,2,FALSE),"")</f>
        <v/>
      </c>
    </row>
    <row r="506" spans="1:9">
      <c r="A506" s="29">
        <v>83</v>
      </c>
      <c r="B506" s="29" t="s">
        <v>870</v>
      </c>
      <c r="D506" t="s">
        <v>810</v>
      </c>
      <c r="E506" t="s">
        <v>111</v>
      </c>
      <c r="F506" t="str">
        <f t="shared" si="7"/>
        <v>Southern EuropeNo</v>
      </c>
      <c r="G506" s="27" t="str">
        <f>IFERROR(VLOOKUP(B506,Answer!$A:$E,5),"")</f>
        <v/>
      </c>
      <c r="H506" t="str">
        <f>IFERROR(VLOOKUP(D506,Question!$B:$E,4,FALSE),"")</f>
        <v/>
      </c>
      <c r="I506" t="str">
        <f>IFERROR(VLOOKUP(H506,Dimension!$A:$B,2,FALSE),"")</f>
        <v/>
      </c>
    </row>
    <row r="507" spans="1:9">
      <c r="A507" s="29">
        <v>83</v>
      </c>
      <c r="B507" s="29" t="s">
        <v>870</v>
      </c>
      <c r="D507" t="s">
        <v>811</v>
      </c>
      <c r="E507" t="s">
        <v>111</v>
      </c>
      <c r="F507" t="str">
        <f t="shared" si="7"/>
        <v>Eastern EuropeNo</v>
      </c>
      <c r="G507" s="27" t="str">
        <f>IFERROR(VLOOKUP(B507,Answer!$A:$E,5),"")</f>
        <v/>
      </c>
      <c r="H507" t="str">
        <f>IFERROR(VLOOKUP(D507,Question!$B:$E,4,FALSE),"")</f>
        <v/>
      </c>
      <c r="I507" t="str">
        <f>IFERROR(VLOOKUP(H507,Dimension!$A:$B,2,FALSE),"")</f>
        <v/>
      </c>
    </row>
    <row r="508" spans="1:9">
      <c r="A508" s="29">
        <v>83</v>
      </c>
      <c r="B508" s="29" t="s">
        <v>870</v>
      </c>
      <c r="D508" t="s">
        <v>812</v>
      </c>
      <c r="E508" t="s">
        <v>111</v>
      </c>
      <c r="F508" t="str">
        <f t="shared" si="7"/>
        <v>Central AsiaNo</v>
      </c>
      <c r="G508" s="27" t="str">
        <f>IFERROR(VLOOKUP(B508,Answer!$A:$E,5),"")</f>
        <v/>
      </c>
      <c r="H508" t="str">
        <f>IFERROR(VLOOKUP(D508,Question!$B:$E,4,FALSE),"")</f>
        <v/>
      </c>
      <c r="I508" t="str">
        <f>IFERROR(VLOOKUP(H508,Dimension!$A:$B,2,FALSE),"")</f>
        <v/>
      </c>
    </row>
    <row r="509" spans="1:9">
      <c r="A509" s="29">
        <v>83</v>
      </c>
      <c r="B509" s="29" t="s">
        <v>870</v>
      </c>
      <c r="D509" t="s">
        <v>813</v>
      </c>
      <c r="E509" t="s">
        <v>111</v>
      </c>
      <c r="F509" t="str">
        <f t="shared" si="7"/>
        <v>South AsiaNo</v>
      </c>
      <c r="G509" s="27" t="str">
        <f>IFERROR(VLOOKUP(B509,Answer!$A:$E,5),"")</f>
        <v/>
      </c>
      <c r="H509" t="str">
        <f>IFERROR(VLOOKUP(D509,Question!$B:$E,4,FALSE),"")</f>
        <v/>
      </c>
      <c r="I509" t="str">
        <f>IFERROR(VLOOKUP(H509,Dimension!$A:$B,2,FALSE),"")</f>
        <v/>
      </c>
    </row>
    <row r="510" spans="1:9">
      <c r="A510" s="29">
        <v>83</v>
      </c>
      <c r="B510" s="29" t="s">
        <v>870</v>
      </c>
      <c r="D510" t="s">
        <v>814</v>
      </c>
      <c r="E510" t="s">
        <v>111</v>
      </c>
      <c r="F510" t="str">
        <f t="shared" si="7"/>
        <v>South East AsiaNo</v>
      </c>
      <c r="G510" s="27" t="str">
        <f>IFERROR(VLOOKUP(B510,Answer!$A:$E,5),"")</f>
        <v/>
      </c>
      <c r="H510" t="str">
        <f>IFERROR(VLOOKUP(D510,Question!$B:$E,4,FALSE),"")</f>
        <v/>
      </c>
      <c r="I510" t="str">
        <f>IFERROR(VLOOKUP(H510,Dimension!$A:$B,2,FALSE),"")</f>
        <v/>
      </c>
    </row>
    <row r="511" spans="1:9">
      <c r="A511" s="29">
        <v>83</v>
      </c>
      <c r="B511" s="29" t="s">
        <v>870</v>
      </c>
      <c r="D511" t="s">
        <v>815</v>
      </c>
      <c r="E511" t="s">
        <v>111</v>
      </c>
      <c r="F511" t="str">
        <f t="shared" si="7"/>
        <v>AustralasiaNo</v>
      </c>
      <c r="G511" s="27" t="str">
        <f>IFERROR(VLOOKUP(B511,Answer!$A:$E,5),"")</f>
        <v/>
      </c>
      <c r="H511" t="str">
        <f>IFERROR(VLOOKUP(D511,Question!$B:$E,4,FALSE),"")</f>
        <v/>
      </c>
      <c r="I511" t="str">
        <f>IFERROR(VLOOKUP(H511,Dimension!$A:$B,2,FALSE),"")</f>
        <v/>
      </c>
    </row>
    <row r="512" spans="1:9">
      <c r="A512" s="29">
        <v>83</v>
      </c>
      <c r="B512" s="29">
        <v>73</v>
      </c>
      <c r="D512" t="s">
        <v>532</v>
      </c>
      <c r="E512" t="s">
        <v>121</v>
      </c>
      <c r="F512" t="str">
        <f t="shared" si="7"/>
        <v>2aSometimes / on an ad-hoc basis</v>
      </c>
      <c r="G512" s="27">
        <f>IFERROR(VLOOKUP(B512,Answer!$A:$E,5),"")</f>
        <v>0.5</v>
      </c>
      <c r="H512">
        <f>IFERROR(VLOOKUP(D512,Question!$B:$E,4,FALSE),"")</f>
        <v>1</v>
      </c>
      <c r="I512" t="str">
        <f>IFERROR(VLOOKUP(H512,Dimension!$A:$B,2,FALSE),"")</f>
        <v>Reporting</v>
      </c>
    </row>
    <row r="513" spans="1:9">
      <c r="A513" s="29">
        <v>83</v>
      </c>
      <c r="B513" s="29">
        <v>98</v>
      </c>
      <c r="D513" t="s">
        <v>576</v>
      </c>
      <c r="E513" t="s">
        <v>121</v>
      </c>
      <c r="F513" t="str">
        <f t="shared" si="7"/>
        <v>3aSometimes / on an ad-hoc basis</v>
      </c>
      <c r="G513" s="27">
        <f>IFERROR(VLOOKUP(B513,Answer!$A:$E,5),"")</f>
        <v>0</v>
      </c>
      <c r="H513">
        <f>IFERROR(VLOOKUP(D513,Question!$B:$E,4,FALSE),"")</f>
        <v>1</v>
      </c>
      <c r="I513" t="str">
        <f>IFERROR(VLOOKUP(H513,Dimension!$A:$B,2,FALSE),"")</f>
        <v>Reporting</v>
      </c>
    </row>
    <row r="514" spans="1:9">
      <c r="A514" s="29">
        <v>83</v>
      </c>
      <c r="B514" s="29">
        <v>102</v>
      </c>
      <c r="D514" t="s">
        <v>582</v>
      </c>
      <c r="E514" t="s">
        <v>115</v>
      </c>
      <c r="F514" t="str">
        <f t="shared" si="7"/>
        <v>3bRarely (maybe once per year)</v>
      </c>
      <c r="G514" s="27">
        <f>IFERROR(VLOOKUP(B514,Answer!$A:$E,5),"")</f>
        <v>-0.25</v>
      </c>
      <c r="H514">
        <f>IFERROR(VLOOKUP(D514,Question!$B:$E,4,FALSE),"")</f>
        <v>1</v>
      </c>
      <c r="I514" t="str">
        <f>IFERROR(VLOOKUP(H514,Dimension!$A:$B,2,FALSE),"")</f>
        <v>Reporting</v>
      </c>
    </row>
    <row r="515" spans="1:9">
      <c r="A515" s="29">
        <v>83</v>
      </c>
      <c r="B515" s="29">
        <v>109</v>
      </c>
      <c r="D515" t="s">
        <v>587</v>
      </c>
      <c r="E515" t="s">
        <v>120</v>
      </c>
      <c r="F515" t="str">
        <f t="shared" ref="F515:F578" si="8">D515&amp;E515</f>
        <v>3cRegularly (at least quarterly)</v>
      </c>
      <c r="G515" s="27">
        <f>IFERROR(VLOOKUP(B515,Answer!$A:$E,5),"")</f>
        <v>0.75</v>
      </c>
      <c r="H515">
        <f>IFERROR(VLOOKUP(D515,Question!$B:$E,4,FALSE),"")</f>
        <v>1</v>
      </c>
      <c r="I515" t="str">
        <f>IFERROR(VLOOKUP(H515,Dimension!$A:$B,2,FALSE),"")</f>
        <v>Reporting</v>
      </c>
    </row>
    <row r="516" spans="1:9">
      <c r="A516" s="29">
        <v>83</v>
      </c>
      <c r="B516" s="29">
        <v>111</v>
      </c>
      <c r="D516" t="s">
        <v>592</v>
      </c>
      <c r="E516" t="s">
        <v>116</v>
      </c>
      <c r="F516" t="str">
        <f t="shared" si="8"/>
        <v>3dNever</v>
      </c>
      <c r="G516" s="27">
        <f>IFERROR(VLOOKUP(B516,Answer!$A:$E,5),"")</f>
        <v>0</v>
      </c>
      <c r="H516">
        <f>IFERROR(VLOOKUP(D516,Question!$B:$E,4,FALSE),"")</f>
        <v>1</v>
      </c>
      <c r="I516" t="str">
        <f>IFERROR(VLOOKUP(H516,Dimension!$A:$B,2,FALSE),"")</f>
        <v>Reporting</v>
      </c>
    </row>
    <row r="517" spans="1:9">
      <c r="A517" s="29">
        <v>83</v>
      </c>
      <c r="B517" s="29">
        <v>120</v>
      </c>
      <c r="D517" t="s">
        <v>755</v>
      </c>
      <c r="E517" t="s">
        <v>114</v>
      </c>
      <c r="F517" t="str">
        <f t="shared" si="8"/>
        <v>3eFrequently (e.g. every time we run some activity or monthly)</v>
      </c>
      <c r="G517" s="27">
        <f>IFERROR(VLOOKUP(B517,Answer!$A:$E,5),"")</f>
        <v>0</v>
      </c>
      <c r="H517">
        <f>IFERROR(VLOOKUP(D517,Question!$B:$E,4,FALSE),"")</f>
        <v>1</v>
      </c>
      <c r="I517" t="str">
        <f>IFERROR(VLOOKUP(H517,Dimension!$A:$B,2,FALSE),"")</f>
        <v>Reporting</v>
      </c>
    </row>
    <row r="518" spans="1:9">
      <c r="A518" s="29">
        <v>83</v>
      </c>
      <c r="B518" s="29">
        <v>123</v>
      </c>
      <c r="D518" t="s">
        <v>756</v>
      </c>
      <c r="E518" t="s">
        <v>121</v>
      </c>
      <c r="F518" t="str">
        <f t="shared" si="8"/>
        <v>3fSometimes / on an ad-hoc basis</v>
      </c>
      <c r="G518" s="27">
        <f>IFERROR(VLOOKUP(B518,Answer!$A:$E,5),"")</f>
        <v>0.5</v>
      </c>
      <c r="H518">
        <f>IFERROR(VLOOKUP(D518,Question!$B:$E,4,FALSE),"")</f>
        <v>1</v>
      </c>
      <c r="I518" t="str">
        <f>IFERROR(VLOOKUP(H518,Dimension!$A:$B,2,FALSE),"")</f>
        <v>Reporting</v>
      </c>
    </row>
    <row r="519" spans="1:9">
      <c r="A519" s="29">
        <v>83</v>
      </c>
      <c r="B519" s="29">
        <v>129</v>
      </c>
      <c r="D519" t="s">
        <v>757</v>
      </c>
      <c r="E519" t="s">
        <v>120</v>
      </c>
      <c r="F519" t="str">
        <f t="shared" si="8"/>
        <v>3gRegularly (at least quarterly)</v>
      </c>
      <c r="G519" s="27">
        <f>IFERROR(VLOOKUP(B519,Answer!$A:$E,5),"")</f>
        <v>0.75</v>
      </c>
      <c r="H519">
        <f>IFERROR(VLOOKUP(D519,Question!$B:$E,4,FALSE),"")</f>
        <v>1</v>
      </c>
      <c r="I519" t="str">
        <f>IFERROR(VLOOKUP(H519,Dimension!$A:$B,2,FALSE),"")</f>
        <v>Reporting</v>
      </c>
    </row>
    <row r="520" spans="1:9">
      <c r="A520" s="29">
        <v>83</v>
      </c>
      <c r="B520" s="29">
        <v>134</v>
      </c>
      <c r="D520" t="s">
        <v>758</v>
      </c>
      <c r="E520" t="s">
        <v>120</v>
      </c>
      <c r="F520" t="str">
        <f t="shared" si="8"/>
        <v>3hRegularly (at least quarterly)</v>
      </c>
      <c r="G520" s="27">
        <f>IFERROR(VLOOKUP(B520,Answer!$A:$E,5),"")</f>
        <v>0.75</v>
      </c>
      <c r="H520">
        <f>IFERROR(VLOOKUP(D520,Question!$B:$E,4,FALSE),"")</f>
        <v>1</v>
      </c>
      <c r="I520" t="str">
        <f>IFERROR(VLOOKUP(H520,Dimension!$A:$B,2,FALSE),"")</f>
        <v>Reporting</v>
      </c>
    </row>
    <row r="521" spans="1:9">
      <c r="A521" s="29">
        <v>83</v>
      </c>
      <c r="B521" s="29">
        <v>155</v>
      </c>
      <c r="D521" t="s">
        <v>762</v>
      </c>
      <c r="E521" t="s">
        <v>114</v>
      </c>
      <c r="F521" t="str">
        <f t="shared" si="8"/>
        <v>3lFrequently (e.g. every time we run some activity or monthly)</v>
      </c>
      <c r="G521" s="27">
        <f>IFERROR(VLOOKUP(B521,Answer!$A:$E,5),"")</f>
        <v>1</v>
      </c>
      <c r="H521">
        <f>IFERROR(VLOOKUP(D521,Question!$B:$E,4,FALSE),"")</f>
        <v>1</v>
      </c>
      <c r="I521" t="str">
        <f>IFERROR(VLOOKUP(H521,Dimension!$A:$B,2,FALSE),"")</f>
        <v>Reporting</v>
      </c>
    </row>
    <row r="522" spans="1:9">
      <c r="A522" s="29">
        <v>83</v>
      </c>
      <c r="B522" s="29">
        <v>158</v>
      </c>
      <c r="D522" t="s">
        <v>598</v>
      </c>
      <c r="E522" t="s">
        <v>121</v>
      </c>
      <c r="F522" t="str">
        <f t="shared" si="8"/>
        <v>4aSometimes / on an ad-hoc basis</v>
      </c>
      <c r="G522" s="27">
        <f>IFERROR(VLOOKUP(B522,Answer!$A:$E,5),"")</f>
        <v>0.5</v>
      </c>
      <c r="H522">
        <f>IFERROR(VLOOKUP(D522,Question!$B:$E,4,FALSE),"")</f>
        <v>2</v>
      </c>
      <c r="I522" t="str">
        <f>IFERROR(VLOOKUP(H522,Dimension!$A:$B,2,FALSE),"")</f>
        <v>Planning</v>
      </c>
    </row>
    <row r="523" spans="1:9">
      <c r="A523" s="29">
        <v>83</v>
      </c>
      <c r="B523" s="29">
        <v>163</v>
      </c>
      <c r="D523" t="s">
        <v>601</v>
      </c>
      <c r="E523" t="s">
        <v>121</v>
      </c>
      <c r="F523" t="str">
        <f t="shared" si="8"/>
        <v>4bSometimes / on an ad-hoc basis</v>
      </c>
      <c r="G523" s="27">
        <f>IFERROR(VLOOKUP(B523,Answer!$A:$E,5),"")</f>
        <v>0.5</v>
      </c>
      <c r="H523">
        <f>IFERROR(VLOOKUP(D523,Question!$B:$E,4,FALSE),"")</f>
        <v>2</v>
      </c>
      <c r="I523" t="str">
        <f>IFERROR(VLOOKUP(H523,Dimension!$A:$B,2,FALSE),"")</f>
        <v>Planning</v>
      </c>
    </row>
    <row r="524" spans="1:9">
      <c r="A524" s="29">
        <v>83</v>
      </c>
      <c r="B524" s="29">
        <v>167</v>
      </c>
      <c r="D524" t="s">
        <v>605</v>
      </c>
      <c r="E524" t="s">
        <v>115</v>
      </c>
      <c r="F524" t="str">
        <f t="shared" si="8"/>
        <v>4cRarely (maybe once per year)</v>
      </c>
      <c r="G524" s="27">
        <f>IFERROR(VLOOKUP(B524,Answer!$A:$E,5),"")</f>
        <v>0.25</v>
      </c>
      <c r="H524">
        <f>IFERROR(VLOOKUP(D524,Question!$B:$E,4,FALSE),"")</f>
        <v>2</v>
      </c>
      <c r="I524" t="str">
        <f>IFERROR(VLOOKUP(H524,Dimension!$A:$B,2,FALSE),"")</f>
        <v>Planning</v>
      </c>
    </row>
    <row r="525" spans="1:9">
      <c r="A525" s="29">
        <v>83</v>
      </c>
      <c r="B525" s="29" t="s">
        <v>870</v>
      </c>
      <c r="D525" t="s">
        <v>609</v>
      </c>
      <c r="E525">
        <v>0</v>
      </c>
      <c r="F525" t="str">
        <f t="shared" si="8"/>
        <v>4d0</v>
      </c>
      <c r="G525" s="27" t="str">
        <f>IFERROR(VLOOKUP(B525,Answer!$A:$E,5),"")</f>
        <v/>
      </c>
      <c r="H525">
        <f>IFERROR(VLOOKUP(D525,Question!$B:$E,4,FALSE),"")</f>
        <v>3</v>
      </c>
      <c r="I525" t="str">
        <f>IFERROR(VLOOKUP(H525,Dimension!$A:$B,2,FALSE),"")</f>
        <v>Impact</v>
      </c>
    </row>
    <row r="526" spans="1:9">
      <c r="A526" s="29">
        <v>83</v>
      </c>
      <c r="B526" s="29">
        <v>180</v>
      </c>
      <c r="D526" t="s">
        <v>628</v>
      </c>
      <c r="E526" t="s">
        <v>123</v>
      </c>
      <c r="F526" t="str">
        <f t="shared" si="8"/>
        <v>5aAgree</v>
      </c>
      <c r="G526" s="27">
        <f>IFERROR(VLOOKUP(B526,Answer!$A:$E,5),"")</f>
        <v>0</v>
      </c>
      <c r="H526">
        <f>IFERROR(VLOOKUP(D526,Question!$B:$E,4,FALSE),"")</f>
        <v>2</v>
      </c>
      <c r="I526" t="str">
        <f>IFERROR(VLOOKUP(H526,Dimension!$A:$B,2,FALSE),"")</f>
        <v>Planning</v>
      </c>
    </row>
    <row r="527" spans="1:9">
      <c r="A527" s="29">
        <v>83</v>
      </c>
      <c r="B527" s="29">
        <v>185</v>
      </c>
      <c r="D527" t="s">
        <v>632</v>
      </c>
      <c r="E527" t="s">
        <v>148</v>
      </c>
      <c r="F527" t="str">
        <f t="shared" si="8"/>
        <v>5bNeither agree nor disagree&amp;#9;</v>
      </c>
      <c r="G527" s="27">
        <f>IFERROR(VLOOKUP(B527,Answer!$A:$E,5),"")</f>
        <v>0.25</v>
      </c>
      <c r="H527">
        <f>IFERROR(VLOOKUP(D527,Question!$B:$E,4,FALSE),"")</f>
        <v>2</v>
      </c>
      <c r="I527" t="str">
        <f>IFERROR(VLOOKUP(H527,Dimension!$A:$B,2,FALSE),"")</f>
        <v>Planning</v>
      </c>
    </row>
    <row r="528" spans="1:9">
      <c r="A528" s="29">
        <v>83</v>
      </c>
      <c r="B528" s="29">
        <v>191</v>
      </c>
      <c r="D528" t="s">
        <v>636</v>
      </c>
      <c r="E528" t="s">
        <v>148</v>
      </c>
      <c r="F528" t="str">
        <f t="shared" si="8"/>
        <v>5cNeither agree nor disagree&amp;#9;</v>
      </c>
      <c r="G528" s="27">
        <f>IFERROR(VLOOKUP(B528,Answer!$A:$E,5),"")</f>
        <v>0.25</v>
      </c>
      <c r="H528">
        <f>IFERROR(VLOOKUP(D528,Question!$B:$E,4,FALSE),"")</f>
        <v>2</v>
      </c>
      <c r="I528" t="str">
        <f>IFERROR(VLOOKUP(H528,Dimension!$A:$B,2,FALSE),"")</f>
        <v>Planning</v>
      </c>
    </row>
    <row r="529" spans="1:9">
      <c r="A529" s="29">
        <v>83</v>
      </c>
      <c r="B529" s="29">
        <v>197</v>
      </c>
      <c r="D529" t="s">
        <v>640</v>
      </c>
      <c r="E529" t="s">
        <v>148</v>
      </c>
      <c r="F529" t="str">
        <f t="shared" si="8"/>
        <v>5dNeither agree nor disagree&amp;#9;</v>
      </c>
      <c r="G529" s="27">
        <f>IFERROR(VLOOKUP(B529,Answer!$A:$E,5),"")</f>
        <v>0.25</v>
      </c>
      <c r="H529">
        <f>IFERROR(VLOOKUP(D529,Question!$B:$E,4,FALSE),"")</f>
        <v>2</v>
      </c>
      <c r="I529" t="str">
        <f>IFERROR(VLOOKUP(H529,Dimension!$A:$B,2,FALSE),"")</f>
        <v>Planning</v>
      </c>
    </row>
    <row r="530" spans="1:9">
      <c r="A530" s="29">
        <v>83</v>
      </c>
      <c r="B530" s="29">
        <v>203</v>
      </c>
      <c r="D530" t="s">
        <v>644</v>
      </c>
      <c r="E530" t="s">
        <v>148</v>
      </c>
      <c r="F530" t="str">
        <f t="shared" si="8"/>
        <v>5eNeither agree nor disagree&amp;#9;</v>
      </c>
      <c r="G530" s="27">
        <f>IFERROR(VLOOKUP(B530,Answer!$A:$E,5),"")</f>
        <v>0.25</v>
      </c>
      <c r="H530">
        <f>IFERROR(VLOOKUP(D530,Question!$B:$E,4,FALSE),"")</f>
        <v>2</v>
      </c>
      <c r="I530" t="str">
        <f>IFERROR(VLOOKUP(H530,Dimension!$A:$B,2,FALSE),"")</f>
        <v>Planning</v>
      </c>
    </row>
    <row r="531" spans="1:9">
      <c r="A531" s="29">
        <v>83</v>
      </c>
      <c r="B531" s="29">
        <v>209</v>
      </c>
      <c r="D531" t="s">
        <v>751</v>
      </c>
      <c r="E531" t="s">
        <v>148</v>
      </c>
      <c r="F531" t="str">
        <f t="shared" si="8"/>
        <v>5fNeither agree nor disagree&amp;#9;</v>
      </c>
      <c r="G531" s="27">
        <f>IFERROR(VLOOKUP(B531,Answer!$A:$E,5),"")</f>
        <v>0.25</v>
      </c>
      <c r="H531">
        <f>IFERROR(VLOOKUP(D531,Question!$B:$E,4,FALSE),"")</f>
        <v>2</v>
      </c>
      <c r="I531" t="str">
        <f>IFERROR(VLOOKUP(H531,Dimension!$A:$B,2,FALSE),"")</f>
        <v>Planning</v>
      </c>
    </row>
    <row r="532" spans="1:9">
      <c r="A532" s="29">
        <v>83</v>
      </c>
      <c r="B532" s="29">
        <v>215</v>
      </c>
      <c r="D532" t="s">
        <v>752</v>
      </c>
      <c r="E532" t="s">
        <v>148</v>
      </c>
      <c r="F532" t="str">
        <f t="shared" si="8"/>
        <v>5gNeither agree nor disagree&amp;#9;</v>
      </c>
      <c r="G532" s="27">
        <f>IFERROR(VLOOKUP(B532,Answer!$A:$E,5),"")</f>
        <v>0.25</v>
      </c>
      <c r="H532">
        <f>IFERROR(VLOOKUP(D532,Question!$B:$E,4,FALSE),"")</f>
        <v>3</v>
      </c>
      <c r="I532" t="str">
        <f>IFERROR(VLOOKUP(H532,Dimension!$A:$B,2,FALSE),"")</f>
        <v>Impact</v>
      </c>
    </row>
    <row r="533" spans="1:9">
      <c r="A533" s="29">
        <v>83</v>
      </c>
      <c r="B533" s="29">
        <v>220</v>
      </c>
      <c r="D533" t="s">
        <v>753</v>
      </c>
      <c r="E533" t="s">
        <v>118</v>
      </c>
      <c r="F533" t="str">
        <f t="shared" si="8"/>
        <v>5hDisagree</v>
      </c>
      <c r="G533" s="27">
        <f>IFERROR(VLOOKUP(B533,Answer!$A:$E,5),"")</f>
        <v>0</v>
      </c>
      <c r="H533">
        <f>IFERROR(VLOOKUP(D533,Question!$B:$E,4,FALSE),"")</f>
        <v>2</v>
      </c>
      <c r="I533" t="str">
        <f>IFERROR(VLOOKUP(H533,Dimension!$A:$B,2,FALSE),"")</f>
        <v>Planning</v>
      </c>
    </row>
    <row r="534" spans="1:9">
      <c r="A534" s="29">
        <v>83</v>
      </c>
      <c r="B534" s="29">
        <v>228</v>
      </c>
      <c r="D534" t="s">
        <v>754</v>
      </c>
      <c r="E534" t="s">
        <v>123</v>
      </c>
      <c r="F534" t="str">
        <f t="shared" si="8"/>
        <v>5iAgree</v>
      </c>
      <c r="G534" s="27">
        <f>IFERROR(VLOOKUP(B534,Answer!$A:$E,5),"")</f>
        <v>0.75</v>
      </c>
      <c r="H534">
        <f>IFERROR(VLOOKUP(D534,Question!$B:$E,4,FALSE),"")</f>
        <v>3</v>
      </c>
      <c r="I534" t="str">
        <f>IFERROR(VLOOKUP(H534,Dimension!$A:$B,2,FALSE),"")</f>
        <v>Impact</v>
      </c>
    </row>
    <row r="535" spans="1:9">
      <c r="A535" s="29">
        <v>83</v>
      </c>
      <c r="B535" s="29">
        <v>231</v>
      </c>
      <c r="D535" t="s">
        <v>648</v>
      </c>
      <c r="E535" t="s">
        <v>115</v>
      </c>
      <c r="F535" t="str">
        <f t="shared" si="8"/>
        <v>6aRarely (maybe once per year)</v>
      </c>
      <c r="G535" s="27">
        <f>IFERROR(VLOOKUP(B535,Answer!$A:$E,5),"")</f>
        <v>0.25</v>
      </c>
      <c r="H535">
        <f>IFERROR(VLOOKUP(D535,Question!$B:$E,4,FALSE),"")</f>
        <v>2</v>
      </c>
      <c r="I535" t="str">
        <f>IFERROR(VLOOKUP(H535,Dimension!$A:$B,2,FALSE),"")</f>
        <v>Planning</v>
      </c>
    </row>
    <row r="536" spans="1:9">
      <c r="A536" s="29">
        <v>83</v>
      </c>
      <c r="B536" s="29">
        <v>236</v>
      </c>
      <c r="D536" t="s">
        <v>650</v>
      </c>
      <c r="E536" t="s">
        <v>115</v>
      </c>
      <c r="F536" t="str">
        <f t="shared" si="8"/>
        <v>6bRarely (maybe once per year)</v>
      </c>
      <c r="G536" s="27">
        <f>IFERROR(VLOOKUP(B536,Answer!$A:$E,5),"")</f>
        <v>0.25</v>
      </c>
      <c r="H536">
        <f>IFERROR(VLOOKUP(D536,Question!$B:$E,4,FALSE),"")</f>
        <v>1</v>
      </c>
      <c r="I536" t="str">
        <f>IFERROR(VLOOKUP(H536,Dimension!$A:$B,2,FALSE),"")</f>
        <v>Reporting</v>
      </c>
    </row>
    <row r="537" spans="1:9">
      <c r="A537" s="29">
        <v>83</v>
      </c>
      <c r="B537" s="29">
        <v>242</v>
      </c>
      <c r="D537" t="s">
        <v>654</v>
      </c>
      <c r="E537" t="s">
        <v>121</v>
      </c>
      <c r="F537" t="str">
        <f t="shared" si="8"/>
        <v>6cSometimes / on an ad-hoc basis</v>
      </c>
      <c r="G537" s="27">
        <f>IFERROR(VLOOKUP(B537,Answer!$A:$E,5),"")</f>
        <v>0.5</v>
      </c>
      <c r="H537">
        <f>IFERROR(VLOOKUP(D537,Question!$B:$E,4,FALSE),"")</f>
        <v>1</v>
      </c>
      <c r="I537" t="str">
        <f>IFERROR(VLOOKUP(H537,Dimension!$A:$B,2,FALSE),"")</f>
        <v>Reporting</v>
      </c>
    </row>
    <row r="538" spans="1:9">
      <c r="A538" s="29">
        <v>83</v>
      </c>
      <c r="B538" s="29">
        <v>247</v>
      </c>
      <c r="D538" t="s">
        <v>658</v>
      </c>
      <c r="E538" t="s">
        <v>121</v>
      </c>
      <c r="F538" t="str">
        <f t="shared" si="8"/>
        <v>6dSometimes / on an ad-hoc basis</v>
      </c>
      <c r="G538" s="27">
        <f>IFERROR(VLOOKUP(B538,Answer!$A:$E,5),"")</f>
        <v>0.5</v>
      </c>
      <c r="H538">
        <f>IFERROR(VLOOKUP(D538,Question!$B:$E,4,FALSE),"")</f>
        <v>1</v>
      </c>
      <c r="I538" t="str">
        <f>IFERROR(VLOOKUP(H538,Dimension!$A:$B,2,FALSE),"")</f>
        <v>Reporting</v>
      </c>
    </row>
    <row r="539" spans="1:9">
      <c r="A539" s="29">
        <v>83</v>
      </c>
      <c r="B539" s="29">
        <v>252</v>
      </c>
      <c r="D539" t="s">
        <v>662</v>
      </c>
      <c r="E539" t="s">
        <v>121</v>
      </c>
      <c r="F539" t="str">
        <f t="shared" si="8"/>
        <v>6eSometimes / on an ad-hoc basis</v>
      </c>
      <c r="G539" s="27">
        <f>IFERROR(VLOOKUP(B539,Answer!$A:$E,5),"")</f>
        <v>0.5</v>
      </c>
      <c r="H539">
        <f>IFERROR(VLOOKUP(D539,Question!$B:$E,4,FALSE),"")</f>
        <v>1</v>
      </c>
      <c r="I539" t="str">
        <f>IFERROR(VLOOKUP(H539,Dimension!$A:$B,2,FALSE),"")</f>
        <v>Reporting</v>
      </c>
    </row>
    <row r="540" spans="1:9">
      <c r="A540" s="29">
        <v>83</v>
      </c>
      <c r="B540" s="29">
        <v>257</v>
      </c>
      <c r="D540" t="s">
        <v>666</v>
      </c>
      <c r="E540" t="s">
        <v>121</v>
      </c>
      <c r="F540" t="str">
        <f t="shared" si="8"/>
        <v>7aSometimes / on an ad-hoc basis</v>
      </c>
      <c r="G540" s="27">
        <f>IFERROR(VLOOKUP(B540,Answer!$A:$E,5),"")</f>
        <v>0.5</v>
      </c>
      <c r="H540">
        <f>IFERROR(VLOOKUP(D540,Question!$B:$E,4,FALSE),"")</f>
        <v>3</v>
      </c>
      <c r="I540" t="str">
        <f>IFERROR(VLOOKUP(H540,Dimension!$A:$B,2,FALSE),"")</f>
        <v>Impact</v>
      </c>
    </row>
    <row r="541" spans="1:9">
      <c r="A541" s="29">
        <v>83</v>
      </c>
      <c r="B541" s="29">
        <v>261</v>
      </c>
      <c r="D541" t="s">
        <v>670</v>
      </c>
      <c r="E541" t="s">
        <v>115</v>
      </c>
      <c r="F541" t="str">
        <f t="shared" si="8"/>
        <v>7bRarely (maybe once per year)</v>
      </c>
      <c r="G541" s="27">
        <f>IFERROR(VLOOKUP(B541,Answer!$A:$E,5),"")</f>
        <v>0.25</v>
      </c>
      <c r="H541">
        <f>IFERROR(VLOOKUP(D541,Question!$B:$E,4,FALSE),"")</f>
        <v>2</v>
      </c>
      <c r="I541" t="str">
        <f>IFERROR(VLOOKUP(H541,Dimension!$A:$B,2,FALSE),"")</f>
        <v>Planning</v>
      </c>
    </row>
    <row r="542" spans="1:9">
      <c r="A542" s="29">
        <v>83</v>
      </c>
      <c r="B542" s="29" t="s">
        <v>870</v>
      </c>
      <c r="D542" t="s">
        <v>674</v>
      </c>
      <c r="E542">
        <v>0</v>
      </c>
      <c r="F542" t="str">
        <f t="shared" si="8"/>
        <v>7c0</v>
      </c>
      <c r="G542" s="27" t="str">
        <f>IFERROR(VLOOKUP(B542,Answer!$A:$E,5),"")</f>
        <v/>
      </c>
      <c r="H542">
        <f>IFERROR(VLOOKUP(D542,Question!$B:$E,4,FALSE),"")</f>
        <v>2</v>
      </c>
      <c r="I542" t="str">
        <f>IFERROR(VLOOKUP(H542,Dimension!$A:$B,2,FALSE),"")</f>
        <v>Planning</v>
      </c>
    </row>
    <row r="543" spans="1:9">
      <c r="A543" s="29">
        <v>83</v>
      </c>
      <c r="B543" s="29" t="s">
        <v>870</v>
      </c>
      <c r="D543" t="s">
        <v>678</v>
      </c>
      <c r="E543">
        <v>0</v>
      </c>
      <c r="F543" t="str">
        <f t="shared" si="8"/>
        <v>7d0</v>
      </c>
      <c r="G543" s="27" t="str">
        <f>IFERROR(VLOOKUP(B543,Answer!$A:$E,5),"")</f>
        <v/>
      </c>
      <c r="H543">
        <f>IFERROR(VLOOKUP(D543,Question!$B:$E,4,FALSE),"")</f>
        <v>2</v>
      </c>
      <c r="I543" t="str">
        <f>IFERROR(VLOOKUP(H543,Dimension!$A:$B,2,FALSE),"")</f>
        <v>Planning</v>
      </c>
    </row>
    <row r="544" spans="1:9">
      <c r="A544" s="29">
        <v>83</v>
      </c>
      <c r="B544" s="29" t="s">
        <v>870</v>
      </c>
      <c r="D544" t="s">
        <v>680</v>
      </c>
      <c r="E544">
        <v>0</v>
      </c>
      <c r="F544" t="str">
        <f t="shared" si="8"/>
        <v>7e0</v>
      </c>
      <c r="G544" s="27" t="str">
        <f>IFERROR(VLOOKUP(B544,Answer!$A:$E,5),"")</f>
        <v/>
      </c>
      <c r="H544">
        <f>IFERROR(VLOOKUP(D544,Question!$B:$E,4,FALSE),"")</f>
        <v>3</v>
      </c>
      <c r="I544" t="str">
        <f>IFERROR(VLOOKUP(H544,Dimension!$A:$B,2,FALSE),"")</f>
        <v>Impact</v>
      </c>
    </row>
    <row r="545" spans="1:9">
      <c r="A545" s="29">
        <v>83</v>
      </c>
      <c r="B545" s="29">
        <v>284</v>
      </c>
      <c r="D545" t="s">
        <v>701</v>
      </c>
      <c r="E545" t="s">
        <v>123</v>
      </c>
      <c r="F545" t="str">
        <f t="shared" si="8"/>
        <v>8aAgree</v>
      </c>
      <c r="G545" s="27">
        <f>IFERROR(VLOOKUP(B545,Answer!$A:$E,5),"")</f>
        <v>0.75</v>
      </c>
      <c r="H545">
        <f>IFERROR(VLOOKUP(D545,Question!$B:$E,4,FALSE),"")</f>
        <v>3</v>
      </c>
      <c r="I545" t="str">
        <f>IFERROR(VLOOKUP(H545,Dimension!$A:$B,2,FALSE),"")</f>
        <v>Impact</v>
      </c>
    </row>
    <row r="546" spans="1:9">
      <c r="A546" s="29">
        <v>83</v>
      </c>
      <c r="B546" s="29">
        <v>289</v>
      </c>
      <c r="D546" t="s">
        <v>703</v>
      </c>
      <c r="E546" t="s">
        <v>122</v>
      </c>
      <c r="F546" t="str">
        <f t="shared" si="8"/>
        <v>8bNeither agree nor disagree</v>
      </c>
      <c r="G546" s="27">
        <f>IFERROR(VLOOKUP(B546,Answer!$A:$E,5),"")</f>
        <v>0.25</v>
      </c>
      <c r="H546">
        <f>IFERROR(VLOOKUP(D546,Question!$B:$E,4,FALSE),"")</f>
        <v>3</v>
      </c>
      <c r="I546" t="str">
        <f>IFERROR(VLOOKUP(H546,Dimension!$A:$B,2,FALSE),"")</f>
        <v>Impact</v>
      </c>
    </row>
    <row r="547" spans="1:9">
      <c r="A547" s="29">
        <v>83</v>
      </c>
      <c r="B547" s="29">
        <v>295</v>
      </c>
      <c r="D547" t="s">
        <v>705</v>
      </c>
      <c r="E547" t="s">
        <v>122</v>
      </c>
      <c r="F547" t="str">
        <f t="shared" si="8"/>
        <v>8cNeither agree nor disagree</v>
      </c>
      <c r="G547" s="27">
        <f>IFERROR(VLOOKUP(B547,Answer!$A:$E,5),"")</f>
        <v>0.25</v>
      </c>
      <c r="H547">
        <f>IFERROR(VLOOKUP(D547,Question!$B:$E,4,FALSE),"")</f>
        <v>3</v>
      </c>
      <c r="I547" t="str">
        <f>IFERROR(VLOOKUP(H547,Dimension!$A:$B,2,FALSE),"")</f>
        <v>Impact</v>
      </c>
    </row>
    <row r="548" spans="1:9">
      <c r="A548" s="29">
        <v>83</v>
      </c>
      <c r="B548" s="29">
        <v>302</v>
      </c>
      <c r="D548" t="s">
        <v>707</v>
      </c>
      <c r="E548" t="s">
        <v>123</v>
      </c>
      <c r="F548" t="str">
        <f t="shared" si="8"/>
        <v>8dAgree</v>
      </c>
      <c r="G548" s="27">
        <f>IFERROR(VLOOKUP(B548,Answer!$A:$E,5),"")</f>
        <v>0</v>
      </c>
      <c r="H548">
        <f>IFERROR(VLOOKUP(D548,Question!$B:$E,4,FALSE),"")</f>
        <v>3</v>
      </c>
      <c r="I548" t="str">
        <f>IFERROR(VLOOKUP(H548,Dimension!$A:$B,2,FALSE),"")</f>
        <v>Impact</v>
      </c>
    </row>
    <row r="549" spans="1:9">
      <c r="A549" s="29">
        <v>83</v>
      </c>
      <c r="B549" s="29">
        <v>308</v>
      </c>
      <c r="D549" t="s">
        <v>744</v>
      </c>
      <c r="E549" t="s">
        <v>123</v>
      </c>
      <c r="F549" t="str">
        <f t="shared" si="8"/>
        <v>8eAgree</v>
      </c>
      <c r="G549" s="27">
        <f>IFERROR(VLOOKUP(B549,Answer!$A:$E,5),"")</f>
        <v>0.75</v>
      </c>
      <c r="H549">
        <f>IFERROR(VLOOKUP(D549,Question!$B:$E,4,FALSE),"")</f>
        <v>3</v>
      </c>
      <c r="I549" t="str">
        <f>IFERROR(VLOOKUP(H549,Dimension!$A:$B,2,FALSE),"")</f>
        <v>Impact</v>
      </c>
    </row>
    <row r="550" spans="1:9">
      <c r="A550" s="29">
        <v>83</v>
      </c>
      <c r="B550" s="29">
        <v>311</v>
      </c>
      <c r="D550" t="s">
        <v>745</v>
      </c>
      <c r="E550" t="s">
        <v>119</v>
      </c>
      <c r="F550" t="str">
        <f t="shared" si="8"/>
        <v>8fStrongly disagree</v>
      </c>
      <c r="G550" s="27">
        <f>IFERROR(VLOOKUP(B550,Answer!$A:$E,5),"")</f>
        <v>0</v>
      </c>
      <c r="H550">
        <f>IFERROR(VLOOKUP(D550,Question!$B:$E,4,FALSE),"")</f>
        <v>3</v>
      </c>
      <c r="I550" t="str">
        <f>IFERROR(VLOOKUP(H550,Dimension!$A:$B,2,FALSE),"")</f>
        <v>Impact</v>
      </c>
    </row>
    <row r="551" spans="1:9">
      <c r="A551" s="29">
        <v>83</v>
      </c>
      <c r="B551" s="29">
        <v>321</v>
      </c>
      <c r="D551" t="s">
        <v>746</v>
      </c>
      <c r="E551" t="s">
        <v>136</v>
      </c>
      <c r="F551" t="str">
        <f t="shared" si="8"/>
        <v>8gStrongly Agree</v>
      </c>
      <c r="G551" s="27">
        <f>IFERROR(VLOOKUP(B551,Answer!$A:$E,5),"")</f>
        <v>1</v>
      </c>
      <c r="H551">
        <f>IFERROR(VLOOKUP(D551,Question!$B:$E,4,FALSE),"")</f>
        <v>3</v>
      </c>
      <c r="I551" t="str">
        <f>IFERROR(VLOOKUP(H551,Dimension!$A:$B,2,FALSE),"")</f>
        <v>Impact</v>
      </c>
    </row>
    <row r="552" spans="1:9">
      <c r="A552" s="29">
        <v>83</v>
      </c>
      <c r="B552" s="29">
        <v>325</v>
      </c>
      <c r="D552" t="s">
        <v>747</v>
      </c>
      <c r="E552" t="s">
        <v>122</v>
      </c>
      <c r="F552" t="str">
        <f t="shared" si="8"/>
        <v>8hNeither agree nor disagree</v>
      </c>
      <c r="G552" s="27">
        <f>IFERROR(VLOOKUP(B552,Answer!$A:$E,5),"")</f>
        <v>0.25</v>
      </c>
      <c r="H552">
        <f>IFERROR(VLOOKUP(D552,Question!$B:$E,4,FALSE),"")</f>
        <v>3</v>
      </c>
      <c r="I552" t="str">
        <f>IFERROR(VLOOKUP(H552,Dimension!$A:$B,2,FALSE),"")</f>
        <v>Impact</v>
      </c>
    </row>
    <row r="553" spans="1:9">
      <c r="A553" s="29">
        <v>83</v>
      </c>
      <c r="B553" s="29">
        <v>333</v>
      </c>
      <c r="D553" t="s">
        <v>748</v>
      </c>
      <c r="E553" t="s">
        <v>136</v>
      </c>
      <c r="F553" t="str">
        <f t="shared" si="8"/>
        <v>8iStrongly Agree</v>
      </c>
      <c r="G553" s="27">
        <f>IFERROR(VLOOKUP(B553,Answer!$A:$E,5),"")</f>
        <v>1</v>
      </c>
      <c r="H553">
        <f>IFERROR(VLOOKUP(D553,Question!$B:$E,4,FALSE),"")</f>
        <v>3</v>
      </c>
      <c r="I553" t="str">
        <f>IFERROR(VLOOKUP(H553,Dimension!$A:$B,2,FALSE),"")</f>
        <v>Impact</v>
      </c>
    </row>
    <row r="554" spans="1:9">
      <c r="A554" s="29">
        <v>83</v>
      </c>
      <c r="B554" s="29">
        <v>336</v>
      </c>
      <c r="D554" t="s">
        <v>749</v>
      </c>
      <c r="E554" t="s">
        <v>118</v>
      </c>
      <c r="F554" t="str">
        <f t="shared" si="8"/>
        <v>8jDisagree</v>
      </c>
      <c r="G554" s="27">
        <f>IFERROR(VLOOKUP(B554,Answer!$A:$E,5),"")</f>
        <v>0</v>
      </c>
      <c r="H554">
        <f>IFERROR(VLOOKUP(D554,Question!$B:$E,4,FALSE),"")</f>
        <v>3</v>
      </c>
      <c r="I554" t="str">
        <f>IFERROR(VLOOKUP(H554,Dimension!$A:$B,2,FALSE),"")</f>
        <v>Impact</v>
      </c>
    </row>
    <row r="555" spans="1:9">
      <c r="A555" s="29">
        <v>83</v>
      </c>
      <c r="B555" s="29">
        <v>340</v>
      </c>
      <c r="D555" t="s">
        <v>750</v>
      </c>
      <c r="E555" t="s">
        <v>117</v>
      </c>
      <c r="F555" t="str">
        <f t="shared" si="8"/>
        <v>8kDon’t know/Not sure</v>
      </c>
      <c r="G555" s="27">
        <f>IFERROR(VLOOKUP(B555,Answer!$A:$E,5),"")</f>
        <v>1</v>
      </c>
      <c r="H555">
        <f>IFERROR(VLOOKUP(D555,Question!$B:$E,4,FALSE),"")</f>
        <v>3</v>
      </c>
      <c r="I555" t="str">
        <f>IFERROR(VLOOKUP(H555,Dimension!$A:$B,2,FALSE),"")</f>
        <v>Impact</v>
      </c>
    </row>
    <row r="556" spans="1:9">
      <c r="A556" s="29">
        <v>83</v>
      </c>
      <c r="B556" s="29">
        <v>347</v>
      </c>
      <c r="D556" t="s">
        <v>710</v>
      </c>
      <c r="E556" t="s">
        <v>124</v>
      </c>
      <c r="F556" t="str">
        <f t="shared" si="8"/>
        <v>9aNot aware of</v>
      </c>
      <c r="G556" s="27">
        <f>IFERROR(VLOOKUP(B556,Answer!$A:$E,5),"")</f>
        <v>0</v>
      </c>
      <c r="H556">
        <f>IFERROR(VLOOKUP(D556,Question!$B:$E,4,FALSE),"")</f>
        <v>1</v>
      </c>
      <c r="I556" t="str">
        <f>IFERROR(VLOOKUP(H556,Dimension!$A:$B,2,FALSE),"")</f>
        <v>Reporting</v>
      </c>
    </row>
    <row r="557" spans="1:9">
      <c r="A557" s="29">
        <v>83</v>
      </c>
      <c r="B557" s="29">
        <v>353</v>
      </c>
      <c r="D557" t="s">
        <v>714</v>
      </c>
      <c r="E557" t="s">
        <v>124</v>
      </c>
      <c r="F557" t="str">
        <f t="shared" si="8"/>
        <v>9bNot aware of</v>
      </c>
      <c r="G557" s="27">
        <f>IFERROR(VLOOKUP(B557,Answer!$A:$E,5),"")</f>
        <v>0</v>
      </c>
      <c r="H557">
        <f>IFERROR(VLOOKUP(D557,Question!$B:$E,4,FALSE),"")</f>
        <v>1</v>
      </c>
      <c r="I557" t="str">
        <f>IFERROR(VLOOKUP(H557,Dimension!$A:$B,2,FALSE),"")</f>
        <v>Reporting</v>
      </c>
    </row>
    <row r="558" spans="1:9">
      <c r="A558" s="29">
        <v>83</v>
      </c>
      <c r="B558" s="29">
        <v>359</v>
      </c>
      <c r="D558" t="s">
        <v>742</v>
      </c>
      <c r="E558" t="s">
        <v>124</v>
      </c>
      <c r="F558" t="str">
        <f t="shared" si="8"/>
        <v>9cNot aware of</v>
      </c>
      <c r="G558" s="27">
        <f>IFERROR(VLOOKUP(B558,Answer!$A:$E,5),"")</f>
        <v>0</v>
      </c>
      <c r="H558">
        <f>IFERROR(VLOOKUP(D558,Question!$B:$E,4,FALSE),"")</f>
        <v>1</v>
      </c>
      <c r="I558" t="str">
        <f>IFERROR(VLOOKUP(H558,Dimension!$A:$B,2,FALSE),"")</f>
        <v>Reporting</v>
      </c>
    </row>
    <row r="559" spans="1:9">
      <c r="A559" s="29">
        <v>83</v>
      </c>
      <c r="B559" s="29">
        <v>365</v>
      </c>
      <c r="D559" t="s">
        <v>743</v>
      </c>
      <c r="E559" t="s">
        <v>124</v>
      </c>
      <c r="F559" t="str">
        <f t="shared" si="8"/>
        <v>9dNot aware of</v>
      </c>
      <c r="G559" s="27">
        <f>IFERROR(VLOOKUP(B559,Answer!$A:$E,5),"")</f>
        <v>0</v>
      </c>
      <c r="H559">
        <f>IFERROR(VLOOKUP(D559,Question!$B:$E,4,FALSE),"")</f>
        <v>2</v>
      </c>
      <c r="I559" t="str">
        <f>IFERROR(VLOOKUP(H559,Dimension!$A:$B,2,FALSE),"")</f>
        <v>Planning</v>
      </c>
    </row>
    <row r="560" spans="1:9">
      <c r="A560" s="29">
        <v>83</v>
      </c>
      <c r="B560" s="29">
        <v>371</v>
      </c>
      <c r="D560" t="s">
        <v>740</v>
      </c>
      <c r="E560" t="s">
        <v>119</v>
      </c>
      <c r="F560" t="str">
        <f t="shared" si="8"/>
        <v>10aStrongly disagree</v>
      </c>
      <c r="G560" s="27">
        <f>IFERROR(VLOOKUP(B560,Answer!$A:$E,5),"")</f>
        <v>0</v>
      </c>
      <c r="H560">
        <f>IFERROR(VLOOKUP(D560,Question!$B:$E,4,FALSE),"")</f>
        <v>1</v>
      </c>
      <c r="I560" t="str">
        <f>IFERROR(VLOOKUP(H560,Dimension!$A:$B,2,FALSE),"")</f>
        <v>Reporting</v>
      </c>
    </row>
    <row r="561" spans="1:9">
      <c r="A561" s="29">
        <v>83</v>
      </c>
      <c r="B561" s="29">
        <v>377</v>
      </c>
      <c r="D561" t="s">
        <v>741</v>
      </c>
      <c r="E561" t="s">
        <v>119</v>
      </c>
      <c r="F561" t="str">
        <f t="shared" si="8"/>
        <v>10bStrongly disagree</v>
      </c>
      <c r="G561" s="27">
        <f>IFERROR(VLOOKUP(B561,Answer!$A:$E,5),"")</f>
        <v>0</v>
      </c>
      <c r="H561">
        <f>IFERROR(VLOOKUP(D561,Question!$B:$E,4,FALSE),"")</f>
        <v>3</v>
      </c>
      <c r="I561" t="str">
        <f>IFERROR(VLOOKUP(H561,Dimension!$A:$B,2,FALSE),"")</f>
        <v>Impact</v>
      </c>
    </row>
    <row r="562" spans="1:9">
      <c r="A562" s="29">
        <v>105</v>
      </c>
      <c r="B562" s="29">
        <v>4</v>
      </c>
      <c r="D562" t="s">
        <v>772</v>
      </c>
      <c r="E562" t="s">
        <v>185</v>
      </c>
      <c r="F562" t="str">
        <f t="shared" si="8"/>
        <v>1aNot for profit organisation</v>
      </c>
      <c r="G562" s="27">
        <f>IFERROR(VLOOKUP(B562,Answer!$A:$E,5),"")</f>
        <v>0</v>
      </c>
      <c r="H562">
        <f>IFERROR(VLOOKUP(D562,Question!$B:$E,4,FALSE),"")</f>
        <v>0</v>
      </c>
      <c r="I562" t="str">
        <f>IFERROR(VLOOKUP(H562,Dimension!$A:$B,2,FALSE),"")</f>
        <v/>
      </c>
    </row>
    <row r="563" spans="1:9">
      <c r="A563" s="29">
        <v>105</v>
      </c>
      <c r="B563" s="29">
        <v>5</v>
      </c>
      <c r="D563" t="s">
        <v>773</v>
      </c>
      <c r="E563" t="s">
        <v>107</v>
      </c>
      <c r="F563" t="str">
        <f t="shared" si="8"/>
        <v>1bCommunications</v>
      </c>
      <c r="G563" s="27">
        <f>IFERROR(VLOOKUP(B563,Answer!$A:$E,5),"")</f>
        <v>0</v>
      </c>
      <c r="H563">
        <f>IFERROR(VLOOKUP(D563,Question!$B:$E,4,FALSE),"")</f>
        <v>0</v>
      </c>
      <c r="I563" t="str">
        <f>IFERROR(VLOOKUP(H563,Dimension!$A:$B,2,FALSE),"")</f>
        <v/>
      </c>
    </row>
    <row r="564" spans="1:9">
      <c r="A564" s="29">
        <v>105</v>
      </c>
      <c r="B564" s="29" t="s">
        <v>870</v>
      </c>
      <c r="D564" t="s">
        <v>774</v>
      </c>
      <c r="E564">
        <v>0</v>
      </c>
      <c r="F564" t="str">
        <f t="shared" si="8"/>
        <v>1c0</v>
      </c>
      <c r="G564" s="27" t="str">
        <f>IFERROR(VLOOKUP(B564,Answer!$A:$E,5),"")</f>
        <v/>
      </c>
      <c r="H564">
        <f>IFERROR(VLOOKUP(D564,Question!$B:$E,4,FALSE),"")</f>
        <v>0</v>
      </c>
      <c r="I564" t="str">
        <f>IFERROR(VLOOKUP(H564,Dimension!$A:$B,2,FALSE),"")</f>
        <v/>
      </c>
    </row>
    <row r="565" spans="1:9">
      <c r="A565" s="29">
        <v>105</v>
      </c>
      <c r="B565" s="29" t="s">
        <v>870</v>
      </c>
      <c r="D565" t="s">
        <v>775</v>
      </c>
      <c r="E565">
        <v>0</v>
      </c>
      <c r="F565" t="str">
        <f t="shared" si="8"/>
        <v>1d0</v>
      </c>
      <c r="G565" s="27" t="str">
        <f>IFERROR(VLOOKUP(B565,Answer!$A:$E,5),"")</f>
        <v/>
      </c>
      <c r="H565">
        <f>IFERROR(VLOOKUP(D565,Question!$B:$E,4,FALSE),"")</f>
        <v>0</v>
      </c>
      <c r="I565" t="str">
        <f>IFERROR(VLOOKUP(H565,Dimension!$A:$B,2,FALSE),"")</f>
        <v/>
      </c>
    </row>
    <row r="566" spans="1:9">
      <c r="A566" s="29">
        <v>105</v>
      </c>
      <c r="B566" s="29">
        <v>51</v>
      </c>
      <c r="D566" t="s">
        <v>776</v>
      </c>
      <c r="E566" t="s">
        <v>108</v>
      </c>
      <c r="F566" t="str">
        <f t="shared" si="8"/>
        <v>1e1000-4999 employees</v>
      </c>
      <c r="G566" s="27">
        <f>IFERROR(VLOOKUP(B566,Answer!$A:$E,5),"")</f>
        <v>0</v>
      </c>
      <c r="H566">
        <f>IFERROR(VLOOKUP(D566,Question!$B:$E,4,FALSE),"")</f>
        <v>0</v>
      </c>
      <c r="I566" t="str">
        <f>IFERROR(VLOOKUP(H566,Dimension!$A:$B,2,FALSE),"")</f>
        <v/>
      </c>
    </row>
    <row r="567" spans="1:9">
      <c r="A567" s="29">
        <v>105</v>
      </c>
      <c r="B567" s="29" t="s">
        <v>870</v>
      </c>
      <c r="D567" t="s">
        <v>778</v>
      </c>
      <c r="E567" t="s">
        <v>134</v>
      </c>
      <c r="F567" t="str">
        <f t="shared" si="8"/>
        <v>1gUK</v>
      </c>
      <c r="G567" s="27" t="str">
        <f>IFERROR(VLOOKUP(B567,Answer!$A:$E,5),"")</f>
        <v/>
      </c>
      <c r="H567">
        <f>IFERROR(VLOOKUP(D567,Question!$B:$E,4,FALSE),"")</f>
        <v>0</v>
      </c>
      <c r="I567" t="str">
        <f>IFERROR(VLOOKUP(H567,Dimension!$A:$B,2,FALSE),"")</f>
        <v/>
      </c>
    </row>
    <row r="568" spans="1:9">
      <c r="A568" s="29">
        <v>105</v>
      </c>
      <c r="B568" s="29">
        <v>68</v>
      </c>
      <c r="D568" t="s">
        <v>783</v>
      </c>
      <c r="E568" t="s">
        <v>135</v>
      </c>
      <c r="F568" t="str">
        <f t="shared" si="8"/>
        <v>1hNot an international organisation</v>
      </c>
      <c r="G568" s="27">
        <f>IFERROR(VLOOKUP(B568,Answer!$A:$E,5),"")</f>
        <v>0</v>
      </c>
      <c r="H568">
        <f>IFERROR(VLOOKUP(D568,Question!$B:$E,4,FALSE),"")</f>
        <v>0</v>
      </c>
      <c r="I568" t="str">
        <f>IFERROR(VLOOKUP(H568,Dimension!$A:$B,2,FALSE),"")</f>
        <v/>
      </c>
    </row>
    <row r="569" spans="1:9">
      <c r="A569" s="29">
        <v>105</v>
      </c>
      <c r="B569" s="29">
        <v>69</v>
      </c>
      <c r="D569" t="s">
        <v>859</v>
      </c>
      <c r="E569" t="s">
        <v>110</v>
      </c>
      <c r="F569" t="str">
        <f t="shared" si="8"/>
        <v>1iYes</v>
      </c>
      <c r="G569" s="27">
        <f>IFERROR(VLOOKUP(B569,Answer!$A:$E,5),"")</f>
        <v>0</v>
      </c>
      <c r="H569">
        <f>IFERROR(VLOOKUP(D569,Question!$B:$E,4,FALSE),"")</f>
        <v>0</v>
      </c>
      <c r="I569" t="str">
        <f>IFERROR(VLOOKUP(H569,Dimension!$A:$B,2,FALSE),"")</f>
        <v/>
      </c>
    </row>
    <row r="570" spans="1:9">
      <c r="A570" s="29">
        <v>105</v>
      </c>
      <c r="B570" s="29" t="s">
        <v>870</v>
      </c>
      <c r="D570" t="s">
        <v>804</v>
      </c>
      <c r="E570" t="s">
        <v>111</v>
      </c>
      <c r="F570" t="str">
        <f t="shared" si="8"/>
        <v>North AmericaNo</v>
      </c>
      <c r="G570" s="27" t="str">
        <f>IFERROR(VLOOKUP(B570,Answer!$A:$E,5),"")</f>
        <v/>
      </c>
      <c r="H570" t="str">
        <f>IFERROR(VLOOKUP(D570,Question!$B:$E,4,FALSE),"")</f>
        <v/>
      </c>
      <c r="I570" t="str">
        <f>IFERROR(VLOOKUP(H570,Dimension!$A:$B,2,FALSE),"")</f>
        <v/>
      </c>
    </row>
    <row r="571" spans="1:9">
      <c r="A571" s="29">
        <v>105</v>
      </c>
      <c r="B571" s="29" t="s">
        <v>870</v>
      </c>
      <c r="D571" t="s">
        <v>805</v>
      </c>
      <c r="E571" t="s">
        <v>111</v>
      </c>
      <c r="F571" t="str">
        <f t="shared" si="8"/>
        <v>Central AmericaNo</v>
      </c>
      <c r="G571" s="27" t="str">
        <f>IFERROR(VLOOKUP(B571,Answer!$A:$E,5),"")</f>
        <v/>
      </c>
      <c r="H571" t="str">
        <f>IFERROR(VLOOKUP(D571,Question!$B:$E,4,FALSE),"")</f>
        <v/>
      </c>
      <c r="I571" t="str">
        <f>IFERROR(VLOOKUP(H571,Dimension!$A:$B,2,FALSE),"")</f>
        <v/>
      </c>
    </row>
    <row r="572" spans="1:9">
      <c r="A572" s="29">
        <v>105</v>
      </c>
      <c r="B572" s="29" t="s">
        <v>870</v>
      </c>
      <c r="D572" t="s">
        <v>806</v>
      </c>
      <c r="E572" t="s">
        <v>111</v>
      </c>
      <c r="F572" t="str">
        <f t="shared" si="8"/>
        <v>South AmericaNo</v>
      </c>
      <c r="G572" s="27" t="str">
        <f>IFERROR(VLOOKUP(B572,Answer!$A:$E,5),"")</f>
        <v/>
      </c>
      <c r="H572" t="str">
        <f>IFERROR(VLOOKUP(D572,Question!$B:$E,4,FALSE),"")</f>
        <v/>
      </c>
      <c r="I572" t="str">
        <f>IFERROR(VLOOKUP(H572,Dimension!$A:$B,2,FALSE),"")</f>
        <v/>
      </c>
    </row>
    <row r="573" spans="1:9">
      <c r="A573" s="29">
        <v>105</v>
      </c>
      <c r="B573" s="29" t="s">
        <v>870</v>
      </c>
      <c r="D573" t="s">
        <v>807</v>
      </c>
      <c r="E573" t="s">
        <v>111</v>
      </c>
      <c r="F573" t="str">
        <f t="shared" si="8"/>
        <v>AfricaNo</v>
      </c>
      <c r="G573" s="27" t="str">
        <f>IFERROR(VLOOKUP(B573,Answer!$A:$E,5),"")</f>
        <v/>
      </c>
      <c r="H573" t="str">
        <f>IFERROR(VLOOKUP(D573,Question!$B:$E,4,FALSE),"")</f>
        <v/>
      </c>
      <c r="I573" t="str">
        <f>IFERROR(VLOOKUP(H573,Dimension!$A:$B,2,FALSE),"")</f>
        <v/>
      </c>
    </row>
    <row r="574" spans="1:9">
      <c r="A574" s="29">
        <v>105</v>
      </c>
      <c r="B574" s="29" t="s">
        <v>870</v>
      </c>
      <c r="D574" t="s">
        <v>808</v>
      </c>
      <c r="E574" t="s">
        <v>111</v>
      </c>
      <c r="F574" t="str">
        <f t="shared" si="8"/>
        <v>Middle EastNo</v>
      </c>
      <c r="G574" s="27" t="str">
        <f>IFERROR(VLOOKUP(B574,Answer!$A:$E,5),"")</f>
        <v/>
      </c>
      <c r="H574" t="str">
        <f>IFERROR(VLOOKUP(D574,Question!$B:$E,4,FALSE),"")</f>
        <v/>
      </c>
      <c r="I574" t="str">
        <f>IFERROR(VLOOKUP(H574,Dimension!$A:$B,2,FALSE),"")</f>
        <v/>
      </c>
    </row>
    <row r="575" spans="1:9">
      <c r="A575" s="29">
        <v>105</v>
      </c>
      <c r="B575" s="29">
        <v>58</v>
      </c>
      <c r="D575" t="s">
        <v>809</v>
      </c>
      <c r="E575" t="s">
        <v>110</v>
      </c>
      <c r="F575" t="str">
        <f t="shared" si="8"/>
        <v>Western/Northern EuropeYes</v>
      </c>
      <c r="G575" s="27">
        <f>IFERROR(VLOOKUP(B575,Answer!$A:$E,5),"")</f>
        <v>0</v>
      </c>
      <c r="H575" t="str">
        <f>IFERROR(VLOOKUP(D575,Question!$B:$E,4,FALSE),"")</f>
        <v/>
      </c>
      <c r="I575" t="str">
        <f>IFERROR(VLOOKUP(H575,Dimension!$A:$B,2,FALSE),"")</f>
        <v/>
      </c>
    </row>
    <row r="576" spans="1:9">
      <c r="A576" s="29">
        <v>105</v>
      </c>
      <c r="B576" s="29" t="s">
        <v>870</v>
      </c>
      <c r="D576" t="s">
        <v>810</v>
      </c>
      <c r="E576" t="s">
        <v>111</v>
      </c>
      <c r="F576" t="str">
        <f t="shared" si="8"/>
        <v>Southern EuropeNo</v>
      </c>
      <c r="G576" s="27" t="str">
        <f>IFERROR(VLOOKUP(B576,Answer!$A:$E,5),"")</f>
        <v/>
      </c>
      <c r="H576" t="str">
        <f>IFERROR(VLOOKUP(D576,Question!$B:$E,4,FALSE),"")</f>
        <v/>
      </c>
      <c r="I576" t="str">
        <f>IFERROR(VLOOKUP(H576,Dimension!$A:$B,2,FALSE),"")</f>
        <v/>
      </c>
    </row>
    <row r="577" spans="1:9">
      <c r="A577" s="29">
        <v>105</v>
      </c>
      <c r="B577" s="29" t="s">
        <v>870</v>
      </c>
      <c r="D577" t="s">
        <v>811</v>
      </c>
      <c r="E577" t="s">
        <v>111</v>
      </c>
      <c r="F577" t="str">
        <f t="shared" si="8"/>
        <v>Eastern EuropeNo</v>
      </c>
      <c r="G577" s="27" t="str">
        <f>IFERROR(VLOOKUP(B577,Answer!$A:$E,5),"")</f>
        <v/>
      </c>
      <c r="H577" t="str">
        <f>IFERROR(VLOOKUP(D577,Question!$B:$E,4,FALSE),"")</f>
        <v/>
      </c>
      <c r="I577" t="str">
        <f>IFERROR(VLOOKUP(H577,Dimension!$A:$B,2,FALSE),"")</f>
        <v/>
      </c>
    </row>
    <row r="578" spans="1:9">
      <c r="A578" s="29">
        <v>105</v>
      </c>
      <c r="B578" s="29" t="s">
        <v>870</v>
      </c>
      <c r="D578" t="s">
        <v>812</v>
      </c>
      <c r="E578" t="s">
        <v>111</v>
      </c>
      <c r="F578" t="str">
        <f t="shared" si="8"/>
        <v>Central AsiaNo</v>
      </c>
      <c r="G578" s="27" t="str">
        <f>IFERROR(VLOOKUP(B578,Answer!$A:$E,5),"")</f>
        <v/>
      </c>
      <c r="H578" t="str">
        <f>IFERROR(VLOOKUP(D578,Question!$B:$E,4,FALSE),"")</f>
        <v/>
      </c>
      <c r="I578" t="str">
        <f>IFERROR(VLOOKUP(H578,Dimension!$A:$B,2,FALSE),"")</f>
        <v/>
      </c>
    </row>
    <row r="579" spans="1:9">
      <c r="A579" s="29">
        <v>105</v>
      </c>
      <c r="B579" s="29" t="s">
        <v>870</v>
      </c>
      <c r="D579" t="s">
        <v>813</v>
      </c>
      <c r="E579" t="s">
        <v>111</v>
      </c>
      <c r="F579" t="str">
        <f t="shared" ref="F579:F642" si="9">D579&amp;E579</f>
        <v>South AsiaNo</v>
      </c>
      <c r="G579" s="27" t="str">
        <f>IFERROR(VLOOKUP(B579,Answer!$A:$E,5),"")</f>
        <v/>
      </c>
      <c r="H579" t="str">
        <f>IFERROR(VLOOKUP(D579,Question!$B:$E,4,FALSE),"")</f>
        <v/>
      </c>
      <c r="I579" t="str">
        <f>IFERROR(VLOOKUP(H579,Dimension!$A:$B,2,FALSE),"")</f>
        <v/>
      </c>
    </row>
    <row r="580" spans="1:9">
      <c r="A580" s="29">
        <v>105</v>
      </c>
      <c r="B580" s="29" t="s">
        <v>870</v>
      </c>
      <c r="D580" t="s">
        <v>814</v>
      </c>
      <c r="E580" t="s">
        <v>111</v>
      </c>
      <c r="F580" t="str">
        <f t="shared" si="9"/>
        <v>South East AsiaNo</v>
      </c>
      <c r="G580" s="27" t="str">
        <f>IFERROR(VLOOKUP(B580,Answer!$A:$E,5),"")</f>
        <v/>
      </c>
      <c r="H580" t="str">
        <f>IFERROR(VLOOKUP(D580,Question!$B:$E,4,FALSE),"")</f>
        <v/>
      </c>
      <c r="I580" t="str">
        <f>IFERROR(VLOOKUP(H580,Dimension!$A:$B,2,FALSE),"")</f>
        <v/>
      </c>
    </row>
    <row r="581" spans="1:9">
      <c r="A581" s="29">
        <v>105</v>
      </c>
      <c r="B581" s="29" t="s">
        <v>870</v>
      </c>
      <c r="D581" t="s">
        <v>815</v>
      </c>
      <c r="E581" t="s">
        <v>111</v>
      </c>
      <c r="F581" t="str">
        <f t="shared" si="9"/>
        <v>AustralasiaNo</v>
      </c>
      <c r="G581" s="27" t="str">
        <f>IFERROR(VLOOKUP(B581,Answer!$A:$E,5),"")</f>
        <v/>
      </c>
      <c r="H581" t="str">
        <f>IFERROR(VLOOKUP(D581,Question!$B:$E,4,FALSE),"")</f>
        <v/>
      </c>
      <c r="I581" t="str">
        <f>IFERROR(VLOOKUP(H581,Dimension!$A:$B,2,FALSE),"")</f>
        <v/>
      </c>
    </row>
    <row r="582" spans="1:9">
      <c r="A582" s="29">
        <v>105</v>
      </c>
      <c r="B582" s="29">
        <v>73</v>
      </c>
      <c r="D582" t="s">
        <v>532</v>
      </c>
      <c r="E582" t="s">
        <v>121</v>
      </c>
      <c r="F582" t="str">
        <f t="shared" si="9"/>
        <v>2aSometimes / on an ad-hoc basis</v>
      </c>
      <c r="G582" s="27">
        <f>IFERROR(VLOOKUP(B582,Answer!$A:$E,5),"")</f>
        <v>0.5</v>
      </c>
      <c r="H582">
        <f>IFERROR(VLOOKUP(D582,Question!$B:$E,4,FALSE),"")</f>
        <v>1</v>
      </c>
      <c r="I582" t="str">
        <f>IFERROR(VLOOKUP(H582,Dimension!$A:$B,2,FALSE),"")</f>
        <v>Reporting</v>
      </c>
    </row>
    <row r="583" spans="1:9">
      <c r="A583" s="29">
        <v>105</v>
      </c>
      <c r="B583" s="29">
        <v>99</v>
      </c>
      <c r="D583" t="s">
        <v>576</v>
      </c>
      <c r="E583" t="s">
        <v>120</v>
      </c>
      <c r="F583" t="str">
        <f t="shared" si="9"/>
        <v>3aRegularly (at least quarterly)</v>
      </c>
      <c r="G583" s="27">
        <f>IFERROR(VLOOKUP(B583,Answer!$A:$E,5),"")</f>
        <v>0</v>
      </c>
      <c r="H583">
        <f>IFERROR(VLOOKUP(D583,Question!$B:$E,4,FALSE),"")</f>
        <v>1</v>
      </c>
      <c r="I583" t="str">
        <f>IFERROR(VLOOKUP(H583,Dimension!$A:$B,2,FALSE),"")</f>
        <v>Reporting</v>
      </c>
    </row>
    <row r="584" spans="1:9">
      <c r="A584" s="29">
        <v>105</v>
      </c>
      <c r="B584" s="29">
        <v>103</v>
      </c>
      <c r="D584" t="s">
        <v>582</v>
      </c>
      <c r="E584" t="s">
        <v>121</v>
      </c>
      <c r="F584" t="str">
        <f t="shared" si="9"/>
        <v>3bSometimes / on an ad-hoc basis</v>
      </c>
      <c r="G584" s="27">
        <f>IFERROR(VLOOKUP(B584,Answer!$A:$E,5),"")</f>
        <v>-0.5</v>
      </c>
      <c r="H584">
        <f>IFERROR(VLOOKUP(D584,Question!$B:$E,4,FALSE),"")</f>
        <v>1</v>
      </c>
      <c r="I584" t="str">
        <f>IFERROR(VLOOKUP(H584,Dimension!$A:$B,2,FALSE),"")</f>
        <v>Reporting</v>
      </c>
    </row>
    <row r="585" spans="1:9">
      <c r="A585" s="29">
        <v>105</v>
      </c>
      <c r="B585" s="29">
        <v>108</v>
      </c>
      <c r="D585" t="s">
        <v>587</v>
      </c>
      <c r="E585" t="s">
        <v>121</v>
      </c>
      <c r="F585" t="str">
        <f t="shared" si="9"/>
        <v>3cSometimes / on an ad-hoc basis</v>
      </c>
      <c r="G585" s="27">
        <f>IFERROR(VLOOKUP(B585,Answer!$A:$E,5),"")</f>
        <v>0.5</v>
      </c>
      <c r="H585">
        <f>IFERROR(VLOOKUP(D585,Question!$B:$E,4,FALSE),"")</f>
        <v>1</v>
      </c>
      <c r="I585" t="str">
        <f>IFERROR(VLOOKUP(H585,Dimension!$A:$B,2,FALSE),"")</f>
        <v>Reporting</v>
      </c>
    </row>
    <row r="586" spans="1:9">
      <c r="A586" s="29">
        <v>105</v>
      </c>
      <c r="B586" s="29">
        <v>112</v>
      </c>
      <c r="D586" t="s">
        <v>592</v>
      </c>
      <c r="E586" t="s">
        <v>115</v>
      </c>
      <c r="F586" t="str">
        <f t="shared" si="9"/>
        <v>3dRarely (maybe once per year)</v>
      </c>
      <c r="G586" s="27">
        <f>IFERROR(VLOOKUP(B586,Answer!$A:$E,5),"")</f>
        <v>0.25</v>
      </c>
      <c r="H586">
        <f>IFERROR(VLOOKUP(D586,Question!$B:$E,4,FALSE),"")</f>
        <v>1</v>
      </c>
      <c r="I586" t="str">
        <f>IFERROR(VLOOKUP(H586,Dimension!$A:$B,2,FALSE),"")</f>
        <v>Reporting</v>
      </c>
    </row>
    <row r="587" spans="1:9">
      <c r="A587" s="29">
        <v>105</v>
      </c>
      <c r="B587" s="29">
        <v>119</v>
      </c>
      <c r="D587" t="s">
        <v>755</v>
      </c>
      <c r="E587" t="s">
        <v>120</v>
      </c>
      <c r="F587" t="str">
        <f t="shared" si="9"/>
        <v>3eRegularly (at least quarterly)</v>
      </c>
      <c r="G587" s="27">
        <f>IFERROR(VLOOKUP(B587,Answer!$A:$E,5),"")</f>
        <v>0</v>
      </c>
      <c r="H587">
        <f>IFERROR(VLOOKUP(D587,Question!$B:$E,4,FALSE),"")</f>
        <v>1</v>
      </c>
      <c r="I587" t="str">
        <f>IFERROR(VLOOKUP(H587,Dimension!$A:$B,2,FALSE),"")</f>
        <v>Reporting</v>
      </c>
    </row>
    <row r="588" spans="1:9">
      <c r="A588" s="29">
        <v>105</v>
      </c>
      <c r="B588" s="29">
        <v>124</v>
      </c>
      <c r="D588" t="s">
        <v>756</v>
      </c>
      <c r="E588" t="s">
        <v>120</v>
      </c>
      <c r="F588" t="str">
        <f t="shared" si="9"/>
        <v>3fRegularly (at least quarterly)</v>
      </c>
      <c r="G588" s="27">
        <f>IFERROR(VLOOKUP(B588,Answer!$A:$E,5),"")</f>
        <v>0.5</v>
      </c>
      <c r="H588">
        <f>IFERROR(VLOOKUP(D588,Question!$B:$E,4,FALSE),"")</f>
        <v>1</v>
      </c>
      <c r="I588" t="str">
        <f>IFERROR(VLOOKUP(H588,Dimension!$A:$B,2,FALSE),"")</f>
        <v>Reporting</v>
      </c>
    </row>
    <row r="589" spans="1:9">
      <c r="A589" s="29">
        <v>105</v>
      </c>
      <c r="B589" s="29">
        <v>129</v>
      </c>
      <c r="D589" t="s">
        <v>757</v>
      </c>
      <c r="E589" t="s">
        <v>120</v>
      </c>
      <c r="F589" t="str">
        <f t="shared" si="9"/>
        <v>3gRegularly (at least quarterly)</v>
      </c>
      <c r="G589" s="27">
        <f>IFERROR(VLOOKUP(B589,Answer!$A:$E,5),"")</f>
        <v>0.75</v>
      </c>
      <c r="H589">
        <f>IFERROR(VLOOKUP(D589,Question!$B:$E,4,FALSE),"")</f>
        <v>1</v>
      </c>
      <c r="I589" t="str">
        <f>IFERROR(VLOOKUP(H589,Dimension!$A:$B,2,FALSE),"")</f>
        <v>Reporting</v>
      </c>
    </row>
    <row r="590" spans="1:9">
      <c r="A590" s="29">
        <v>105</v>
      </c>
      <c r="B590" s="29">
        <v>134</v>
      </c>
      <c r="D590" t="s">
        <v>758</v>
      </c>
      <c r="E590" t="s">
        <v>120</v>
      </c>
      <c r="F590" t="str">
        <f t="shared" si="9"/>
        <v>3hRegularly (at least quarterly)</v>
      </c>
      <c r="G590" s="27">
        <f>IFERROR(VLOOKUP(B590,Answer!$A:$E,5),"")</f>
        <v>0.75</v>
      </c>
      <c r="H590">
        <f>IFERROR(VLOOKUP(D590,Question!$B:$E,4,FALSE),"")</f>
        <v>1</v>
      </c>
      <c r="I590" t="str">
        <f>IFERROR(VLOOKUP(H590,Dimension!$A:$B,2,FALSE),"")</f>
        <v>Reporting</v>
      </c>
    </row>
    <row r="591" spans="1:9">
      <c r="A591" s="29">
        <v>105</v>
      </c>
      <c r="B591" s="29">
        <v>154</v>
      </c>
      <c r="D591" t="s">
        <v>762</v>
      </c>
      <c r="E591" t="s">
        <v>120</v>
      </c>
      <c r="F591" t="str">
        <f t="shared" si="9"/>
        <v>3lRegularly (at least quarterly)</v>
      </c>
      <c r="G591" s="27">
        <f>IFERROR(VLOOKUP(B591,Answer!$A:$E,5),"")</f>
        <v>0.75</v>
      </c>
      <c r="H591">
        <f>IFERROR(VLOOKUP(D591,Question!$B:$E,4,FALSE),"")</f>
        <v>1</v>
      </c>
      <c r="I591" t="str">
        <f>IFERROR(VLOOKUP(H591,Dimension!$A:$B,2,FALSE),"")</f>
        <v>Reporting</v>
      </c>
    </row>
    <row r="592" spans="1:9">
      <c r="A592" s="29">
        <v>105</v>
      </c>
      <c r="B592" s="29">
        <v>157</v>
      </c>
      <c r="D592" t="s">
        <v>598</v>
      </c>
      <c r="E592" t="s">
        <v>115</v>
      </c>
      <c r="F592" t="str">
        <f t="shared" si="9"/>
        <v>4aRarely (maybe once per year)</v>
      </c>
      <c r="G592" s="27">
        <f>IFERROR(VLOOKUP(B592,Answer!$A:$E,5),"")</f>
        <v>0.25</v>
      </c>
      <c r="H592">
        <f>IFERROR(VLOOKUP(D592,Question!$B:$E,4,FALSE),"")</f>
        <v>2</v>
      </c>
      <c r="I592" t="str">
        <f>IFERROR(VLOOKUP(H592,Dimension!$A:$B,2,FALSE),"")</f>
        <v>Planning</v>
      </c>
    </row>
    <row r="593" spans="1:9">
      <c r="A593" s="29">
        <v>105</v>
      </c>
      <c r="B593" s="29">
        <v>162</v>
      </c>
      <c r="D593" t="s">
        <v>601</v>
      </c>
      <c r="E593" t="s">
        <v>115</v>
      </c>
      <c r="F593" t="str">
        <f t="shared" si="9"/>
        <v>4bRarely (maybe once per year)</v>
      </c>
      <c r="G593" s="27">
        <f>IFERROR(VLOOKUP(B593,Answer!$A:$E,5),"")</f>
        <v>0.25</v>
      </c>
      <c r="H593">
        <f>IFERROR(VLOOKUP(D593,Question!$B:$E,4,FALSE),"")</f>
        <v>2</v>
      </c>
      <c r="I593" t="str">
        <f>IFERROR(VLOOKUP(H593,Dimension!$A:$B,2,FALSE),"")</f>
        <v>Planning</v>
      </c>
    </row>
    <row r="594" spans="1:9">
      <c r="A594" s="29">
        <v>105</v>
      </c>
      <c r="B594" s="29">
        <v>167</v>
      </c>
      <c r="D594" t="s">
        <v>605</v>
      </c>
      <c r="E594" t="s">
        <v>115</v>
      </c>
      <c r="F594" t="str">
        <f t="shared" si="9"/>
        <v>4cRarely (maybe once per year)</v>
      </c>
      <c r="G594" s="27">
        <f>IFERROR(VLOOKUP(B594,Answer!$A:$E,5),"")</f>
        <v>0.25</v>
      </c>
      <c r="H594">
        <f>IFERROR(VLOOKUP(D594,Question!$B:$E,4,FALSE),"")</f>
        <v>2</v>
      </c>
      <c r="I594" t="str">
        <f>IFERROR(VLOOKUP(H594,Dimension!$A:$B,2,FALSE),"")</f>
        <v>Planning</v>
      </c>
    </row>
    <row r="595" spans="1:9">
      <c r="A595" s="29">
        <v>105</v>
      </c>
      <c r="B595" s="29">
        <v>172</v>
      </c>
      <c r="D595" t="s">
        <v>609</v>
      </c>
      <c r="E595" t="s">
        <v>115</v>
      </c>
      <c r="F595" t="str">
        <f t="shared" si="9"/>
        <v>4dRarely (maybe once per year)</v>
      </c>
      <c r="G595" s="27">
        <f>IFERROR(VLOOKUP(B595,Answer!$A:$E,5),"")</f>
        <v>0.25</v>
      </c>
      <c r="H595">
        <f>IFERROR(VLOOKUP(D595,Question!$B:$E,4,FALSE),"")</f>
        <v>3</v>
      </c>
      <c r="I595" t="str">
        <f>IFERROR(VLOOKUP(H595,Dimension!$A:$B,2,FALSE),"")</f>
        <v>Impact</v>
      </c>
    </row>
    <row r="596" spans="1:9">
      <c r="A596" s="29">
        <v>105</v>
      </c>
      <c r="B596" s="29">
        <v>181</v>
      </c>
      <c r="D596" t="s">
        <v>628</v>
      </c>
      <c r="E596" t="s">
        <v>136</v>
      </c>
      <c r="F596" t="str">
        <f t="shared" si="9"/>
        <v>5aStrongly Agree</v>
      </c>
      <c r="G596" s="27">
        <f>IFERROR(VLOOKUP(B596,Answer!$A:$E,5),"")</f>
        <v>0</v>
      </c>
      <c r="H596">
        <f>IFERROR(VLOOKUP(D596,Question!$B:$E,4,FALSE),"")</f>
        <v>2</v>
      </c>
      <c r="I596" t="str">
        <f>IFERROR(VLOOKUP(H596,Dimension!$A:$B,2,FALSE),"")</f>
        <v>Planning</v>
      </c>
    </row>
    <row r="597" spans="1:9">
      <c r="A597" s="29">
        <v>105</v>
      </c>
      <c r="B597" s="29">
        <v>185</v>
      </c>
      <c r="D597" t="s">
        <v>632</v>
      </c>
      <c r="E597" t="s">
        <v>148</v>
      </c>
      <c r="F597" t="str">
        <f t="shared" si="9"/>
        <v>5bNeither agree nor disagree&amp;#9;</v>
      </c>
      <c r="G597" s="27">
        <f>IFERROR(VLOOKUP(B597,Answer!$A:$E,5),"")</f>
        <v>0.25</v>
      </c>
      <c r="H597">
        <f>IFERROR(VLOOKUP(D597,Question!$B:$E,4,FALSE),"")</f>
        <v>2</v>
      </c>
      <c r="I597" t="str">
        <f>IFERROR(VLOOKUP(H597,Dimension!$A:$B,2,FALSE),"")</f>
        <v>Planning</v>
      </c>
    </row>
    <row r="598" spans="1:9">
      <c r="A598" s="29">
        <v>105</v>
      </c>
      <c r="B598" s="29">
        <v>191</v>
      </c>
      <c r="D598" t="s">
        <v>636</v>
      </c>
      <c r="E598" t="s">
        <v>148</v>
      </c>
      <c r="F598" t="str">
        <f t="shared" si="9"/>
        <v>5cNeither agree nor disagree&amp;#9;</v>
      </c>
      <c r="G598" s="27">
        <f>IFERROR(VLOOKUP(B598,Answer!$A:$E,5),"")</f>
        <v>0.25</v>
      </c>
      <c r="H598">
        <f>IFERROR(VLOOKUP(D598,Question!$B:$E,4,FALSE),"")</f>
        <v>2</v>
      </c>
      <c r="I598" t="str">
        <f>IFERROR(VLOOKUP(H598,Dimension!$A:$B,2,FALSE),"")</f>
        <v>Planning</v>
      </c>
    </row>
    <row r="599" spans="1:9">
      <c r="A599" s="29">
        <v>105</v>
      </c>
      <c r="B599" s="29">
        <v>197</v>
      </c>
      <c r="D599" t="s">
        <v>640</v>
      </c>
      <c r="E599" t="s">
        <v>148</v>
      </c>
      <c r="F599" t="str">
        <f t="shared" si="9"/>
        <v>5dNeither agree nor disagree&amp;#9;</v>
      </c>
      <c r="G599" s="27">
        <f>IFERROR(VLOOKUP(B599,Answer!$A:$E,5),"")</f>
        <v>0.25</v>
      </c>
      <c r="H599">
        <f>IFERROR(VLOOKUP(D599,Question!$B:$E,4,FALSE),"")</f>
        <v>2</v>
      </c>
      <c r="I599" t="str">
        <f>IFERROR(VLOOKUP(H599,Dimension!$A:$B,2,FALSE),"")</f>
        <v>Planning</v>
      </c>
    </row>
    <row r="600" spans="1:9">
      <c r="A600" s="29">
        <v>105</v>
      </c>
      <c r="B600" s="29">
        <v>203</v>
      </c>
      <c r="D600" t="s">
        <v>644</v>
      </c>
      <c r="E600" t="s">
        <v>148</v>
      </c>
      <c r="F600" t="str">
        <f t="shared" si="9"/>
        <v>5eNeither agree nor disagree&amp;#9;</v>
      </c>
      <c r="G600" s="27">
        <f>IFERROR(VLOOKUP(B600,Answer!$A:$E,5),"")</f>
        <v>0.25</v>
      </c>
      <c r="H600">
        <f>IFERROR(VLOOKUP(D600,Question!$B:$E,4,FALSE),"")</f>
        <v>2</v>
      </c>
      <c r="I600" t="str">
        <f>IFERROR(VLOOKUP(H600,Dimension!$A:$B,2,FALSE),"")</f>
        <v>Planning</v>
      </c>
    </row>
    <row r="601" spans="1:9">
      <c r="A601" s="29">
        <v>105</v>
      </c>
      <c r="B601" s="29">
        <v>209</v>
      </c>
      <c r="D601" t="s">
        <v>751</v>
      </c>
      <c r="E601" t="s">
        <v>148</v>
      </c>
      <c r="F601" t="str">
        <f t="shared" si="9"/>
        <v>5fNeither agree nor disagree&amp;#9;</v>
      </c>
      <c r="G601" s="27">
        <f>IFERROR(VLOOKUP(B601,Answer!$A:$E,5),"")</f>
        <v>0.25</v>
      </c>
      <c r="H601">
        <f>IFERROR(VLOOKUP(D601,Question!$B:$E,4,FALSE),"")</f>
        <v>2</v>
      </c>
      <c r="I601" t="str">
        <f>IFERROR(VLOOKUP(H601,Dimension!$A:$B,2,FALSE),"")</f>
        <v>Planning</v>
      </c>
    </row>
    <row r="602" spans="1:9">
      <c r="A602" s="29">
        <v>105</v>
      </c>
      <c r="B602" s="29">
        <v>215</v>
      </c>
      <c r="D602" t="s">
        <v>752</v>
      </c>
      <c r="E602" t="s">
        <v>148</v>
      </c>
      <c r="F602" t="str">
        <f t="shared" si="9"/>
        <v>5gNeither agree nor disagree&amp;#9;</v>
      </c>
      <c r="G602" s="27">
        <f>IFERROR(VLOOKUP(B602,Answer!$A:$E,5),"")</f>
        <v>0.25</v>
      </c>
      <c r="H602">
        <f>IFERROR(VLOOKUP(D602,Question!$B:$E,4,FALSE),"")</f>
        <v>3</v>
      </c>
      <c r="I602" t="str">
        <f>IFERROR(VLOOKUP(H602,Dimension!$A:$B,2,FALSE),"")</f>
        <v>Impact</v>
      </c>
    </row>
    <row r="603" spans="1:9">
      <c r="A603" s="29">
        <v>105</v>
      </c>
      <c r="B603" s="29">
        <v>221</v>
      </c>
      <c r="D603" t="s">
        <v>753</v>
      </c>
      <c r="E603" t="s">
        <v>148</v>
      </c>
      <c r="F603" t="str">
        <f t="shared" si="9"/>
        <v>5hNeither agree nor disagree&amp;#9;</v>
      </c>
      <c r="G603" s="27">
        <f>IFERROR(VLOOKUP(B603,Answer!$A:$E,5),"")</f>
        <v>0.25</v>
      </c>
      <c r="H603">
        <f>IFERROR(VLOOKUP(D603,Question!$B:$E,4,FALSE),"")</f>
        <v>2</v>
      </c>
      <c r="I603" t="str">
        <f>IFERROR(VLOOKUP(H603,Dimension!$A:$B,2,FALSE),"")</f>
        <v>Planning</v>
      </c>
    </row>
    <row r="604" spans="1:9">
      <c r="A604" s="29">
        <v>105</v>
      </c>
      <c r="B604" s="29">
        <v>227</v>
      </c>
      <c r="D604" t="s">
        <v>754</v>
      </c>
      <c r="E604" t="s">
        <v>148</v>
      </c>
      <c r="F604" t="str">
        <f t="shared" si="9"/>
        <v>5iNeither agree nor disagree&amp;#9;</v>
      </c>
      <c r="G604" s="27">
        <f>IFERROR(VLOOKUP(B604,Answer!$A:$E,5),"")</f>
        <v>0.25</v>
      </c>
      <c r="H604">
        <f>IFERROR(VLOOKUP(D604,Question!$B:$E,4,FALSE),"")</f>
        <v>3</v>
      </c>
      <c r="I604" t="str">
        <f>IFERROR(VLOOKUP(H604,Dimension!$A:$B,2,FALSE),"")</f>
        <v>Impact</v>
      </c>
    </row>
    <row r="605" spans="1:9">
      <c r="A605" s="29">
        <v>105</v>
      </c>
      <c r="B605" s="29">
        <v>231</v>
      </c>
      <c r="D605" t="s">
        <v>648</v>
      </c>
      <c r="E605" t="s">
        <v>115</v>
      </c>
      <c r="F605" t="str">
        <f t="shared" si="9"/>
        <v>6aRarely (maybe once per year)</v>
      </c>
      <c r="G605" s="27">
        <f>IFERROR(VLOOKUP(B605,Answer!$A:$E,5),"")</f>
        <v>0.25</v>
      </c>
      <c r="H605">
        <f>IFERROR(VLOOKUP(D605,Question!$B:$E,4,FALSE),"")</f>
        <v>2</v>
      </c>
      <c r="I605" t="str">
        <f>IFERROR(VLOOKUP(H605,Dimension!$A:$B,2,FALSE),"")</f>
        <v>Planning</v>
      </c>
    </row>
    <row r="606" spans="1:9">
      <c r="A606" s="29">
        <v>105</v>
      </c>
      <c r="B606" s="29">
        <v>236</v>
      </c>
      <c r="D606" t="s">
        <v>650</v>
      </c>
      <c r="E606" t="s">
        <v>115</v>
      </c>
      <c r="F606" t="str">
        <f t="shared" si="9"/>
        <v>6bRarely (maybe once per year)</v>
      </c>
      <c r="G606" s="27">
        <f>IFERROR(VLOOKUP(B606,Answer!$A:$E,5),"")</f>
        <v>0.25</v>
      </c>
      <c r="H606">
        <f>IFERROR(VLOOKUP(D606,Question!$B:$E,4,FALSE),"")</f>
        <v>1</v>
      </c>
      <c r="I606" t="str">
        <f>IFERROR(VLOOKUP(H606,Dimension!$A:$B,2,FALSE),"")</f>
        <v>Reporting</v>
      </c>
    </row>
    <row r="607" spans="1:9">
      <c r="A607" s="29">
        <v>105</v>
      </c>
      <c r="B607" s="29">
        <v>241</v>
      </c>
      <c r="D607" t="s">
        <v>654</v>
      </c>
      <c r="E607" t="s">
        <v>115</v>
      </c>
      <c r="F607" t="str">
        <f t="shared" si="9"/>
        <v>6cRarely (maybe once per year)</v>
      </c>
      <c r="G607" s="27">
        <f>IFERROR(VLOOKUP(B607,Answer!$A:$E,5),"")</f>
        <v>0.25</v>
      </c>
      <c r="H607">
        <f>IFERROR(VLOOKUP(D607,Question!$B:$E,4,FALSE),"")</f>
        <v>1</v>
      </c>
      <c r="I607" t="str">
        <f>IFERROR(VLOOKUP(H607,Dimension!$A:$B,2,FALSE),"")</f>
        <v>Reporting</v>
      </c>
    </row>
    <row r="608" spans="1:9">
      <c r="A608" s="29">
        <v>105</v>
      </c>
      <c r="B608" s="29">
        <v>248</v>
      </c>
      <c r="D608" t="s">
        <v>658</v>
      </c>
      <c r="E608" t="s">
        <v>120</v>
      </c>
      <c r="F608" t="str">
        <f t="shared" si="9"/>
        <v>6dRegularly (at least quarterly)</v>
      </c>
      <c r="G608" s="27">
        <f>IFERROR(VLOOKUP(B608,Answer!$A:$E,5),"")</f>
        <v>0.75</v>
      </c>
      <c r="H608">
        <f>IFERROR(VLOOKUP(D608,Question!$B:$E,4,FALSE),"")</f>
        <v>1</v>
      </c>
      <c r="I608" t="str">
        <f>IFERROR(VLOOKUP(H608,Dimension!$A:$B,2,FALSE),"")</f>
        <v>Reporting</v>
      </c>
    </row>
    <row r="609" spans="1:9">
      <c r="A609" s="29">
        <v>105</v>
      </c>
      <c r="B609" s="29">
        <v>251</v>
      </c>
      <c r="D609" t="s">
        <v>662</v>
      </c>
      <c r="E609" t="s">
        <v>115</v>
      </c>
      <c r="F609" t="str">
        <f t="shared" si="9"/>
        <v>6eRarely (maybe once per year)</v>
      </c>
      <c r="G609" s="27">
        <f>IFERROR(VLOOKUP(B609,Answer!$A:$E,5),"")</f>
        <v>0.25</v>
      </c>
      <c r="H609">
        <f>IFERROR(VLOOKUP(D609,Question!$B:$E,4,FALSE),"")</f>
        <v>1</v>
      </c>
      <c r="I609" t="str">
        <f>IFERROR(VLOOKUP(H609,Dimension!$A:$B,2,FALSE),"")</f>
        <v>Reporting</v>
      </c>
    </row>
    <row r="610" spans="1:9">
      <c r="A610" s="29">
        <v>105</v>
      </c>
      <c r="B610" s="29">
        <v>255</v>
      </c>
      <c r="D610" t="s">
        <v>666</v>
      </c>
      <c r="E610" t="s">
        <v>116</v>
      </c>
      <c r="F610" t="str">
        <f t="shared" si="9"/>
        <v>7aNever</v>
      </c>
      <c r="G610" s="27">
        <f>IFERROR(VLOOKUP(B610,Answer!$A:$E,5),"")</f>
        <v>0</v>
      </c>
      <c r="H610">
        <f>IFERROR(VLOOKUP(D610,Question!$B:$E,4,FALSE),"")</f>
        <v>3</v>
      </c>
      <c r="I610" t="str">
        <f>IFERROR(VLOOKUP(H610,Dimension!$A:$B,2,FALSE),"")</f>
        <v>Impact</v>
      </c>
    </row>
    <row r="611" spans="1:9">
      <c r="A611" s="29">
        <v>105</v>
      </c>
      <c r="B611" s="29">
        <v>260</v>
      </c>
      <c r="D611" t="s">
        <v>670</v>
      </c>
      <c r="E611" t="s">
        <v>116</v>
      </c>
      <c r="F611" t="str">
        <f t="shared" si="9"/>
        <v>7bNever</v>
      </c>
      <c r="G611" s="27">
        <f>IFERROR(VLOOKUP(B611,Answer!$A:$E,5),"")</f>
        <v>0</v>
      </c>
      <c r="H611">
        <f>IFERROR(VLOOKUP(D611,Question!$B:$E,4,FALSE),"")</f>
        <v>2</v>
      </c>
      <c r="I611" t="str">
        <f>IFERROR(VLOOKUP(H611,Dimension!$A:$B,2,FALSE),"")</f>
        <v>Planning</v>
      </c>
    </row>
    <row r="612" spans="1:9">
      <c r="A612" s="29">
        <v>105</v>
      </c>
      <c r="B612" s="29">
        <v>265</v>
      </c>
      <c r="D612" t="s">
        <v>674</v>
      </c>
      <c r="E612" t="s">
        <v>116</v>
      </c>
      <c r="F612" t="str">
        <f t="shared" si="9"/>
        <v>7cNever</v>
      </c>
      <c r="G612" s="27">
        <f>IFERROR(VLOOKUP(B612,Answer!$A:$E,5),"")</f>
        <v>0</v>
      </c>
      <c r="H612">
        <f>IFERROR(VLOOKUP(D612,Question!$B:$E,4,FALSE),"")</f>
        <v>2</v>
      </c>
      <c r="I612" t="str">
        <f>IFERROR(VLOOKUP(H612,Dimension!$A:$B,2,FALSE),"")</f>
        <v>Planning</v>
      </c>
    </row>
    <row r="613" spans="1:9">
      <c r="A613" s="29">
        <v>105</v>
      </c>
      <c r="B613" s="29">
        <v>270</v>
      </c>
      <c r="D613" t="s">
        <v>678</v>
      </c>
      <c r="E613" t="s">
        <v>116</v>
      </c>
      <c r="F613" t="str">
        <f t="shared" si="9"/>
        <v>7dNever</v>
      </c>
      <c r="G613" s="27">
        <f>IFERROR(VLOOKUP(B613,Answer!$A:$E,5),"")</f>
        <v>0</v>
      </c>
      <c r="H613">
        <f>IFERROR(VLOOKUP(D613,Question!$B:$E,4,FALSE),"")</f>
        <v>2</v>
      </c>
      <c r="I613" t="str">
        <f>IFERROR(VLOOKUP(H613,Dimension!$A:$B,2,FALSE),"")</f>
        <v>Planning</v>
      </c>
    </row>
    <row r="614" spans="1:9">
      <c r="A614" s="29">
        <v>105</v>
      </c>
      <c r="B614" s="29">
        <v>275</v>
      </c>
      <c r="D614" t="s">
        <v>680</v>
      </c>
      <c r="E614" t="s">
        <v>116</v>
      </c>
      <c r="F614" t="str">
        <f t="shared" si="9"/>
        <v>7eNever</v>
      </c>
      <c r="G614" s="27">
        <f>IFERROR(VLOOKUP(B614,Answer!$A:$E,5),"")</f>
        <v>0</v>
      </c>
      <c r="H614">
        <f>IFERROR(VLOOKUP(D614,Question!$B:$E,4,FALSE),"")</f>
        <v>3</v>
      </c>
      <c r="I614" t="str">
        <f>IFERROR(VLOOKUP(H614,Dimension!$A:$B,2,FALSE),"")</f>
        <v>Impact</v>
      </c>
    </row>
    <row r="615" spans="1:9">
      <c r="A615" s="29">
        <v>105</v>
      </c>
      <c r="B615" s="29">
        <v>283</v>
      </c>
      <c r="D615" t="s">
        <v>701</v>
      </c>
      <c r="E615" t="s">
        <v>122</v>
      </c>
      <c r="F615" t="str">
        <f t="shared" si="9"/>
        <v>8aNeither agree nor disagree</v>
      </c>
      <c r="G615" s="27">
        <f>IFERROR(VLOOKUP(B615,Answer!$A:$E,5),"")</f>
        <v>0.25</v>
      </c>
      <c r="H615">
        <f>IFERROR(VLOOKUP(D615,Question!$B:$E,4,FALSE),"")</f>
        <v>3</v>
      </c>
      <c r="I615" t="str">
        <f>IFERROR(VLOOKUP(H615,Dimension!$A:$B,2,FALSE),"")</f>
        <v>Impact</v>
      </c>
    </row>
    <row r="616" spans="1:9">
      <c r="A616" s="29">
        <v>105</v>
      </c>
      <c r="B616" s="29">
        <v>289</v>
      </c>
      <c r="D616" t="s">
        <v>703</v>
      </c>
      <c r="E616" t="s">
        <v>122</v>
      </c>
      <c r="F616" t="str">
        <f t="shared" si="9"/>
        <v>8bNeither agree nor disagree</v>
      </c>
      <c r="G616" s="27">
        <f>IFERROR(VLOOKUP(B616,Answer!$A:$E,5),"")</f>
        <v>0.25</v>
      </c>
      <c r="H616">
        <f>IFERROR(VLOOKUP(D616,Question!$B:$E,4,FALSE),"")</f>
        <v>3</v>
      </c>
      <c r="I616" t="str">
        <f>IFERROR(VLOOKUP(H616,Dimension!$A:$B,2,FALSE),"")</f>
        <v>Impact</v>
      </c>
    </row>
    <row r="617" spans="1:9">
      <c r="A617" s="29">
        <v>105</v>
      </c>
      <c r="B617" s="29">
        <v>295</v>
      </c>
      <c r="D617" t="s">
        <v>705</v>
      </c>
      <c r="E617" t="s">
        <v>122</v>
      </c>
      <c r="F617" t="str">
        <f t="shared" si="9"/>
        <v>8cNeither agree nor disagree</v>
      </c>
      <c r="G617" s="27">
        <f>IFERROR(VLOOKUP(B617,Answer!$A:$E,5),"")</f>
        <v>0.25</v>
      </c>
      <c r="H617">
        <f>IFERROR(VLOOKUP(D617,Question!$B:$E,4,FALSE),"")</f>
        <v>3</v>
      </c>
      <c r="I617" t="str">
        <f>IFERROR(VLOOKUP(H617,Dimension!$A:$B,2,FALSE),"")</f>
        <v>Impact</v>
      </c>
    </row>
    <row r="618" spans="1:9">
      <c r="A618" s="29">
        <v>105</v>
      </c>
      <c r="B618" s="29">
        <v>301</v>
      </c>
      <c r="D618" t="s">
        <v>707</v>
      </c>
      <c r="E618" t="s">
        <v>122</v>
      </c>
      <c r="F618" t="str">
        <f t="shared" si="9"/>
        <v>8dNeither agree nor disagree</v>
      </c>
      <c r="G618" s="27">
        <f>IFERROR(VLOOKUP(B618,Answer!$A:$E,5),"")</f>
        <v>0</v>
      </c>
      <c r="H618">
        <f>IFERROR(VLOOKUP(D618,Question!$B:$E,4,FALSE),"")</f>
        <v>3</v>
      </c>
      <c r="I618" t="str">
        <f>IFERROR(VLOOKUP(H618,Dimension!$A:$B,2,FALSE),"")</f>
        <v>Impact</v>
      </c>
    </row>
    <row r="619" spans="1:9">
      <c r="A619" s="29">
        <v>105</v>
      </c>
      <c r="B619" s="29">
        <v>307</v>
      </c>
      <c r="D619" t="s">
        <v>744</v>
      </c>
      <c r="E619" t="s">
        <v>122</v>
      </c>
      <c r="F619" t="str">
        <f t="shared" si="9"/>
        <v>8eNeither agree nor disagree</v>
      </c>
      <c r="G619" s="27">
        <f>IFERROR(VLOOKUP(B619,Answer!$A:$E,5),"")</f>
        <v>0.25</v>
      </c>
      <c r="H619">
        <f>IFERROR(VLOOKUP(D619,Question!$B:$E,4,FALSE),"")</f>
        <v>3</v>
      </c>
      <c r="I619" t="str">
        <f>IFERROR(VLOOKUP(H619,Dimension!$A:$B,2,FALSE),"")</f>
        <v>Impact</v>
      </c>
    </row>
    <row r="620" spans="1:9">
      <c r="A620" s="29">
        <v>105</v>
      </c>
      <c r="B620" s="29">
        <v>311</v>
      </c>
      <c r="D620" t="s">
        <v>745</v>
      </c>
      <c r="E620" t="s">
        <v>119</v>
      </c>
      <c r="F620" t="str">
        <f t="shared" si="9"/>
        <v>8fStrongly disagree</v>
      </c>
      <c r="G620" s="27">
        <f>IFERROR(VLOOKUP(B620,Answer!$A:$E,5),"")</f>
        <v>0</v>
      </c>
      <c r="H620">
        <f>IFERROR(VLOOKUP(D620,Question!$B:$E,4,FALSE),"")</f>
        <v>3</v>
      </c>
      <c r="I620" t="str">
        <f>IFERROR(VLOOKUP(H620,Dimension!$A:$B,2,FALSE),"")</f>
        <v>Impact</v>
      </c>
    </row>
    <row r="621" spans="1:9">
      <c r="A621" s="29">
        <v>105</v>
      </c>
      <c r="B621" s="29">
        <v>320</v>
      </c>
      <c r="D621" t="s">
        <v>746</v>
      </c>
      <c r="E621" t="s">
        <v>123</v>
      </c>
      <c r="F621" t="str">
        <f t="shared" si="9"/>
        <v>8gAgree</v>
      </c>
      <c r="G621" s="27">
        <f>IFERROR(VLOOKUP(B621,Answer!$A:$E,5),"")</f>
        <v>0.75</v>
      </c>
      <c r="H621">
        <f>IFERROR(VLOOKUP(D621,Question!$B:$E,4,FALSE),"")</f>
        <v>3</v>
      </c>
      <c r="I621" t="str">
        <f>IFERROR(VLOOKUP(H621,Dimension!$A:$B,2,FALSE),"")</f>
        <v>Impact</v>
      </c>
    </row>
    <row r="622" spans="1:9">
      <c r="A622" s="29">
        <v>105</v>
      </c>
      <c r="B622" s="29">
        <v>324</v>
      </c>
      <c r="D622" t="s">
        <v>747</v>
      </c>
      <c r="E622" t="s">
        <v>118</v>
      </c>
      <c r="F622" t="str">
        <f t="shared" si="9"/>
        <v>8hDisagree</v>
      </c>
      <c r="G622" s="27">
        <f>IFERROR(VLOOKUP(B622,Answer!$A:$E,5),"")</f>
        <v>0</v>
      </c>
      <c r="H622">
        <f>IFERROR(VLOOKUP(D622,Question!$B:$E,4,FALSE),"")</f>
        <v>3</v>
      </c>
      <c r="I622" t="str">
        <f>IFERROR(VLOOKUP(H622,Dimension!$A:$B,2,FALSE),"")</f>
        <v>Impact</v>
      </c>
    </row>
    <row r="623" spans="1:9">
      <c r="A623" s="29">
        <v>105</v>
      </c>
      <c r="B623" s="29">
        <v>331</v>
      </c>
      <c r="D623" t="s">
        <v>748</v>
      </c>
      <c r="E623" t="s">
        <v>122</v>
      </c>
      <c r="F623" t="str">
        <f t="shared" si="9"/>
        <v>8iNeither agree nor disagree</v>
      </c>
      <c r="G623" s="27">
        <f>IFERROR(VLOOKUP(B623,Answer!$A:$E,5),"")</f>
        <v>0.25</v>
      </c>
      <c r="H623">
        <f>IFERROR(VLOOKUP(D623,Question!$B:$E,4,FALSE),"")</f>
        <v>3</v>
      </c>
      <c r="I623" t="str">
        <f>IFERROR(VLOOKUP(H623,Dimension!$A:$B,2,FALSE),"")</f>
        <v>Impact</v>
      </c>
    </row>
    <row r="624" spans="1:9">
      <c r="A624" s="29">
        <v>105</v>
      </c>
      <c r="B624" s="29">
        <v>336</v>
      </c>
      <c r="D624" t="s">
        <v>749</v>
      </c>
      <c r="E624" t="s">
        <v>118</v>
      </c>
      <c r="F624" t="str">
        <f t="shared" si="9"/>
        <v>8jDisagree</v>
      </c>
      <c r="G624" s="27">
        <f>IFERROR(VLOOKUP(B624,Answer!$A:$E,5),"")</f>
        <v>0</v>
      </c>
      <c r="H624">
        <f>IFERROR(VLOOKUP(D624,Question!$B:$E,4,FALSE),"")</f>
        <v>3</v>
      </c>
      <c r="I624" t="str">
        <f>IFERROR(VLOOKUP(H624,Dimension!$A:$B,2,FALSE),"")</f>
        <v>Impact</v>
      </c>
    </row>
    <row r="625" spans="1:9">
      <c r="A625" s="29">
        <v>105</v>
      </c>
      <c r="B625" s="29">
        <v>345</v>
      </c>
      <c r="D625" t="s">
        <v>750</v>
      </c>
      <c r="E625" t="s">
        <v>136</v>
      </c>
      <c r="F625" t="str">
        <f t="shared" si="9"/>
        <v>8kStrongly Agree</v>
      </c>
      <c r="G625" s="27">
        <f>IFERROR(VLOOKUP(B625,Answer!$A:$E,5),"")</f>
        <v>0</v>
      </c>
      <c r="H625">
        <f>IFERROR(VLOOKUP(D625,Question!$B:$E,4,FALSE),"")</f>
        <v>3</v>
      </c>
      <c r="I625" t="str">
        <f>IFERROR(VLOOKUP(H625,Dimension!$A:$B,2,FALSE),"")</f>
        <v>Impact</v>
      </c>
    </row>
    <row r="626" spans="1:9">
      <c r="A626" s="29">
        <v>105</v>
      </c>
      <c r="B626" s="29">
        <v>347</v>
      </c>
      <c r="D626" t="s">
        <v>710</v>
      </c>
      <c r="E626" t="s">
        <v>124</v>
      </c>
      <c r="F626" t="str">
        <f t="shared" si="9"/>
        <v>9aNot aware of</v>
      </c>
      <c r="G626" s="27">
        <f>IFERROR(VLOOKUP(B626,Answer!$A:$E,5),"")</f>
        <v>0</v>
      </c>
      <c r="H626">
        <f>IFERROR(VLOOKUP(D626,Question!$B:$E,4,FALSE),"")</f>
        <v>1</v>
      </c>
      <c r="I626" t="str">
        <f>IFERROR(VLOOKUP(H626,Dimension!$A:$B,2,FALSE),"")</f>
        <v>Reporting</v>
      </c>
    </row>
    <row r="627" spans="1:9">
      <c r="A627" s="29">
        <v>105</v>
      </c>
      <c r="B627" s="29">
        <v>353</v>
      </c>
      <c r="D627" t="s">
        <v>714</v>
      </c>
      <c r="E627" t="s">
        <v>124</v>
      </c>
      <c r="F627" t="str">
        <f t="shared" si="9"/>
        <v>9bNot aware of</v>
      </c>
      <c r="G627" s="27">
        <f>IFERROR(VLOOKUP(B627,Answer!$A:$E,5),"")</f>
        <v>0</v>
      </c>
      <c r="H627">
        <f>IFERROR(VLOOKUP(D627,Question!$B:$E,4,FALSE),"")</f>
        <v>1</v>
      </c>
      <c r="I627" t="str">
        <f>IFERROR(VLOOKUP(H627,Dimension!$A:$B,2,FALSE),"")</f>
        <v>Reporting</v>
      </c>
    </row>
    <row r="628" spans="1:9">
      <c r="A628" s="29">
        <v>105</v>
      </c>
      <c r="B628" s="29">
        <v>359</v>
      </c>
      <c r="D628" t="s">
        <v>742</v>
      </c>
      <c r="E628" t="s">
        <v>124</v>
      </c>
      <c r="F628" t="str">
        <f t="shared" si="9"/>
        <v>9cNot aware of</v>
      </c>
      <c r="G628" s="27">
        <f>IFERROR(VLOOKUP(B628,Answer!$A:$E,5),"")</f>
        <v>0</v>
      </c>
      <c r="H628">
        <f>IFERROR(VLOOKUP(D628,Question!$B:$E,4,FALSE),"")</f>
        <v>1</v>
      </c>
      <c r="I628" t="str">
        <f>IFERROR(VLOOKUP(H628,Dimension!$A:$B,2,FALSE),"")</f>
        <v>Reporting</v>
      </c>
    </row>
    <row r="629" spans="1:9">
      <c r="A629" s="29">
        <v>105</v>
      </c>
      <c r="B629" s="29">
        <v>365</v>
      </c>
      <c r="D629" t="s">
        <v>743</v>
      </c>
      <c r="E629" t="s">
        <v>124</v>
      </c>
      <c r="F629" t="str">
        <f t="shared" si="9"/>
        <v>9dNot aware of</v>
      </c>
      <c r="G629" s="27">
        <f>IFERROR(VLOOKUP(B629,Answer!$A:$E,5),"")</f>
        <v>0</v>
      </c>
      <c r="H629">
        <f>IFERROR(VLOOKUP(D629,Question!$B:$E,4,FALSE),"")</f>
        <v>2</v>
      </c>
      <c r="I629" t="str">
        <f>IFERROR(VLOOKUP(H629,Dimension!$A:$B,2,FALSE),"")</f>
        <v>Planning</v>
      </c>
    </row>
    <row r="630" spans="1:9">
      <c r="A630" s="29">
        <v>105</v>
      </c>
      <c r="B630" s="29">
        <v>372</v>
      </c>
      <c r="D630" t="s">
        <v>740</v>
      </c>
      <c r="E630" t="s">
        <v>118</v>
      </c>
      <c r="F630" t="str">
        <f t="shared" si="9"/>
        <v>10aDisagree</v>
      </c>
      <c r="G630" s="27">
        <f>IFERROR(VLOOKUP(B630,Answer!$A:$E,5),"")</f>
        <v>0</v>
      </c>
      <c r="H630">
        <f>IFERROR(VLOOKUP(D630,Question!$B:$E,4,FALSE),"")</f>
        <v>1</v>
      </c>
      <c r="I630" t="str">
        <f>IFERROR(VLOOKUP(H630,Dimension!$A:$B,2,FALSE),"")</f>
        <v>Reporting</v>
      </c>
    </row>
    <row r="631" spans="1:9">
      <c r="A631" s="29">
        <v>105</v>
      </c>
      <c r="B631" s="29">
        <v>377</v>
      </c>
      <c r="D631" t="s">
        <v>741</v>
      </c>
      <c r="E631" t="s">
        <v>119</v>
      </c>
      <c r="F631" t="str">
        <f t="shared" si="9"/>
        <v>10bStrongly disagree</v>
      </c>
      <c r="G631" s="27">
        <f>IFERROR(VLOOKUP(B631,Answer!$A:$E,5),"")</f>
        <v>0</v>
      </c>
      <c r="H631">
        <f>IFERROR(VLOOKUP(D631,Question!$B:$E,4,FALSE),"")</f>
        <v>3</v>
      </c>
      <c r="I631" t="str">
        <f>IFERROR(VLOOKUP(H631,Dimension!$A:$B,2,FALSE),"")</f>
        <v>Impact</v>
      </c>
    </row>
    <row r="632" spans="1:9">
      <c r="A632" s="29">
        <v>106</v>
      </c>
      <c r="B632" s="29">
        <v>2</v>
      </c>
      <c r="D632" t="s">
        <v>772</v>
      </c>
      <c r="E632" t="s">
        <v>140</v>
      </c>
      <c r="F632" t="str">
        <f t="shared" si="9"/>
        <v>1aAgency</v>
      </c>
      <c r="G632" s="27">
        <f>IFERROR(VLOOKUP(B632,Answer!$A:$E,5),"")</f>
        <v>0</v>
      </c>
      <c r="H632">
        <f>IFERROR(VLOOKUP(D632,Question!$B:$E,4,FALSE),"")</f>
        <v>0</v>
      </c>
      <c r="I632" t="str">
        <f>IFERROR(VLOOKUP(H632,Dimension!$A:$B,2,FALSE),"")</f>
        <v/>
      </c>
    </row>
    <row r="633" spans="1:9">
      <c r="A633" s="29">
        <v>106</v>
      </c>
      <c r="B633" s="29">
        <v>5</v>
      </c>
      <c r="D633" t="s">
        <v>773</v>
      </c>
      <c r="E633" t="s">
        <v>107</v>
      </c>
      <c r="F633" t="str">
        <f t="shared" si="9"/>
        <v>1bCommunications</v>
      </c>
      <c r="G633" s="27">
        <f>IFERROR(VLOOKUP(B633,Answer!$A:$E,5),"")</f>
        <v>0</v>
      </c>
      <c r="H633">
        <f>IFERROR(VLOOKUP(D633,Question!$B:$E,4,FALSE),"")</f>
        <v>0</v>
      </c>
      <c r="I633" t="str">
        <f>IFERROR(VLOOKUP(H633,Dimension!$A:$B,2,FALSE),"")</f>
        <v/>
      </c>
    </row>
    <row r="634" spans="1:9">
      <c r="A634" s="29">
        <v>106</v>
      </c>
      <c r="B634" s="29" t="s">
        <v>870</v>
      </c>
      <c r="D634" t="s">
        <v>774</v>
      </c>
      <c r="E634">
        <v>0</v>
      </c>
      <c r="F634" t="str">
        <f t="shared" si="9"/>
        <v>1c0</v>
      </c>
      <c r="G634" s="27" t="str">
        <f>IFERROR(VLOOKUP(B634,Answer!$A:$E,5),"")</f>
        <v/>
      </c>
      <c r="H634">
        <f>IFERROR(VLOOKUP(D634,Question!$B:$E,4,FALSE),"")</f>
        <v>0</v>
      </c>
      <c r="I634" t="str">
        <f>IFERROR(VLOOKUP(H634,Dimension!$A:$B,2,FALSE),"")</f>
        <v/>
      </c>
    </row>
    <row r="635" spans="1:9">
      <c r="A635" s="29">
        <v>106</v>
      </c>
      <c r="B635" s="29">
        <v>41</v>
      </c>
      <c r="D635" t="s">
        <v>775</v>
      </c>
      <c r="E635" t="s">
        <v>195</v>
      </c>
      <c r="F635" t="str">
        <f t="shared" si="9"/>
        <v>1dA PR consultancy</v>
      </c>
      <c r="G635" s="27">
        <f>IFERROR(VLOOKUP(B635,Answer!$A:$E,5),"")</f>
        <v>0</v>
      </c>
      <c r="H635">
        <f>IFERROR(VLOOKUP(D635,Question!$B:$E,4,FALSE),"")</f>
        <v>0</v>
      </c>
      <c r="I635" t="str">
        <f>IFERROR(VLOOKUP(H635,Dimension!$A:$B,2,FALSE),"")</f>
        <v/>
      </c>
    </row>
    <row r="636" spans="1:9">
      <c r="A636" s="29">
        <v>106</v>
      </c>
      <c r="B636" s="29">
        <v>47</v>
      </c>
      <c r="D636" t="s">
        <v>776</v>
      </c>
      <c r="E636" t="s">
        <v>147</v>
      </c>
      <c r="F636" t="str">
        <f t="shared" si="9"/>
        <v>1e1-49 employees</v>
      </c>
      <c r="G636" s="27">
        <f>IFERROR(VLOOKUP(B636,Answer!$A:$E,5),"")</f>
        <v>0</v>
      </c>
      <c r="H636">
        <f>IFERROR(VLOOKUP(D636,Question!$B:$E,4,FALSE),"")</f>
        <v>0</v>
      </c>
      <c r="I636" t="str">
        <f>IFERROR(VLOOKUP(H636,Dimension!$A:$B,2,FALSE),"")</f>
        <v/>
      </c>
    </row>
    <row r="637" spans="1:9">
      <c r="A637" s="29">
        <v>106</v>
      </c>
      <c r="B637" s="29" t="s">
        <v>870</v>
      </c>
      <c r="D637" t="s">
        <v>778</v>
      </c>
      <c r="E637" t="s">
        <v>158</v>
      </c>
      <c r="F637" t="str">
        <f t="shared" si="9"/>
        <v>1gUnited Kingdom</v>
      </c>
      <c r="G637" s="27" t="str">
        <f>IFERROR(VLOOKUP(B637,Answer!$A:$E,5),"")</f>
        <v/>
      </c>
      <c r="H637">
        <f>IFERROR(VLOOKUP(D637,Question!$B:$E,4,FALSE),"")</f>
        <v>0</v>
      </c>
      <c r="I637" t="str">
        <f>IFERROR(VLOOKUP(H637,Dimension!$A:$B,2,FALSE),"")</f>
        <v/>
      </c>
    </row>
    <row r="638" spans="1:9">
      <c r="A638" s="29">
        <v>106</v>
      </c>
      <c r="B638" s="29">
        <v>65</v>
      </c>
      <c r="D638" t="s">
        <v>783</v>
      </c>
      <c r="E638" t="s">
        <v>159</v>
      </c>
      <c r="F638" t="str">
        <f t="shared" si="9"/>
        <v>1hFor the country I’m based in</v>
      </c>
      <c r="G638" s="27">
        <f>IFERROR(VLOOKUP(B638,Answer!$A:$E,5),"")</f>
        <v>0</v>
      </c>
      <c r="H638">
        <f>IFERROR(VLOOKUP(D638,Question!$B:$E,4,FALSE),"")</f>
        <v>0</v>
      </c>
      <c r="I638" t="str">
        <f>IFERROR(VLOOKUP(H638,Dimension!$A:$B,2,FALSE),"")</f>
        <v/>
      </c>
    </row>
    <row r="639" spans="1:9">
      <c r="A639" s="29">
        <v>106</v>
      </c>
      <c r="B639" s="29">
        <v>69</v>
      </c>
      <c r="D639" t="s">
        <v>859</v>
      </c>
      <c r="E639" t="s">
        <v>110</v>
      </c>
      <c r="F639" t="str">
        <f t="shared" si="9"/>
        <v>1iYes</v>
      </c>
      <c r="G639" s="27">
        <f>IFERROR(VLOOKUP(B639,Answer!$A:$E,5),"")</f>
        <v>0</v>
      </c>
      <c r="H639">
        <f>IFERROR(VLOOKUP(D639,Question!$B:$E,4,FALSE),"")</f>
        <v>0</v>
      </c>
      <c r="I639" t="str">
        <f>IFERROR(VLOOKUP(H639,Dimension!$A:$B,2,FALSE),"")</f>
        <v/>
      </c>
    </row>
    <row r="640" spans="1:9">
      <c r="A640" s="29">
        <v>106</v>
      </c>
      <c r="B640" s="29" t="s">
        <v>870</v>
      </c>
      <c r="D640" t="s">
        <v>804</v>
      </c>
      <c r="E640" t="s">
        <v>111</v>
      </c>
      <c r="F640" t="str">
        <f t="shared" si="9"/>
        <v>North AmericaNo</v>
      </c>
      <c r="G640" s="27" t="str">
        <f>IFERROR(VLOOKUP(B640,Answer!$A:$E,5),"")</f>
        <v/>
      </c>
      <c r="H640" t="str">
        <f>IFERROR(VLOOKUP(D640,Question!$B:$E,4,FALSE),"")</f>
        <v/>
      </c>
      <c r="I640" t="str">
        <f>IFERROR(VLOOKUP(H640,Dimension!$A:$B,2,FALSE),"")</f>
        <v/>
      </c>
    </row>
    <row r="641" spans="1:9">
      <c r="A641" s="29">
        <v>106</v>
      </c>
      <c r="B641" s="29" t="s">
        <v>870</v>
      </c>
      <c r="D641" t="s">
        <v>805</v>
      </c>
      <c r="E641" t="s">
        <v>111</v>
      </c>
      <c r="F641" t="str">
        <f t="shared" si="9"/>
        <v>Central AmericaNo</v>
      </c>
      <c r="G641" s="27" t="str">
        <f>IFERROR(VLOOKUP(B641,Answer!$A:$E,5),"")</f>
        <v/>
      </c>
      <c r="H641" t="str">
        <f>IFERROR(VLOOKUP(D641,Question!$B:$E,4,FALSE),"")</f>
        <v/>
      </c>
      <c r="I641" t="str">
        <f>IFERROR(VLOOKUP(H641,Dimension!$A:$B,2,FALSE),"")</f>
        <v/>
      </c>
    </row>
    <row r="642" spans="1:9">
      <c r="A642" s="29">
        <v>106</v>
      </c>
      <c r="B642" s="29" t="s">
        <v>870</v>
      </c>
      <c r="D642" t="s">
        <v>806</v>
      </c>
      <c r="E642" t="s">
        <v>111</v>
      </c>
      <c r="F642" t="str">
        <f t="shared" si="9"/>
        <v>South AmericaNo</v>
      </c>
      <c r="G642" s="27" t="str">
        <f>IFERROR(VLOOKUP(B642,Answer!$A:$E,5),"")</f>
        <v/>
      </c>
      <c r="H642" t="str">
        <f>IFERROR(VLOOKUP(D642,Question!$B:$E,4,FALSE),"")</f>
        <v/>
      </c>
      <c r="I642" t="str">
        <f>IFERROR(VLOOKUP(H642,Dimension!$A:$B,2,FALSE),"")</f>
        <v/>
      </c>
    </row>
    <row r="643" spans="1:9">
      <c r="A643" s="29">
        <v>106</v>
      </c>
      <c r="B643" s="29" t="s">
        <v>870</v>
      </c>
      <c r="D643" t="s">
        <v>807</v>
      </c>
      <c r="E643" t="s">
        <v>111</v>
      </c>
      <c r="F643" t="str">
        <f t="shared" ref="F643:F706" si="10">D643&amp;E643</f>
        <v>AfricaNo</v>
      </c>
      <c r="G643" s="27" t="str">
        <f>IFERROR(VLOOKUP(B643,Answer!$A:$E,5),"")</f>
        <v/>
      </c>
      <c r="H643" t="str">
        <f>IFERROR(VLOOKUP(D643,Question!$B:$E,4,FALSE),"")</f>
        <v/>
      </c>
      <c r="I643" t="str">
        <f>IFERROR(VLOOKUP(H643,Dimension!$A:$B,2,FALSE),"")</f>
        <v/>
      </c>
    </row>
    <row r="644" spans="1:9">
      <c r="A644" s="29">
        <v>106</v>
      </c>
      <c r="B644" s="29" t="s">
        <v>870</v>
      </c>
      <c r="D644" t="s">
        <v>808</v>
      </c>
      <c r="E644" t="s">
        <v>111</v>
      </c>
      <c r="F644" t="str">
        <f t="shared" si="10"/>
        <v>Middle EastNo</v>
      </c>
      <c r="G644" s="27" t="str">
        <f>IFERROR(VLOOKUP(B644,Answer!$A:$E,5),"")</f>
        <v/>
      </c>
      <c r="H644" t="str">
        <f>IFERROR(VLOOKUP(D644,Question!$B:$E,4,FALSE),"")</f>
        <v/>
      </c>
      <c r="I644" t="str">
        <f>IFERROR(VLOOKUP(H644,Dimension!$A:$B,2,FALSE),"")</f>
        <v/>
      </c>
    </row>
    <row r="645" spans="1:9">
      <c r="A645" s="29">
        <v>106</v>
      </c>
      <c r="B645" s="29">
        <v>58</v>
      </c>
      <c r="D645" t="s">
        <v>809</v>
      </c>
      <c r="E645" t="s">
        <v>110</v>
      </c>
      <c r="F645" t="str">
        <f t="shared" si="10"/>
        <v>Western/Northern EuropeYes</v>
      </c>
      <c r="G645" s="27">
        <f>IFERROR(VLOOKUP(B645,Answer!$A:$E,5),"")</f>
        <v>0</v>
      </c>
      <c r="H645" t="str">
        <f>IFERROR(VLOOKUP(D645,Question!$B:$E,4,FALSE),"")</f>
        <v/>
      </c>
      <c r="I645" t="str">
        <f>IFERROR(VLOOKUP(H645,Dimension!$A:$B,2,FALSE),"")</f>
        <v/>
      </c>
    </row>
    <row r="646" spans="1:9">
      <c r="A646" s="29">
        <v>106</v>
      </c>
      <c r="B646" s="29" t="s">
        <v>870</v>
      </c>
      <c r="D646" t="s">
        <v>810</v>
      </c>
      <c r="E646" t="s">
        <v>111</v>
      </c>
      <c r="F646" t="str">
        <f t="shared" si="10"/>
        <v>Southern EuropeNo</v>
      </c>
      <c r="G646" s="27" t="str">
        <f>IFERROR(VLOOKUP(B646,Answer!$A:$E,5),"")</f>
        <v/>
      </c>
      <c r="H646" t="str">
        <f>IFERROR(VLOOKUP(D646,Question!$B:$E,4,FALSE),"")</f>
        <v/>
      </c>
      <c r="I646" t="str">
        <f>IFERROR(VLOOKUP(H646,Dimension!$A:$B,2,FALSE),"")</f>
        <v/>
      </c>
    </row>
    <row r="647" spans="1:9">
      <c r="A647" s="29">
        <v>106</v>
      </c>
      <c r="B647" s="29" t="s">
        <v>870</v>
      </c>
      <c r="D647" t="s">
        <v>811</v>
      </c>
      <c r="E647" t="s">
        <v>111</v>
      </c>
      <c r="F647" t="str">
        <f t="shared" si="10"/>
        <v>Eastern EuropeNo</v>
      </c>
      <c r="G647" s="27" t="str">
        <f>IFERROR(VLOOKUP(B647,Answer!$A:$E,5),"")</f>
        <v/>
      </c>
      <c r="H647" t="str">
        <f>IFERROR(VLOOKUP(D647,Question!$B:$E,4,FALSE),"")</f>
        <v/>
      </c>
      <c r="I647" t="str">
        <f>IFERROR(VLOOKUP(H647,Dimension!$A:$B,2,FALSE),"")</f>
        <v/>
      </c>
    </row>
    <row r="648" spans="1:9">
      <c r="A648" s="29">
        <v>106</v>
      </c>
      <c r="B648" s="29" t="s">
        <v>870</v>
      </c>
      <c r="D648" t="s">
        <v>812</v>
      </c>
      <c r="E648" t="s">
        <v>111</v>
      </c>
      <c r="F648" t="str">
        <f t="shared" si="10"/>
        <v>Central AsiaNo</v>
      </c>
      <c r="G648" s="27" t="str">
        <f>IFERROR(VLOOKUP(B648,Answer!$A:$E,5),"")</f>
        <v/>
      </c>
      <c r="H648" t="str">
        <f>IFERROR(VLOOKUP(D648,Question!$B:$E,4,FALSE),"")</f>
        <v/>
      </c>
      <c r="I648" t="str">
        <f>IFERROR(VLOOKUP(H648,Dimension!$A:$B,2,FALSE),"")</f>
        <v/>
      </c>
    </row>
    <row r="649" spans="1:9">
      <c r="A649" s="29">
        <v>106</v>
      </c>
      <c r="B649" s="29" t="s">
        <v>870</v>
      </c>
      <c r="D649" t="s">
        <v>813</v>
      </c>
      <c r="E649" t="s">
        <v>111</v>
      </c>
      <c r="F649" t="str">
        <f t="shared" si="10"/>
        <v>South AsiaNo</v>
      </c>
      <c r="G649" s="27" t="str">
        <f>IFERROR(VLOOKUP(B649,Answer!$A:$E,5),"")</f>
        <v/>
      </c>
      <c r="H649" t="str">
        <f>IFERROR(VLOOKUP(D649,Question!$B:$E,4,FALSE),"")</f>
        <v/>
      </c>
      <c r="I649" t="str">
        <f>IFERROR(VLOOKUP(H649,Dimension!$A:$B,2,FALSE),"")</f>
        <v/>
      </c>
    </row>
    <row r="650" spans="1:9">
      <c r="A650" s="29">
        <v>106</v>
      </c>
      <c r="B650" s="29" t="s">
        <v>870</v>
      </c>
      <c r="D650" t="s">
        <v>814</v>
      </c>
      <c r="E650" t="s">
        <v>111</v>
      </c>
      <c r="F650" t="str">
        <f t="shared" si="10"/>
        <v>South East AsiaNo</v>
      </c>
      <c r="G650" s="27" t="str">
        <f>IFERROR(VLOOKUP(B650,Answer!$A:$E,5),"")</f>
        <v/>
      </c>
      <c r="H650" t="str">
        <f>IFERROR(VLOOKUP(D650,Question!$B:$E,4,FALSE),"")</f>
        <v/>
      </c>
      <c r="I650" t="str">
        <f>IFERROR(VLOOKUP(H650,Dimension!$A:$B,2,FALSE),"")</f>
        <v/>
      </c>
    </row>
    <row r="651" spans="1:9">
      <c r="A651" s="29">
        <v>106</v>
      </c>
      <c r="B651" s="29" t="s">
        <v>870</v>
      </c>
      <c r="D651" t="s">
        <v>815</v>
      </c>
      <c r="E651" t="s">
        <v>111</v>
      </c>
      <c r="F651" t="str">
        <f t="shared" si="10"/>
        <v>AustralasiaNo</v>
      </c>
      <c r="G651" s="27" t="str">
        <f>IFERROR(VLOOKUP(B651,Answer!$A:$E,5),"")</f>
        <v/>
      </c>
      <c r="H651" t="str">
        <f>IFERROR(VLOOKUP(D651,Question!$B:$E,4,FALSE),"")</f>
        <v/>
      </c>
      <c r="I651" t="str">
        <f>IFERROR(VLOOKUP(H651,Dimension!$A:$B,2,FALSE),"")</f>
        <v/>
      </c>
    </row>
    <row r="652" spans="1:9">
      <c r="A652" s="29">
        <v>106</v>
      </c>
      <c r="B652" s="29">
        <v>75</v>
      </c>
      <c r="D652" t="s">
        <v>532</v>
      </c>
      <c r="E652" t="s">
        <v>114</v>
      </c>
      <c r="F652" t="str">
        <f t="shared" si="10"/>
        <v>2aFrequently (e.g. every time we run some activity or monthly)</v>
      </c>
      <c r="G652" s="27">
        <f>IFERROR(VLOOKUP(B652,Answer!$A:$E,5),"")</f>
        <v>1</v>
      </c>
      <c r="H652">
        <f>IFERROR(VLOOKUP(D652,Question!$B:$E,4,FALSE),"")</f>
        <v>1</v>
      </c>
      <c r="I652" t="str">
        <f>IFERROR(VLOOKUP(H652,Dimension!$A:$B,2,FALSE),"")</f>
        <v>Reporting</v>
      </c>
    </row>
    <row r="653" spans="1:9">
      <c r="A653" s="29">
        <v>106</v>
      </c>
      <c r="B653" s="29">
        <v>100</v>
      </c>
      <c r="D653" t="s">
        <v>576</v>
      </c>
      <c r="E653" t="s">
        <v>114</v>
      </c>
      <c r="F653" t="str">
        <f t="shared" si="10"/>
        <v>3aFrequently (e.g. every time we run some activity or monthly)</v>
      </c>
      <c r="G653" s="27">
        <f>IFERROR(VLOOKUP(B653,Answer!$A:$E,5),"")</f>
        <v>0</v>
      </c>
      <c r="H653">
        <f>IFERROR(VLOOKUP(D653,Question!$B:$E,4,FALSE),"")</f>
        <v>1</v>
      </c>
      <c r="I653" t="str">
        <f>IFERROR(VLOOKUP(H653,Dimension!$A:$B,2,FALSE),"")</f>
        <v>Reporting</v>
      </c>
    </row>
    <row r="654" spans="1:9">
      <c r="A654" s="29">
        <v>106</v>
      </c>
      <c r="B654" s="29">
        <v>104</v>
      </c>
      <c r="D654" t="s">
        <v>582</v>
      </c>
      <c r="E654" t="s">
        <v>120</v>
      </c>
      <c r="F654" t="str">
        <f t="shared" si="10"/>
        <v>3bRegularly (at least quarterly)</v>
      </c>
      <c r="G654" s="27">
        <f>IFERROR(VLOOKUP(B654,Answer!$A:$E,5),"")</f>
        <v>-0.75</v>
      </c>
      <c r="H654">
        <f>IFERROR(VLOOKUP(D654,Question!$B:$E,4,FALSE),"")</f>
        <v>1</v>
      </c>
      <c r="I654" t="str">
        <f>IFERROR(VLOOKUP(H654,Dimension!$A:$B,2,FALSE),"")</f>
        <v>Reporting</v>
      </c>
    </row>
    <row r="655" spans="1:9">
      <c r="A655" s="29">
        <v>106</v>
      </c>
      <c r="B655" s="29">
        <v>110</v>
      </c>
      <c r="D655" t="s">
        <v>587</v>
      </c>
      <c r="E655" t="s">
        <v>114</v>
      </c>
      <c r="F655" t="str">
        <f t="shared" si="10"/>
        <v>3cFrequently (e.g. every time we run some activity or monthly)</v>
      </c>
      <c r="G655" s="27">
        <f>IFERROR(VLOOKUP(B655,Answer!$A:$E,5),"")</f>
        <v>1</v>
      </c>
      <c r="H655">
        <f>IFERROR(VLOOKUP(D655,Question!$B:$E,4,FALSE),"")</f>
        <v>1</v>
      </c>
      <c r="I655" t="str">
        <f>IFERROR(VLOOKUP(H655,Dimension!$A:$B,2,FALSE),"")</f>
        <v>Reporting</v>
      </c>
    </row>
    <row r="656" spans="1:9">
      <c r="A656" s="29">
        <v>106</v>
      </c>
      <c r="B656" s="29">
        <v>112</v>
      </c>
      <c r="D656" t="s">
        <v>592</v>
      </c>
      <c r="E656" t="s">
        <v>115</v>
      </c>
      <c r="F656" t="str">
        <f t="shared" si="10"/>
        <v>3dRarely (maybe once per year)</v>
      </c>
      <c r="G656" s="27">
        <f>IFERROR(VLOOKUP(B656,Answer!$A:$E,5),"")</f>
        <v>0.25</v>
      </c>
      <c r="H656">
        <f>IFERROR(VLOOKUP(D656,Question!$B:$E,4,FALSE),"")</f>
        <v>1</v>
      </c>
      <c r="I656" t="str">
        <f>IFERROR(VLOOKUP(H656,Dimension!$A:$B,2,FALSE),"")</f>
        <v>Reporting</v>
      </c>
    </row>
    <row r="657" spans="1:9">
      <c r="A657" s="29">
        <v>106</v>
      </c>
      <c r="B657" s="29">
        <v>118</v>
      </c>
      <c r="D657" t="s">
        <v>755</v>
      </c>
      <c r="E657" t="s">
        <v>121</v>
      </c>
      <c r="F657" t="str">
        <f t="shared" si="10"/>
        <v>3eSometimes / on an ad-hoc basis</v>
      </c>
      <c r="G657" s="27">
        <f>IFERROR(VLOOKUP(B657,Answer!$A:$E,5),"")</f>
        <v>0</v>
      </c>
      <c r="H657">
        <f>IFERROR(VLOOKUP(D657,Question!$B:$E,4,FALSE),"")</f>
        <v>1</v>
      </c>
      <c r="I657" t="str">
        <f>IFERROR(VLOOKUP(H657,Dimension!$A:$B,2,FALSE),"")</f>
        <v>Reporting</v>
      </c>
    </row>
    <row r="658" spans="1:9">
      <c r="A658" s="29">
        <v>106</v>
      </c>
      <c r="B658" s="29">
        <v>125</v>
      </c>
      <c r="D658" t="s">
        <v>756</v>
      </c>
      <c r="E658" t="s">
        <v>114</v>
      </c>
      <c r="F658" t="str">
        <f t="shared" si="10"/>
        <v>3fFrequently (e.g. every time we run some activity or monthly)</v>
      </c>
      <c r="G658" s="27">
        <f>IFERROR(VLOOKUP(B658,Answer!$A:$E,5),"")</f>
        <v>0.5</v>
      </c>
      <c r="H658">
        <f>IFERROR(VLOOKUP(D658,Question!$B:$E,4,FALSE),"")</f>
        <v>1</v>
      </c>
      <c r="I658" t="str">
        <f>IFERROR(VLOOKUP(H658,Dimension!$A:$B,2,FALSE),"")</f>
        <v>Reporting</v>
      </c>
    </row>
    <row r="659" spans="1:9">
      <c r="A659" s="29">
        <v>106</v>
      </c>
      <c r="B659" s="29">
        <v>128</v>
      </c>
      <c r="D659" t="s">
        <v>757</v>
      </c>
      <c r="E659" t="s">
        <v>121</v>
      </c>
      <c r="F659" t="str">
        <f t="shared" si="10"/>
        <v>3gSometimes / on an ad-hoc basis</v>
      </c>
      <c r="G659" s="27">
        <f>IFERROR(VLOOKUP(B659,Answer!$A:$E,5),"")</f>
        <v>0.5</v>
      </c>
      <c r="H659">
        <f>IFERROR(VLOOKUP(D659,Question!$B:$E,4,FALSE),"")</f>
        <v>1</v>
      </c>
      <c r="I659" t="str">
        <f>IFERROR(VLOOKUP(H659,Dimension!$A:$B,2,FALSE),"")</f>
        <v>Reporting</v>
      </c>
    </row>
    <row r="660" spans="1:9">
      <c r="A660" s="29">
        <v>106</v>
      </c>
      <c r="B660" s="29">
        <v>133</v>
      </c>
      <c r="D660" t="s">
        <v>758</v>
      </c>
      <c r="E660" t="s">
        <v>121</v>
      </c>
      <c r="F660" t="str">
        <f t="shared" si="10"/>
        <v>3hSometimes / on an ad-hoc basis</v>
      </c>
      <c r="G660" s="27">
        <f>IFERROR(VLOOKUP(B660,Answer!$A:$E,5),"")</f>
        <v>0.5</v>
      </c>
      <c r="H660">
        <f>IFERROR(VLOOKUP(D660,Question!$B:$E,4,FALSE),"")</f>
        <v>1</v>
      </c>
      <c r="I660" t="str">
        <f>IFERROR(VLOOKUP(H660,Dimension!$A:$B,2,FALSE),"")</f>
        <v>Reporting</v>
      </c>
    </row>
    <row r="661" spans="1:9">
      <c r="A661" s="29">
        <v>106</v>
      </c>
      <c r="B661" s="29">
        <v>151</v>
      </c>
      <c r="D661" t="s">
        <v>762</v>
      </c>
      <c r="E661" t="s">
        <v>116</v>
      </c>
      <c r="F661" t="str">
        <f t="shared" si="10"/>
        <v>3lNever</v>
      </c>
      <c r="G661" s="27">
        <f>IFERROR(VLOOKUP(B661,Answer!$A:$E,5),"")</f>
        <v>0</v>
      </c>
      <c r="H661">
        <f>IFERROR(VLOOKUP(D661,Question!$B:$E,4,FALSE),"")</f>
        <v>1</v>
      </c>
      <c r="I661" t="str">
        <f>IFERROR(VLOOKUP(H661,Dimension!$A:$B,2,FALSE),"")</f>
        <v>Reporting</v>
      </c>
    </row>
    <row r="662" spans="1:9">
      <c r="A662" s="29">
        <v>106</v>
      </c>
      <c r="B662" s="29">
        <v>157</v>
      </c>
      <c r="D662" t="s">
        <v>598</v>
      </c>
      <c r="E662" t="s">
        <v>115</v>
      </c>
      <c r="F662" t="str">
        <f t="shared" si="10"/>
        <v>4aRarely (maybe once per year)</v>
      </c>
      <c r="G662" s="27">
        <f>IFERROR(VLOOKUP(B662,Answer!$A:$E,5),"")</f>
        <v>0.25</v>
      </c>
      <c r="H662">
        <f>IFERROR(VLOOKUP(D662,Question!$B:$E,4,FALSE),"")</f>
        <v>2</v>
      </c>
      <c r="I662" t="str">
        <f>IFERROR(VLOOKUP(H662,Dimension!$A:$B,2,FALSE),"")</f>
        <v>Planning</v>
      </c>
    </row>
    <row r="663" spans="1:9">
      <c r="A663" s="29">
        <v>106</v>
      </c>
      <c r="B663" s="29">
        <v>164</v>
      </c>
      <c r="D663" t="s">
        <v>601</v>
      </c>
      <c r="E663" t="s">
        <v>120</v>
      </c>
      <c r="F663" t="str">
        <f t="shared" si="10"/>
        <v>4bRegularly (at least quarterly)</v>
      </c>
      <c r="G663" s="27">
        <f>IFERROR(VLOOKUP(B663,Answer!$A:$E,5),"")</f>
        <v>0.75</v>
      </c>
      <c r="H663">
        <f>IFERROR(VLOOKUP(D663,Question!$B:$E,4,FALSE),"")</f>
        <v>2</v>
      </c>
      <c r="I663" t="str">
        <f>IFERROR(VLOOKUP(H663,Dimension!$A:$B,2,FALSE),"")</f>
        <v>Planning</v>
      </c>
    </row>
    <row r="664" spans="1:9">
      <c r="A664" s="29">
        <v>106</v>
      </c>
      <c r="B664" s="29">
        <v>168</v>
      </c>
      <c r="D664" t="s">
        <v>605</v>
      </c>
      <c r="E664" t="s">
        <v>121</v>
      </c>
      <c r="F664" t="str">
        <f t="shared" si="10"/>
        <v>4cSometimes / on an ad-hoc basis</v>
      </c>
      <c r="G664" s="27">
        <f>IFERROR(VLOOKUP(B664,Answer!$A:$E,5),"")</f>
        <v>0.5</v>
      </c>
      <c r="H664">
        <f>IFERROR(VLOOKUP(D664,Question!$B:$E,4,FALSE),"")</f>
        <v>2</v>
      </c>
      <c r="I664" t="str">
        <f>IFERROR(VLOOKUP(H664,Dimension!$A:$B,2,FALSE),"")</f>
        <v>Planning</v>
      </c>
    </row>
    <row r="665" spans="1:9">
      <c r="A665" s="29">
        <v>106</v>
      </c>
      <c r="B665" s="29">
        <v>172</v>
      </c>
      <c r="D665" t="s">
        <v>609</v>
      </c>
      <c r="E665" t="s">
        <v>115</v>
      </c>
      <c r="F665" t="str">
        <f t="shared" si="10"/>
        <v>4dRarely (maybe once per year)</v>
      </c>
      <c r="G665" s="27">
        <f>IFERROR(VLOOKUP(B665,Answer!$A:$E,5),"")</f>
        <v>0.25</v>
      </c>
      <c r="H665">
        <f>IFERROR(VLOOKUP(D665,Question!$B:$E,4,FALSE),"")</f>
        <v>3</v>
      </c>
      <c r="I665" t="str">
        <f>IFERROR(VLOOKUP(H665,Dimension!$A:$B,2,FALSE),"")</f>
        <v>Impact</v>
      </c>
    </row>
    <row r="666" spans="1:9">
      <c r="A666" s="29">
        <v>106</v>
      </c>
      <c r="B666" s="29">
        <v>180</v>
      </c>
      <c r="D666" t="s">
        <v>628</v>
      </c>
      <c r="E666" t="s">
        <v>123</v>
      </c>
      <c r="F666" t="str">
        <f t="shared" si="10"/>
        <v>5aAgree</v>
      </c>
      <c r="G666" s="27">
        <f>IFERROR(VLOOKUP(B666,Answer!$A:$E,5),"")</f>
        <v>0</v>
      </c>
      <c r="H666">
        <f>IFERROR(VLOOKUP(D666,Question!$B:$E,4,FALSE),"")</f>
        <v>2</v>
      </c>
      <c r="I666" t="str">
        <f>IFERROR(VLOOKUP(H666,Dimension!$A:$B,2,FALSE),"")</f>
        <v>Planning</v>
      </c>
    </row>
    <row r="667" spans="1:9">
      <c r="A667" s="29">
        <v>106</v>
      </c>
      <c r="B667" s="29">
        <v>186</v>
      </c>
      <c r="D667" t="s">
        <v>632</v>
      </c>
      <c r="E667" t="s">
        <v>123</v>
      </c>
      <c r="F667" t="str">
        <f t="shared" si="10"/>
        <v>5bAgree</v>
      </c>
      <c r="G667" s="27">
        <f>IFERROR(VLOOKUP(B667,Answer!$A:$E,5),"")</f>
        <v>0.75</v>
      </c>
      <c r="H667">
        <f>IFERROR(VLOOKUP(D667,Question!$B:$E,4,FALSE),"")</f>
        <v>2</v>
      </c>
      <c r="I667" t="str">
        <f>IFERROR(VLOOKUP(H667,Dimension!$A:$B,2,FALSE),"")</f>
        <v>Planning</v>
      </c>
    </row>
    <row r="668" spans="1:9">
      <c r="A668" s="29">
        <v>106</v>
      </c>
      <c r="B668" s="29">
        <v>192</v>
      </c>
      <c r="D668" t="s">
        <v>636</v>
      </c>
      <c r="E668" t="s">
        <v>123</v>
      </c>
      <c r="F668" t="str">
        <f t="shared" si="10"/>
        <v>5cAgree</v>
      </c>
      <c r="G668" s="27">
        <f>IFERROR(VLOOKUP(B668,Answer!$A:$E,5),"")</f>
        <v>0.75</v>
      </c>
      <c r="H668">
        <f>IFERROR(VLOOKUP(D668,Question!$B:$E,4,FALSE),"")</f>
        <v>2</v>
      </c>
      <c r="I668" t="str">
        <f>IFERROR(VLOOKUP(H668,Dimension!$A:$B,2,FALSE),"")</f>
        <v>Planning</v>
      </c>
    </row>
    <row r="669" spans="1:9">
      <c r="A669" s="29">
        <v>106</v>
      </c>
      <c r="B669" s="29">
        <v>198</v>
      </c>
      <c r="D669" t="s">
        <v>640</v>
      </c>
      <c r="E669" t="s">
        <v>123</v>
      </c>
      <c r="F669" t="str">
        <f t="shared" si="10"/>
        <v>5dAgree</v>
      </c>
      <c r="G669" s="27">
        <f>IFERROR(VLOOKUP(B669,Answer!$A:$E,5),"")</f>
        <v>0.75</v>
      </c>
      <c r="H669">
        <f>IFERROR(VLOOKUP(D669,Question!$B:$E,4,FALSE),"")</f>
        <v>2</v>
      </c>
      <c r="I669" t="str">
        <f>IFERROR(VLOOKUP(H669,Dimension!$A:$B,2,FALSE),"")</f>
        <v>Planning</v>
      </c>
    </row>
    <row r="670" spans="1:9">
      <c r="A670" s="29">
        <v>106</v>
      </c>
      <c r="B670" s="29">
        <v>203</v>
      </c>
      <c r="D670" t="s">
        <v>644</v>
      </c>
      <c r="E670" t="s">
        <v>148</v>
      </c>
      <c r="F670" t="str">
        <f t="shared" si="10"/>
        <v>5eNeither agree nor disagree&amp;#9;</v>
      </c>
      <c r="G670" s="27">
        <f>IFERROR(VLOOKUP(B670,Answer!$A:$E,5),"")</f>
        <v>0.25</v>
      </c>
      <c r="H670">
        <f>IFERROR(VLOOKUP(D670,Question!$B:$E,4,FALSE),"")</f>
        <v>2</v>
      </c>
      <c r="I670" t="str">
        <f>IFERROR(VLOOKUP(H670,Dimension!$A:$B,2,FALSE),"")</f>
        <v>Planning</v>
      </c>
    </row>
    <row r="671" spans="1:9">
      <c r="A671" s="29">
        <v>106</v>
      </c>
      <c r="B671" s="29">
        <v>209</v>
      </c>
      <c r="D671" t="s">
        <v>751</v>
      </c>
      <c r="E671" t="s">
        <v>148</v>
      </c>
      <c r="F671" t="str">
        <f t="shared" si="10"/>
        <v>5fNeither agree nor disagree&amp;#9;</v>
      </c>
      <c r="G671" s="27">
        <f>IFERROR(VLOOKUP(B671,Answer!$A:$E,5),"")</f>
        <v>0.25</v>
      </c>
      <c r="H671">
        <f>IFERROR(VLOOKUP(D671,Question!$B:$E,4,FALSE),"")</f>
        <v>2</v>
      </c>
      <c r="I671" t="str">
        <f>IFERROR(VLOOKUP(H671,Dimension!$A:$B,2,FALSE),"")</f>
        <v>Planning</v>
      </c>
    </row>
    <row r="672" spans="1:9">
      <c r="A672" s="29">
        <v>106</v>
      </c>
      <c r="B672" s="29">
        <v>216</v>
      </c>
      <c r="D672" t="s">
        <v>752</v>
      </c>
      <c r="E672" t="s">
        <v>123</v>
      </c>
      <c r="F672" t="str">
        <f t="shared" si="10"/>
        <v>5gAgree</v>
      </c>
      <c r="G672" s="27">
        <f>IFERROR(VLOOKUP(B672,Answer!$A:$E,5),"")</f>
        <v>0.75</v>
      </c>
      <c r="H672">
        <f>IFERROR(VLOOKUP(D672,Question!$B:$E,4,FALSE),"")</f>
        <v>3</v>
      </c>
      <c r="I672" t="str">
        <f>IFERROR(VLOOKUP(H672,Dimension!$A:$B,2,FALSE),"")</f>
        <v>Impact</v>
      </c>
    </row>
    <row r="673" spans="1:9">
      <c r="A673" s="29">
        <v>106</v>
      </c>
      <c r="B673" s="29">
        <v>222</v>
      </c>
      <c r="D673" t="s">
        <v>753</v>
      </c>
      <c r="E673" t="s">
        <v>123</v>
      </c>
      <c r="F673" t="str">
        <f t="shared" si="10"/>
        <v>5hAgree</v>
      </c>
      <c r="G673" s="27">
        <f>IFERROR(VLOOKUP(B673,Answer!$A:$E,5),"")</f>
        <v>0.75</v>
      </c>
      <c r="H673">
        <f>IFERROR(VLOOKUP(D673,Question!$B:$E,4,FALSE),"")</f>
        <v>2</v>
      </c>
      <c r="I673" t="str">
        <f>IFERROR(VLOOKUP(H673,Dimension!$A:$B,2,FALSE),"")</f>
        <v>Planning</v>
      </c>
    </row>
    <row r="674" spans="1:9">
      <c r="A674" s="29">
        <v>106</v>
      </c>
      <c r="B674" s="29">
        <v>227</v>
      </c>
      <c r="D674" t="s">
        <v>754</v>
      </c>
      <c r="E674" t="s">
        <v>148</v>
      </c>
      <c r="F674" t="str">
        <f t="shared" si="10"/>
        <v>5iNeither agree nor disagree&amp;#9;</v>
      </c>
      <c r="G674" s="27">
        <f>IFERROR(VLOOKUP(B674,Answer!$A:$E,5),"")</f>
        <v>0.25</v>
      </c>
      <c r="H674">
        <f>IFERROR(VLOOKUP(D674,Question!$B:$E,4,FALSE),"")</f>
        <v>3</v>
      </c>
      <c r="I674" t="str">
        <f>IFERROR(VLOOKUP(H674,Dimension!$A:$B,2,FALSE),"")</f>
        <v>Impact</v>
      </c>
    </row>
    <row r="675" spans="1:9">
      <c r="A675" s="29">
        <v>106</v>
      </c>
      <c r="B675" s="29">
        <v>230</v>
      </c>
      <c r="D675" t="s">
        <v>648</v>
      </c>
      <c r="E675" t="s">
        <v>116</v>
      </c>
      <c r="F675" t="str">
        <f t="shared" si="10"/>
        <v>6aNever</v>
      </c>
      <c r="G675" s="27">
        <f>IFERROR(VLOOKUP(B675,Answer!$A:$E,5),"")</f>
        <v>0</v>
      </c>
      <c r="H675">
        <f>IFERROR(VLOOKUP(D675,Question!$B:$E,4,FALSE),"")</f>
        <v>2</v>
      </c>
      <c r="I675" t="str">
        <f>IFERROR(VLOOKUP(H675,Dimension!$A:$B,2,FALSE),"")</f>
        <v>Planning</v>
      </c>
    </row>
    <row r="676" spans="1:9">
      <c r="A676" s="29">
        <v>106</v>
      </c>
      <c r="B676" s="29">
        <v>235</v>
      </c>
      <c r="D676" t="s">
        <v>650</v>
      </c>
      <c r="E676" t="s">
        <v>116</v>
      </c>
      <c r="F676" t="str">
        <f t="shared" si="10"/>
        <v>6bNever</v>
      </c>
      <c r="G676" s="27">
        <f>IFERROR(VLOOKUP(B676,Answer!$A:$E,5),"")</f>
        <v>0</v>
      </c>
      <c r="H676">
        <f>IFERROR(VLOOKUP(D676,Question!$B:$E,4,FALSE),"")</f>
        <v>1</v>
      </c>
      <c r="I676" t="str">
        <f>IFERROR(VLOOKUP(H676,Dimension!$A:$B,2,FALSE),"")</f>
        <v>Reporting</v>
      </c>
    </row>
    <row r="677" spans="1:9">
      <c r="A677" s="29">
        <v>106</v>
      </c>
      <c r="B677" s="29">
        <v>240</v>
      </c>
      <c r="D677" t="s">
        <v>654</v>
      </c>
      <c r="E677" t="s">
        <v>116</v>
      </c>
      <c r="F677" t="str">
        <f t="shared" si="10"/>
        <v>6cNever</v>
      </c>
      <c r="G677" s="27">
        <f>IFERROR(VLOOKUP(B677,Answer!$A:$E,5),"")</f>
        <v>0</v>
      </c>
      <c r="H677">
        <f>IFERROR(VLOOKUP(D677,Question!$B:$E,4,FALSE),"")</f>
        <v>1</v>
      </c>
      <c r="I677" t="str">
        <f>IFERROR(VLOOKUP(H677,Dimension!$A:$B,2,FALSE),"")</f>
        <v>Reporting</v>
      </c>
    </row>
    <row r="678" spans="1:9">
      <c r="A678" s="29">
        <v>106</v>
      </c>
      <c r="B678" s="29">
        <v>245</v>
      </c>
      <c r="D678" t="s">
        <v>658</v>
      </c>
      <c r="E678" t="s">
        <v>116</v>
      </c>
      <c r="F678" t="str">
        <f t="shared" si="10"/>
        <v>6dNever</v>
      </c>
      <c r="G678" s="27">
        <f>IFERROR(VLOOKUP(B678,Answer!$A:$E,5),"")</f>
        <v>0</v>
      </c>
      <c r="H678">
        <f>IFERROR(VLOOKUP(D678,Question!$B:$E,4,FALSE),"")</f>
        <v>1</v>
      </c>
      <c r="I678" t="str">
        <f>IFERROR(VLOOKUP(H678,Dimension!$A:$B,2,FALSE),"")</f>
        <v>Reporting</v>
      </c>
    </row>
    <row r="679" spans="1:9">
      <c r="A679" s="29">
        <v>106</v>
      </c>
      <c r="B679" s="29">
        <v>250</v>
      </c>
      <c r="D679" t="s">
        <v>662</v>
      </c>
      <c r="E679" t="s">
        <v>116</v>
      </c>
      <c r="F679" t="str">
        <f t="shared" si="10"/>
        <v>6eNever</v>
      </c>
      <c r="G679" s="27">
        <f>IFERROR(VLOOKUP(B679,Answer!$A:$E,5),"")</f>
        <v>0</v>
      </c>
      <c r="H679">
        <f>IFERROR(VLOOKUP(D679,Question!$B:$E,4,FALSE),"")</f>
        <v>1</v>
      </c>
      <c r="I679" t="str">
        <f>IFERROR(VLOOKUP(H679,Dimension!$A:$B,2,FALSE),"")</f>
        <v>Reporting</v>
      </c>
    </row>
    <row r="680" spans="1:9">
      <c r="A680" s="29">
        <v>106</v>
      </c>
      <c r="B680" s="29">
        <v>259</v>
      </c>
      <c r="D680" t="s">
        <v>666</v>
      </c>
      <c r="E680" t="s">
        <v>114</v>
      </c>
      <c r="F680" t="str">
        <f t="shared" si="10"/>
        <v>7aFrequently (e.g. every time we run some activity or monthly)</v>
      </c>
      <c r="G680" s="27">
        <f>IFERROR(VLOOKUP(B680,Answer!$A:$E,5),"")</f>
        <v>0.5</v>
      </c>
      <c r="H680">
        <f>IFERROR(VLOOKUP(D680,Question!$B:$E,4,FALSE),"")</f>
        <v>3</v>
      </c>
      <c r="I680" t="str">
        <f>IFERROR(VLOOKUP(H680,Dimension!$A:$B,2,FALSE),"")</f>
        <v>Impact</v>
      </c>
    </row>
    <row r="681" spans="1:9">
      <c r="A681" s="29">
        <v>106</v>
      </c>
      <c r="B681" s="29">
        <v>260</v>
      </c>
      <c r="D681" t="s">
        <v>670</v>
      </c>
      <c r="E681" t="s">
        <v>116</v>
      </c>
      <c r="F681" t="str">
        <f t="shared" si="10"/>
        <v>7bNever</v>
      </c>
      <c r="G681" s="27">
        <f>IFERROR(VLOOKUP(B681,Answer!$A:$E,5),"")</f>
        <v>0</v>
      </c>
      <c r="H681">
        <f>IFERROR(VLOOKUP(D681,Question!$B:$E,4,FALSE),"")</f>
        <v>2</v>
      </c>
      <c r="I681" t="str">
        <f>IFERROR(VLOOKUP(H681,Dimension!$A:$B,2,FALSE),"")</f>
        <v>Planning</v>
      </c>
    </row>
    <row r="682" spans="1:9">
      <c r="A682" s="29">
        <v>106</v>
      </c>
      <c r="B682" s="29">
        <v>265</v>
      </c>
      <c r="D682" t="s">
        <v>674</v>
      </c>
      <c r="E682" t="s">
        <v>116</v>
      </c>
      <c r="F682" t="str">
        <f t="shared" si="10"/>
        <v>7cNever</v>
      </c>
      <c r="G682" s="27">
        <f>IFERROR(VLOOKUP(B682,Answer!$A:$E,5),"")</f>
        <v>0</v>
      </c>
      <c r="H682">
        <f>IFERROR(VLOOKUP(D682,Question!$B:$E,4,FALSE),"")</f>
        <v>2</v>
      </c>
      <c r="I682" t="str">
        <f>IFERROR(VLOOKUP(H682,Dimension!$A:$B,2,FALSE),"")</f>
        <v>Planning</v>
      </c>
    </row>
    <row r="683" spans="1:9">
      <c r="A683" s="29">
        <v>106</v>
      </c>
      <c r="B683" s="29">
        <v>270</v>
      </c>
      <c r="D683" t="s">
        <v>678</v>
      </c>
      <c r="E683" t="s">
        <v>116</v>
      </c>
      <c r="F683" t="str">
        <f t="shared" si="10"/>
        <v>7dNever</v>
      </c>
      <c r="G683" s="27">
        <f>IFERROR(VLOOKUP(B683,Answer!$A:$E,5),"")</f>
        <v>0</v>
      </c>
      <c r="H683">
        <f>IFERROR(VLOOKUP(D683,Question!$B:$E,4,FALSE),"")</f>
        <v>2</v>
      </c>
      <c r="I683" t="str">
        <f>IFERROR(VLOOKUP(H683,Dimension!$A:$B,2,FALSE),"")</f>
        <v>Planning</v>
      </c>
    </row>
    <row r="684" spans="1:9">
      <c r="A684" s="29">
        <v>106</v>
      </c>
      <c r="B684" s="29">
        <v>278</v>
      </c>
      <c r="D684" t="s">
        <v>680</v>
      </c>
      <c r="E684" t="s">
        <v>120</v>
      </c>
      <c r="F684" t="str">
        <f t="shared" si="10"/>
        <v>7eRegularly (at least quarterly)</v>
      </c>
      <c r="G684" s="27">
        <f>IFERROR(VLOOKUP(B684,Answer!$A:$E,5),"")</f>
        <v>0.75</v>
      </c>
      <c r="H684">
        <f>IFERROR(VLOOKUP(D684,Question!$B:$E,4,FALSE),"")</f>
        <v>3</v>
      </c>
      <c r="I684" t="str">
        <f>IFERROR(VLOOKUP(H684,Dimension!$A:$B,2,FALSE),"")</f>
        <v>Impact</v>
      </c>
    </row>
    <row r="685" spans="1:9">
      <c r="A685" s="29">
        <v>106</v>
      </c>
      <c r="B685" s="29" t="s">
        <v>870</v>
      </c>
      <c r="D685" t="s">
        <v>701</v>
      </c>
      <c r="E685">
        <v>0</v>
      </c>
      <c r="F685" t="str">
        <f t="shared" si="10"/>
        <v>8a0</v>
      </c>
      <c r="G685" s="27" t="str">
        <f>IFERROR(VLOOKUP(B685,Answer!$A:$E,5),"")</f>
        <v/>
      </c>
      <c r="H685">
        <f>IFERROR(VLOOKUP(D685,Question!$B:$E,4,FALSE),"")</f>
        <v>3</v>
      </c>
      <c r="I685" t="str">
        <f>IFERROR(VLOOKUP(H685,Dimension!$A:$B,2,FALSE),"")</f>
        <v>Impact</v>
      </c>
    </row>
    <row r="686" spans="1:9">
      <c r="A686" s="29">
        <v>106</v>
      </c>
      <c r="B686" s="29" t="s">
        <v>870</v>
      </c>
      <c r="D686" t="s">
        <v>703</v>
      </c>
      <c r="E686">
        <v>0</v>
      </c>
      <c r="F686" t="str">
        <f t="shared" si="10"/>
        <v>8b0</v>
      </c>
      <c r="G686" s="27" t="str">
        <f>IFERROR(VLOOKUP(B686,Answer!$A:$E,5),"")</f>
        <v/>
      </c>
      <c r="H686">
        <f>IFERROR(VLOOKUP(D686,Question!$B:$E,4,FALSE),"")</f>
        <v>3</v>
      </c>
      <c r="I686" t="str">
        <f>IFERROR(VLOOKUP(H686,Dimension!$A:$B,2,FALSE),"")</f>
        <v>Impact</v>
      </c>
    </row>
    <row r="687" spans="1:9">
      <c r="A687" s="29">
        <v>106</v>
      </c>
      <c r="B687" s="29" t="s">
        <v>870</v>
      </c>
      <c r="D687" t="s">
        <v>705</v>
      </c>
      <c r="E687">
        <v>0</v>
      </c>
      <c r="F687" t="str">
        <f t="shared" si="10"/>
        <v>8c0</v>
      </c>
      <c r="G687" s="27" t="str">
        <f>IFERROR(VLOOKUP(B687,Answer!$A:$E,5),"")</f>
        <v/>
      </c>
      <c r="H687">
        <f>IFERROR(VLOOKUP(D687,Question!$B:$E,4,FALSE),"")</f>
        <v>3</v>
      </c>
      <c r="I687" t="str">
        <f>IFERROR(VLOOKUP(H687,Dimension!$A:$B,2,FALSE),"")</f>
        <v>Impact</v>
      </c>
    </row>
    <row r="688" spans="1:9">
      <c r="A688" s="29">
        <v>106</v>
      </c>
      <c r="B688" s="29" t="s">
        <v>870</v>
      </c>
      <c r="D688" t="s">
        <v>707</v>
      </c>
      <c r="E688">
        <v>0</v>
      </c>
      <c r="F688" t="str">
        <f t="shared" si="10"/>
        <v>8d0</v>
      </c>
      <c r="G688" s="27" t="str">
        <f>IFERROR(VLOOKUP(B688,Answer!$A:$E,5),"")</f>
        <v/>
      </c>
      <c r="H688">
        <f>IFERROR(VLOOKUP(D688,Question!$B:$E,4,FALSE),"")</f>
        <v>3</v>
      </c>
      <c r="I688" t="str">
        <f>IFERROR(VLOOKUP(H688,Dimension!$A:$B,2,FALSE),"")</f>
        <v>Impact</v>
      </c>
    </row>
    <row r="689" spans="1:9">
      <c r="A689" s="29">
        <v>106</v>
      </c>
      <c r="B689" s="29" t="s">
        <v>870</v>
      </c>
      <c r="D689" t="s">
        <v>744</v>
      </c>
      <c r="E689">
        <v>0</v>
      </c>
      <c r="F689" t="str">
        <f t="shared" si="10"/>
        <v>8e0</v>
      </c>
      <c r="G689" s="27" t="str">
        <f>IFERROR(VLOOKUP(B689,Answer!$A:$E,5),"")</f>
        <v/>
      </c>
      <c r="H689">
        <f>IFERROR(VLOOKUP(D689,Question!$B:$E,4,FALSE),"")</f>
        <v>3</v>
      </c>
      <c r="I689" t="str">
        <f>IFERROR(VLOOKUP(H689,Dimension!$A:$B,2,FALSE),"")</f>
        <v>Impact</v>
      </c>
    </row>
    <row r="690" spans="1:9">
      <c r="A690" s="29">
        <v>106</v>
      </c>
      <c r="B690" s="29" t="s">
        <v>870</v>
      </c>
      <c r="D690" t="s">
        <v>745</v>
      </c>
      <c r="E690">
        <v>0</v>
      </c>
      <c r="F690" t="str">
        <f t="shared" si="10"/>
        <v>8f0</v>
      </c>
      <c r="G690" s="27" t="str">
        <f>IFERROR(VLOOKUP(B690,Answer!$A:$E,5),"")</f>
        <v/>
      </c>
      <c r="H690">
        <f>IFERROR(VLOOKUP(D690,Question!$B:$E,4,FALSE),"")</f>
        <v>3</v>
      </c>
      <c r="I690" t="str">
        <f>IFERROR(VLOOKUP(H690,Dimension!$A:$B,2,FALSE),"")</f>
        <v>Impact</v>
      </c>
    </row>
    <row r="691" spans="1:9">
      <c r="A691" s="29">
        <v>106</v>
      </c>
      <c r="B691" s="29" t="s">
        <v>870</v>
      </c>
      <c r="D691" t="s">
        <v>746</v>
      </c>
      <c r="E691">
        <v>0</v>
      </c>
      <c r="F691" t="str">
        <f t="shared" si="10"/>
        <v>8g0</v>
      </c>
      <c r="G691" s="27" t="str">
        <f>IFERROR(VLOOKUP(B691,Answer!$A:$E,5),"")</f>
        <v/>
      </c>
      <c r="H691">
        <f>IFERROR(VLOOKUP(D691,Question!$B:$E,4,FALSE),"")</f>
        <v>3</v>
      </c>
      <c r="I691" t="str">
        <f>IFERROR(VLOOKUP(H691,Dimension!$A:$B,2,FALSE),"")</f>
        <v>Impact</v>
      </c>
    </row>
    <row r="692" spans="1:9">
      <c r="A692" s="29">
        <v>106</v>
      </c>
      <c r="B692" s="29" t="s">
        <v>870</v>
      </c>
      <c r="D692" t="s">
        <v>747</v>
      </c>
      <c r="E692">
        <v>0</v>
      </c>
      <c r="F692" t="str">
        <f t="shared" si="10"/>
        <v>8h0</v>
      </c>
      <c r="G692" s="27" t="str">
        <f>IFERROR(VLOOKUP(B692,Answer!$A:$E,5),"")</f>
        <v/>
      </c>
      <c r="H692">
        <f>IFERROR(VLOOKUP(D692,Question!$B:$E,4,FALSE),"")</f>
        <v>3</v>
      </c>
      <c r="I692" t="str">
        <f>IFERROR(VLOOKUP(H692,Dimension!$A:$B,2,FALSE),"")</f>
        <v>Impact</v>
      </c>
    </row>
    <row r="693" spans="1:9">
      <c r="A693" s="29">
        <v>106</v>
      </c>
      <c r="B693" s="29" t="s">
        <v>870</v>
      </c>
      <c r="D693" t="s">
        <v>748</v>
      </c>
      <c r="E693">
        <v>0</v>
      </c>
      <c r="F693" t="str">
        <f t="shared" si="10"/>
        <v>8i0</v>
      </c>
      <c r="G693" s="27" t="str">
        <f>IFERROR(VLOOKUP(B693,Answer!$A:$E,5),"")</f>
        <v/>
      </c>
      <c r="H693">
        <f>IFERROR(VLOOKUP(D693,Question!$B:$E,4,FALSE),"")</f>
        <v>3</v>
      </c>
      <c r="I693" t="str">
        <f>IFERROR(VLOOKUP(H693,Dimension!$A:$B,2,FALSE),"")</f>
        <v>Impact</v>
      </c>
    </row>
    <row r="694" spans="1:9">
      <c r="A694" s="29">
        <v>106</v>
      </c>
      <c r="B694" s="29" t="s">
        <v>870</v>
      </c>
      <c r="D694" t="s">
        <v>749</v>
      </c>
      <c r="E694">
        <v>0</v>
      </c>
      <c r="F694" t="str">
        <f t="shared" si="10"/>
        <v>8j0</v>
      </c>
      <c r="G694" s="27" t="str">
        <f>IFERROR(VLOOKUP(B694,Answer!$A:$E,5),"")</f>
        <v/>
      </c>
      <c r="H694">
        <f>IFERROR(VLOOKUP(D694,Question!$B:$E,4,FALSE),"")</f>
        <v>3</v>
      </c>
      <c r="I694" t="str">
        <f>IFERROR(VLOOKUP(H694,Dimension!$A:$B,2,FALSE),"")</f>
        <v>Impact</v>
      </c>
    </row>
    <row r="695" spans="1:9">
      <c r="A695" s="29">
        <v>106</v>
      </c>
      <c r="B695" s="29" t="s">
        <v>870</v>
      </c>
      <c r="D695" t="s">
        <v>750</v>
      </c>
      <c r="E695">
        <v>0</v>
      </c>
      <c r="F695" t="str">
        <f t="shared" si="10"/>
        <v>8k0</v>
      </c>
      <c r="G695" s="27" t="str">
        <f>IFERROR(VLOOKUP(B695,Answer!$A:$E,5),"")</f>
        <v/>
      </c>
      <c r="H695">
        <f>IFERROR(VLOOKUP(D695,Question!$B:$E,4,FALSE),"")</f>
        <v>3</v>
      </c>
      <c r="I695" t="str">
        <f>IFERROR(VLOOKUP(H695,Dimension!$A:$B,2,FALSE),"")</f>
        <v>Impact</v>
      </c>
    </row>
    <row r="696" spans="1:9">
      <c r="A696" s="29">
        <v>106</v>
      </c>
      <c r="B696" s="29" t="s">
        <v>870</v>
      </c>
      <c r="D696" t="s">
        <v>710</v>
      </c>
      <c r="E696">
        <v>0</v>
      </c>
      <c r="F696" t="str">
        <f t="shared" si="10"/>
        <v>9a0</v>
      </c>
      <c r="G696" s="27" t="str">
        <f>IFERROR(VLOOKUP(B696,Answer!$A:$E,5),"")</f>
        <v/>
      </c>
      <c r="H696">
        <f>IFERROR(VLOOKUP(D696,Question!$B:$E,4,FALSE),"")</f>
        <v>1</v>
      </c>
      <c r="I696" t="str">
        <f>IFERROR(VLOOKUP(H696,Dimension!$A:$B,2,FALSE),"")</f>
        <v>Reporting</v>
      </c>
    </row>
    <row r="697" spans="1:9">
      <c r="A697" s="29">
        <v>106</v>
      </c>
      <c r="B697" s="29" t="s">
        <v>870</v>
      </c>
      <c r="D697" t="s">
        <v>714</v>
      </c>
      <c r="E697">
        <v>0</v>
      </c>
      <c r="F697" t="str">
        <f t="shared" si="10"/>
        <v>9b0</v>
      </c>
      <c r="G697" s="27" t="str">
        <f>IFERROR(VLOOKUP(B697,Answer!$A:$E,5),"")</f>
        <v/>
      </c>
      <c r="H697">
        <f>IFERROR(VLOOKUP(D697,Question!$B:$E,4,FALSE),"")</f>
        <v>1</v>
      </c>
      <c r="I697" t="str">
        <f>IFERROR(VLOOKUP(H697,Dimension!$A:$B,2,FALSE),"")</f>
        <v>Reporting</v>
      </c>
    </row>
    <row r="698" spans="1:9">
      <c r="A698" s="29">
        <v>106</v>
      </c>
      <c r="B698" s="29" t="s">
        <v>870</v>
      </c>
      <c r="D698" t="s">
        <v>742</v>
      </c>
      <c r="E698">
        <v>0</v>
      </c>
      <c r="F698" t="str">
        <f t="shared" si="10"/>
        <v>9c0</v>
      </c>
      <c r="G698" s="27" t="str">
        <f>IFERROR(VLOOKUP(B698,Answer!$A:$E,5),"")</f>
        <v/>
      </c>
      <c r="H698">
        <f>IFERROR(VLOOKUP(D698,Question!$B:$E,4,FALSE),"")</f>
        <v>1</v>
      </c>
      <c r="I698" t="str">
        <f>IFERROR(VLOOKUP(H698,Dimension!$A:$B,2,FALSE),"")</f>
        <v>Reporting</v>
      </c>
    </row>
    <row r="699" spans="1:9">
      <c r="A699" s="29">
        <v>106</v>
      </c>
      <c r="B699" s="29" t="s">
        <v>870</v>
      </c>
      <c r="D699" t="s">
        <v>743</v>
      </c>
      <c r="E699">
        <v>0</v>
      </c>
      <c r="F699" t="str">
        <f t="shared" si="10"/>
        <v>9d0</v>
      </c>
      <c r="G699" s="27" t="str">
        <f>IFERROR(VLOOKUP(B699,Answer!$A:$E,5),"")</f>
        <v/>
      </c>
      <c r="H699">
        <f>IFERROR(VLOOKUP(D699,Question!$B:$E,4,FALSE),"")</f>
        <v>2</v>
      </c>
      <c r="I699" t="str">
        <f>IFERROR(VLOOKUP(H699,Dimension!$A:$B,2,FALSE),"")</f>
        <v>Planning</v>
      </c>
    </row>
    <row r="700" spans="1:9">
      <c r="A700" s="29">
        <v>106</v>
      </c>
      <c r="B700" s="29">
        <v>374</v>
      </c>
      <c r="D700" t="s">
        <v>740</v>
      </c>
      <c r="E700" t="s">
        <v>123</v>
      </c>
      <c r="F700" t="str">
        <f t="shared" si="10"/>
        <v>10aAgree</v>
      </c>
      <c r="G700" s="27">
        <f>IFERROR(VLOOKUP(B700,Answer!$A:$E,5),"")</f>
        <v>0.5</v>
      </c>
      <c r="H700">
        <f>IFERROR(VLOOKUP(D700,Question!$B:$E,4,FALSE),"")</f>
        <v>1</v>
      </c>
      <c r="I700" t="str">
        <f>IFERROR(VLOOKUP(H700,Dimension!$A:$B,2,FALSE),"")</f>
        <v>Reporting</v>
      </c>
    </row>
    <row r="701" spans="1:9">
      <c r="A701" s="29">
        <v>106</v>
      </c>
      <c r="B701" s="29">
        <v>380</v>
      </c>
      <c r="D701" t="s">
        <v>741</v>
      </c>
      <c r="E701" t="s">
        <v>123</v>
      </c>
      <c r="F701" t="str">
        <f t="shared" si="10"/>
        <v>10bAgree</v>
      </c>
      <c r="G701" s="27">
        <f>IFERROR(VLOOKUP(B701,Answer!$A:$E,5),"")</f>
        <v>0.5</v>
      </c>
      <c r="H701">
        <f>IFERROR(VLOOKUP(D701,Question!$B:$E,4,FALSE),"")</f>
        <v>3</v>
      </c>
      <c r="I701" t="str">
        <f>IFERROR(VLOOKUP(H701,Dimension!$A:$B,2,FALSE),"")</f>
        <v>Impact</v>
      </c>
    </row>
    <row r="702" spans="1:9">
      <c r="A702" s="29">
        <v>110</v>
      </c>
      <c r="B702" s="29">
        <v>4</v>
      </c>
      <c r="D702" t="s">
        <v>772</v>
      </c>
      <c r="E702" t="s">
        <v>185</v>
      </c>
      <c r="F702" t="str">
        <f t="shared" si="10"/>
        <v>1aNot for profit organisation</v>
      </c>
      <c r="G702" s="27">
        <f>IFERROR(VLOOKUP(B702,Answer!$A:$E,5),"")</f>
        <v>0</v>
      </c>
      <c r="H702">
        <f>IFERROR(VLOOKUP(D702,Question!$B:$E,4,FALSE),"")</f>
        <v>0</v>
      </c>
      <c r="I702" t="str">
        <f>IFERROR(VLOOKUP(H702,Dimension!$A:$B,2,FALSE),"")</f>
        <v/>
      </c>
    </row>
    <row r="703" spans="1:9">
      <c r="A703" s="29">
        <v>110</v>
      </c>
      <c r="B703" s="29">
        <v>5</v>
      </c>
      <c r="D703" t="s">
        <v>773</v>
      </c>
      <c r="E703" t="s">
        <v>107</v>
      </c>
      <c r="F703" t="str">
        <f t="shared" si="10"/>
        <v>1bCommunications</v>
      </c>
      <c r="G703" s="27">
        <f>IFERROR(VLOOKUP(B703,Answer!$A:$E,5),"")</f>
        <v>0</v>
      </c>
      <c r="H703">
        <f>IFERROR(VLOOKUP(D703,Question!$B:$E,4,FALSE),"")</f>
        <v>0</v>
      </c>
      <c r="I703" t="str">
        <f>IFERROR(VLOOKUP(H703,Dimension!$A:$B,2,FALSE),"")</f>
        <v/>
      </c>
    </row>
    <row r="704" spans="1:9">
      <c r="A704" s="29">
        <v>110</v>
      </c>
      <c r="B704" s="29" t="s">
        <v>870</v>
      </c>
      <c r="D704" t="s">
        <v>774</v>
      </c>
      <c r="E704">
        <v>0</v>
      </c>
      <c r="F704" t="str">
        <f t="shared" si="10"/>
        <v>1c0</v>
      </c>
      <c r="G704" s="27" t="str">
        <f>IFERROR(VLOOKUP(B704,Answer!$A:$E,5),"")</f>
        <v/>
      </c>
      <c r="H704">
        <f>IFERROR(VLOOKUP(D704,Question!$B:$E,4,FALSE),"")</f>
        <v>0</v>
      </c>
      <c r="I704" t="str">
        <f>IFERROR(VLOOKUP(H704,Dimension!$A:$B,2,FALSE),"")</f>
        <v/>
      </c>
    </row>
    <row r="705" spans="1:9">
      <c r="A705" s="29">
        <v>110</v>
      </c>
      <c r="B705" s="29" t="s">
        <v>870</v>
      </c>
      <c r="D705" t="s">
        <v>775</v>
      </c>
      <c r="E705">
        <v>0</v>
      </c>
      <c r="F705" t="str">
        <f t="shared" si="10"/>
        <v>1d0</v>
      </c>
      <c r="G705" s="27" t="str">
        <f>IFERROR(VLOOKUP(B705,Answer!$A:$E,5),"")</f>
        <v/>
      </c>
      <c r="H705">
        <f>IFERROR(VLOOKUP(D705,Question!$B:$E,4,FALSE),"")</f>
        <v>0</v>
      </c>
      <c r="I705" t="str">
        <f>IFERROR(VLOOKUP(H705,Dimension!$A:$B,2,FALSE),"")</f>
        <v/>
      </c>
    </row>
    <row r="706" spans="1:9">
      <c r="A706" s="29">
        <v>110</v>
      </c>
      <c r="B706" s="29">
        <v>52</v>
      </c>
      <c r="D706" t="s">
        <v>776</v>
      </c>
      <c r="E706" t="s">
        <v>175</v>
      </c>
      <c r="F706" t="str">
        <f t="shared" si="10"/>
        <v>1eMore than 5,000 employees</v>
      </c>
      <c r="G706" s="27">
        <f>IFERROR(VLOOKUP(B706,Answer!$A:$E,5),"")</f>
        <v>0</v>
      </c>
      <c r="H706">
        <f>IFERROR(VLOOKUP(D706,Question!$B:$E,4,FALSE),"")</f>
        <v>0</v>
      </c>
      <c r="I706" t="str">
        <f>IFERROR(VLOOKUP(H706,Dimension!$A:$B,2,FALSE),"")</f>
        <v/>
      </c>
    </row>
    <row r="707" spans="1:9">
      <c r="A707" s="29">
        <v>110</v>
      </c>
      <c r="B707" s="29" t="s">
        <v>870</v>
      </c>
      <c r="D707" t="s">
        <v>778</v>
      </c>
      <c r="E707" t="s">
        <v>134</v>
      </c>
      <c r="F707" t="str">
        <f t="shared" ref="F707:F770" si="11">D707&amp;E707</f>
        <v>1gUK</v>
      </c>
      <c r="G707" s="27" t="str">
        <f>IFERROR(VLOOKUP(B707,Answer!$A:$E,5),"")</f>
        <v/>
      </c>
      <c r="H707">
        <f>IFERROR(VLOOKUP(D707,Question!$B:$E,4,FALSE),"")</f>
        <v>0</v>
      </c>
      <c r="I707" t="str">
        <f>IFERROR(VLOOKUP(H707,Dimension!$A:$B,2,FALSE),"")</f>
        <v/>
      </c>
    </row>
    <row r="708" spans="1:9">
      <c r="A708" s="29">
        <v>110</v>
      </c>
      <c r="B708" s="29" t="s">
        <v>870</v>
      </c>
      <c r="D708" t="s">
        <v>783</v>
      </c>
      <c r="E708">
        <v>0</v>
      </c>
      <c r="F708" t="str">
        <f t="shared" si="11"/>
        <v>1h0</v>
      </c>
      <c r="G708" s="27" t="str">
        <f>IFERROR(VLOOKUP(B708,Answer!$A:$E,5),"")</f>
        <v/>
      </c>
      <c r="H708">
        <f>IFERROR(VLOOKUP(D708,Question!$B:$E,4,FALSE),"")</f>
        <v>0</v>
      </c>
      <c r="I708" t="str">
        <f>IFERROR(VLOOKUP(H708,Dimension!$A:$B,2,FALSE),"")</f>
        <v/>
      </c>
    </row>
    <row r="709" spans="1:9">
      <c r="A709" s="29">
        <v>110</v>
      </c>
      <c r="B709" s="29">
        <v>69</v>
      </c>
      <c r="D709" t="s">
        <v>859</v>
      </c>
      <c r="E709" t="s">
        <v>110</v>
      </c>
      <c r="F709" t="str">
        <f t="shared" si="11"/>
        <v>1iYes</v>
      </c>
      <c r="G709" s="27">
        <f>IFERROR(VLOOKUP(B709,Answer!$A:$E,5),"")</f>
        <v>0</v>
      </c>
      <c r="H709">
        <f>IFERROR(VLOOKUP(D709,Question!$B:$E,4,FALSE),"")</f>
        <v>0</v>
      </c>
      <c r="I709" t="str">
        <f>IFERROR(VLOOKUP(H709,Dimension!$A:$B,2,FALSE),"")</f>
        <v/>
      </c>
    </row>
    <row r="710" spans="1:9">
      <c r="A710" s="29">
        <v>110</v>
      </c>
      <c r="B710" s="29" t="s">
        <v>870</v>
      </c>
      <c r="D710" t="s">
        <v>804</v>
      </c>
      <c r="E710" t="s">
        <v>111</v>
      </c>
      <c r="F710" t="str">
        <f t="shared" si="11"/>
        <v>North AmericaNo</v>
      </c>
      <c r="G710" s="27" t="str">
        <f>IFERROR(VLOOKUP(B710,Answer!$A:$E,5),"")</f>
        <v/>
      </c>
      <c r="H710" t="str">
        <f>IFERROR(VLOOKUP(D710,Question!$B:$E,4,FALSE),"")</f>
        <v/>
      </c>
      <c r="I710" t="str">
        <f>IFERROR(VLOOKUP(H710,Dimension!$A:$B,2,FALSE),"")</f>
        <v/>
      </c>
    </row>
    <row r="711" spans="1:9">
      <c r="A711" s="29">
        <v>110</v>
      </c>
      <c r="B711" s="29" t="s">
        <v>870</v>
      </c>
      <c r="D711" t="s">
        <v>805</v>
      </c>
      <c r="E711" t="s">
        <v>111</v>
      </c>
      <c r="F711" t="str">
        <f t="shared" si="11"/>
        <v>Central AmericaNo</v>
      </c>
      <c r="G711" s="27" t="str">
        <f>IFERROR(VLOOKUP(B711,Answer!$A:$E,5),"")</f>
        <v/>
      </c>
      <c r="H711" t="str">
        <f>IFERROR(VLOOKUP(D711,Question!$B:$E,4,FALSE),"")</f>
        <v/>
      </c>
      <c r="I711" t="str">
        <f>IFERROR(VLOOKUP(H711,Dimension!$A:$B,2,FALSE),"")</f>
        <v/>
      </c>
    </row>
    <row r="712" spans="1:9">
      <c r="A712" s="29">
        <v>110</v>
      </c>
      <c r="B712" s="29" t="s">
        <v>870</v>
      </c>
      <c r="D712" t="s">
        <v>806</v>
      </c>
      <c r="E712" t="s">
        <v>111</v>
      </c>
      <c r="F712" t="str">
        <f t="shared" si="11"/>
        <v>South AmericaNo</v>
      </c>
      <c r="G712" s="27" t="str">
        <f>IFERROR(VLOOKUP(B712,Answer!$A:$E,5),"")</f>
        <v/>
      </c>
      <c r="H712" t="str">
        <f>IFERROR(VLOOKUP(D712,Question!$B:$E,4,FALSE),"")</f>
        <v/>
      </c>
      <c r="I712" t="str">
        <f>IFERROR(VLOOKUP(H712,Dimension!$A:$B,2,FALSE),"")</f>
        <v/>
      </c>
    </row>
    <row r="713" spans="1:9">
      <c r="A713" s="29">
        <v>110</v>
      </c>
      <c r="B713" s="29" t="s">
        <v>870</v>
      </c>
      <c r="D713" t="s">
        <v>807</v>
      </c>
      <c r="E713" t="s">
        <v>111</v>
      </c>
      <c r="F713" t="str">
        <f t="shared" si="11"/>
        <v>AfricaNo</v>
      </c>
      <c r="G713" s="27" t="str">
        <f>IFERROR(VLOOKUP(B713,Answer!$A:$E,5),"")</f>
        <v/>
      </c>
      <c r="H713" t="str">
        <f>IFERROR(VLOOKUP(D713,Question!$B:$E,4,FALSE),"")</f>
        <v/>
      </c>
      <c r="I713" t="str">
        <f>IFERROR(VLOOKUP(H713,Dimension!$A:$B,2,FALSE),"")</f>
        <v/>
      </c>
    </row>
    <row r="714" spans="1:9">
      <c r="A714" s="29">
        <v>110</v>
      </c>
      <c r="B714" s="29" t="s">
        <v>870</v>
      </c>
      <c r="D714" t="s">
        <v>808</v>
      </c>
      <c r="E714" t="s">
        <v>111</v>
      </c>
      <c r="F714" t="str">
        <f t="shared" si="11"/>
        <v>Middle EastNo</v>
      </c>
      <c r="G714" s="27" t="str">
        <f>IFERROR(VLOOKUP(B714,Answer!$A:$E,5),"")</f>
        <v/>
      </c>
      <c r="H714" t="str">
        <f>IFERROR(VLOOKUP(D714,Question!$B:$E,4,FALSE),"")</f>
        <v/>
      </c>
      <c r="I714" t="str">
        <f>IFERROR(VLOOKUP(H714,Dimension!$A:$B,2,FALSE),"")</f>
        <v/>
      </c>
    </row>
    <row r="715" spans="1:9">
      <c r="A715" s="29">
        <v>110</v>
      </c>
      <c r="B715" s="29">
        <v>58</v>
      </c>
      <c r="D715" t="s">
        <v>809</v>
      </c>
      <c r="E715" t="s">
        <v>110</v>
      </c>
      <c r="F715" t="str">
        <f t="shared" si="11"/>
        <v>Western/Northern EuropeYes</v>
      </c>
      <c r="G715" s="27">
        <f>IFERROR(VLOOKUP(B715,Answer!$A:$E,5),"")</f>
        <v>0</v>
      </c>
      <c r="H715" t="str">
        <f>IFERROR(VLOOKUP(D715,Question!$B:$E,4,FALSE),"")</f>
        <v/>
      </c>
      <c r="I715" t="str">
        <f>IFERROR(VLOOKUP(H715,Dimension!$A:$B,2,FALSE),"")</f>
        <v/>
      </c>
    </row>
    <row r="716" spans="1:9">
      <c r="A716" s="29">
        <v>110</v>
      </c>
      <c r="B716" s="29" t="s">
        <v>870</v>
      </c>
      <c r="D716" t="s">
        <v>810</v>
      </c>
      <c r="E716" t="s">
        <v>111</v>
      </c>
      <c r="F716" t="str">
        <f t="shared" si="11"/>
        <v>Southern EuropeNo</v>
      </c>
      <c r="G716" s="27" t="str">
        <f>IFERROR(VLOOKUP(B716,Answer!$A:$E,5),"")</f>
        <v/>
      </c>
      <c r="H716" t="str">
        <f>IFERROR(VLOOKUP(D716,Question!$B:$E,4,FALSE),"")</f>
        <v/>
      </c>
      <c r="I716" t="str">
        <f>IFERROR(VLOOKUP(H716,Dimension!$A:$B,2,FALSE),"")</f>
        <v/>
      </c>
    </row>
    <row r="717" spans="1:9">
      <c r="A717" s="29">
        <v>110</v>
      </c>
      <c r="B717" s="29" t="s">
        <v>870</v>
      </c>
      <c r="D717" t="s">
        <v>811</v>
      </c>
      <c r="E717" t="s">
        <v>111</v>
      </c>
      <c r="F717" t="str">
        <f t="shared" si="11"/>
        <v>Eastern EuropeNo</v>
      </c>
      <c r="G717" s="27" t="str">
        <f>IFERROR(VLOOKUP(B717,Answer!$A:$E,5),"")</f>
        <v/>
      </c>
      <c r="H717" t="str">
        <f>IFERROR(VLOOKUP(D717,Question!$B:$E,4,FALSE),"")</f>
        <v/>
      </c>
      <c r="I717" t="str">
        <f>IFERROR(VLOOKUP(H717,Dimension!$A:$B,2,FALSE),"")</f>
        <v/>
      </c>
    </row>
    <row r="718" spans="1:9">
      <c r="A718" s="29">
        <v>110</v>
      </c>
      <c r="B718" s="29" t="s">
        <v>870</v>
      </c>
      <c r="D718" t="s">
        <v>812</v>
      </c>
      <c r="E718" t="s">
        <v>111</v>
      </c>
      <c r="F718" t="str">
        <f t="shared" si="11"/>
        <v>Central AsiaNo</v>
      </c>
      <c r="G718" s="27" t="str">
        <f>IFERROR(VLOOKUP(B718,Answer!$A:$E,5),"")</f>
        <v/>
      </c>
      <c r="H718" t="str">
        <f>IFERROR(VLOOKUP(D718,Question!$B:$E,4,FALSE),"")</f>
        <v/>
      </c>
      <c r="I718" t="str">
        <f>IFERROR(VLOOKUP(H718,Dimension!$A:$B,2,FALSE),"")</f>
        <v/>
      </c>
    </row>
    <row r="719" spans="1:9">
      <c r="A719" s="29">
        <v>110</v>
      </c>
      <c r="B719" s="29" t="s">
        <v>870</v>
      </c>
      <c r="D719" t="s">
        <v>813</v>
      </c>
      <c r="E719" t="s">
        <v>111</v>
      </c>
      <c r="F719" t="str">
        <f t="shared" si="11"/>
        <v>South AsiaNo</v>
      </c>
      <c r="G719" s="27" t="str">
        <f>IFERROR(VLOOKUP(B719,Answer!$A:$E,5),"")</f>
        <v/>
      </c>
      <c r="H719" t="str">
        <f>IFERROR(VLOOKUP(D719,Question!$B:$E,4,FALSE),"")</f>
        <v/>
      </c>
      <c r="I719" t="str">
        <f>IFERROR(VLOOKUP(H719,Dimension!$A:$B,2,FALSE),"")</f>
        <v/>
      </c>
    </row>
    <row r="720" spans="1:9">
      <c r="A720" s="29">
        <v>110</v>
      </c>
      <c r="B720" s="29" t="s">
        <v>870</v>
      </c>
      <c r="D720" t="s">
        <v>814</v>
      </c>
      <c r="E720" t="s">
        <v>111</v>
      </c>
      <c r="F720" t="str">
        <f t="shared" si="11"/>
        <v>South East AsiaNo</v>
      </c>
      <c r="G720" s="27" t="str">
        <f>IFERROR(VLOOKUP(B720,Answer!$A:$E,5),"")</f>
        <v/>
      </c>
      <c r="H720" t="str">
        <f>IFERROR(VLOOKUP(D720,Question!$B:$E,4,FALSE),"")</f>
        <v/>
      </c>
      <c r="I720" t="str">
        <f>IFERROR(VLOOKUP(H720,Dimension!$A:$B,2,FALSE),"")</f>
        <v/>
      </c>
    </row>
    <row r="721" spans="1:9">
      <c r="A721" s="29">
        <v>110</v>
      </c>
      <c r="B721" s="29" t="s">
        <v>870</v>
      </c>
      <c r="D721" t="s">
        <v>815</v>
      </c>
      <c r="E721" t="s">
        <v>111</v>
      </c>
      <c r="F721" t="str">
        <f t="shared" si="11"/>
        <v>AustralasiaNo</v>
      </c>
      <c r="G721" s="27" t="str">
        <f>IFERROR(VLOOKUP(B721,Answer!$A:$E,5),"")</f>
        <v/>
      </c>
      <c r="H721" t="str">
        <f>IFERROR(VLOOKUP(D721,Question!$B:$E,4,FALSE),"")</f>
        <v/>
      </c>
      <c r="I721" t="str">
        <f>IFERROR(VLOOKUP(H721,Dimension!$A:$B,2,FALSE),"")</f>
        <v/>
      </c>
    </row>
    <row r="722" spans="1:9">
      <c r="A722" s="29">
        <v>110</v>
      </c>
      <c r="B722" s="29">
        <v>75</v>
      </c>
      <c r="D722" t="s">
        <v>532</v>
      </c>
      <c r="E722" t="s">
        <v>114</v>
      </c>
      <c r="F722" t="str">
        <f t="shared" si="11"/>
        <v>2aFrequently (e.g. every time we run some activity or monthly)</v>
      </c>
      <c r="G722" s="27">
        <f>IFERROR(VLOOKUP(B722,Answer!$A:$E,5),"")</f>
        <v>1</v>
      </c>
      <c r="H722">
        <f>IFERROR(VLOOKUP(D722,Question!$B:$E,4,FALSE),"")</f>
        <v>1</v>
      </c>
      <c r="I722" t="str">
        <f>IFERROR(VLOOKUP(H722,Dimension!$A:$B,2,FALSE),"")</f>
        <v>Reporting</v>
      </c>
    </row>
    <row r="723" spans="1:9">
      <c r="A723" s="29">
        <v>110</v>
      </c>
      <c r="B723" s="29">
        <v>100</v>
      </c>
      <c r="D723" t="s">
        <v>576</v>
      </c>
      <c r="E723" t="s">
        <v>114</v>
      </c>
      <c r="F723" t="str">
        <f t="shared" si="11"/>
        <v>3aFrequently (e.g. every time we run some activity or monthly)</v>
      </c>
      <c r="G723" s="27">
        <f>IFERROR(VLOOKUP(B723,Answer!$A:$E,5),"")</f>
        <v>0</v>
      </c>
      <c r="H723">
        <f>IFERROR(VLOOKUP(D723,Question!$B:$E,4,FALSE),"")</f>
        <v>1</v>
      </c>
      <c r="I723" t="str">
        <f>IFERROR(VLOOKUP(H723,Dimension!$A:$B,2,FALSE),"")</f>
        <v>Reporting</v>
      </c>
    </row>
    <row r="724" spans="1:9">
      <c r="A724" s="29">
        <v>110</v>
      </c>
      <c r="B724" s="29">
        <v>101</v>
      </c>
      <c r="D724" t="s">
        <v>582</v>
      </c>
      <c r="E724" t="s">
        <v>116</v>
      </c>
      <c r="F724" t="str">
        <f t="shared" si="11"/>
        <v>3bNever</v>
      </c>
      <c r="G724" s="27">
        <f>IFERROR(VLOOKUP(B724,Answer!$A:$E,5),"")</f>
        <v>0</v>
      </c>
      <c r="H724">
        <f>IFERROR(VLOOKUP(D724,Question!$B:$E,4,FALSE),"")</f>
        <v>1</v>
      </c>
      <c r="I724" t="str">
        <f>IFERROR(VLOOKUP(H724,Dimension!$A:$B,2,FALSE),"")</f>
        <v>Reporting</v>
      </c>
    </row>
    <row r="725" spans="1:9">
      <c r="A725" s="29">
        <v>110</v>
      </c>
      <c r="B725" s="29">
        <v>110</v>
      </c>
      <c r="D725" t="s">
        <v>587</v>
      </c>
      <c r="E725" t="s">
        <v>114</v>
      </c>
      <c r="F725" t="str">
        <f t="shared" si="11"/>
        <v>3cFrequently (e.g. every time we run some activity or monthly)</v>
      </c>
      <c r="G725" s="27">
        <f>IFERROR(VLOOKUP(B725,Answer!$A:$E,5),"")</f>
        <v>1</v>
      </c>
      <c r="H725">
        <f>IFERROR(VLOOKUP(D725,Question!$B:$E,4,FALSE),"")</f>
        <v>1</v>
      </c>
      <c r="I725" t="str">
        <f>IFERROR(VLOOKUP(H725,Dimension!$A:$B,2,FALSE),"")</f>
        <v>Reporting</v>
      </c>
    </row>
    <row r="726" spans="1:9">
      <c r="A726" s="29">
        <v>110</v>
      </c>
      <c r="B726" s="29">
        <v>115</v>
      </c>
      <c r="D726" t="s">
        <v>592</v>
      </c>
      <c r="E726" t="s">
        <v>114</v>
      </c>
      <c r="F726" t="str">
        <f t="shared" si="11"/>
        <v>3dFrequently (e.g. every time we run some activity or monthly)</v>
      </c>
      <c r="G726" s="27">
        <f>IFERROR(VLOOKUP(B726,Answer!$A:$E,5),"")</f>
        <v>1</v>
      </c>
      <c r="H726">
        <f>IFERROR(VLOOKUP(D726,Question!$B:$E,4,FALSE),"")</f>
        <v>1</v>
      </c>
      <c r="I726" t="str">
        <f>IFERROR(VLOOKUP(H726,Dimension!$A:$B,2,FALSE),"")</f>
        <v>Reporting</v>
      </c>
    </row>
    <row r="727" spans="1:9">
      <c r="A727" s="29">
        <v>110</v>
      </c>
      <c r="B727" s="29">
        <v>120</v>
      </c>
      <c r="D727" t="s">
        <v>755</v>
      </c>
      <c r="E727" t="s">
        <v>114</v>
      </c>
      <c r="F727" t="str">
        <f t="shared" si="11"/>
        <v>3eFrequently (e.g. every time we run some activity or monthly)</v>
      </c>
      <c r="G727" s="27">
        <f>IFERROR(VLOOKUP(B727,Answer!$A:$E,5),"")</f>
        <v>0</v>
      </c>
      <c r="H727">
        <f>IFERROR(VLOOKUP(D727,Question!$B:$E,4,FALSE),"")</f>
        <v>1</v>
      </c>
      <c r="I727" t="str">
        <f>IFERROR(VLOOKUP(H727,Dimension!$A:$B,2,FALSE),"")</f>
        <v>Reporting</v>
      </c>
    </row>
    <row r="728" spans="1:9">
      <c r="A728" s="29">
        <v>110</v>
      </c>
      <c r="B728" s="29">
        <v>125</v>
      </c>
      <c r="D728" t="s">
        <v>756</v>
      </c>
      <c r="E728" t="s">
        <v>114</v>
      </c>
      <c r="F728" t="str">
        <f t="shared" si="11"/>
        <v>3fFrequently (e.g. every time we run some activity or monthly)</v>
      </c>
      <c r="G728" s="27">
        <f>IFERROR(VLOOKUP(B728,Answer!$A:$E,5),"")</f>
        <v>0.5</v>
      </c>
      <c r="H728">
        <f>IFERROR(VLOOKUP(D728,Question!$B:$E,4,FALSE),"")</f>
        <v>1</v>
      </c>
      <c r="I728" t="str">
        <f>IFERROR(VLOOKUP(H728,Dimension!$A:$B,2,FALSE),"")</f>
        <v>Reporting</v>
      </c>
    </row>
    <row r="729" spans="1:9">
      <c r="A729" s="29">
        <v>110</v>
      </c>
      <c r="B729" s="29">
        <v>129</v>
      </c>
      <c r="D729" t="s">
        <v>757</v>
      </c>
      <c r="E729" t="s">
        <v>120</v>
      </c>
      <c r="F729" t="str">
        <f t="shared" si="11"/>
        <v>3gRegularly (at least quarterly)</v>
      </c>
      <c r="G729" s="27">
        <f>IFERROR(VLOOKUP(B729,Answer!$A:$E,5),"")</f>
        <v>0.75</v>
      </c>
      <c r="H729">
        <f>IFERROR(VLOOKUP(D729,Question!$B:$E,4,FALSE),"")</f>
        <v>1</v>
      </c>
      <c r="I729" t="str">
        <f>IFERROR(VLOOKUP(H729,Dimension!$A:$B,2,FALSE),"")</f>
        <v>Reporting</v>
      </c>
    </row>
    <row r="730" spans="1:9">
      <c r="A730" s="29">
        <v>110</v>
      </c>
      <c r="B730" s="29">
        <v>135</v>
      </c>
      <c r="D730" t="s">
        <v>758</v>
      </c>
      <c r="E730" t="s">
        <v>114</v>
      </c>
      <c r="F730" t="str">
        <f t="shared" si="11"/>
        <v>3hFrequently (e.g. every time we run some activity or monthly)</v>
      </c>
      <c r="G730" s="27">
        <f>IFERROR(VLOOKUP(B730,Answer!$A:$E,5),"")</f>
        <v>1</v>
      </c>
      <c r="H730">
        <f>IFERROR(VLOOKUP(D730,Question!$B:$E,4,FALSE),"")</f>
        <v>1</v>
      </c>
      <c r="I730" t="str">
        <f>IFERROR(VLOOKUP(H730,Dimension!$A:$B,2,FALSE),"")</f>
        <v>Reporting</v>
      </c>
    </row>
    <row r="731" spans="1:9">
      <c r="A731" s="29">
        <v>110</v>
      </c>
      <c r="B731" s="29">
        <v>154</v>
      </c>
      <c r="D731" t="s">
        <v>762</v>
      </c>
      <c r="E731" t="s">
        <v>120</v>
      </c>
      <c r="F731" t="str">
        <f t="shared" si="11"/>
        <v>3lRegularly (at least quarterly)</v>
      </c>
      <c r="G731" s="27">
        <f>IFERROR(VLOOKUP(B731,Answer!$A:$E,5),"")</f>
        <v>0.75</v>
      </c>
      <c r="H731">
        <f>IFERROR(VLOOKUP(D731,Question!$B:$E,4,FALSE),"")</f>
        <v>1</v>
      </c>
      <c r="I731" t="str">
        <f>IFERROR(VLOOKUP(H731,Dimension!$A:$B,2,FALSE),"")</f>
        <v>Reporting</v>
      </c>
    </row>
    <row r="732" spans="1:9">
      <c r="A732" s="29">
        <v>110</v>
      </c>
      <c r="B732" s="29">
        <v>158</v>
      </c>
      <c r="D732" t="s">
        <v>598</v>
      </c>
      <c r="E732" t="s">
        <v>121</v>
      </c>
      <c r="F732" t="str">
        <f t="shared" si="11"/>
        <v>4aSometimes / on an ad-hoc basis</v>
      </c>
      <c r="G732" s="27">
        <f>IFERROR(VLOOKUP(B732,Answer!$A:$E,5),"")</f>
        <v>0.5</v>
      </c>
      <c r="H732">
        <f>IFERROR(VLOOKUP(D732,Question!$B:$E,4,FALSE),"")</f>
        <v>2</v>
      </c>
      <c r="I732" t="str">
        <f>IFERROR(VLOOKUP(H732,Dimension!$A:$B,2,FALSE),"")</f>
        <v>Planning</v>
      </c>
    </row>
    <row r="733" spans="1:9">
      <c r="A733" s="29">
        <v>110</v>
      </c>
      <c r="B733" s="29">
        <v>162</v>
      </c>
      <c r="D733" t="s">
        <v>601</v>
      </c>
      <c r="E733" t="s">
        <v>115</v>
      </c>
      <c r="F733" t="str">
        <f t="shared" si="11"/>
        <v>4bRarely (maybe once per year)</v>
      </c>
      <c r="G733" s="27">
        <f>IFERROR(VLOOKUP(B733,Answer!$A:$E,5),"")</f>
        <v>0.25</v>
      </c>
      <c r="H733">
        <f>IFERROR(VLOOKUP(D733,Question!$B:$E,4,FALSE),"")</f>
        <v>2</v>
      </c>
      <c r="I733" t="str">
        <f>IFERROR(VLOOKUP(H733,Dimension!$A:$B,2,FALSE),"")</f>
        <v>Planning</v>
      </c>
    </row>
    <row r="734" spans="1:9">
      <c r="A734" s="29">
        <v>110</v>
      </c>
      <c r="B734" s="29">
        <v>167</v>
      </c>
      <c r="D734" t="s">
        <v>605</v>
      </c>
      <c r="E734" t="s">
        <v>115</v>
      </c>
      <c r="F734" t="str">
        <f t="shared" si="11"/>
        <v>4cRarely (maybe once per year)</v>
      </c>
      <c r="G734" s="27">
        <f>IFERROR(VLOOKUP(B734,Answer!$A:$E,5),"")</f>
        <v>0.25</v>
      </c>
      <c r="H734">
        <f>IFERROR(VLOOKUP(D734,Question!$B:$E,4,FALSE),"")</f>
        <v>2</v>
      </c>
      <c r="I734" t="str">
        <f>IFERROR(VLOOKUP(H734,Dimension!$A:$B,2,FALSE),"")</f>
        <v>Planning</v>
      </c>
    </row>
    <row r="735" spans="1:9">
      <c r="A735" s="29">
        <v>110</v>
      </c>
      <c r="B735" s="29">
        <v>174</v>
      </c>
      <c r="D735" t="s">
        <v>609</v>
      </c>
      <c r="E735" t="s">
        <v>120</v>
      </c>
      <c r="F735" t="str">
        <f t="shared" si="11"/>
        <v>4dRegularly (at least quarterly)</v>
      </c>
      <c r="G735" s="27">
        <f>IFERROR(VLOOKUP(B735,Answer!$A:$E,5),"")</f>
        <v>0.75</v>
      </c>
      <c r="H735">
        <f>IFERROR(VLOOKUP(D735,Question!$B:$E,4,FALSE),"")</f>
        <v>3</v>
      </c>
      <c r="I735" t="str">
        <f>IFERROR(VLOOKUP(H735,Dimension!$A:$B,2,FALSE),"")</f>
        <v>Impact</v>
      </c>
    </row>
    <row r="736" spans="1:9">
      <c r="A736" s="29">
        <v>110</v>
      </c>
      <c r="B736" s="29">
        <v>180</v>
      </c>
      <c r="D736" t="s">
        <v>628</v>
      </c>
      <c r="E736" t="s">
        <v>123</v>
      </c>
      <c r="F736" t="str">
        <f t="shared" si="11"/>
        <v>5aAgree</v>
      </c>
      <c r="G736" s="27">
        <f>IFERROR(VLOOKUP(B736,Answer!$A:$E,5),"")</f>
        <v>0</v>
      </c>
      <c r="H736">
        <f>IFERROR(VLOOKUP(D736,Question!$B:$E,4,FALSE),"")</f>
        <v>2</v>
      </c>
      <c r="I736" t="str">
        <f>IFERROR(VLOOKUP(H736,Dimension!$A:$B,2,FALSE),"")</f>
        <v>Planning</v>
      </c>
    </row>
    <row r="737" spans="1:9">
      <c r="A737" s="29">
        <v>110</v>
      </c>
      <c r="B737" s="29">
        <v>186</v>
      </c>
      <c r="D737" t="s">
        <v>632</v>
      </c>
      <c r="E737" t="s">
        <v>123</v>
      </c>
      <c r="F737" t="str">
        <f t="shared" si="11"/>
        <v>5bAgree</v>
      </c>
      <c r="G737" s="27">
        <f>IFERROR(VLOOKUP(B737,Answer!$A:$E,5),"")</f>
        <v>0.75</v>
      </c>
      <c r="H737">
        <f>IFERROR(VLOOKUP(D737,Question!$B:$E,4,FALSE),"")</f>
        <v>2</v>
      </c>
      <c r="I737" t="str">
        <f>IFERROR(VLOOKUP(H737,Dimension!$A:$B,2,FALSE),"")</f>
        <v>Planning</v>
      </c>
    </row>
    <row r="738" spans="1:9">
      <c r="A738" s="29">
        <v>110</v>
      </c>
      <c r="B738" s="29">
        <v>191</v>
      </c>
      <c r="D738" t="s">
        <v>636</v>
      </c>
      <c r="E738" t="s">
        <v>148</v>
      </c>
      <c r="F738" t="str">
        <f t="shared" si="11"/>
        <v>5cNeither agree nor disagree&amp;#9;</v>
      </c>
      <c r="G738" s="27">
        <f>IFERROR(VLOOKUP(B738,Answer!$A:$E,5),"")</f>
        <v>0.25</v>
      </c>
      <c r="H738">
        <f>IFERROR(VLOOKUP(D738,Question!$B:$E,4,FALSE),"")</f>
        <v>2</v>
      </c>
      <c r="I738" t="str">
        <f>IFERROR(VLOOKUP(H738,Dimension!$A:$B,2,FALSE),"")</f>
        <v>Planning</v>
      </c>
    </row>
    <row r="739" spans="1:9">
      <c r="A739" s="29">
        <v>110</v>
      </c>
      <c r="B739" s="29">
        <v>198</v>
      </c>
      <c r="D739" t="s">
        <v>640</v>
      </c>
      <c r="E739" t="s">
        <v>123</v>
      </c>
      <c r="F739" t="str">
        <f t="shared" si="11"/>
        <v>5dAgree</v>
      </c>
      <c r="G739" s="27">
        <f>IFERROR(VLOOKUP(B739,Answer!$A:$E,5),"")</f>
        <v>0.75</v>
      </c>
      <c r="H739">
        <f>IFERROR(VLOOKUP(D739,Question!$B:$E,4,FALSE),"")</f>
        <v>2</v>
      </c>
      <c r="I739" t="str">
        <f>IFERROR(VLOOKUP(H739,Dimension!$A:$B,2,FALSE),"")</f>
        <v>Planning</v>
      </c>
    </row>
    <row r="740" spans="1:9">
      <c r="A740" s="29">
        <v>110</v>
      </c>
      <c r="B740" s="29">
        <v>203</v>
      </c>
      <c r="D740" t="s">
        <v>644</v>
      </c>
      <c r="E740" t="s">
        <v>148</v>
      </c>
      <c r="F740" t="str">
        <f t="shared" si="11"/>
        <v>5eNeither agree nor disagree&amp;#9;</v>
      </c>
      <c r="G740" s="27">
        <f>IFERROR(VLOOKUP(B740,Answer!$A:$E,5),"")</f>
        <v>0.25</v>
      </c>
      <c r="H740">
        <f>IFERROR(VLOOKUP(D740,Question!$B:$E,4,FALSE),"")</f>
        <v>2</v>
      </c>
      <c r="I740" t="str">
        <f>IFERROR(VLOOKUP(H740,Dimension!$A:$B,2,FALSE),"")</f>
        <v>Planning</v>
      </c>
    </row>
    <row r="741" spans="1:9">
      <c r="A741" s="29">
        <v>110</v>
      </c>
      <c r="B741" s="29">
        <v>209</v>
      </c>
      <c r="D741" t="s">
        <v>751</v>
      </c>
      <c r="E741" t="s">
        <v>148</v>
      </c>
      <c r="F741" t="str">
        <f t="shared" si="11"/>
        <v>5fNeither agree nor disagree&amp;#9;</v>
      </c>
      <c r="G741" s="27">
        <f>IFERROR(VLOOKUP(B741,Answer!$A:$E,5),"")</f>
        <v>0.25</v>
      </c>
      <c r="H741">
        <f>IFERROR(VLOOKUP(D741,Question!$B:$E,4,FALSE),"")</f>
        <v>2</v>
      </c>
      <c r="I741" t="str">
        <f>IFERROR(VLOOKUP(H741,Dimension!$A:$B,2,FALSE),"")</f>
        <v>Planning</v>
      </c>
    </row>
    <row r="742" spans="1:9">
      <c r="A742" s="29">
        <v>110</v>
      </c>
      <c r="B742" s="29">
        <v>215</v>
      </c>
      <c r="D742" t="s">
        <v>752</v>
      </c>
      <c r="E742" t="s">
        <v>148</v>
      </c>
      <c r="F742" t="str">
        <f t="shared" si="11"/>
        <v>5gNeither agree nor disagree&amp;#9;</v>
      </c>
      <c r="G742" s="27">
        <f>IFERROR(VLOOKUP(B742,Answer!$A:$E,5),"")</f>
        <v>0.25</v>
      </c>
      <c r="H742">
        <f>IFERROR(VLOOKUP(D742,Question!$B:$E,4,FALSE),"")</f>
        <v>3</v>
      </c>
      <c r="I742" t="str">
        <f>IFERROR(VLOOKUP(H742,Dimension!$A:$B,2,FALSE),"")</f>
        <v>Impact</v>
      </c>
    </row>
    <row r="743" spans="1:9">
      <c r="A743" s="29">
        <v>110</v>
      </c>
      <c r="B743" s="29">
        <v>220</v>
      </c>
      <c r="D743" t="s">
        <v>753</v>
      </c>
      <c r="E743" t="s">
        <v>118</v>
      </c>
      <c r="F743" t="str">
        <f t="shared" si="11"/>
        <v>5hDisagree</v>
      </c>
      <c r="G743" s="27">
        <f>IFERROR(VLOOKUP(B743,Answer!$A:$E,5),"")</f>
        <v>0</v>
      </c>
      <c r="H743">
        <f>IFERROR(VLOOKUP(D743,Question!$B:$E,4,FALSE),"")</f>
        <v>2</v>
      </c>
      <c r="I743" t="str">
        <f>IFERROR(VLOOKUP(H743,Dimension!$A:$B,2,FALSE),"")</f>
        <v>Planning</v>
      </c>
    </row>
    <row r="744" spans="1:9">
      <c r="A744" s="29">
        <v>110</v>
      </c>
      <c r="B744" s="29">
        <v>227</v>
      </c>
      <c r="D744" t="s">
        <v>754</v>
      </c>
      <c r="E744" t="s">
        <v>148</v>
      </c>
      <c r="F744" t="str">
        <f t="shared" si="11"/>
        <v>5iNeither agree nor disagree&amp;#9;</v>
      </c>
      <c r="G744" s="27">
        <f>IFERROR(VLOOKUP(B744,Answer!$A:$E,5),"")</f>
        <v>0.25</v>
      </c>
      <c r="H744">
        <f>IFERROR(VLOOKUP(D744,Question!$B:$E,4,FALSE),"")</f>
        <v>3</v>
      </c>
      <c r="I744" t="str">
        <f>IFERROR(VLOOKUP(H744,Dimension!$A:$B,2,FALSE),"")</f>
        <v>Impact</v>
      </c>
    </row>
    <row r="745" spans="1:9">
      <c r="A745" s="29">
        <v>110</v>
      </c>
      <c r="B745" s="29">
        <v>231</v>
      </c>
      <c r="D745" t="s">
        <v>648</v>
      </c>
      <c r="E745" t="s">
        <v>115</v>
      </c>
      <c r="F745" t="str">
        <f t="shared" si="11"/>
        <v>6aRarely (maybe once per year)</v>
      </c>
      <c r="G745" s="27">
        <f>IFERROR(VLOOKUP(B745,Answer!$A:$E,5),"")</f>
        <v>0.25</v>
      </c>
      <c r="H745">
        <f>IFERROR(VLOOKUP(D745,Question!$B:$E,4,FALSE),"")</f>
        <v>2</v>
      </c>
      <c r="I745" t="str">
        <f>IFERROR(VLOOKUP(H745,Dimension!$A:$B,2,FALSE),"")</f>
        <v>Planning</v>
      </c>
    </row>
    <row r="746" spans="1:9">
      <c r="A746" s="29">
        <v>110</v>
      </c>
      <c r="B746" s="29">
        <v>236</v>
      </c>
      <c r="D746" t="s">
        <v>650</v>
      </c>
      <c r="E746" t="s">
        <v>115</v>
      </c>
      <c r="F746" t="str">
        <f t="shared" si="11"/>
        <v>6bRarely (maybe once per year)</v>
      </c>
      <c r="G746" s="27">
        <f>IFERROR(VLOOKUP(B746,Answer!$A:$E,5),"")</f>
        <v>0.25</v>
      </c>
      <c r="H746">
        <f>IFERROR(VLOOKUP(D746,Question!$B:$E,4,FALSE),"")</f>
        <v>1</v>
      </c>
      <c r="I746" t="str">
        <f>IFERROR(VLOOKUP(H746,Dimension!$A:$B,2,FALSE),"")</f>
        <v>Reporting</v>
      </c>
    </row>
    <row r="747" spans="1:9">
      <c r="A747" s="29">
        <v>110</v>
      </c>
      <c r="B747" s="29">
        <v>244</v>
      </c>
      <c r="D747" t="s">
        <v>654</v>
      </c>
      <c r="E747" t="s">
        <v>114</v>
      </c>
      <c r="F747" t="str">
        <f t="shared" si="11"/>
        <v>6cFrequently (e.g. every time we run some activity or monthly)</v>
      </c>
      <c r="G747" s="27">
        <f>IFERROR(VLOOKUP(B747,Answer!$A:$E,5),"")</f>
        <v>1</v>
      </c>
      <c r="H747">
        <f>IFERROR(VLOOKUP(D747,Question!$B:$E,4,FALSE),"")</f>
        <v>1</v>
      </c>
      <c r="I747" t="str">
        <f>IFERROR(VLOOKUP(H747,Dimension!$A:$B,2,FALSE),"")</f>
        <v>Reporting</v>
      </c>
    </row>
    <row r="748" spans="1:9">
      <c r="A748" s="29">
        <v>110</v>
      </c>
      <c r="B748" s="29">
        <v>249</v>
      </c>
      <c r="D748" t="s">
        <v>658</v>
      </c>
      <c r="E748" t="s">
        <v>114</v>
      </c>
      <c r="F748" t="str">
        <f t="shared" si="11"/>
        <v>6dFrequently (e.g. every time we run some activity or monthly)</v>
      </c>
      <c r="G748" s="27">
        <f>IFERROR(VLOOKUP(B748,Answer!$A:$E,5),"")</f>
        <v>1</v>
      </c>
      <c r="H748">
        <f>IFERROR(VLOOKUP(D748,Question!$B:$E,4,FALSE),"")</f>
        <v>1</v>
      </c>
      <c r="I748" t="str">
        <f>IFERROR(VLOOKUP(H748,Dimension!$A:$B,2,FALSE),"")</f>
        <v>Reporting</v>
      </c>
    </row>
    <row r="749" spans="1:9">
      <c r="A749" s="29">
        <v>110</v>
      </c>
      <c r="B749" s="29">
        <v>252</v>
      </c>
      <c r="D749" t="s">
        <v>662</v>
      </c>
      <c r="E749" t="s">
        <v>121</v>
      </c>
      <c r="F749" t="str">
        <f t="shared" si="11"/>
        <v>6eSometimes / on an ad-hoc basis</v>
      </c>
      <c r="G749" s="27">
        <f>IFERROR(VLOOKUP(B749,Answer!$A:$E,5),"")</f>
        <v>0.5</v>
      </c>
      <c r="H749">
        <f>IFERROR(VLOOKUP(D749,Question!$B:$E,4,FALSE),"")</f>
        <v>1</v>
      </c>
      <c r="I749" t="str">
        <f>IFERROR(VLOOKUP(H749,Dimension!$A:$B,2,FALSE),"")</f>
        <v>Reporting</v>
      </c>
    </row>
    <row r="750" spans="1:9">
      <c r="A750" s="29">
        <v>110</v>
      </c>
      <c r="B750" s="29">
        <v>257</v>
      </c>
      <c r="D750" t="s">
        <v>666</v>
      </c>
      <c r="E750" t="s">
        <v>121</v>
      </c>
      <c r="F750" t="str">
        <f t="shared" si="11"/>
        <v>7aSometimes / on an ad-hoc basis</v>
      </c>
      <c r="G750" s="27">
        <f>IFERROR(VLOOKUP(B750,Answer!$A:$E,5),"")</f>
        <v>0.5</v>
      </c>
      <c r="H750">
        <f>IFERROR(VLOOKUP(D750,Question!$B:$E,4,FALSE),"")</f>
        <v>3</v>
      </c>
      <c r="I750" t="str">
        <f>IFERROR(VLOOKUP(H750,Dimension!$A:$B,2,FALSE),"")</f>
        <v>Impact</v>
      </c>
    </row>
    <row r="751" spans="1:9">
      <c r="A751" s="29">
        <v>110</v>
      </c>
      <c r="B751" s="29">
        <v>262</v>
      </c>
      <c r="D751" t="s">
        <v>670</v>
      </c>
      <c r="E751" t="s">
        <v>121</v>
      </c>
      <c r="F751" t="str">
        <f t="shared" si="11"/>
        <v>7bSometimes / on an ad-hoc basis</v>
      </c>
      <c r="G751" s="27">
        <f>IFERROR(VLOOKUP(B751,Answer!$A:$E,5),"")</f>
        <v>0.5</v>
      </c>
      <c r="H751">
        <f>IFERROR(VLOOKUP(D751,Question!$B:$E,4,FALSE),"")</f>
        <v>2</v>
      </c>
      <c r="I751" t="str">
        <f>IFERROR(VLOOKUP(H751,Dimension!$A:$B,2,FALSE),"")</f>
        <v>Planning</v>
      </c>
    </row>
    <row r="752" spans="1:9">
      <c r="A752" s="29">
        <v>110</v>
      </c>
      <c r="B752" s="29">
        <v>268</v>
      </c>
      <c r="D752" t="s">
        <v>674</v>
      </c>
      <c r="E752" t="s">
        <v>120</v>
      </c>
      <c r="F752" t="str">
        <f t="shared" si="11"/>
        <v>7cRegularly (at least quarterly)</v>
      </c>
      <c r="G752" s="27">
        <f>IFERROR(VLOOKUP(B752,Answer!$A:$E,5),"")</f>
        <v>0.75</v>
      </c>
      <c r="H752">
        <f>IFERROR(VLOOKUP(D752,Question!$B:$E,4,FALSE),"")</f>
        <v>2</v>
      </c>
      <c r="I752" t="str">
        <f>IFERROR(VLOOKUP(H752,Dimension!$A:$B,2,FALSE),"")</f>
        <v>Planning</v>
      </c>
    </row>
    <row r="753" spans="1:9">
      <c r="A753" s="29">
        <v>110</v>
      </c>
      <c r="B753" s="29">
        <v>273</v>
      </c>
      <c r="D753" t="s">
        <v>678</v>
      </c>
      <c r="E753" t="s">
        <v>120</v>
      </c>
      <c r="F753" t="str">
        <f t="shared" si="11"/>
        <v>7dRegularly (at least quarterly)</v>
      </c>
      <c r="G753" s="27">
        <f>IFERROR(VLOOKUP(B753,Answer!$A:$E,5),"")</f>
        <v>0.75</v>
      </c>
      <c r="H753">
        <f>IFERROR(VLOOKUP(D753,Question!$B:$E,4,FALSE),"")</f>
        <v>2</v>
      </c>
      <c r="I753" t="str">
        <f>IFERROR(VLOOKUP(H753,Dimension!$A:$B,2,FALSE),"")</f>
        <v>Planning</v>
      </c>
    </row>
    <row r="754" spans="1:9">
      <c r="A754" s="29">
        <v>110</v>
      </c>
      <c r="B754" s="29">
        <v>277</v>
      </c>
      <c r="D754" t="s">
        <v>680</v>
      </c>
      <c r="E754" t="s">
        <v>121</v>
      </c>
      <c r="F754" t="str">
        <f t="shared" si="11"/>
        <v>7eSometimes / on an ad-hoc basis</v>
      </c>
      <c r="G754" s="27">
        <f>IFERROR(VLOOKUP(B754,Answer!$A:$E,5),"")</f>
        <v>0.5</v>
      </c>
      <c r="H754">
        <f>IFERROR(VLOOKUP(D754,Question!$B:$E,4,FALSE),"")</f>
        <v>3</v>
      </c>
      <c r="I754" t="str">
        <f>IFERROR(VLOOKUP(H754,Dimension!$A:$B,2,FALSE),"")</f>
        <v>Impact</v>
      </c>
    </row>
    <row r="755" spans="1:9">
      <c r="A755" s="29">
        <v>110</v>
      </c>
      <c r="B755" s="29">
        <v>285</v>
      </c>
      <c r="D755" t="s">
        <v>701</v>
      </c>
      <c r="E755" t="s">
        <v>136</v>
      </c>
      <c r="F755" t="str">
        <f t="shared" si="11"/>
        <v>8aStrongly Agree</v>
      </c>
      <c r="G755" s="27">
        <f>IFERROR(VLOOKUP(B755,Answer!$A:$E,5),"")</f>
        <v>1</v>
      </c>
      <c r="H755">
        <f>IFERROR(VLOOKUP(D755,Question!$B:$E,4,FALSE),"")</f>
        <v>3</v>
      </c>
      <c r="I755" t="str">
        <f>IFERROR(VLOOKUP(H755,Dimension!$A:$B,2,FALSE),"")</f>
        <v>Impact</v>
      </c>
    </row>
    <row r="756" spans="1:9">
      <c r="A756" s="29">
        <v>110</v>
      </c>
      <c r="B756" s="29">
        <v>290</v>
      </c>
      <c r="D756" t="s">
        <v>703</v>
      </c>
      <c r="E756" t="s">
        <v>123</v>
      </c>
      <c r="F756" t="str">
        <f t="shared" si="11"/>
        <v>8bAgree</v>
      </c>
      <c r="G756" s="27">
        <f>IFERROR(VLOOKUP(B756,Answer!$A:$E,5),"")</f>
        <v>0.75</v>
      </c>
      <c r="H756">
        <f>IFERROR(VLOOKUP(D756,Question!$B:$E,4,FALSE),"")</f>
        <v>3</v>
      </c>
      <c r="I756" t="str">
        <f>IFERROR(VLOOKUP(H756,Dimension!$A:$B,2,FALSE),"")</f>
        <v>Impact</v>
      </c>
    </row>
    <row r="757" spans="1:9">
      <c r="A757" s="29">
        <v>110</v>
      </c>
      <c r="B757" s="29">
        <v>296</v>
      </c>
      <c r="D757" t="s">
        <v>705</v>
      </c>
      <c r="E757" t="s">
        <v>123</v>
      </c>
      <c r="F757" t="str">
        <f t="shared" si="11"/>
        <v>8cAgree</v>
      </c>
      <c r="G757" s="27">
        <f>IFERROR(VLOOKUP(B757,Answer!$A:$E,5),"")</f>
        <v>0.75</v>
      </c>
      <c r="H757">
        <f>IFERROR(VLOOKUP(D757,Question!$B:$E,4,FALSE),"")</f>
        <v>3</v>
      </c>
      <c r="I757" t="str">
        <f>IFERROR(VLOOKUP(H757,Dimension!$A:$B,2,FALSE),"")</f>
        <v>Impact</v>
      </c>
    </row>
    <row r="758" spans="1:9">
      <c r="A758" s="29">
        <v>110</v>
      </c>
      <c r="B758" s="29">
        <v>302</v>
      </c>
      <c r="D758" t="s">
        <v>707</v>
      </c>
      <c r="E758" t="s">
        <v>123</v>
      </c>
      <c r="F758" t="str">
        <f t="shared" si="11"/>
        <v>8dAgree</v>
      </c>
      <c r="G758" s="27">
        <f>IFERROR(VLOOKUP(B758,Answer!$A:$E,5),"")</f>
        <v>0</v>
      </c>
      <c r="H758">
        <f>IFERROR(VLOOKUP(D758,Question!$B:$E,4,FALSE),"")</f>
        <v>3</v>
      </c>
      <c r="I758" t="str">
        <f>IFERROR(VLOOKUP(H758,Dimension!$A:$B,2,FALSE),"")</f>
        <v>Impact</v>
      </c>
    </row>
    <row r="759" spans="1:9">
      <c r="A759" s="29">
        <v>110</v>
      </c>
      <c r="B759" s="29">
        <v>308</v>
      </c>
      <c r="D759" t="s">
        <v>744</v>
      </c>
      <c r="E759" t="s">
        <v>123</v>
      </c>
      <c r="F759" t="str">
        <f t="shared" si="11"/>
        <v>8eAgree</v>
      </c>
      <c r="G759" s="27">
        <f>IFERROR(VLOOKUP(B759,Answer!$A:$E,5),"")</f>
        <v>0.75</v>
      </c>
      <c r="H759">
        <f>IFERROR(VLOOKUP(D759,Question!$B:$E,4,FALSE),"")</f>
        <v>3</v>
      </c>
      <c r="I759" t="str">
        <f>IFERROR(VLOOKUP(H759,Dimension!$A:$B,2,FALSE),"")</f>
        <v>Impact</v>
      </c>
    </row>
    <row r="760" spans="1:9">
      <c r="A760" s="29">
        <v>110</v>
      </c>
      <c r="B760" s="29">
        <v>313</v>
      </c>
      <c r="D760" t="s">
        <v>745</v>
      </c>
      <c r="E760" t="s">
        <v>122</v>
      </c>
      <c r="F760" t="str">
        <f t="shared" si="11"/>
        <v>8fNeither agree nor disagree</v>
      </c>
      <c r="G760" s="27">
        <f>IFERROR(VLOOKUP(B760,Answer!$A:$E,5),"")</f>
        <v>0.25</v>
      </c>
      <c r="H760">
        <f>IFERROR(VLOOKUP(D760,Question!$B:$E,4,FALSE),"")</f>
        <v>3</v>
      </c>
      <c r="I760" t="str">
        <f>IFERROR(VLOOKUP(H760,Dimension!$A:$B,2,FALSE),"")</f>
        <v>Impact</v>
      </c>
    </row>
    <row r="761" spans="1:9">
      <c r="A761" s="29">
        <v>110</v>
      </c>
      <c r="B761" s="29">
        <v>319</v>
      </c>
      <c r="D761" t="s">
        <v>746</v>
      </c>
      <c r="E761" t="s">
        <v>122</v>
      </c>
      <c r="F761" t="str">
        <f t="shared" si="11"/>
        <v>8gNeither agree nor disagree</v>
      </c>
      <c r="G761" s="27">
        <f>IFERROR(VLOOKUP(B761,Answer!$A:$E,5),"")</f>
        <v>0.25</v>
      </c>
      <c r="H761">
        <f>IFERROR(VLOOKUP(D761,Question!$B:$E,4,FALSE),"")</f>
        <v>3</v>
      </c>
      <c r="I761" t="str">
        <f>IFERROR(VLOOKUP(H761,Dimension!$A:$B,2,FALSE),"")</f>
        <v>Impact</v>
      </c>
    </row>
    <row r="762" spans="1:9">
      <c r="A762" s="29">
        <v>110</v>
      </c>
      <c r="B762" s="29">
        <v>325</v>
      </c>
      <c r="D762" t="s">
        <v>747</v>
      </c>
      <c r="E762" t="s">
        <v>122</v>
      </c>
      <c r="F762" t="str">
        <f t="shared" si="11"/>
        <v>8hNeither agree nor disagree</v>
      </c>
      <c r="G762" s="27">
        <f>IFERROR(VLOOKUP(B762,Answer!$A:$E,5),"")</f>
        <v>0.25</v>
      </c>
      <c r="H762">
        <f>IFERROR(VLOOKUP(D762,Question!$B:$E,4,FALSE),"")</f>
        <v>3</v>
      </c>
      <c r="I762" t="str">
        <f>IFERROR(VLOOKUP(H762,Dimension!$A:$B,2,FALSE),"")</f>
        <v>Impact</v>
      </c>
    </row>
    <row r="763" spans="1:9">
      <c r="A763" s="29">
        <v>110</v>
      </c>
      <c r="B763" s="29">
        <v>331</v>
      </c>
      <c r="D763" t="s">
        <v>748</v>
      </c>
      <c r="E763" t="s">
        <v>122</v>
      </c>
      <c r="F763" t="str">
        <f t="shared" si="11"/>
        <v>8iNeither agree nor disagree</v>
      </c>
      <c r="G763" s="27">
        <f>IFERROR(VLOOKUP(B763,Answer!$A:$E,5),"")</f>
        <v>0.25</v>
      </c>
      <c r="H763">
        <f>IFERROR(VLOOKUP(D763,Question!$B:$E,4,FALSE),"")</f>
        <v>3</v>
      </c>
      <c r="I763" t="str">
        <f>IFERROR(VLOOKUP(H763,Dimension!$A:$B,2,FALSE),"")</f>
        <v>Impact</v>
      </c>
    </row>
    <row r="764" spans="1:9">
      <c r="A764" s="29">
        <v>110</v>
      </c>
      <c r="B764" s="29">
        <v>337</v>
      </c>
      <c r="D764" t="s">
        <v>749</v>
      </c>
      <c r="E764" t="s">
        <v>122</v>
      </c>
      <c r="F764" t="str">
        <f t="shared" si="11"/>
        <v>8jNeither agree nor disagree</v>
      </c>
      <c r="G764" s="27">
        <f>IFERROR(VLOOKUP(B764,Answer!$A:$E,5),"")</f>
        <v>0.25</v>
      </c>
      <c r="H764">
        <f>IFERROR(VLOOKUP(D764,Question!$B:$E,4,FALSE),"")</f>
        <v>3</v>
      </c>
      <c r="I764" t="str">
        <f>IFERROR(VLOOKUP(H764,Dimension!$A:$B,2,FALSE),"")</f>
        <v>Impact</v>
      </c>
    </row>
    <row r="765" spans="1:9">
      <c r="A765" s="29">
        <v>110</v>
      </c>
      <c r="B765" s="29">
        <v>342</v>
      </c>
      <c r="D765" t="s">
        <v>750</v>
      </c>
      <c r="E765" t="s">
        <v>118</v>
      </c>
      <c r="F765" t="str">
        <f t="shared" si="11"/>
        <v>8kDisagree</v>
      </c>
      <c r="G765" s="27">
        <f>IFERROR(VLOOKUP(B765,Answer!$A:$E,5),"")</f>
        <v>0.25</v>
      </c>
      <c r="H765">
        <f>IFERROR(VLOOKUP(D765,Question!$B:$E,4,FALSE),"")</f>
        <v>3</v>
      </c>
      <c r="I765" t="str">
        <f>IFERROR(VLOOKUP(H765,Dimension!$A:$B,2,FALSE),"")</f>
        <v>Impact</v>
      </c>
    </row>
    <row r="766" spans="1:9">
      <c r="A766" s="29">
        <v>110</v>
      </c>
      <c r="B766" s="29">
        <v>347</v>
      </c>
      <c r="D766" t="s">
        <v>710</v>
      </c>
      <c r="E766" t="s">
        <v>124</v>
      </c>
      <c r="F766" t="str">
        <f t="shared" si="11"/>
        <v>9aNot aware of</v>
      </c>
      <c r="G766" s="27">
        <f>IFERROR(VLOOKUP(B766,Answer!$A:$E,5),"")</f>
        <v>0</v>
      </c>
      <c r="H766">
        <f>IFERROR(VLOOKUP(D766,Question!$B:$E,4,FALSE),"")</f>
        <v>1</v>
      </c>
      <c r="I766" t="str">
        <f>IFERROR(VLOOKUP(H766,Dimension!$A:$B,2,FALSE),"")</f>
        <v>Reporting</v>
      </c>
    </row>
    <row r="767" spans="1:9">
      <c r="A767" s="29">
        <v>110</v>
      </c>
      <c r="B767" s="29">
        <v>353</v>
      </c>
      <c r="D767" t="s">
        <v>714</v>
      </c>
      <c r="E767" t="s">
        <v>124</v>
      </c>
      <c r="F767" t="str">
        <f t="shared" si="11"/>
        <v>9bNot aware of</v>
      </c>
      <c r="G767" s="27">
        <f>IFERROR(VLOOKUP(B767,Answer!$A:$E,5),"")</f>
        <v>0</v>
      </c>
      <c r="H767">
        <f>IFERROR(VLOOKUP(D767,Question!$B:$E,4,FALSE),"")</f>
        <v>1</v>
      </c>
      <c r="I767" t="str">
        <f>IFERROR(VLOOKUP(H767,Dimension!$A:$B,2,FALSE),"")</f>
        <v>Reporting</v>
      </c>
    </row>
    <row r="768" spans="1:9">
      <c r="A768" s="29">
        <v>110</v>
      </c>
      <c r="B768" s="29">
        <v>359</v>
      </c>
      <c r="D768" t="s">
        <v>742</v>
      </c>
      <c r="E768" t="s">
        <v>124</v>
      </c>
      <c r="F768" t="str">
        <f t="shared" si="11"/>
        <v>9cNot aware of</v>
      </c>
      <c r="G768" s="27">
        <f>IFERROR(VLOOKUP(B768,Answer!$A:$E,5),"")</f>
        <v>0</v>
      </c>
      <c r="H768">
        <f>IFERROR(VLOOKUP(D768,Question!$B:$E,4,FALSE),"")</f>
        <v>1</v>
      </c>
      <c r="I768" t="str">
        <f>IFERROR(VLOOKUP(H768,Dimension!$A:$B,2,FALSE),"")</f>
        <v>Reporting</v>
      </c>
    </row>
    <row r="769" spans="1:9">
      <c r="A769" s="29">
        <v>110</v>
      </c>
      <c r="B769" s="29">
        <v>366</v>
      </c>
      <c r="D769" t="s">
        <v>743</v>
      </c>
      <c r="E769" t="s">
        <v>125</v>
      </c>
      <c r="F769" t="str">
        <f t="shared" si="11"/>
        <v>9dAware of but do not use</v>
      </c>
      <c r="G769" s="27">
        <f>IFERROR(VLOOKUP(B769,Answer!$A:$E,5),"")</f>
        <v>0.25</v>
      </c>
      <c r="H769">
        <f>IFERROR(VLOOKUP(D769,Question!$B:$E,4,FALSE),"")</f>
        <v>2</v>
      </c>
      <c r="I769" t="str">
        <f>IFERROR(VLOOKUP(H769,Dimension!$A:$B,2,FALSE),"")</f>
        <v>Planning</v>
      </c>
    </row>
    <row r="770" spans="1:9">
      <c r="A770" s="29">
        <v>110</v>
      </c>
      <c r="B770" s="29">
        <v>372</v>
      </c>
      <c r="D770" t="s">
        <v>740</v>
      </c>
      <c r="E770" t="s">
        <v>118</v>
      </c>
      <c r="F770" t="str">
        <f t="shared" si="11"/>
        <v>10aDisagree</v>
      </c>
      <c r="G770" s="27">
        <f>IFERROR(VLOOKUP(B770,Answer!$A:$E,5),"")</f>
        <v>0</v>
      </c>
      <c r="H770">
        <f>IFERROR(VLOOKUP(D770,Question!$B:$E,4,FALSE),"")</f>
        <v>1</v>
      </c>
      <c r="I770" t="str">
        <f>IFERROR(VLOOKUP(H770,Dimension!$A:$B,2,FALSE),"")</f>
        <v>Reporting</v>
      </c>
    </row>
    <row r="771" spans="1:9">
      <c r="A771" s="29">
        <v>110</v>
      </c>
      <c r="B771" s="29">
        <v>378</v>
      </c>
      <c r="D771" t="s">
        <v>741</v>
      </c>
      <c r="E771" t="s">
        <v>118</v>
      </c>
      <c r="F771" t="str">
        <f t="shared" ref="F771:F834" si="12">D771&amp;E771</f>
        <v>10bDisagree</v>
      </c>
      <c r="G771" s="27">
        <f>IFERROR(VLOOKUP(B771,Answer!$A:$E,5),"")</f>
        <v>0</v>
      </c>
      <c r="H771">
        <f>IFERROR(VLOOKUP(D771,Question!$B:$E,4,FALSE),"")</f>
        <v>3</v>
      </c>
      <c r="I771" t="str">
        <f>IFERROR(VLOOKUP(H771,Dimension!$A:$B,2,FALSE),"")</f>
        <v>Impact</v>
      </c>
    </row>
    <row r="772" spans="1:9">
      <c r="A772" s="29">
        <v>115</v>
      </c>
      <c r="B772" s="29">
        <v>1</v>
      </c>
      <c r="D772" t="s">
        <v>772</v>
      </c>
      <c r="E772" t="s">
        <v>106</v>
      </c>
      <c r="F772" t="str">
        <f t="shared" si="12"/>
        <v>1aCommercial organisation</v>
      </c>
      <c r="G772" s="27">
        <f>IFERROR(VLOOKUP(B772,Answer!$A:$E,5),"")</f>
        <v>0</v>
      </c>
      <c r="H772">
        <f>IFERROR(VLOOKUP(D772,Question!$B:$E,4,FALSE),"")</f>
        <v>0</v>
      </c>
      <c r="I772" t="str">
        <f>IFERROR(VLOOKUP(H772,Dimension!$A:$B,2,FALSE),"")</f>
        <v/>
      </c>
    </row>
    <row r="773" spans="1:9">
      <c r="A773" s="29">
        <v>115</v>
      </c>
      <c r="B773" s="29">
        <v>5</v>
      </c>
      <c r="D773" t="s">
        <v>773</v>
      </c>
      <c r="E773" t="s">
        <v>107</v>
      </c>
      <c r="F773" t="str">
        <f t="shared" si="12"/>
        <v>1bCommunications</v>
      </c>
      <c r="G773" s="27">
        <f>IFERROR(VLOOKUP(B773,Answer!$A:$E,5),"")</f>
        <v>0</v>
      </c>
      <c r="H773">
        <f>IFERROR(VLOOKUP(D773,Question!$B:$E,4,FALSE),"")</f>
        <v>0</v>
      </c>
      <c r="I773" t="str">
        <f>IFERROR(VLOOKUP(H773,Dimension!$A:$B,2,FALSE),"")</f>
        <v/>
      </c>
    </row>
    <row r="774" spans="1:9">
      <c r="A774" s="29">
        <v>115</v>
      </c>
      <c r="B774" s="29">
        <v>20</v>
      </c>
      <c r="D774" t="s">
        <v>774</v>
      </c>
      <c r="E774" t="s">
        <v>133</v>
      </c>
      <c r="F774" t="str">
        <f t="shared" si="12"/>
        <v>1cFinancial services</v>
      </c>
      <c r="G774" s="27">
        <f>IFERROR(VLOOKUP(B774,Answer!$A:$E,5),"")</f>
        <v>0</v>
      </c>
      <c r="H774">
        <f>IFERROR(VLOOKUP(D774,Question!$B:$E,4,FALSE),"")</f>
        <v>0</v>
      </c>
      <c r="I774" t="str">
        <f>IFERROR(VLOOKUP(H774,Dimension!$A:$B,2,FALSE),"")</f>
        <v/>
      </c>
    </row>
    <row r="775" spans="1:9">
      <c r="A775" s="29">
        <v>115</v>
      </c>
      <c r="B775" s="29" t="s">
        <v>870</v>
      </c>
      <c r="D775" t="s">
        <v>775</v>
      </c>
      <c r="E775">
        <v>0</v>
      </c>
      <c r="F775" t="str">
        <f t="shared" si="12"/>
        <v>1d0</v>
      </c>
      <c r="G775" s="27" t="str">
        <f>IFERROR(VLOOKUP(B775,Answer!$A:$E,5),"")</f>
        <v/>
      </c>
      <c r="H775">
        <f>IFERROR(VLOOKUP(D775,Question!$B:$E,4,FALSE),"")</f>
        <v>0</v>
      </c>
      <c r="I775" t="str">
        <f>IFERROR(VLOOKUP(H775,Dimension!$A:$B,2,FALSE),"")</f>
        <v/>
      </c>
    </row>
    <row r="776" spans="1:9">
      <c r="A776" s="29">
        <v>115</v>
      </c>
      <c r="B776" s="29">
        <v>52</v>
      </c>
      <c r="D776" t="s">
        <v>776</v>
      </c>
      <c r="E776" t="s">
        <v>175</v>
      </c>
      <c r="F776" t="str">
        <f t="shared" si="12"/>
        <v>1eMore than 5,000 employees</v>
      </c>
      <c r="G776" s="27">
        <f>IFERROR(VLOOKUP(B776,Answer!$A:$E,5),"")</f>
        <v>0</v>
      </c>
      <c r="H776">
        <f>IFERROR(VLOOKUP(D776,Question!$B:$E,4,FALSE),"")</f>
        <v>0</v>
      </c>
      <c r="I776" t="str">
        <f>IFERROR(VLOOKUP(H776,Dimension!$A:$B,2,FALSE),"")</f>
        <v/>
      </c>
    </row>
    <row r="777" spans="1:9">
      <c r="A777" s="29">
        <v>115</v>
      </c>
      <c r="B777" s="29" t="s">
        <v>870</v>
      </c>
      <c r="D777" t="s">
        <v>778</v>
      </c>
      <c r="E777" t="s">
        <v>158</v>
      </c>
      <c r="F777" t="str">
        <f t="shared" si="12"/>
        <v>1gUnited Kingdom</v>
      </c>
      <c r="G777" s="27" t="str">
        <f>IFERROR(VLOOKUP(B777,Answer!$A:$E,5),"")</f>
        <v/>
      </c>
      <c r="H777">
        <f>IFERROR(VLOOKUP(D777,Question!$B:$E,4,FALSE),"")</f>
        <v>0</v>
      </c>
      <c r="I777" t="str">
        <f>IFERROR(VLOOKUP(H777,Dimension!$A:$B,2,FALSE),"")</f>
        <v/>
      </c>
    </row>
    <row r="778" spans="1:9">
      <c r="A778" s="29">
        <v>115</v>
      </c>
      <c r="B778" s="29">
        <v>68</v>
      </c>
      <c r="D778" t="s">
        <v>783</v>
      </c>
      <c r="E778" t="s">
        <v>135</v>
      </c>
      <c r="F778" t="str">
        <f t="shared" si="12"/>
        <v>1hNot an international organisation</v>
      </c>
      <c r="G778" s="27">
        <f>IFERROR(VLOOKUP(B778,Answer!$A:$E,5),"")</f>
        <v>0</v>
      </c>
      <c r="H778">
        <f>IFERROR(VLOOKUP(D778,Question!$B:$E,4,FALSE),"")</f>
        <v>0</v>
      </c>
      <c r="I778" t="str">
        <f>IFERROR(VLOOKUP(H778,Dimension!$A:$B,2,FALSE),"")</f>
        <v/>
      </c>
    </row>
    <row r="779" spans="1:9">
      <c r="A779" s="29">
        <v>115</v>
      </c>
      <c r="B779" s="29">
        <v>69</v>
      </c>
      <c r="D779" t="s">
        <v>859</v>
      </c>
      <c r="E779" t="s">
        <v>110</v>
      </c>
      <c r="F779" t="str">
        <f t="shared" si="12"/>
        <v>1iYes</v>
      </c>
      <c r="G779" s="27">
        <f>IFERROR(VLOOKUP(B779,Answer!$A:$E,5),"")</f>
        <v>0</v>
      </c>
      <c r="H779">
        <f>IFERROR(VLOOKUP(D779,Question!$B:$E,4,FALSE),"")</f>
        <v>0</v>
      </c>
      <c r="I779" t="str">
        <f>IFERROR(VLOOKUP(H779,Dimension!$A:$B,2,FALSE),"")</f>
        <v/>
      </c>
    </row>
    <row r="780" spans="1:9">
      <c r="A780" s="29">
        <v>115</v>
      </c>
      <c r="B780" s="29" t="s">
        <v>870</v>
      </c>
      <c r="D780" t="s">
        <v>804</v>
      </c>
      <c r="E780" t="s">
        <v>111</v>
      </c>
      <c r="F780" t="str">
        <f t="shared" si="12"/>
        <v>North AmericaNo</v>
      </c>
      <c r="G780" s="27" t="str">
        <f>IFERROR(VLOOKUP(B780,Answer!$A:$E,5),"")</f>
        <v/>
      </c>
      <c r="H780" t="str">
        <f>IFERROR(VLOOKUP(D780,Question!$B:$E,4,FALSE),"")</f>
        <v/>
      </c>
      <c r="I780" t="str">
        <f>IFERROR(VLOOKUP(H780,Dimension!$A:$B,2,FALSE),"")</f>
        <v/>
      </c>
    </row>
    <row r="781" spans="1:9">
      <c r="A781" s="29">
        <v>115</v>
      </c>
      <c r="B781" s="29" t="s">
        <v>870</v>
      </c>
      <c r="D781" t="s">
        <v>805</v>
      </c>
      <c r="E781" t="s">
        <v>111</v>
      </c>
      <c r="F781" t="str">
        <f t="shared" si="12"/>
        <v>Central AmericaNo</v>
      </c>
      <c r="G781" s="27" t="str">
        <f>IFERROR(VLOOKUP(B781,Answer!$A:$E,5),"")</f>
        <v/>
      </c>
      <c r="H781" t="str">
        <f>IFERROR(VLOOKUP(D781,Question!$B:$E,4,FALSE),"")</f>
        <v/>
      </c>
      <c r="I781" t="str">
        <f>IFERROR(VLOOKUP(H781,Dimension!$A:$B,2,FALSE),"")</f>
        <v/>
      </c>
    </row>
    <row r="782" spans="1:9">
      <c r="A782" s="29">
        <v>115</v>
      </c>
      <c r="B782" s="29" t="s">
        <v>870</v>
      </c>
      <c r="D782" t="s">
        <v>806</v>
      </c>
      <c r="E782" t="s">
        <v>111</v>
      </c>
      <c r="F782" t="str">
        <f t="shared" si="12"/>
        <v>South AmericaNo</v>
      </c>
      <c r="G782" s="27" t="str">
        <f>IFERROR(VLOOKUP(B782,Answer!$A:$E,5),"")</f>
        <v/>
      </c>
      <c r="H782" t="str">
        <f>IFERROR(VLOOKUP(D782,Question!$B:$E,4,FALSE),"")</f>
        <v/>
      </c>
      <c r="I782" t="str">
        <f>IFERROR(VLOOKUP(H782,Dimension!$A:$B,2,FALSE),"")</f>
        <v/>
      </c>
    </row>
    <row r="783" spans="1:9">
      <c r="A783" s="29">
        <v>115</v>
      </c>
      <c r="B783" s="29" t="s">
        <v>870</v>
      </c>
      <c r="D783" t="s">
        <v>807</v>
      </c>
      <c r="E783" t="s">
        <v>111</v>
      </c>
      <c r="F783" t="str">
        <f t="shared" si="12"/>
        <v>AfricaNo</v>
      </c>
      <c r="G783" s="27" t="str">
        <f>IFERROR(VLOOKUP(B783,Answer!$A:$E,5),"")</f>
        <v/>
      </c>
      <c r="H783" t="str">
        <f>IFERROR(VLOOKUP(D783,Question!$B:$E,4,FALSE),"")</f>
        <v/>
      </c>
      <c r="I783" t="str">
        <f>IFERROR(VLOOKUP(H783,Dimension!$A:$B,2,FALSE),"")</f>
        <v/>
      </c>
    </row>
    <row r="784" spans="1:9">
      <c r="A784" s="29">
        <v>115</v>
      </c>
      <c r="B784" s="29" t="s">
        <v>870</v>
      </c>
      <c r="D784" t="s">
        <v>808</v>
      </c>
      <c r="E784" t="s">
        <v>111</v>
      </c>
      <c r="F784" t="str">
        <f t="shared" si="12"/>
        <v>Middle EastNo</v>
      </c>
      <c r="G784" s="27" t="str">
        <f>IFERROR(VLOOKUP(B784,Answer!$A:$E,5),"")</f>
        <v/>
      </c>
      <c r="H784" t="str">
        <f>IFERROR(VLOOKUP(D784,Question!$B:$E,4,FALSE),"")</f>
        <v/>
      </c>
      <c r="I784" t="str">
        <f>IFERROR(VLOOKUP(H784,Dimension!$A:$B,2,FALSE),"")</f>
        <v/>
      </c>
    </row>
    <row r="785" spans="1:9">
      <c r="A785" s="29">
        <v>115</v>
      </c>
      <c r="B785" s="29">
        <v>58</v>
      </c>
      <c r="D785" t="s">
        <v>809</v>
      </c>
      <c r="E785" t="s">
        <v>110</v>
      </c>
      <c r="F785" t="str">
        <f t="shared" si="12"/>
        <v>Western/Northern EuropeYes</v>
      </c>
      <c r="G785" s="27">
        <f>IFERROR(VLOOKUP(B785,Answer!$A:$E,5),"")</f>
        <v>0</v>
      </c>
      <c r="H785" t="str">
        <f>IFERROR(VLOOKUP(D785,Question!$B:$E,4,FALSE),"")</f>
        <v/>
      </c>
      <c r="I785" t="str">
        <f>IFERROR(VLOOKUP(H785,Dimension!$A:$B,2,FALSE),"")</f>
        <v/>
      </c>
    </row>
    <row r="786" spans="1:9">
      <c r="A786" s="29">
        <v>115</v>
      </c>
      <c r="B786" s="29" t="s">
        <v>870</v>
      </c>
      <c r="D786" t="s">
        <v>810</v>
      </c>
      <c r="E786" t="s">
        <v>111</v>
      </c>
      <c r="F786" t="str">
        <f t="shared" si="12"/>
        <v>Southern EuropeNo</v>
      </c>
      <c r="G786" s="27" t="str">
        <f>IFERROR(VLOOKUP(B786,Answer!$A:$E,5),"")</f>
        <v/>
      </c>
      <c r="H786" t="str">
        <f>IFERROR(VLOOKUP(D786,Question!$B:$E,4,FALSE),"")</f>
        <v/>
      </c>
      <c r="I786" t="str">
        <f>IFERROR(VLOOKUP(H786,Dimension!$A:$B,2,FALSE),"")</f>
        <v/>
      </c>
    </row>
    <row r="787" spans="1:9">
      <c r="A787" s="29">
        <v>115</v>
      </c>
      <c r="B787" s="29" t="s">
        <v>870</v>
      </c>
      <c r="D787" t="s">
        <v>811</v>
      </c>
      <c r="E787" t="s">
        <v>111</v>
      </c>
      <c r="F787" t="str">
        <f t="shared" si="12"/>
        <v>Eastern EuropeNo</v>
      </c>
      <c r="G787" s="27" t="str">
        <f>IFERROR(VLOOKUP(B787,Answer!$A:$E,5),"")</f>
        <v/>
      </c>
      <c r="H787" t="str">
        <f>IFERROR(VLOOKUP(D787,Question!$B:$E,4,FALSE),"")</f>
        <v/>
      </c>
      <c r="I787" t="str">
        <f>IFERROR(VLOOKUP(H787,Dimension!$A:$B,2,FALSE),"")</f>
        <v/>
      </c>
    </row>
    <row r="788" spans="1:9">
      <c r="A788" s="29">
        <v>115</v>
      </c>
      <c r="B788" s="29" t="s">
        <v>870</v>
      </c>
      <c r="D788" t="s">
        <v>812</v>
      </c>
      <c r="E788" t="s">
        <v>111</v>
      </c>
      <c r="F788" t="str">
        <f t="shared" si="12"/>
        <v>Central AsiaNo</v>
      </c>
      <c r="G788" s="27" t="str">
        <f>IFERROR(VLOOKUP(B788,Answer!$A:$E,5),"")</f>
        <v/>
      </c>
      <c r="H788" t="str">
        <f>IFERROR(VLOOKUP(D788,Question!$B:$E,4,FALSE),"")</f>
        <v/>
      </c>
      <c r="I788" t="str">
        <f>IFERROR(VLOOKUP(H788,Dimension!$A:$B,2,FALSE),"")</f>
        <v/>
      </c>
    </row>
    <row r="789" spans="1:9">
      <c r="A789" s="29">
        <v>115</v>
      </c>
      <c r="B789" s="29" t="s">
        <v>870</v>
      </c>
      <c r="D789" t="s">
        <v>813</v>
      </c>
      <c r="E789" t="s">
        <v>111</v>
      </c>
      <c r="F789" t="str">
        <f t="shared" si="12"/>
        <v>South AsiaNo</v>
      </c>
      <c r="G789" s="27" t="str">
        <f>IFERROR(VLOOKUP(B789,Answer!$A:$E,5),"")</f>
        <v/>
      </c>
      <c r="H789" t="str">
        <f>IFERROR(VLOOKUP(D789,Question!$B:$E,4,FALSE),"")</f>
        <v/>
      </c>
      <c r="I789" t="str">
        <f>IFERROR(VLOOKUP(H789,Dimension!$A:$B,2,FALSE),"")</f>
        <v/>
      </c>
    </row>
    <row r="790" spans="1:9">
      <c r="A790" s="29">
        <v>115</v>
      </c>
      <c r="B790" s="29" t="s">
        <v>870</v>
      </c>
      <c r="D790" t="s">
        <v>814</v>
      </c>
      <c r="E790" t="s">
        <v>111</v>
      </c>
      <c r="F790" t="str">
        <f t="shared" si="12"/>
        <v>South East AsiaNo</v>
      </c>
      <c r="G790" s="27" t="str">
        <f>IFERROR(VLOOKUP(B790,Answer!$A:$E,5),"")</f>
        <v/>
      </c>
      <c r="H790" t="str">
        <f>IFERROR(VLOOKUP(D790,Question!$B:$E,4,FALSE),"")</f>
        <v/>
      </c>
      <c r="I790" t="str">
        <f>IFERROR(VLOOKUP(H790,Dimension!$A:$B,2,FALSE),"")</f>
        <v/>
      </c>
    </row>
    <row r="791" spans="1:9">
      <c r="A791" s="29">
        <v>115</v>
      </c>
      <c r="B791" s="29" t="s">
        <v>870</v>
      </c>
      <c r="D791" t="s">
        <v>815</v>
      </c>
      <c r="E791" t="s">
        <v>111</v>
      </c>
      <c r="F791" t="str">
        <f t="shared" si="12"/>
        <v>AustralasiaNo</v>
      </c>
      <c r="G791" s="27" t="str">
        <f>IFERROR(VLOOKUP(B791,Answer!$A:$E,5),"")</f>
        <v/>
      </c>
      <c r="H791" t="str">
        <f>IFERROR(VLOOKUP(D791,Question!$B:$E,4,FALSE),"")</f>
        <v/>
      </c>
      <c r="I791" t="str">
        <f>IFERROR(VLOOKUP(H791,Dimension!$A:$B,2,FALSE),"")</f>
        <v/>
      </c>
    </row>
    <row r="792" spans="1:9">
      <c r="A792" s="29">
        <v>115</v>
      </c>
      <c r="B792" s="29">
        <v>74</v>
      </c>
      <c r="D792" t="s">
        <v>532</v>
      </c>
      <c r="E792" t="s">
        <v>120</v>
      </c>
      <c r="F792" t="str">
        <f t="shared" si="12"/>
        <v>2aRegularly (at least quarterly)</v>
      </c>
      <c r="G792" s="27">
        <f>IFERROR(VLOOKUP(B792,Answer!$A:$E,5),"")</f>
        <v>0.75</v>
      </c>
      <c r="H792">
        <f>IFERROR(VLOOKUP(D792,Question!$B:$E,4,FALSE),"")</f>
        <v>1</v>
      </c>
      <c r="I792" t="str">
        <f>IFERROR(VLOOKUP(H792,Dimension!$A:$B,2,FALSE),"")</f>
        <v>Reporting</v>
      </c>
    </row>
    <row r="793" spans="1:9">
      <c r="A793" s="29">
        <v>115</v>
      </c>
      <c r="B793" s="29">
        <v>96</v>
      </c>
      <c r="D793" t="s">
        <v>576</v>
      </c>
      <c r="E793" t="s">
        <v>116</v>
      </c>
      <c r="F793" t="str">
        <f t="shared" si="12"/>
        <v>3aNever</v>
      </c>
      <c r="G793" s="27">
        <f>IFERROR(VLOOKUP(B793,Answer!$A:$E,5),"")</f>
        <v>0</v>
      </c>
      <c r="H793">
        <f>IFERROR(VLOOKUP(D793,Question!$B:$E,4,FALSE),"")</f>
        <v>1</v>
      </c>
      <c r="I793" t="str">
        <f>IFERROR(VLOOKUP(H793,Dimension!$A:$B,2,FALSE),"")</f>
        <v>Reporting</v>
      </c>
    </row>
    <row r="794" spans="1:9">
      <c r="A794" s="29">
        <v>115</v>
      </c>
      <c r="B794" s="29">
        <v>101</v>
      </c>
      <c r="D794" t="s">
        <v>582</v>
      </c>
      <c r="E794" t="s">
        <v>116</v>
      </c>
      <c r="F794" t="str">
        <f t="shared" si="12"/>
        <v>3bNever</v>
      </c>
      <c r="G794" s="27">
        <f>IFERROR(VLOOKUP(B794,Answer!$A:$E,5),"")</f>
        <v>0</v>
      </c>
      <c r="H794">
        <f>IFERROR(VLOOKUP(D794,Question!$B:$E,4,FALSE),"")</f>
        <v>1</v>
      </c>
      <c r="I794" t="str">
        <f>IFERROR(VLOOKUP(H794,Dimension!$A:$B,2,FALSE),"")</f>
        <v>Reporting</v>
      </c>
    </row>
    <row r="795" spans="1:9">
      <c r="A795" s="29">
        <v>115</v>
      </c>
      <c r="B795" s="29">
        <v>106</v>
      </c>
      <c r="D795" t="s">
        <v>587</v>
      </c>
      <c r="E795" t="s">
        <v>116</v>
      </c>
      <c r="F795" t="str">
        <f t="shared" si="12"/>
        <v>3cNever</v>
      </c>
      <c r="G795" s="27">
        <f>IFERROR(VLOOKUP(B795,Answer!$A:$E,5),"")</f>
        <v>0</v>
      </c>
      <c r="H795">
        <f>IFERROR(VLOOKUP(D795,Question!$B:$E,4,FALSE),"")</f>
        <v>1</v>
      </c>
      <c r="I795" t="str">
        <f>IFERROR(VLOOKUP(H795,Dimension!$A:$B,2,FALSE),"")</f>
        <v>Reporting</v>
      </c>
    </row>
    <row r="796" spans="1:9">
      <c r="A796" s="29">
        <v>115</v>
      </c>
      <c r="B796" s="29">
        <v>114</v>
      </c>
      <c r="D796" t="s">
        <v>592</v>
      </c>
      <c r="E796" t="s">
        <v>120</v>
      </c>
      <c r="F796" t="str">
        <f t="shared" si="12"/>
        <v>3dRegularly (at least quarterly)</v>
      </c>
      <c r="G796" s="27">
        <f>IFERROR(VLOOKUP(B796,Answer!$A:$E,5),"")</f>
        <v>0.75</v>
      </c>
      <c r="H796">
        <f>IFERROR(VLOOKUP(D796,Question!$B:$E,4,FALSE),"")</f>
        <v>1</v>
      </c>
      <c r="I796" t="str">
        <f>IFERROR(VLOOKUP(H796,Dimension!$A:$B,2,FALSE),"")</f>
        <v>Reporting</v>
      </c>
    </row>
    <row r="797" spans="1:9">
      <c r="A797" s="29">
        <v>115</v>
      </c>
      <c r="B797" s="29">
        <v>120</v>
      </c>
      <c r="D797" t="s">
        <v>755</v>
      </c>
      <c r="E797" t="s">
        <v>114</v>
      </c>
      <c r="F797" t="str">
        <f t="shared" si="12"/>
        <v>3eFrequently (e.g. every time we run some activity or monthly)</v>
      </c>
      <c r="G797" s="27">
        <f>IFERROR(VLOOKUP(B797,Answer!$A:$E,5),"")</f>
        <v>0</v>
      </c>
      <c r="H797">
        <f>IFERROR(VLOOKUP(D797,Question!$B:$E,4,FALSE),"")</f>
        <v>1</v>
      </c>
      <c r="I797" t="str">
        <f>IFERROR(VLOOKUP(H797,Dimension!$A:$B,2,FALSE),"")</f>
        <v>Reporting</v>
      </c>
    </row>
    <row r="798" spans="1:9">
      <c r="A798" s="29">
        <v>115</v>
      </c>
      <c r="B798" s="29">
        <v>121</v>
      </c>
      <c r="D798" t="s">
        <v>756</v>
      </c>
      <c r="E798" t="s">
        <v>116</v>
      </c>
      <c r="F798" t="str">
        <f t="shared" si="12"/>
        <v>3fNever</v>
      </c>
      <c r="G798" s="27">
        <f>IFERROR(VLOOKUP(B798,Answer!$A:$E,5),"")</f>
        <v>0</v>
      </c>
      <c r="H798">
        <f>IFERROR(VLOOKUP(D798,Question!$B:$E,4,FALSE),"")</f>
        <v>1</v>
      </c>
      <c r="I798" t="str">
        <f>IFERROR(VLOOKUP(H798,Dimension!$A:$B,2,FALSE),"")</f>
        <v>Reporting</v>
      </c>
    </row>
    <row r="799" spans="1:9">
      <c r="A799" s="29">
        <v>115</v>
      </c>
      <c r="B799" s="29">
        <v>129</v>
      </c>
      <c r="D799" t="s">
        <v>757</v>
      </c>
      <c r="E799" t="s">
        <v>120</v>
      </c>
      <c r="F799" t="str">
        <f t="shared" si="12"/>
        <v>3gRegularly (at least quarterly)</v>
      </c>
      <c r="G799" s="27">
        <f>IFERROR(VLOOKUP(B799,Answer!$A:$E,5),"")</f>
        <v>0.75</v>
      </c>
      <c r="H799">
        <f>IFERROR(VLOOKUP(D799,Question!$B:$E,4,FALSE),"")</f>
        <v>1</v>
      </c>
      <c r="I799" t="str">
        <f>IFERROR(VLOOKUP(H799,Dimension!$A:$B,2,FALSE),"")</f>
        <v>Reporting</v>
      </c>
    </row>
    <row r="800" spans="1:9">
      <c r="A800" s="29">
        <v>115</v>
      </c>
      <c r="B800" s="29">
        <v>135</v>
      </c>
      <c r="D800" t="s">
        <v>758</v>
      </c>
      <c r="E800" t="s">
        <v>114</v>
      </c>
      <c r="F800" t="str">
        <f t="shared" si="12"/>
        <v>3hFrequently (e.g. every time we run some activity or monthly)</v>
      </c>
      <c r="G800" s="27">
        <f>IFERROR(VLOOKUP(B800,Answer!$A:$E,5),"")</f>
        <v>1</v>
      </c>
      <c r="H800">
        <f>IFERROR(VLOOKUP(D800,Question!$B:$E,4,FALSE),"")</f>
        <v>1</v>
      </c>
      <c r="I800" t="str">
        <f>IFERROR(VLOOKUP(H800,Dimension!$A:$B,2,FALSE),"")</f>
        <v>Reporting</v>
      </c>
    </row>
    <row r="801" spans="1:9">
      <c r="A801" s="29">
        <v>115</v>
      </c>
      <c r="B801" s="29">
        <v>155</v>
      </c>
      <c r="D801" t="s">
        <v>762</v>
      </c>
      <c r="E801" t="s">
        <v>114</v>
      </c>
      <c r="F801" t="str">
        <f t="shared" si="12"/>
        <v>3lFrequently (e.g. every time we run some activity or monthly)</v>
      </c>
      <c r="G801" s="27">
        <f>IFERROR(VLOOKUP(B801,Answer!$A:$E,5),"")</f>
        <v>1</v>
      </c>
      <c r="H801">
        <f>IFERROR(VLOOKUP(D801,Question!$B:$E,4,FALSE),"")</f>
        <v>1</v>
      </c>
      <c r="I801" t="str">
        <f>IFERROR(VLOOKUP(H801,Dimension!$A:$B,2,FALSE),"")</f>
        <v>Reporting</v>
      </c>
    </row>
    <row r="802" spans="1:9">
      <c r="A802" s="29">
        <v>115</v>
      </c>
      <c r="B802" s="29">
        <v>159</v>
      </c>
      <c r="D802" t="s">
        <v>598</v>
      </c>
      <c r="E802" t="s">
        <v>120</v>
      </c>
      <c r="F802" t="str">
        <f t="shared" si="12"/>
        <v>4aRegularly (at least quarterly)</v>
      </c>
      <c r="G802" s="27">
        <f>IFERROR(VLOOKUP(B802,Answer!$A:$E,5),"")</f>
        <v>0.75</v>
      </c>
      <c r="H802">
        <f>IFERROR(VLOOKUP(D802,Question!$B:$E,4,FALSE),"")</f>
        <v>2</v>
      </c>
      <c r="I802" t="str">
        <f>IFERROR(VLOOKUP(H802,Dimension!$A:$B,2,FALSE),"")</f>
        <v>Planning</v>
      </c>
    </row>
    <row r="803" spans="1:9">
      <c r="A803" s="29">
        <v>115</v>
      </c>
      <c r="B803" s="29">
        <v>164</v>
      </c>
      <c r="D803" t="s">
        <v>601</v>
      </c>
      <c r="E803" t="s">
        <v>120</v>
      </c>
      <c r="F803" t="str">
        <f t="shared" si="12"/>
        <v>4bRegularly (at least quarterly)</v>
      </c>
      <c r="G803" s="27">
        <f>IFERROR(VLOOKUP(B803,Answer!$A:$E,5),"")</f>
        <v>0.75</v>
      </c>
      <c r="H803">
        <f>IFERROR(VLOOKUP(D803,Question!$B:$E,4,FALSE),"")</f>
        <v>2</v>
      </c>
      <c r="I803" t="str">
        <f>IFERROR(VLOOKUP(H803,Dimension!$A:$B,2,FALSE),"")</f>
        <v>Planning</v>
      </c>
    </row>
    <row r="804" spans="1:9">
      <c r="A804" s="29">
        <v>115</v>
      </c>
      <c r="B804" s="29">
        <v>169</v>
      </c>
      <c r="D804" t="s">
        <v>605</v>
      </c>
      <c r="E804" t="s">
        <v>120</v>
      </c>
      <c r="F804" t="str">
        <f t="shared" si="12"/>
        <v>4cRegularly (at least quarterly)</v>
      </c>
      <c r="G804" s="27">
        <f>IFERROR(VLOOKUP(B804,Answer!$A:$E,5),"")</f>
        <v>0.75</v>
      </c>
      <c r="H804">
        <f>IFERROR(VLOOKUP(D804,Question!$B:$E,4,FALSE),"")</f>
        <v>2</v>
      </c>
      <c r="I804" t="str">
        <f>IFERROR(VLOOKUP(H804,Dimension!$A:$B,2,FALSE),"")</f>
        <v>Planning</v>
      </c>
    </row>
    <row r="805" spans="1:9">
      <c r="A805" s="29">
        <v>115</v>
      </c>
      <c r="B805" s="29">
        <v>174</v>
      </c>
      <c r="D805" t="s">
        <v>609</v>
      </c>
      <c r="E805" t="s">
        <v>120</v>
      </c>
      <c r="F805" t="str">
        <f t="shared" si="12"/>
        <v>4dRegularly (at least quarterly)</v>
      </c>
      <c r="G805" s="27">
        <f>IFERROR(VLOOKUP(B805,Answer!$A:$E,5),"")</f>
        <v>0.75</v>
      </c>
      <c r="H805">
        <f>IFERROR(VLOOKUP(D805,Question!$B:$E,4,FALSE),"")</f>
        <v>3</v>
      </c>
      <c r="I805" t="str">
        <f>IFERROR(VLOOKUP(H805,Dimension!$A:$B,2,FALSE),"")</f>
        <v>Impact</v>
      </c>
    </row>
    <row r="806" spans="1:9">
      <c r="A806" s="29">
        <v>115</v>
      </c>
      <c r="B806" s="29">
        <v>177</v>
      </c>
      <c r="D806" t="s">
        <v>628</v>
      </c>
      <c r="E806" t="s">
        <v>119</v>
      </c>
      <c r="F806" t="str">
        <f t="shared" si="12"/>
        <v>5aStrongly disagree</v>
      </c>
      <c r="G806" s="27">
        <f>IFERROR(VLOOKUP(B806,Answer!$A:$E,5),"")</f>
        <v>1</v>
      </c>
      <c r="H806">
        <f>IFERROR(VLOOKUP(D806,Question!$B:$E,4,FALSE),"")</f>
        <v>2</v>
      </c>
      <c r="I806" t="str">
        <f>IFERROR(VLOOKUP(H806,Dimension!$A:$B,2,FALSE),"")</f>
        <v>Planning</v>
      </c>
    </row>
    <row r="807" spans="1:9">
      <c r="A807" s="29">
        <v>115</v>
      </c>
      <c r="B807" s="29">
        <v>187</v>
      </c>
      <c r="D807" t="s">
        <v>632</v>
      </c>
      <c r="E807" t="s">
        <v>136</v>
      </c>
      <c r="F807" t="str">
        <f t="shared" si="12"/>
        <v>5bStrongly Agree</v>
      </c>
      <c r="G807" s="27">
        <f>IFERROR(VLOOKUP(B807,Answer!$A:$E,5),"")</f>
        <v>1</v>
      </c>
      <c r="H807">
        <f>IFERROR(VLOOKUP(D807,Question!$B:$E,4,FALSE),"")</f>
        <v>2</v>
      </c>
      <c r="I807" t="str">
        <f>IFERROR(VLOOKUP(H807,Dimension!$A:$B,2,FALSE),"")</f>
        <v>Planning</v>
      </c>
    </row>
    <row r="808" spans="1:9">
      <c r="A808" s="29">
        <v>115</v>
      </c>
      <c r="B808" s="29">
        <v>192</v>
      </c>
      <c r="D808" t="s">
        <v>636</v>
      </c>
      <c r="E808" t="s">
        <v>123</v>
      </c>
      <c r="F808" t="str">
        <f t="shared" si="12"/>
        <v>5cAgree</v>
      </c>
      <c r="G808" s="27">
        <f>IFERROR(VLOOKUP(B808,Answer!$A:$E,5),"")</f>
        <v>0.75</v>
      </c>
      <c r="H808">
        <f>IFERROR(VLOOKUP(D808,Question!$B:$E,4,FALSE),"")</f>
        <v>2</v>
      </c>
      <c r="I808" t="str">
        <f>IFERROR(VLOOKUP(H808,Dimension!$A:$B,2,FALSE),"")</f>
        <v>Planning</v>
      </c>
    </row>
    <row r="809" spans="1:9">
      <c r="A809" s="29">
        <v>115</v>
      </c>
      <c r="B809" s="29">
        <v>197</v>
      </c>
      <c r="D809" t="s">
        <v>640</v>
      </c>
      <c r="E809" t="s">
        <v>148</v>
      </c>
      <c r="F809" t="str">
        <f t="shared" si="12"/>
        <v>5dNeither agree nor disagree&amp;#9;</v>
      </c>
      <c r="G809" s="27">
        <f>IFERROR(VLOOKUP(B809,Answer!$A:$E,5),"")</f>
        <v>0.25</v>
      </c>
      <c r="H809">
        <f>IFERROR(VLOOKUP(D809,Question!$B:$E,4,FALSE),"")</f>
        <v>2</v>
      </c>
      <c r="I809" t="str">
        <f>IFERROR(VLOOKUP(H809,Dimension!$A:$B,2,FALSE),"")</f>
        <v>Planning</v>
      </c>
    </row>
    <row r="810" spans="1:9">
      <c r="A810" s="29">
        <v>115</v>
      </c>
      <c r="B810" s="29">
        <v>205</v>
      </c>
      <c r="D810" t="s">
        <v>644</v>
      </c>
      <c r="E810" t="s">
        <v>136</v>
      </c>
      <c r="F810" t="str">
        <f t="shared" si="12"/>
        <v>5eStrongly Agree</v>
      </c>
      <c r="G810" s="27">
        <f>IFERROR(VLOOKUP(B810,Answer!$A:$E,5),"")</f>
        <v>1</v>
      </c>
      <c r="H810">
        <f>IFERROR(VLOOKUP(D810,Question!$B:$E,4,FALSE),"")</f>
        <v>2</v>
      </c>
      <c r="I810" t="str">
        <f>IFERROR(VLOOKUP(H810,Dimension!$A:$B,2,FALSE),"")</f>
        <v>Planning</v>
      </c>
    </row>
    <row r="811" spans="1:9">
      <c r="A811" s="29">
        <v>115</v>
      </c>
      <c r="B811" s="29">
        <v>211</v>
      </c>
      <c r="D811" t="s">
        <v>751</v>
      </c>
      <c r="E811" t="s">
        <v>136</v>
      </c>
      <c r="F811" t="str">
        <f t="shared" si="12"/>
        <v>5fStrongly Agree</v>
      </c>
      <c r="G811" s="27">
        <f>IFERROR(VLOOKUP(B811,Answer!$A:$E,5),"")</f>
        <v>1</v>
      </c>
      <c r="H811">
        <f>IFERROR(VLOOKUP(D811,Question!$B:$E,4,FALSE),"")</f>
        <v>2</v>
      </c>
      <c r="I811" t="str">
        <f>IFERROR(VLOOKUP(H811,Dimension!$A:$B,2,FALSE),"")</f>
        <v>Planning</v>
      </c>
    </row>
    <row r="812" spans="1:9">
      <c r="A812" s="29">
        <v>115</v>
      </c>
      <c r="B812" s="29">
        <v>217</v>
      </c>
      <c r="D812" t="s">
        <v>752</v>
      </c>
      <c r="E812" t="s">
        <v>136</v>
      </c>
      <c r="F812" t="str">
        <f t="shared" si="12"/>
        <v>5gStrongly Agree</v>
      </c>
      <c r="G812" s="27">
        <f>IFERROR(VLOOKUP(B812,Answer!$A:$E,5),"")</f>
        <v>1</v>
      </c>
      <c r="H812">
        <f>IFERROR(VLOOKUP(D812,Question!$B:$E,4,FALSE),"")</f>
        <v>3</v>
      </c>
      <c r="I812" t="str">
        <f>IFERROR(VLOOKUP(H812,Dimension!$A:$B,2,FALSE),"")</f>
        <v>Impact</v>
      </c>
    </row>
    <row r="813" spans="1:9">
      <c r="A813" s="29">
        <v>115</v>
      </c>
      <c r="B813" s="29">
        <v>223</v>
      </c>
      <c r="D813" t="s">
        <v>753</v>
      </c>
      <c r="E813" t="s">
        <v>136</v>
      </c>
      <c r="F813" t="str">
        <f t="shared" si="12"/>
        <v>5hStrongly Agree</v>
      </c>
      <c r="G813" s="27">
        <f>IFERROR(VLOOKUP(B813,Answer!$A:$E,5),"")</f>
        <v>1</v>
      </c>
      <c r="H813">
        <f>IFERROR(VLOOKUP(D813,Question!$B:$E,4,FALSE),"")</f>
        <v>2</v>
      </c>
      <c r="I813" t="str">
        <f>IFERROR(VLOOKUP(H813,Dimension!$A:$B,2,FALSE),"")</f>
        <v>Planning</v>
      </c>
    </row>
    <row r="814" spans="1:9">
      <c r="A814" s="29">
        <v>115</v>
      </c>
      <c r="B814" s="29">
        <v>229</v>
      </c>
      <c r="D814" t="s">
        <v>754</v>
      </c>
      <c r="E814" t="s">
        <v>136</v>
      </c>
      <c r="F814" t="str">
        <f t="shared" si="12"/>
        <v>5iStrongly Agree</v>
      </c>
      <c r="G814" s="27">
        <f>IFERROR(VLOOKUP(B814,Answer!$A:$E,5),"")</f>
        <v>1</v>
      </c>
      <c r="H814">
        <f>IFERROR(VLOOKUP(D814,Question!$B:$E,4,FALSE),"")</f>
        <v>3</v>
      </c>
      <c r="I814" t="str">
        <f>IFERROR(VLOOKUP(H814,Dimension!$A:$B,2,FALSE),"")</f>
        <v>Impact</v>
      </c>
    </row>
    <row r="815" spans="1:9">
      <c r="A815" s="29">
        <v>115</v>
      </c>
      <c r="B815" s="29">
        <v>231</v>
      </c>
      <c r="D815" t="s">
        <v>648</v>
      </c>
      <c r="E815" t="s">
        <v>115</v>
      </c>
      <c r="F815" t="str">
        <f t="shared" si="12"/>
        <v>6aRarely (maybe once per year)</v>
      </c>
      <c r="G815" s="27">
        <f>IFERROR(VLOOKUP(B815,Answer!$A:$E,5),"")</f>
        <v>0.25</v>
      </c>
      <c r="H815">
        <f>IFERROR(VLOOKUP(D815,Question!$B:$E,4,FALSE),"")</f>
        <v>2</v>
      </c>
      <c r="I815" t="str">
        <f>IFERROR(VLOOKUP(H815,Dimension!$A:$B,2,FALSE),"")</f>
        <v>Planning</v>
      </c>
    </row>
    <row r="816" spans="1:9">
      <c r="A816" s="29">
        <v>115</v>
      </c>
      <c r="B816" s="29">
        <v>238</v>
      </c>
      <c r="D816" t="s">
        <v>650</v>
      </c>
      <c r="E816" t="s">
        <v>120</v>
      </c>
      <c r="F816" t="str">
        <f t="shared" si="12"/>
        <v>6bRegularly (at least quarterly)</v>
      </c>
      <c r="G816" s="27">
        <f>IFERROR(VLOOKUP(B816,Answer!$A:$E,5),"")</f>
        <v>0.75</v>
      </c>
      <c r="H816">
        <f>IFERROR(VLOOKUP(D816,Question!$B:$E,4,FALSE),"")</f>
        <v>1</v>
      </c>
      <c r="I816" t="str">
        <f>IFERROR(VLOOKUP(H816,Dimension!$A:$B,2,FALSE),"")</f>
        <v>Reporting</v>
      </c>
    </row>
    <row r="817" spans="1:9">
      <c r="A817" s="29">
        <v>115</v>
      </c>
      <c r="B817" s="29">
        <v>244</v>
      </c>
      <c r="D817" t="s">
        <v>654</v>
      </c>
      <c r="E817" t="s">
        <v>114</v>
      </c>
      <c r="F817" t="str">
        <f t="shared" si="12"/>
        <v>6cFrequently (e.g. every time we run some activity or monthly)</v>
      </c>
      <c r="G817" s="27">
        <f>IFERROR(VLOOKUP(B817,Answer!$A:$E,5),"")</f>
        <v>1</v>
      </c>
      <c r="H817">
        <f>IFERROR(VLOOKUP(D817,Question!$B:$E,4,FALSE),"")</f>
        <v>1</v>
      </c>
      <c r="I817" t="str">
        <f>IFERROR(VLOOKUP(H817,Dimension!$A:$B,2,FALSE),"")</f>
        <v>Reporting</v>
      </c>
    </row>
    <row r="818" spans="1:9">
      <c r="A818" s="29">
        <v>115</v>
      </c>
      <c r="B818" s="29">
        <v>249</v>
      </c>
      <c r="D818" t="s">
        <v>658</v>
      </c>
      <c r="E818" t="s">
        <v>114</v>
      </c>
      <c r="F818" t="str">
        <f t="shared" si="12"/>
        <v>6dFrequently (e.g. every time we run some activity or monthly)</v>
      </c>
      <c r="G818" s="27">
        <f>IFERROR(VLOOKUP(B818,Answer!$A:$E,5),"")</f>
        <v>1</v>
      </c>
      <c r="H818">
        <f>IFERROR(VLOOKUP(D818,Question!$B:$E,4,FALSE),"")</f>
        <v>1</v>
      </c>
      <c r="I818" t="str">
        <f>IFERROR(VLOOKUP(H818,Dimension!$A:$B,2,FALSE),"")</f>
        <v>Reporting</v>
      </c>
    </row>
    <row r="819" spans="1:9">
      <c r="A819" s="29">
        <v>115</v>
      </c>
      <c r="B819" s="29">
        <v>253</v>
      </c>
      <c r="D819" t="s">
        <v>662</v>
      </c>
      <c r="E819" t="s">
        <v>120</v>
      </c>
      <c r="F819" t="str">
        <f t="shared" si="12"/>
        <v>6eRegularly (at least quarterly)</v>
      </c>
      <c r="G819" s="27">
        <f>IFERROR(VLOOKUP(B819,Answer!$A:$E,5),"")</f>
        <v>0.75</v>
      </c>
      <c r="H819">
        <f>IFERROR(VLOOKUP(D819,Question!$B:$E,4,FALSE),"")</f>
        <v>1</v>
      </c>
      <c r="I819" t="str">
        <f>IFERROR(VLOOKUP(H819,Dimension!$A:$B,2,FALSE),"")</f>
        <v>Reporting</v>
      </c>
    </row>
    <row r="820" spans="1:9">
      <c r="A820" s="29">
        <v>115</v>
      </c>
      <c r="B820" s="29">
        <v>258</v>
      </c>
      <c r="D820" t="s">
        <v>666</v>
      </c>
      <c r="E820" t="s">
        <v>120</v>
      </c>
      <c r="F820" t="str">
        <f t="shared" si="12"/>
        <v>7aRegularly (at least quarterly)</v>
      </c>
      <c r="G820" s="27">
        <f>IFERROR(VLOOKUP(B820,Answer!$A:$E,5),"")</f>
        <v>0.5</v>
      </c>
      <c r="H820">
        <f>IFERROR(VLOOKUP(D820,Question!$B:$E,4,FALSE),"")</f>
        <v>3</v>
      </c>
      <c r="I820" t="str">
        <f>IFERROR(VLOOKUP(H820,Dimension!$A:$B,2,FALSE),"")</f>
        <v>Impact</v>
      </c>
    </row>
    <row r="821" spans="1:9">
      <c r="A821" s="29">
        <v>115</v>
      </c>
      <c r="B821" s="29">
        <v>263</v>
      </c>
      <c r="D821" t="s">
        <v>670</v>
      </c>
      <c r="E821" t="s">
        <v>120</v>
      </c>
      <c r="F821" t="str">
        <f t="shared" si="12"/>
        <v>7bRegularly (at least quarterly)</v>
      </c>
      <c r="G821" s="27">
        <f>IFERROR(VLOOKUP(B821,Answer!$A:$E,5),"")</f>
        <v>0.75</v>
      </c>
      <c r="H821">
        <f>IFERROR(VLOOKUP(D821,Question!$B:$E,4,FALSE),"")</f>
        <v>2</v>
      </c>
      <c r="I821" t="str">
        <f>IFERROR(VLOOKUP(H821,Dimension!$A:$B,2,FALSE),"")</f>
        <v>Planning</v>
      </c>
    </row>
    <row r="822" spans="1:9">
      <c r="A822" s="29">
        <v>115</v>
      </c>
      <c r="B822" s="29" t="s">
        <v>870</v>
      </c>
      <c r="D822" t="s">
        <v>674</v>
      </c>
      <c r="E822">
        <v>0</v>
      </c>
      <c r="F822" t="str">
        <f t="shared" si="12"/>
        <v>7c0</v>
      </c>
      <c r="G822" s="27" t="str">
        <f>IFERROR(VLOOKUP(B822,Answer!$A:$E,5),"")</f>
        <v/>
      </c>
      <c r="H822">
        <f>IFERROR(VLOOKUP(D822,Question!$B:$E,4,FALSE),"")</f>
        <v>2</v>
      </c>
      <c r="I822" t="str">
        <f>IFERROR(VLOOKUP(H822,Dimension!$A:$B,2,FALSE),"")</f>
        <v>Planning</v>
      </c>
    </row>
    <row r="823" spans="1:9">
      <c r="A823" s="29">
        <v>115</v>
      </c>
      <c r="B823" s="29">
        <v>273</v>
      </c>
      <c r="D823" t="s">
        <v>678</v>
      </c>
      <c r="E823" t="s">
        <v>120</v>
      </c>
      <c r="F823" t="str">
        <f t="shared" si="12"/>
        <v>7dRegularly (at least quarterly)</v>
      </c>
      <c r="G823" s="27">
        <f>IFERROR(VLOOKUP(B823,Answer!$A:$E,5),"")</f>
        <v>0.75</v>
      </c>
      <c r="H823">
        <f>IFERROR(VLOOKUP(D823,Question!$B:$E,4,FALSE),"")</f>
        <v>2</v>
      </c>
      <c r="I823" t="str">
        <f>IFERROR(VLOOKUP(H823,Dimension!$A:$B,2,FALSE),"")</f>
        <v>Planning</v>
      </c>
    </row>
    <row r="824" spans="1:9">
      <c r="A824" s="29">
        <v>115</v>
      </c>
      <c r="B824" s="29">
        <v>278</v>
      </c>
      <c r="D824" t="s">
        <v>680</v>
      </c>
      <c r="E824" t="s">
        <v>120</v>
      </c>
      <c r="F824" t="str">
        <f t="shared" si="12"/>
        <v>7eRegularly (at least quarterly)</v>
      </c>
      <c r="G824" s="27">
        <f>IFERROR(VLOOKUP(B824,Answer!$A:$E,5),"")</f>
        <v>0.75</v>
      </c>
      <c r="H824">
        <f>IFERROR(VLOOKUP(D824,Question!$B:$E,4,FALSE),"")</f>
        <v>3</v>
      </c>
      <c r="I824" t="str">
        <f>IFERROR(VLOOKUP(H824,Dimension!$A:$B,2,FALSE),"")</f>
        <v>Impact</v>
      </c>
    </row>
    <row r="825" spans="1:9">
      <c r="A825" s="29">
        <v>115</v>
      </c>
      <c r="B825" s="29">
        <v>284</v>
      </c>
      <c r="D825" t="s">
        <v>701</v>
      </c>
      <c r="E825" t="s">
        <v>123</v>
      </c>
      <c r="F825" t="str">
        <f t="shared" si="12"/>
        <v>8aAgree</v>
      </c>
      <c r="G825" s="27">
        <f>IFERROR(VLOOKUP(B825,Answer!$A:$E,5),"")</f>
        <v>0.75</v>
      </c>
      <c r="H825">
        <f>IFERROR(VLOOKUP(D825,Question!$B:$E,4,FALSE),"")</f>
        <v>3</v>
      </c>
      <c r="I825" t="str">
        <f>IFERROR(VLOOKUP(H825,Dimension!$A:$B,2,FALSE),"")</f>
        <v>Impact</v>
      </c>
    </row>
    <row r="826" spans="1:9">
      <c r="A826" s="29">
        <v>115</v>
      </c>
      <c r="B826" s="29">
        <v>290</v>
      </c>
      <c r="D826" t="s">
        <v>703</v>
      </c>
      <c r="E826" t="s">
        <v>123</v>
      </c>
      <c r="F826" t="str">
        <f t="shared" si="12"/>
        <v>8bAgree</v>
      </c>
      <c r="G826" s="27">
        <f>IFERROR(VLOOKUP(B826,Answer!$A:$E,5),"")</f>
        <v>0.75</v>
      </c>
      <c r="H826">
        <f>IFERROR(VLOOKUP(D826,Question!$B:$E,4,FALSE),"")</f>
        <v>3</v>
      </c>
      <c r="I826" t="str">
        <f>IFERROR(VLOOKUP(H826,Dimension!$A:$B,2,FALSE),"")</f>
        <v>Impact</v>
      </c>
    </row>
    <row r="827" spans="1:9">
      <c r="A827" s="29">
        <v>115</v>
      </c>
      <c r="B827" s="29">
        <v>296</v>
      </c>
      <c r="D827" t="s">
        <v>705</v>
      </c>
      <c r="E827" t="s">
        <v>123</v>
      </c>
      <c r="F827" t="str">
        <f t="shared" si="12"/>
        <v>8cAgree</v>
      </c>
      <c r="G827" s="27">
        <f>IFERROR(VLOOKUP(B827,Answer!$A:$E,5),"")</f>
        <v>0.75</v>
      </c>
      <c r="H827">
        <f>IFERROR(VLOOKUP(D827,Question!$B:$E,4,FALSE),"")</f>
        <v>3</v>
      </c>
      <c r="I827" t="str">
        <f>IFERROR(VLOOKUP(H827,Dimension!$A:$B,2,FALSE),"")</f>
        <v>Impact</v>
      </c>
    </row>
    <row r="828" spans="1:9">
      <c r="A828" s="29">
        <v>115</v>
      </c>
      <c r="B828" s="29">
        <v>298</v>
      </c>
      <c r="D828" t="s">
        <v>707</v>
      </c>
      <c r="E828" t="s">
        <v>117</v>
      </c>
      <c r="F828" t="str">
        <f t="shared" si="12"/>
        <v>8dDon’t know/Not sure</v>
      </c>
      <c r="G828" s="27">
        <f>IFERROR(VLOOKUP(B828,Answer!$A:$E,5),"")</f>
        <v>0</v>
      </c>
      <c r="H828">
        <f>IFERROR(VLOOKUP(D828,Question!$B:$E,4,FALSE),"")</f>
        <v>3</v>
      </c>
      <c r="I828" t="str">
        <f>IFERROR(VLOOKUP(H828,Dimension!$A:$B,2,FALSE),"")</f>
        <v>Impact</v>
      </c>
    </row>
    <row r="829" spans="1:9">
      <c r="A829" s="29">
        <v>115</v>
      </c>
      <c r="B829" s="29">
        <v>308</v>
      </c>
      <c r="D829" t="s">
        <v>744</v>
      </c>
      <c r="E829" t="s">
        <v>123</v>
      </c>
      <c r="F829" t="str">
        <f t="shared" si="12"/>
        <v>8eAgree</v>
      </c>
      <c r="G829" s="27">
        <f>IFERROR(VLOOKUP(B829,Answer!$A:$E,5),"")</f>
        <v>0.75</v>
      </c>
      <c r="H829">
        <f>IFERROR(VLOOKUP(D829,Question!$B:$E,4,FALSE),"")</f>
        <v>3</v>
      </c>
      <c r="I829" t="str">
        <f>IFERROR(VLOOKUP(H829,Dimension!$A:$B,2,FALSE),"")</f>
        <v>Impact</v>
      </c>
    </row>
    <row r="830" spans="1:9">
      <c r="A830" s="29">
        <v>115</v>
      </c>
      <c r="B830" s="29">
        <v>314</v>
      </c>
      <c r="D830" t="s">
        <v>745</v>
      </c>
      <c r="E830" t="s">
        <v>123</v>
      </c>
      <c r="F830" t="str">
        <f t="shared" si="12"/>
        <v>8fAgree</v>
      </c>
      <c r="G830" s="27">
        <f>IFERROR(VLOOKUP(B830,Answer!$A:$E,5),"")</f>
        <v>0.75</v>
      </c>
      <c r="H830">
        <f>IFERROR(VLOOKUP(D830,Question!$B:$E,4,FALSE),"")</f>
        <v>3</v>
      </c>
      <c r="I830" t="str">
        <f>IFERROR(VLOOKUP(H830,Dimension!$A:$B,2,FALSE),"")</f>
        <v>Impact</v>
      </c>
    </row>
    <row r="831" spans="1:9">
      <c r="A831" s="29">
        <v>115</v>
      </c>
      <c r="B831" s="29">
        <v>320</v>
      </c>
      <c r="D831" t="s">
        <v>746</v>
      </c>
      <c r="E831" t="s">
        <v>123</v>
      </c>
      <c r="F831" t="str">
        <f t="shared" si="12"/>
        <v>8gAgree</v>
      </c>
      <c r="G831" s="27">
        <f>IFERROR(VLOOKUP(B831,Answer!$A:$E,5),"")</f>
        <v>0.75</v>
      </c>
      <c r="H831">
        <f>IFERROR(VLOOKUP(D831,Question!$B:$E,4,FALSE),"")</f>
        <v>3</v>
      </c>
      <c r="I831" t="str">
        <f>IFERROR(VLOOKUP(H831,Dimension!$A:$B,2,FALSE),"")</f>
        <v>Impact</v>
      </c>
    </row>
    <row r="832" spans="1:9">
      <c r="A832" s="29">
        <v>115</v>
      </c>
      <c r="B832" s="29">
        <v>327</v>
      </c>
      <c r="D832" t="s">
        <v>747</v>
      </c>
      <c r="E832" t="s">
        <v>136</v>
      </c>
      <c r="F832" t="str">
        <f t="shared" si="12"/>
        <v>8hStrongly Agree</v>
      </c>
      <c r="G832" s="27">
        <f>IFERROR(VLOOKUP(B832,Answer!$A:$E,5),"")</f>
        <v>1</v>
      </c>
      <c r="H832">
        <f>IFERROR(VLOOKUP(D832,Question!$B:$E,4,FALSE),"")</f>
        <v>3</v>
      </c>
      <c r="I832" t="str">
        <f>IFERROR(VLOOKUP(H832,Dimension!$A:$B,2,FALSE),"")</f>
        <v>Impact</v>
      </c>
    </row>
    <row r="833" spans="1:9">
      <c r="A833" s="29">
        <v>115</v>
      </c>
      <c r="B833" s="29">
        <v>333</v>
      </c>
      <c r="D833" t="s">
        <v>748</v>
      </c>
      <c r="E833" t="s">
        <v>136</v>
      </c>
      <c r="F833" t="str">
        <f t="shared" si="12"/>
        <v>8iStrongly Agree</v>
      </c>
      <c r="G833" s="27">
        <f>IFERROR(VLOOKUP(B833,Answer!$A:$E,5),"")</f>
        <v>1</v>
      </c>
      <c r="H833">
        <f>IFERROR(VLOOKUP(D833,Question!$B:$E,4,FALSE),"")</f>
        <v>3</v>
      </c>
      <c r="I833" t="str">
        <f>IFERROR(VLOOKUP(H833,Dimension!$A:$B,2,FALSE),"")</f>
        <v>Impact</v>
      </c>
    </row>
    <row r="834" spans="1:9">
      <c r="A834" s="29">
        <v>115</v>
      </c>
      <c r="B834" s="29">
        <v>339</v>
      </c>
      <c r="D834" t="s">
        <v>749</v>
      </c>
      <c r="E834" t="s">
        <v>136</v>
      </c>
      <c r="F834" t="str">
        <f t="shared" si="12"/>
        <v>8jStrongly Agree</v>
      </c>
      <c r="G834" s="27">
        <f>IFERROR(VLOOKUP(B834,Answer!$A:$E,5),"")</f>
        <v>1</v>
      </c>
      <c r="H834">
        <f>IFERROR(VLOOKUP(D834,Question!$B:$E,4,FALSE),"")</f>
        <v>3</v>
      </c>
      <c r="I834" t="str">
        <f>IFERROR(VLOOKUP(H834,Dimension!$A:$B,2,FALSE),"")</f>
        <v>Impact</v>
      </c>
    </row>
    <row r="835" spans="1:9">
      <c r="A835" s="29">
        <v>115</v>
      </c>
      <c r="B835" s="29">
        <v>341</v>
      </c>
      <c r="D835" t="s">
        <v>750</v>
      </c>
      <c r="E835" t="s">
        <v>119</v>
      </c>
      <c r="F835" t="str">
        <f t="shared" ref="F835:F898" si="13">D835&amp;E835</f>
        <v>8kStrongly disagree</v>
      </c>
      <c r="G835" s="27">
        <f>IFERROR(VLOOKUP(B835,Answer!$A:$E,5),"")</f>
        <v>0.75</v>
      </c>
      <c r="H835">
        <f>IFERROR(VLOOKUP(D835,Question!$B:$E,4,FALSE),"")</f>
        <v>3</v>
      </c>
      <c r="I835" t="str">
        <f>IFERROR(VLOOKUP(H835,Dimension!$A:$B,2,FALSE),"")</f>
        <v>Impact</v>
      </c>
    </row>
    <row r="836" spans="1:9">
      <c r="A836" s="29">
        <v>115</v>
      </c>
      <c r="B836" s="29">
        <v>348</v>
      </c>
      <c r="D836" t="s">
        <v>710</v>
      </c>
      <c r="E836" t="s">
        <v>125</v>
      </c>
      <c r="F836" t="str">
        <f t="shared" si="13"/>
        <v>9aAware of but do not use</v>
      </c>
      <c r="G836" s="27">
        <f>IFERROR(VLOOKUP(B836,Answer!$A:$E,5),"")</f>
        <v>0.25</v>
      </c>
      <c r="H836">
        <f>IFERROR(VLOOKUP(D836,Question!$B:$E,4,FALSE),"")</f>
        <v>1</v>
      </c>
      <c r="I836" t="str">
        <f>IFERROR(VLOOKUP(H836,Dimension!$A:$B,2,FALSE),"")</f>
        <v>Reporting</v>
      </c>
    </row>
    <row r="837" spans="1:9">
      <c r="A837" s="29">
        <v>115</v>
      </c>
      <c r="B837" s="29">
        <v>352</v>
      </c>
      <c r="D837" t="s">
        <v>714</v>
      </c>
      <c r="E837" t="s">
        <v>117</v>
      </c>
      <c r="F837" t="str">
        <f t="shared" si="13"/>
        <v>9bDon’t know/Not sure</v>
      </c>
      <c r="G837" s="27">
        <f>IFERROR(VLOOKUP(B837,Answer!$A:$E,5),"")</f>
        <v>0</v>
      </c>
      <c r="H837">
        <f>IFERROR(VLOOKUP(D837,Question!$B:$E,4,FALSE),"")</f>
        <v>1</v>
      </c>
      <c r="I837" t="str">
        <f>IFERROR(VLOOKUP(H837,Dimension!$A:$B,2,FALSE),"")</f>
        <v>Reporting</v>
      </c>
    </row>
    <row r="838" spans="1:9">
      <c r="A838" s="29">
        <v>115</v>
      </c>
      <c r="B838" s="29">
        <v>358</v>
      </c>
      <c r="D838" t="s">
        <v>742</v>
      </c>
      <c r="E838" t="s">
        <v>117</v>
      </c>
      <c r="F838" t="str">
        <f t="shared" si="13"/>
        <v>9cDon’t know/Not sure</v>
      </c>
      <c r="G838" s="27">
        <f>IFERROR(VLOOKUP(B838,Answer!$A:$E,5),"")</f>
        <v>0</v>
      </c>
      <c r="H838">
        <f>IFERROR(VLOOKUP(D838,Question!$B:$E,4,FALSE),"")</f>
        <v>1</v>
      </c>
      <c r="I838" t="str">
        <f>IFERROR(VLOOKUP(H838,Dimension!$A:$B,2,FALSE),"")</f>
        <v>Reporting</v>
      </c>
    </row>
    <row r="839" spans="1:9">
      <c r="A839" s="29">
        <v>115</v>
      </c>
      <c r="B839" s="29">
        <v>364</v>
      </c>
      <c r="D839" t="s">
        <v>743</v>
      </c>
      <c r="E839" t="s">
        <v>117</v>
      </c>
      <c r="F839" t="str">
        <f t="shared" si="13"/>
        <v>9dDon’t know/Not sure</v>
      </c>
      <c r="G839" s="27">
        <f>IFERROR(VLOOKUP(B839,Answer!$A:$E,5),"")</f>
        <v>0</v>
      </c>
      <c r="H839">
        <f>IFERROR(VLOOKUP(D839,Question!$B:$E,4,FALSE),"")</f>
        <v>2</v>
      </c>
      <c r="I839" t="str">
        <f>IFERROR(VLOOKUP(H839,Dimension!$A:$B,2,FALSE),"")</f>
        <v>Planning</v>
      </c>
    </row>
    <row r="840" spans="1:9">
      <c r="A840" s="29">
        <v>115</v>
      </c>
      <c r="B840" s="29">
        <v>370</v>
      </c>
      <c r="D840" t="s">
        <v>740</v>
      </c>
      <c r="E840" t="s">
        <v>117</v>
      </c>
      <c r="F840" t="str">
        <f t="shared" si="13"/>
        <v>10aDon’t know/Not sure</v>
      </c>
      <c r="G840" s="27">
        <f>IFERROR(VLOOKUP(B840,Answer!$A:$E,5),"")</f>
        <v>0</v>
      </c>
      <c r="H840">
        <f>IFERROR(VLOOKUP(D840,Question!$B:$E,4,FALSE),"")</f>
        <v>1</v>
      </c>
      <c r="I840" t="str">
        <f>IFERROR(VLOOKUP(H840,Dimension!$A:$B,2,FALSE),"")</f>
        <v>Reporting</v>
      </c>
    </row>
    <row r="841" spans="1:9">
      <c r="A841" s="29">
        <v>115</v>
      </c>
      <c r="B841" s="29">
        <v>379</v>
      </c>
      <c r="D841" t="s">
        <v>741</v>
      </c>
      <c r="E841" t="s">
        <v>122</v>
      </c>
      <c r="F841" t="str">
        <f t="shared" si="13"/>
        <v>10bNeither agree nor disagree</v>
      </c>
      <c r="G841" s="27">
        <f>IFERROR(VLOOKUP(B841,Answer!$A:$E,5),"")</f>
        <v>0.25</v>
      </c>
      <c r="H841">
        <f>IFERROR(VLOOKUP(D841,Question!$B:$E,4,FALSE),"")</f>
        <v>3</v>
      </c>
      <c r="I841" t="str">
        <f>IFERROR(VLOOKUP(H841,Dimension!$A:$B,2,FALSE),"")</f>
        <v>Impact</v>
      </c>
    </row>
    <row r="842" spans="1:9">
      <c r="A842" s="29">
        <v>119</v>
      </c>
      <c r="B842" s="29">
        <v>1</v>
      </c>
      <c r="D842" t="s">
        <v>772</v>
      </c>
      <c r="E842" t="s">
        <v>106</v>
      </c>
      <c r="F842" t="str">
        <f t="shared" si="13"/>
        <v>1aCommercial organisation</v>
      </c>
      <c r="G842" s="27">
        <f>IFERROR(VLOOKUP(B842,Answer!$A:$E,5),"")</f>
        <v>0</v>
      </c>
      <c r="H842">
        <f>IFERROR(VLOOKUP(D842,Question!$B:$E,4,FALSE),"")</f>
        <v>0</v>
      </c>
      <c r="I842" t="str">
        <f>IFERROR(VLOOKUP(H842,Dimension!$A:$B,2,FALSE),"")</f>
        <v/>
      </c>
    </row>
    <row r="843" spans="1:9">
      <c r="A843" s="29">
        <v>119</v>
      </c>
      <c r="B843" s="29">
        <v>5</v>
      </c>
      <c r="D843" t="s">
        <v>773</v>
      </c>
      <c r="E843" t="s">
        <v>107</v>
      </c>
      <c r="F843" t="str">
        <f t="shared" si="13"/>
        <v>1bCommunications</v>
      </c>
      <c r="G843" s="27">
        <f>IFERROR(VLOOKUP(B843,Answer!$A:$E,5),"")</f>
        <v>0</v>
      </c>
      <c r="H843">
        <f>IFERROR(VLOOKUP(D843,Question!$B:$E,4,FALSE),"")</f>
        <v>0</v>
      </c>
      <c r="I843" t="str">
        <f>IFERROR(VLOOKUP(H843,Dimension!$A:$B,2,FALSE),"")</f>
        <v/>
      </c>
    </row>
    <row r="844" spans="1:9">
      <c r="A844" s="29">
        <v>119</v>
      </c>
      <c r="B844" s="29">
        <v>39</v>
      </c>
      <c r="D844" t="s">
        <v>774</v>
      </c>
      <c r="E844" t="s">
        <v>156</v>
      </c>
      <c r="F844" t="str">
        <f t="shared" si="13"/>
        <v>1cOther</v>
      </c>
      <c r="G844" s="27">
        <f>IFERROR(VLOOKUP(B844,Answer!$A:$E,5),"")</f>
        <v>0</v>
      </c>
      <c r="H844">
        <f>IFERROR(VLOOKUP(D844,Question!$B:$E,4,FALSE),"")</f>
        <v>0</v>
      </c>
      <c r="I844" t="str">
        <f>IFERROR(VLOOKUP(H844,Dimension!$A:$B,2,FALSE),"")</f>
        <v/>
      </c>
    </row>
    <row r="845" spans="1:9">
      <c r="A845" s="29">
        <v>119</v>
      </c>
      <c r="B845" s="29" t="s">
        <v>870</v>
      </c>
      <c r="D845" t="s">
        <v>775</v>
      </c>
      <c r="E845">
        <v>0</v>
      </c>
      <c r="F845" t="str">
        <f t="shared" si="13"/>
        <v>1d0</v>
      </c>
      <c r="G845" s="27" t="str">
        <f>IFERROR(VLOOKUP(B845,Answer!$A:$E,5),"")</f>
        <v/>
      </c>
      <c r="H845">
        <f>IFERROR(VLOOKUP(D845,Question!$B:$E,4,FALSE),"")</f>
        <v>0</v>
      </c>
      <c r="I845" t="str">
        <f>IFERROR(VLOOKUP(H845,Dimension!$A:$B,2,FALSE),"")</f>
        <v/>
      </c>
    </row>
    <row r="846" spans="1:9">
      <c r="A846" s="29">
        <v>119</v>
      </c>
      <c r="B846" s="29">
        <v>51</v>
      </c>
      <c r="D846" t="s">
        <v>776</v>
      </c>
      <c r="E846" t="s">
        <v>108</v>
      </c>
      <c r="F846" t="str">
        <f t="shared" si="13"/>
        <v>1e1000-4999 employees</v>
      </c>
      <c r="G846" s="27">
        <f>IFERROR(VLOOKUP(B846,Answer!$A:$E,5),"")</f>
        <v>0</v>
      </c>
      <c r="H846">
        <f>IFERROR(VLOOKUP(D846,Question!$B:$E,4,FALSE),"")</f>
        <v>0</v>
      </c>
      <c r="I846" t="str">
        <f>IFERROR(VLOOKUP(H846,Dimension!$A:$B,2,FALSE),"")</f>
        <v/>
      </c>
    </row>
    <row r="847" spans="1:9">
      <c r="A847" s="29">
        <v>119</v>
      </c>
      <c r="B847" s="29" t="s">
        <v>870</v>
      </c>
      <c r="D847" t="s">
        <v>778</v>
      </c>
      <c r="E847" t="s">
        <v>134</v>
      </c>
      <c r="F847" t="str">
        <f t="shared" si="13"/>
        <v>1gUK</v>
      </c>
      <c r="G847" s="27" t="str">
        <f>IFERROR(VLOOKUP(B847,Answer!$A:$E,5),"")</f>
        <v/>
      </c>
      <c r="H847">
        <f>IFERROR(VLOOKUP(D847,Question!$B:$E,4,FALSE),"")</f>
        <v>0</v>
      </c>
      <c r="I847" t="str">
        <f>IFERROR(VLOOKUP(H847,Dimension!$A:$B,2,FALSE),"")</f>
        <v/>
      </c>
    </row>
    <row r="848" spans="1:9">
      <c r="A848" s="29">
        <v>119</v>
      </c>
      <c r="B848" s="29">
        <v>68</v>
      </c>
      <c r="D848" t="s">
        <v>783</v>
      </c>
      <c r="E848" t="s">
        <v>135</v>
      </c>
      <c r="F848" t="str">
        <f t="shared" si="13"/>
        <v>1hNot an international organisation</v>
      </c>
      <c r="G848" s="27">
        <f>IFERROR(VLOOKUP(B848,Answer!$A:$E,5),"")</f>
        <v>0</v>
      </c>
      <c r="H848">
        <f>IFERROR(VLOOKUP(D848,Question!$B:$E,4,FALSE),"")</f>
        <v>0</v>
      </c>
      <c r="I848" t="str">
        <f>IFERROR(VLOOKUP(H848,Dimension!$A:$B,2,FALSE),"")</f>
        <v/>
      </c>
    </row>
    <row r="849" spans="1:9">
      <c r="A849" s="29">
        <v>119</v>
      </c>
      <c r="B849" s="29">
        <v>69</v>
      </c>
      <c r="D849" t="s">
        <v>859</v>
      </c>
      <c r="E849" t="s">
        <v>110</v>
      </c>
      <c r="F849" t="str">
        <f t="shared" si="13"/>
        <v>1iYes</v>
      </c>
      <c r="G849" s="27">
        <f>IFERROR(VLOOKUP(B849,Answer!$A:$E,5),"")</f>
        <v>0</v>
      </c>
      <c r="H849">
        <f>IFERROR(VLOOKUP(D849,Question!$B:$E,4,FALSE),"")</f>
        <v>0</v>
      </c>
      <c r="I849" t="str">
        <f>IFERROR(VLOOKUP(H849,Dimension!$A:$B,2,FALSE),"")</f>
        <v/>
      </c>
    </row>
    <row r="850" spans="1:9">
      <c r="A850" s="29">
        <v>119</v>
      </c>
      <c r="B850" s="29" t="s">
        <v>870</v>
      </c>
      <c r="D850" t="s">
        <v>804</v>
      </c>
      <c r="E850" t="s">
        <v>111</v>
      </c>
      <c r="F850" t="str">
        <f t="shared" si="13"/>
        <v>North AmericaNo</v>
      </c>
      <c r="G850" s="27" t="str">
        <f>IFERROR(VLOOKUP(B850,Answer!$A:$E,5),"")</f>
        <v/>
      </c>
      <c r="H850" t="str">
        <f>IFERROR(VLOOKUP(D850,Question!$B:$E,4,FALSE),"")</f>
        <v/>
      </c>
      <c r="I850" t="str">
        <f>IFERROR(VLOOKUP(H850,Dimension!$A:$B,2,FALSE),"")</f>
        <v/>
      </c>
    </row>
    <row r="851" spans="1:9">
      <c r="A851" s="29">
        <v>119</v>
      </c>
      <c r="B851" s="29" t="s">
        <v>870</v>
      </c>
      <c r="D851" t="s">
        <v>805</v>
      </c>
      <c r="E851" t="s">
        <v>111</v>
      </c>
      <c r="F851" t="str">
        <f t="shared" si="13"/>
        <v>Central AmericaNo</v>
      </c>
      <c r="G851" s="27" t="str">
        <f>IFERROR(VLOOKUP(B851,Answer!$A:$E,5),"")</f>
        <v/>
      </c>
      <c r="H851" t="str">
        <f>IFERROR(VLOOKUP(D851,Question!$B:$E,4,FALSE),"")</f>
        <v/>
      </c>
      <c r="I851" t="str">
        <f>IFERROR(VLOOKUP(H851,Dimension!$A:$B,2,FALSE),"")</f>
        <v/>
      </c>
    </row>
    <row r="852" spans="1:9">
      <c r="A852" s="29">
        <v>119</v>
      </c>
      <c r="B852" s="29" t="s">
        <v>870</v>
      </c>
      <c r="D852" t="s">
        <v>806</v>
      </c>
      <c r="E852" t="s">
        <v>111</v>
      </c>
      <c r="F852" t="str">
        <f t="shared" si="13"/>
        <v>South AmericaNo</v>
      </c>
      <c r="G852" s="27" t="str">
        <f>IFERROR(VLOOKUP(B852,Answer!$A:$E,5),"")</f>
        <v/>
      </c>
      <c r="H852" t="str">
        <f>IFERROR(VLOOKUP(D852,Question!$B:$E,4,FALSE),"")</f>
        <v/>
      </c>
      <c r="I852" t="str">
        <f>IFERROR(VLOOKUP(H852,Dimension!$A:$B,2,FALSE),"")</f>
        <v/>
      </c>
    </row>
    <row r="853" spans="1:9">
      <c r="A853" s="29">
        <v>119</v>
      </c>
      <c r="B853" s="29" t="s">
        <v>870</v>
      </c>
      <c r="D853" t="s">
        <v>807</v>
      </c>
      <c r="E853" t="s">
        <v>111</v>
      </c>
      <c r="F853" t="str">
        <f t="shared" si="13"/>
        <v>AfricaNo</v>
      </c>
      <c r="G853" s="27" t="str">
        <f>IFERROR(VLOOKUP(B853,Answer!$A:$E,5),"")</f>
        <v/>
      </c>
      <c r="H853" t="str">
        <f>IFERROR(VLOOKUP(D853,Question!$B:$E,4,FALSE),"")</f>
        <v/>
      </c>
      <c r="I853" t="str">
        <f>IFERROR(VLOOKUP(H853,Dimension!$A:$B,2,FALSE),"")</f>
        <v/>
      </c>
    </row>
    <row r="854" spans="1:9">
      <c r="A854" s="29">
        <v>119</v>
      </c>
      <c r="B854" s="29" t="s">
        <v>870</v>
      </c>
      <c r="D854" t="s">
        <v>808</v>
      </c>
      <c r="E854" t="s">
        <v>111</v>
      </c>
      <c r="F854" t="str">
        <f t="shared" si="13"/>
        <v>Middle EastNo</v>
      </c>
      <c r="G854" s="27" t="str">
        <f>IFERROR(VLOOKUP(B854,Answer!$A:$E,5),"")</f>
        <v/>
      </c>
      <c r="H854" t="str">
        <f>IFERROR(VLOOKUP(D854,Question!$B:$E,4,FALSE),"")</f>
        <v/>
      </c>
      <c r="I854" t="str">
        <f>IFERROR(VLOOKUP(H854,Dimension!$A:$B,2,FALSE),"")</f>
        <v/>
      </c>
    </row>
    <row r="855" spans="1:9">
      <c r="A855" s="29">
        <v>119</v>
      </c>
      <c r="B855" s="29">
        <v>58</v>
      </c>
      <c r="D855" t="s">
        <v>809</v>
      </c>
      <c r="E855" t="s">
        <v>110</v>
      </c>
      <c r="F855" t="str">
        <f t="shared" si="13"/>
        <v>Western/Northern EuropeYes</v>
      </c>
      <c r="G855" s="27">
        <f>IFERROR(VLOOKUP(B855,Answer!$A:$E,5),"")</f>
        <v>0</v>
      </c>
      <c r="H855" t="str">
        <f>IFERROR(VLOOKUP(D855,Question!$B:$E,4,FALSE),"")</f>
        <v/>
      </c>
      <c r="I855" t="str">
        <f>IFERROR(VLOOKUP(H855,Dimension!$A:$B,2,FALSE),"")</f>
        <v/>
      </c>
    </row>
    <row r="856" spans="1:9">
      <c r="A856" s="29">
        <v>119</v>
      </c>
      <c r="B856" s="29" t="s">
        <v>870</v>
      </c>
      <c r="D856" t="s">
        <v>810</v>
      </c>
      <c r="E856" t="s">
        <v>111</v>
      </c>
      <c r="F856" t="str">
        <f t="shared" si="13"/>
        <v>Southern EuropeNo</v>
      </c>
      <c r="G856" s="27" t="str">
        <f>IFERROR(VLOOKUP(B856,Answer!$A:$E,5),"")</f>
        <v/>
      </c>
      <c r="H856" t="str">
        <f>IFERROR(VLOOKUP(D856,Question!$B:$E,4,FALSE),"")</f>
        <v/>
      </c>
      <c r="I856" t="str">
        <f>IFERROR(VLOOKUP(H856,Dimension!$A:$B,2,FALSE),"")</f>
        <v/>
      </c>
    </row>
    <row r="857" spans="1:9">
      <c r="A857" s="29">
        <v>119</v>
      </c>
      <c r="B857" s="29" t="s">
        <v>870</v>
      </c>
      <c r="D857" t="s">
        <v>811</v>
      </c>
      <c r="E857" t="s">
        <v>111</v>
      </c>
      <c r="F857" t="str">
        <f t="shared" si="13"/>
        <v>Eastern EuropeNo</v>
      </c>
      <c r="G857" s="27" t="str">
        <f>IFERROR(VLOOKUP(B857,Answer!$A:$E,5),"")</f>
        <v/>
      </c>
      <c r="H857" t="str">
        <f>IFERROR(VLOOKUP(D857,Question!$B:$E,4,FALSE),"")</f>
        <v/>
      </c>
      <c r="I857" t="str">
        <f>IFERROR(VLOOKUP(H857,Dimension!$A:$B,2,FALSE),"")</f>
        <v/>
      </c>
    </row>
    <row r="858" spans="1:9">
      <c r="A858" s="29">
        <v>119</v>
      </c>
      <c r="B858" s="29" t="s">
        <v>870</v>
      </c>
      <c r="D858" t="s">
        <v>812</v>
      </c>
      <c r="E858" t="s">
        <v>111</v>
      </c>
      <c r="F858" t="str">
        <f t="shared" si="13"/>
        <v>Central AsiaNo</v>
      </c>
      <c r="G858" s="27" t="str">
        <f>IFERROR(VLOOKUP(B858,Answer!$A:$E,5),"")</f>
        <v/>
      </c>
      <c r="H858" t="str">
        <f>IFERROR(VLOOKUP(D858,Question!$B:$E,4,FALSE),"")</f>
        <v/>
      </c>
      <c r="I858" t="str">
        <f>IFERROR(VLOOKUP(H858,Dimension!$A:$B,2,FALSE),"")</f>
        <v/>
      </c>
    </row>
    <row r="859" spans="1:9">
      <c r="A859" s="29">
        <v>119</v>
      </c>
      <c r="B859" s="29" t="s">
        <v>870</v>
      </c>
      <c r="D859" t="s">
        <v>813</v>
      </c>
      <c r="E859" t="s">
        <v>111</v>
      </c>
      <c r="F859" t="str">
        <f t="shared" si="13"/>
        <v>South AsiaNo</v>
      </c>
      <c r="G859" s="27" t="str">
        <f>IFERROR(VLOOKUP(B859,Answer!$A:$E,5),"")</f>
        <v/>
      </c>
      <c r="H859" t="str">
        <f>IFERROR(VLOOKUP(D859,Question!$B:$E,4,FALSE),"")</f>
        <v/>
      </c>
      <c r="I859" t="str">
        <f>IFERROR(VLOOKUP(H859,Dimension!$A:$B,2,FALSE),"")</f>
        <v/>
      </c>
    </row>
    <row r="860" spans="1:9">
      <c r="A860" s="29">
        <v>119</v>
      </c>
      <c r="B860" s="29" t="s">
        <v>870</v>
      </c>
      <c r="D860" t="s">
        <v>814</v>
      </c>
      <c r="E860" t="s">
        <v>111</v>
      </c>
      <c r="F860" t="str">
        <f t="shared" si="13"/>
        <v>South East AsiaNo</v>
      </c>
      <c r="G860" s="27" t="str">
        <f>IFERROR(VLOOKUP(B860,Answer!$A:$E,5),"")</f>
        <v/>
      </c>
      <c r="H860" t="str">
        <f>IFERROR(VLOOKUP(D860,Question!$B:$E,4,FALSE),"")</f>
        <v/>
      </c>
      <c r="I860" t="str">
        <f>IFERROR(VLOOKUP(H860,Dimension!$A:$B,2,FALSE),"")</f>
        <v/>
      </c>
    </row>
    <row r="861" spans="1:9">
      <c r="A861" s="29">
        <v>119</v>
      </c>
      <c r="B861" s="29" t="s">
        <v>870</v>
      </c>
      <c r="D861" t="s">
        <v>815</v>
      </c>
      <c r="E861" t="s">
        <v>111</v>
      </c>
      <c r="F861" t="str">
        <f t="shared" si="13"/>
        <v>AustralasiaNo</v>
      </c>
      <c r="G861" s="27" t="str">
        <f>IFERROR(VLOOKUP(B861,Answer!$A:$E,5),"")</f>
        <v/>
      </c>
      <c r="H861" t="str">
        <f>IFERROR(VLOOKUP(D861,Question!$B:$E,4,FALSE),"")</f>
        <v/>
      </c>
      <c r="I861" t="str">
        <f>IFERROR(VLOOKUP(H861,Dimension!$A:$B,2,FALSE),"")</f>
        <v/>
      </c>
    </row>
    <row r="862" spans="1:9">
      <c r="A862" s="29">
        <v>119</v>
      </c>
      <c r="B862" s="29">
        <v>75</v>
      </c>
      <c r="D862" t="s">
        <v>532</v>
      </c>
      <c r="E862" t="s">
        <v>114</v>
      </c>
      <c r="F862" t="str">
        <f t="shared" si="13"/>
        <v>2aFrequently (e.g. every time we run some activity or monthly)</v>
      </c>
      <c r="G862" s="27">
        <f>IFERROR(VLOOKUP(B862,Answer!$A:$E,5),"")</f>
        <v>1</v>
      </c>
      <c r="H862">
        <f>IFERROR(VLOOKUP(D862,Question!$B:$E,4,FALSE),"")</f>
        <v>1</v>
      </c>
      <c r="I862" t="str">
        <f>IFERROR(VLOOKUP(H862,Dimension!$A:$B,2,FALSE),"")</f>
        <v>Reporting</v>
      </c>
    </row>
    <row r="863" spans="1:9">
      <c r="A863" s="29">
        <v>119</v>
      </c>
      <c r="B863" s="29">
        <v>100</v>
      </c>
      <c r="D863" t="s">
        <v>576</v>
      </c>
      <c r="E863" t="s">
        <v>114</v>
      </c>
      <c r="F863" t="str">
        <f t="shared" si="13"/>
        <v>3aFrequently (e.g. every time we run some activity or monthly)</v>
      </c>
      <c r="G863" s="27">
        <f>IFERROR(VLOOKUP(B863,Answer!$A:$E,5),"")</f>
        <v>0</v>
      </c>
      <c r="H863">
        <f>IFERROR(VLOOKUP(D863,Question!$B:$E,4,FALSE),"")</f>
        <v>1</v>
      </c>
      <c r="I863" t="str">
        <f>IFERROR(VLOOKUP(H863,Dimension!$A:$B,2,FALSE),"")</f>
        <v>Reporting</v>
      </c>
    </row>
    <row r="864" spans="1:9">
      <c r="A864" s="29">
        <v>119</v>
      </c>
      <c r="B864" s="29">
        <v>105</v>
      </c>
      <c r="D864" t="s">
        <v>582</v>
      </c>
      <c r="E864" t="s">
        <v>114</v>
      </c>
      <c r="F864" t="str">
        <f t="shared" si="13"/>
        <v>3bFrequently (e.g. every time we run some activity or monthly)</v>
      </c>
      <c r="G864" s="27">
        <f>IFERROR(VLOOKUP(B864,Answer!$A:$E,5),"")</f>
        <v>-1</v>
      </c>
      <c r="H864">
        <f>IFERROR(VLOOKUP(D864,Question!$B:$E,4,FALSE),"")</f>
        <v>1</v>
      </c>
      <c r="I864" t="str">
        <f>IFERROR(VLOOKUP(H864,Dimension!$A:$B,2,FALSE),"")</f>
        <v>Reporting</v>
      </c>
    </row>
    <row r="865" spans="1:9">
      <c r="A865" s="29">
        <v>119</v>
      </c>
      <c r="B865" s="29">
        <v>110</v>
      </c>
      <c r="D865" t="s">
        <v>587</v>
      </c>
      <c r="E865" t="s">
        <v>114</v>
      </c>
      <c r="F865" t="str">
        <f t="shared" si="13"/>
        <v>3cFrequently (e.g. every time we run some activity or monthly)</v>
      </c>
      <c r="G865" s="27">
        <f>IFERROR(VLOOKUP(B865,Answer!$A:$E,5),"")</f>
        <v>1</v>
      </c>
      <c r="H865">
        <f>IFERROR(VLOOKUP(D865,Question!$B:$E,4,FALSE),"")</f>
        <v>1</v>
      </c>
      <c r="I865" t="str">
        <f>IFERROR(VLOOKUP(H865,Dimension!$A:$B,2,FALSE),"")</f>
        <v>Reporting</v>
      </c>
    </row>
    <row r="866" spans="1:9">
      <c r="A866" s="29">
        <v>119</v>
      </c>
      <c r="B866" s="29">
        <v>112</v>
      </c>
      <c r="D866" t="s">
        <v>592</v>
      </c>
      <c r="E866" t="s">
        <v>115</v>
      </c>
      <c r="F866" t="str">
        <f t="shared" si="13"/>
        <v>3dRarely (maybe once per year)</v>
      </c>
      <c r="G866" s="27">
        <f>IFERROR(VLOOKUP(B866,Answer!$A:$E,5),"")</f>
        <v>0.25</v>
      </c>
      <c r="H866">
        <f>IFERROR(VLOOKUP(D866,Question!$B:$E,4,FALSE),"")</f>
        <v>1</v>
      </c>
      <c r="I866" t="str">
        <f>IFERROR(VLOOKUP(H866,Dimension!$A:$B,2,FALSE),"")</f>
        <v>Reporting</v>
      </c>
    </row>
    <row r="867" spans="1:9">
      <c r="A867" s="29">
        <v>119</v>
      </c>
      <c r="B867" s="29">
        <v>120</v>
      </c>
      <c r="D867" t="s">
        <v>755</v>
      </c>
      <c r="E867" t="s">
        <v>114</v>
      </c>
      <c r="F867" t="str">
        <f t="shared" si="13"/>
        <v>3eFrequently (e.g. every time we run some activity or monthly)</v>
      </c>
      <c r="G867" s="27">
        <f>IFERROR(VLOOKUP(B867,Answer!$A:$E,5),"")</f>
        <v>0</v>
      </c>
      <c r="H867">
        <f>IFERROR(VLOOKUP(D867,Question!$B:$E,4,FALSE),"")</f>
        <v>1</v>
      </c>
      <c r="I867" t="str">
        <f>IFERROR(VLOOKUP(H867,Dimension!$A:$B,2,FALSE),"")</f>
        <v>Reporting</v>
      </c>
    </row>
    <row r="868" spans="1:9">
      <c r="A868" s="29">
        <v>119</v>
      </c>
      <c r="B868" s="29">
        <v>125</v>
      </c>
      <c r="D868" t="s">
        <v>756</v>
      </c>
      <c r="E868" t="s">
        <v>114</v>
      </c>
      <c r="F868" t="str">
        <f t="shared" si="13"/>
        <v>3fFrequently (e.g. every time we run some activity or monthly)</v>
      </c>
      <c r="G868" s="27">
        <f>IFERROR(VLOOKUP(B868,Answer!$A:$E,5),"")</f>
        <v>0.5</v>
      </c>
      <c r="H868">
        <f>IFERROR(VLOOKUP(D868,Question!$B:$E,4,FALSE),"")</f>
        <v>1</v>
      </c>
      <c r="I868" t="str">
        <f>IFERROR(VLOOKUP(H868,Dimension!$A:$B,2,FALSE),"")</f>
        <v>Reporting</v>
      </c>
    </row>
    <row r="869" spans="1:9">
      <c r="A869" s="29">
        <v>119</v>
      </c>
      <c r="B869" s="29">
        <v>130</v>
      </c>
      <c r="D869" t="s">
        <v>757</v>
      </c>
      <c r="E869" t="s">
        <v>114</v>
      </c>
      <c r="F869" t="str">
        <f t="shared" si="13"/>
        <v>3gFrequently (e.g. every time we run some activity or monthly)</v>
      </c>
      <c r="G869" s="27">
        <f>IFERROR(VLOOKUP(B869,Answer!$A:$E,5),"")</f>
        <v>1</v>
      </c>
      <c r="H869">
        <f>IFERROR(VLOOKUP(D869,Question!$B:$E,4,FALSE),"")</f>
        <v>1</v>
      </c>
      <c r="I869" t="str">
        <f>IFERROR(VLOOKUP(H869,Dimension!$A:$B,2,FALSE),"")</f>
        <v>Reporting</v>
      </c>
    </row>
    <row r="870" spans="1:9">
      <c r="A870" s="29">
        <v>119</v>
      </c>
      <c r="B870" s="29">
        <v>135</v>
      </c>
      <c r="D870" t="s">
        <v>758</v>
      </c>
      <c r="E870" t="s">
        <v>114</v>
      </c>
      <c r="F870" t="str">
        <f t="shared" si="13"/>
        <v>3hFrequently (e.g. every time we run some activity or monthly)</v>
      </c>
      <c r="G870" s="27">
        <f>IFERROR(VLOOKUP(B870,Answer!$A:$E,5),"")</f>
        <v>1</v>
      </c>
      <c r="H870">
        <f>IFERROR(VLOOKUP(D870,Question!$B:$E,4,FALSE),"")</f>
        <v>1</v>
      </c>
      <c r="I870" t="str">
        <f>IFERROR(VLOOKUP(H870,Dimension!$A:$B,2,FALSE),"")</f>
        <v>Reporting</v>
      </c>
    </row>
    <row r="871" spans="1:9">
      <c r="A871" s="29">
        <v>119</v>
      </c>
      <c r="B871" s="29">
        <v>155</v>
      </c>
      <c r="D871" t="s">
        <v>762</v>
      </c>
      <c r="E871" t="s">
        <v>114</v>
      </c>
      <c r="F871" t="str">
        <f t="shared" si="13"/>
        <v>3lFrequently (e.g. every time we run some activity or monthly)</v>
      </c>
      <c r="G871" s="27">
        <f>IFERROR(VLOOKUP(B871,Answer!$A:$E,5),"")</f>
        <v>1</v>
      </c>
      <c r="H871">
        <f>IFERROR(VLOOKUP(D871,Question!$B:$E,4,FALSE),"")</f>
        <v>1</v>
      </c>
      <c r="I871" t="str">
        <f>IFERROR(VLOOKUP(H871,Dimension!$A:$B,2,FALSE),"")</f>
        <v>Reporting</v>
      </c>
    </row>
    <row r="872" spans="1:9">
      <c r="A872" s="29">
        <v>119</v>
      </c>
      <c r="B872" s="29">
        <v>159</v>
      </c>
      <c r="D872" t="s">
        <v>598</v>
      </c>
      <c r="E872" t="s">
        <v>120</v>
      </c>
      <c r="F872" t="str">
        <f t="shared" si="13"/>
        <v>4aRegularly (at least quarterly)</v>
      </c>
      <c r="G872" s="27">
        <f>IFERROR(VLOOKUP(B872,Answer!$A:$E,5),"")</f>
        <v>0.75</v>
      </c>
      <c r="H872">
        <f>IFERROR(VLOOKUP(D872,Question!$B:$E,4,FALSE),"")</f>
        <v>2</v>
      </c>
      <c r="I872" t="str">
        <f>IFERROR(VLOOKUP(H872,Dimension!$A:$B,2,FALSE),"")</f>
        <v>Planning</v>
      </c>
    </row>
    <row r="873" spans="1:9">
      <c r="A873" s="29">
        <v>119</v>
      </c>
      <c r="B873" s="29">
        <v>163</v>
      </c>
      <c r="D873" t="s">
        <v>601</v>
      </c>
      <c r="E873" t="s">
        <v>121</v>
      </c>
      <c r="F873" t="str">
        <f t="shared" si="13"/>
        <v>4bSometimes / on an ad-hoc basis</v>
      </c>
      <c r="G873" s="27">
        <f>IFERROR(VLOOKUP(B873,Answer!$A:$E,5),"")</f>
        <v>0.5</v>
      </c>
      <c r="H873">
        <f>IFERROR(VLOOKUP(D873,Question!$B:$E,4,FALSE),"")</f>
        <v>2</v>
      </c>
      <c r="I873" t="str">
        <f>IFERROR(VLOOKUP(H873,Dimension!$A:$B,2,FALSE),"")</f>
        <v>Planning</v>
      </c>
    </row>
    <row r="874" spans="1:9">
      <c r="A874" s="29">
        <v>119</v>
      </c>
      <c r="B874" s="29">
        <v>168</v>
      </c>
      <c r="D874" t="s">
        <v>605</v>
      </c>
      <c r="E874" t="s">
        <v>121</v>
      </c>
      <c r="F874" t="str">
        <f t="shared" si="13"/>
        <v>4cSometimes / on an ad-hoc basis</v>
      </c>
      <c r="G874" s="27">
        <f>IFERROR(VLOOKUP(B874,Answer!$A:$E,5),"")</f>
        <v>0.5</v>
      </c>
      <c r="H874">
        <f>IFERROR(VLOOKUP(D874,Question!$B:$E,4,FALSE),"")</f>
        <v>2</v>
      </c>
      <c r="I874" t="str">
        <f>IFERROR(VLOOKUP(H874,Dimension!$A:$B,2,FALSE),"")</f>
        <v>Planning</v>
      </c>
    </row>
    <row r="875" spans="1:9">
      <c r="A875" s="29">
        <v>119</v>
      </c>
      <c r="B875" s="29">
        <v>173</v>
      </c>
      <c r="D875" t="s">
        <v>609</v>
      </c>
      <c r="E875" t="s">
        <v>121</v>
      </c>
      <c r="F875" t="str">
        <f t="shared" si="13"/>
        <v>4dSometimes / on an ad-hoc basis</v>
      </c>
      <c r="G875" s="27">
        <f>IFERROR(VLOOKUP(B875,Answer!$A:$E,5),"")</f>
        <v>0.5</v>
      </c>
      <c r="H875">
        <f>IFERROR(VLOOKUP(D875,Question!$B:$E,4,FALSE),"")</f>
        <v>3</v>
      </c>
      <c r="I875" t="str">
        <f>IFERROR(VLOOKUP(H875,Dimension!$A:$B,2,FALSE),"")</f>
        <v>Impact</v>
      </c>
    </row>
    <row r="876" spans="1:9">
      <c r="A876" s="29">
        <v>119</v>
      </c>
      <c r="B876" s="29">
        <v>177</v>
      </c>
      <c r="D876" t="s">
        <v>628</v>
      </c>
      <c r="E876" t="s">
        <v>119</v>
      </c>
      <c r="F876" t="str">
        <f t="shared" si="13"/>
        <v>5aStrongly disagree</v>
      </c>
      <c r="G876" s="27">
        <f>IFERROR(VLOOKUP(B876,Answer!$A:$E,5),"")</f>
        <v>1</v>
      </c>
      <c r="H876">
        <f>IFERROR(VLOOKUP(D876,Question!$B:$E,4,FALSE),"")</f>
        <v>2</v>
      </c>
      <c r="I876" t="str">
        <f>IFERROR(VLOOKUP(H876,Dimension!$A:$B,2,FALSE),"")</f>
        <v>Planning</v>
      </c>
    </row>
    <row r="877" spans="1:9">
      <c r="A877" s="29">
        <v>119</v>
      </c>
      <c r="B877" s="29">
        <v>185</v>
      </c>
      <c r="D877" t="s">
        <v>632</v>
      </c>
      <c r="E877" t="s">
        <v>148</v>
      </c>
      <c r="F877" t="str">
        <f t="shared" si="13"/>
        <v>5bNeither agree nor disagree&amp;#9;</v>
      </c>
      <c r="G877" s="27">
        <f>IFERROR(VLOOKUP(B877,Answer!$A:$E,5),"")</f>
        <v>0.25</v>
      </c>
      <c r="H877">
        <f>IFERROR(VLOOKUP(D877,Question!$B:$E,4,FALSE),"")</f>
        <v>2</v>
      </c>
      <c r="I877" t="str">
        <f>IFERROR(VLOOKUP(H877,Dimension!$A:$B,2,FALSE),"")</f>
        <v>Planning</v>
      </c>
    </row>
    <row r="878" spans="1:9">
      <c r="A878" s="29">
        <v>119</v>
      </c>
      <c r="B878" s="29">
        <v>191</v>
      </c>
      <c r="D878" t="s">
        <v>636</v>
      </c>
      <c r="E878" t="s">
        <v>148</v>
      </c>
      <c r="F878" t="str">
        <f t="shared" si="13"/>
        <v>5cNeither agree nor disagree&amp;#9;</v>
      </c>
      <c r="G878" s="27">
        <f>IFERROR(VLOOKUP(B878,Answer!$A:$E,5),"")</f>
        <v>0.25</v>
      </c>
      <c r="H878">
        <f>IFERROR(VLOOKUP(D878,Question!$B:$E,4,FALSE),"")</f>
        <v>2</v>
      </c>
      <c r="I878" t="str">
        <f>IFERROR(VLOOKUP(H878,Dimension!$A:$B,2,FALSE),"")</f>
        <v>Planning</v>
      </c>
    </row>
    <row r="879" spans="1:9">
      <c r="A879" s="29">
        <v>119</v>
      </c>
      <c r="B879" s="29">
        <v>197</v>
      </c>
      <c r="D879" t="s">
        <v>640</v>
      </c>
      <c r="E879" t="s">
        <v>148</v>
      </c>
      <c r="F879" t="str">
        <f t="shared" si="13"/>
        <v>5dNeither agree nor disagree&amp;#9;</v>
      </c>
      <c r="G879" s="27">
        <f>IFERROR(VLOOKUP(B879,Answer!$A:$E,5),"")</f>
        <v>0.25</v>
      </c>
      <c r="H879">
        <f>IFERROR(VLOOKUP(D879,Question!$B:$E,4,FALSE),"")</f>
        <v>2</v>
      </c>
      <c r="I879" t="str">
        <f>IFERROR(VLOOKUP(H879,Dimension!$A:$B,2,FALSE),"")</f>
        <v>Planning</v>
      </c>
    </row>
    <row r="880" spans="1:9">
      <c r="A880" s="29">
        <v>119</v>
      </c>
      <c r="B880" s="29">
        <v>203</v>
      </c>
      <c r="D880" t="s">
        <v>644</v>
      </c>
      <c r="E880" t="s">
        <v>148</v>
      </c>
      <c r="F880" t="str">
        <f t="shared" si="13"/>
        <v>5eNeither agree nor disagree&amp;#9;</v>
      </c>
      <c r="G880" s="27">
        <f>IFERROR(VLOOKUP(B880,Answer!$A:$E,5),"")</f>
        <v>0.25</v>
      </c>
      <c r="H880">
        <f>IFERROR(VLOOKUP(D880,Question!$B:$E,4,FALSE),"")</f>
        <v>2</v>
      </c>
      <c r="I880" t="str">
        <f>IFERROR(VLOOKUP(H880,Dimension!$A:$B,2,FALSE),"")</f>
        <v>Planning</v>
      </c>
    </row>
    <row r="881" spans="1:9">
      <c r="A881" s="29">
        <v>119</v>
      </c>
      <c r="B881" s="29">
        <v>209</v>
      </c>
      <c r="D881" t="s">
        <v>751</v>
      </c>
      <c r="E881" t="s">
        <v>148</v>
      </c>
      <c r="F881" t="str">
        <f t="shared" si="13"/>
        <v>5fNeither agree nor disagree&amp;#9;</v>
      </c>
      <c r="G881" s="27">
        <f>IFERROR(VLOOKUP(B881,Answer!$A:$E,5),"")</f>
        <v>0.25</v>
      </c>
      <c r="H881">
        <f>IFERROR(VLOOKUP(D881,Question!$B:$E,4,FALSE),"")</f>
        <v>2</v>
      </c>
      <c r="I881" t="str">
        <f>IFERROR(VLOOKUP(H881,Dimension!$A:$B,2,FALSE),"")</f>
        <v>Planning</v>
      </c>
    </row>
    <row r="882" spans="1:9">
      <c r="A882" s="29">
        <v>119</v>
      </c>
      <c r="B882" s="29">
        <v>214</v>
      </c>
      <c r="D882" t="s">
        <v>752</v>
      </c>
      <c r="E882" t="s">
        <v>118</v>
      </c>
      <c r="F882" t="str">
        <f t="shared" si="13"/>
        <v>5gDisagree</v>
      </c>
      <c r="G882" s="27">
        <f>IFERROR(VLOOKUP(B882,Answer!$A:$E,5),"")</f>
        <v>0</v>
      </c>
      <c r="H882">
        <f>IFERROR(VLOOKUP(D882,Question!$B:$E,4,FALSE),"")</f>
        <v>3</v>
      </c>
      <c r="I882" t="str">
        <f>IFERROR(VLOOKUP(H882,Dimension!$A:$B,2,FALSE),"")</f>
        <v>Impact</v>
      </c>
    </row>
    <row r="883" spans="1:9">
      <c r="A883" s="29">
        <v>119</v>
      </c>
      <c r="B883" s="29">
        <v>221</v>
      </c>
      <c r="D883" t="s">
        <v>753</v>
      </c>
      <c r="E883" t="s">
        <v>148</v>
      </c>
      <c r="F883" t="str">
        <f t="shared" si="13"/>
        <v>5hNeither agree nor disagree&amp;#9;</v>
      </c>
      <c r="G883" s="27">
        <f>IFERROR(VLOOKUP(B883,Answer!$A:$E,5),"")</f>
        <v>0.25</v>
      </c>
      <c r="H883">
        <f>IFERROR(VLOOKUP(D883,Question!$B:$E,4,FALSE),"")</f>
        <v>2</v>
      </c>
      <c r="I883" t="str">
        <f>IFERROR(VLOOKUP(H883,Dimension!$A:$B,2,FALSE),"")</f>
        <v>Planning</v>
      </c>
    </row>
    <row r="884" spans="1:9">
      <c r="A884" s="29">
        <v>119</v>
      </c>
      <c r="B884" s="29">
        <v>225</v>
      </c>
      <c r="D884" t="s">
        <v>754</v>
      </c>
      <c r="E884" t="s">
        <v>119</v>
      </c>
      <c r="F884" t="str">
        <f t="shared" si="13"/>
        <v>5iStrongly disagree</v>
      </c>
      <c r="G884" s="27">
        <f>IFERROR(VLOOKUP(B884,Answer!$A:$E,5),"")</f>
        <v>0</v>
      </c>
      <c r="H884">
        <f>IFERROR(VLOOKUP(D884,Question!$B:$E,4,FALSE),"")</f>
        <v>3</v>
      </c>
      <c r="I884" t="str">
        <f>IFERROR(VLOOKUP(H884,Dimension!$A:$B,2,FALSE),"")</f>
        <v>Impact</v>
      </c>
    </row>
    <row r="885" spans="1:9">
      <c r="A885" s="29">
        <v>119</v>
      </c>
      <c r="B885" s="29">
        <v>231</v>
      </c>
      <c r="D885" t="s">
        <v>648</v>
      </c>
      <c r="E885" t="s">
        <v>115</v>
      </c>
      <c r="F885" t="str">
        <f t="shared" si="13"/>
        <v>6aRarely (maybe once per year)</v>
      </c>
      <c r="G885" s="27">
        <f>IFERROR(VLOOKUP(B885,Answer!$A:$E,5),"")</f>
        <v>0.25</v>
      </c>
      <c r="H885">
        <f>IFERROR(VLOOKUP(D885,Question!$B:$E,4,FALSE),"")</f>
        <v>2</v>
      </c>
      <c r="I885" t="str">
        <f>IFERROR(VLOOKUP(H885,Dimension!$A:$B,2,FALSE),"")</f>
        <v>Planning</v>
      </c>
    </row>
    <row r="886" spans="1:9">
      <c r="A886" s="29">
        <v>119</v>
      </c>
      <c r="B886" s="29">
        <v>237</v>
      </c>
      <c r="D886" t="s">
        <v>650</v>
      </c>
      <c r="E886" t="s">
        <v>121</v>
      </c>
      <c r="F886" t="str">
        <f t="shared" si="13"/>
        <v>6bSometimes / on an ad-hoc basis</v>
      </c>
      <c r="G886" s="27">
        <f>IFERROR(VLOOKUP(B886,Answer!$A:$E,5),"")</f>
        <v>0.5</v>
      </c>
      <c r="H886">
        <f>IFERROR(VLOOKUP(D886,Question!$B:$E,4,FALSE),"")</f>
        <v>1</v>
      </c>
      <c r="I886" t="str">
        <f>IFERROR(VLOOKUP(H886,Dimension!$A:$B,2,FALSE),"")</f>
        <v>Reporting</v>
      </c>
    </row>
    <row r="887" spans="1:9">
      <c r="A887" s="29">
        <v>119</v>
      </c>
      <c r="B887" s="29">
        <v>244</v>
      </c>
      <c r="D887" t="s">
        <v>654</v>
      </c>
      <c r="E887" t="s">
        <v>114</v>
      </c>
      <c r="F887" t="str">
        <f t="shared" si="13"/>
        <v>6cFrequently (e.g. every time we run some activity or monthly)</v>
      </c>
      <c r="G887" s="27">
        <f>IFERROR(VLOOKUP(B887,Answer!$A:$E,5),"")</f>
        <v>1</v>
      </c>
      <c r="H887">
        <f>IFERROR(VLOOKUP(D887,Question!$B:$E,4,FALSE),"")</f>
        <v>1</v>
      </c>
      <c r="I887" t="str">
        <f>IFERROR(VLOOKUP(H887,Dimension!$A:$B,2,FALSE),"")</f>
        <v>Reporting</v>
      </c>
    </row>
    <row r="888" spans="1:9">
      <c r="A888" s="29">
        <v>119</v>
      </c>
      <c r="B888" s="29">
        <v>249</v>
      </c>
      <c r="D888" t="s">
        <v>658</v>
      </c>
      <c r="E888" t="s">
        <v>114</v>
      </c>
      <c r="F888" t="str">
        <f t="shared" si="13"/>
        <v>6dFrequently (e.g. every time we run some activity or monthly)</v>
      </c>
      <c r="G888" s="27">
        <f>IFERROR(VLOOKUP(B888,Answer!$A:$E,5),"")</f>
        <v>1</v>
      </c>
      <c r="H888">
        <f>IFERROR(VLOOKUP(D888,Question!$B:$E,4,FALSE),"")</f>
        <v>1</v>
      </c>
      <c r="I888" t="str">
        <f>IFERROR(VLOOKUP(H888,Dimension!$A:$B,2,FALSE),"")</f>
        <v>Reporting</v>
      </c>
    </row>
    <row r="889" spans="1:9">
      <c r="A889" s="29">
        <v>119</v>
      </c>
      <c r="B889" s="29">
        <v>252</v>
      </c>
      <c r="D889" t="s">
        <v>662</v>
      </c>
      <c r="E889" t="s">
        <v>121</v>
      </c>
      <c r="F889" t="str">
        <f t="shared" si="13"/>
        <v>6eSometimes / on an ad-hoc basis</v>
      </c>
      <c r="G889" s="27">
        <f>IFERROR(VLOOKUP(B889,Answer!$A:$E,5),"")</f>
        <v>0.5</v>
      </c>
      <c r="H889">
        <f>IFERROR(VLOOKUP(D889,Question!$B:$E,4,FALSE),"")</f>
        <v>1</v>
      </c>
      <c r="I889" t="str">
        <f>IFERROR(VLOOKUP(H889,Dimension!$A:$B,2,FALSE),"")</f>
        <v>Reporting</v>
      </c>
    </row>
    <row r="890" spans="1:9">
      <c r="A890" s="29">
        <v>119</v>
      </c>
      <c r="B890" s="29">
        <v>259</v>
      </c>
      <c r="D890" t="s">
        <v>666</v>
      </c>
      <c r="E890" t="s">
        <v>114</v>
      </c>
      <c r="F890" t="str">
        <f t="shared" si="13"/>
        <v>7aFrequently (e.g. every time we run some activity or monthly)</v>
      </c>
      <c r="G890" s="27">
        <f>IFERROR(VLOOKUP(B890,Answer!$A:$E,5),"")</f>
        <v>0.5</v>
      </c>
      <c r="H890">
        <f>IFERROR(VLOOKUP(D890,Question!$B:$E,4,FALSE),"")</f>
        <v>3</v>
      </c>
      <c r="I890" t="str">
        <f>IFERROR(VLOOKUP(H890,Dimension!$A:$B,2,FALSE),"")</f>
        <v>Impact</v>
      </c>
    </row>
    <row r="891" spans="1:9">
      <c r="A891" s="29">
        <v>119</v>
      </c>
      <c r="B891" s="29">
        <v>264</v>
      </c>
      <c r="D891" t="s">
        <v>670</v>
      </c>
      <c r="E891" t="s">
        <v>114</v>
      </c>
      <c r="F891" t="str">
        <f t="shared" si="13"/>
        <v>7bFrequently (e.g. every time we run some activity or monthly)</v>
      </c>
      <c r="G891" s="27">
        <f>IFERROR(VLOOKUP(B891,Answer!$A:$E,5),"")</f>
        <v>1</v>
      </c>
      <c r="H891">
        <f>IFERROR(VLOOKUP(D891,Question!$B:$E,4,FALSE),"")</f>
        <v>2</v>
      </c>
      <c r="I891" t="str">
        <f>IFERROR(VLOOKUP(H891,Dimension!$A:$B,2,FALSE),"")</f>
        <v>Planning</v>
      </c>
    </row>
    <row r="892" spans="1:9">
      <c r="A892" s="29">
        <v>119</v>
      </c>
      <c r="B892" s="29">
        <v>269</v>
      </c>
      <c r="D892" t="s">
        <v>674</v>
      </c>
      <c r="E892" t="s">
        <v>114</v>
      </c>
      <c r="F892" t="str">
        <f t="shared" si="13"/>
        <v>7cFrequently (e.g. every time we run some activity or monthly)</v>
      </c>
      <c r="G892" s="27">
        <f>IFERROR(VLOOKUP(B892,Answer!$A:$E,5),"")</f>
        <v>1</v>
      </c>
      <c r="H892">
        <f>IFERROR(VLOOKUP(D892,Question!$B:$E,4,FALSE),"")</f>
        <v>2</v>
      </c>
      <c r="I892" t="str">
        <f>IFERROR(VLOOKUP(H892,Dimension!$A:$B,2,FALSE),"")</f>
        <v>Planning</v>
      </c>
    </row>
    <row r="893" spans="1:9">
      <c r="A893" s="29">
        <v>119</v>
      </c>
      <c r="B893" s="29">
        <v>272</v>
      </c>
      <c r="D893" t="s">
        <v>678</v>
      </c>
      <c r="E893" t="s">
        <v>121</v>
      </c>
      <c r="F893" t="str">
        <f t="shared" si="13"/>
        <v>7dSometimes / on an ad-hoc basis</v>
      </c>
      <c r="G893" s="27">
        <f>IFERROR(VLOOKUP(B893,Answer!$A:$E,5),"")</f>
        <v>0.5</v>
      </c>
      <c r="H893">
        <f>IFERROR(VLOOKUP(D893,Question!$B:$E,4,FALSE),"")</f>
        <v>2</v>
      </c>
      <c r="I893" t="str">
        <f>IFERROR(VLOOKUP(H893,Dimension!$A:$B,2,FALSE),"")</f>
        <v>Planning</v>
      </c>
    </row>
    <row r="894" spans="1:9">
      <c r="A894" s="29">
        <v>119</v>
      </c>
      <c r="B894" s="29">
        <v>275</v>
      </c>
      <c r="D894" t="s">
        <v>680</v>
      </c>
      <c r="E894" t="s">
        <v>116</v>
      </c>
      <c r="F894" t="str">
        <f t="shared" si="13"/>
        <v>7eNever</v>
      </c>
      <c r="G894" s="27">
        <f>IFERROR(VLOOKUP(B894,Answer!$A:$E,5),"")</f>
        <v>0</v>
      </c>
      <c r="H894">
        <f>IFERROR(VLOOKUP(D894,Question!$B:$E,4,FALSE),"")</f>
        <v>3</v>
      </c>
      <c r="I894" t="str">
        <f>IFERROR(VLOOKUP(H894,Dimension!$A:$B,2,FALSE),"")</f>
        <v>Impact</v>
      </c>
    </row>
    <row r="895" spans="1:9">
      <c r="A895" s="29">
        <v>119</v>
      </c>
      <c r="B895" s="29">
        <v>284</v>
      </c>
      <c r="D895" t="s">
        <v>701</v>
      </c>
      <c r="E895" t="s">
        <v>123</v>
      </c>
      <c r="F895" t="str">
        <f t="shared" si="13"/>
        <v>8aAgree</v>
      </c>
      <c r="G895" s="27">
        <f>IFERROR(VLOOKUP(B895,Answer!$A:$E,5),"")</f>
        <v>0.75</v>
      </c>
      <c r="H895">
        <f>IFERROR(VLOOKUP(D895,Question!$B:$E,4,FALSE),"")</f>
        <v>3</v>
      </c>
      <c r="I895" t="str">
        <f>IFERROR(VLOOKUP(H895,Dimension!$A:$B,2,FALSE),"")</f>
        <v>Impact</v>
      </c>
    </row>
    <row r="896" spans="1:9">
      <c r="A896" s="29">
        <v>119</v>
      </c>
      <c r="B896" s="29">
        <v>290</v>
      </c>
      <c r="D896" t="s">
        <v>703</v>
      </c>
      <c r="E896" t="s">
        <v>123</v>
      </c>
      <c r="F896" t="str">
        <f t="shared" si="13"/>
        <v>8bAgree</v>
      </c>
      <c r="G896" s="27">
        <f>IFERROR(VLOOKUP(B896,Answer!$A:$E,5),"")</f>
        <v>0.75</v>
      </c>
      <c r="H896">
        <f>IFERROR(VLOOKUP(D896,Question!$B:$E,4,FALSE),"")</f>
        <v>3</v>
      </c>
      <c r="I896" t="str">
        <f>IFERROR(VLOOKUP(H896,Dimension!$A:$B,2,FALSE),"")</f>
        <v>Impact</v>
      </c>
    </row>
    <row r="897" spans="1:9">
      <c r="A897" s="29">
        <v>119</v>
      </c>
      <c r="B897" s="29">
        <v>294</v>
      </c>
      <c r="D897" t="s">
        <v>705</v>
      </c>
      <c r="E897" t="s">
        <v>118</v>
      </c>
      <c r="F897" t="str">
        <f t="shared" si="13"/>
        <v>8cDisagree</v>
      </c>
      <c r="G897" s="27">
        <f>IFERROR(VLOOKUP(B897,Answer!$A:$E,5),"")</f>
        <v>0</v>
      </c>
      <c r="H897">
        <f>IFERROR(VLOOKUP(D897,Question!$B:$E,4,FALSE),"")</f>
        <v>3</v>
      </c>
      <c r="I897" t="str">
        <f>IFERROR(VLOOKUP(H897,Dimension!$A:$B,2,FALSE),"")</f>
        <v>Impact</v>
      </c>
    </row>
    <row r="898" spans="1:9">
      <c r="A898" s="29">
        <v>119</v>
      </c>
      <c r="B898" s="29">
        <v>301</v>
      </c>
      <c r="D898" t="s">
        <v>707</v>
      </c>
      <c r="E898" t="s">
        <v>122</v>
      </c>
      <c r="F898" t="str">
        <f t="shared" si="13"/>
        <v>8dNeither agree nor disagree</v>
      </c>
      <c r="G898" s="27">
        <f>IFERROR(VLOOKUP(B898,Answer!$A:$E,5),"")</f>
        <v>0</v>
      </c>
      <c r="H898">
        <f>IFERROR(VLOOKUP(D898,Question!$B:$E,4,FALSE),"")</f>
        <v>3</v>
      </c>
      <c r="I898" t="str">
        <f>IFERROR(VLOOKUP(H898,Dimension!$A:$B,2,FALSE),"")</f>
        <v>Impact</v>
      </c>
    </row>
    <row r="899" spans="1:9">
      <c r="A899" s="29">
        <v>119</v>
      </c>
      <c r="B899" s="29">
        <v>308</v>
      </c>
      <c r="D899" t="s">
        <v>744</v>
      </c>
      <c r="E899" t="s">
        <v>123</v>
      </c>
      <c r="F899" t="str">
        <f t="shared" ref="F899:F962" si="14">D899&amp;E899</f>
        <v>8eAgree</v>
      </c>
      <c r="G899" s="27">
        <f>IFERROR(VLOOKUP(B899,Answer!$A:$E,5),"")</f>
        <v>0.75</v>
      </c>
      <c r="H899">
        <f>IFERROR(VLOOKUP(D899,Question!$B:$E,4,FALSE),"")</f>
        <v>3</v>
      </c>
      <c r="I899" t="str">
        <f>IFERROR(VLOOKUP(H899,Dimension!$A:$B,2,FALSE),"")</f>
        <v>Impact</v>
      </c>
    </row>
    <row r="900" spans="1:9">
      <c r="A900" s="29">
        <v>119</v>
      </c>
      <c r="B900" s="29">
        <v>314</v>
      </c>
      <c r="D900" t="s">
        <v>745</v>
      </c>
      <c r="E900" t="s">
        <v>123</v>
      </c>
      <c r="F900" t="str">
        <f t="shared" si="14"/>
        <v>8fAgree</v>
      </c>
      <c r="G900" s="27">
        <f>IFERROR(VLOOKUP(B900,Answer!$A:$E,5),"")</f>
        <v>0.75</v>
      </c>
      <c r="H900">
        <f>IFERROR(VLOOKUP(D900,Question!$B:$E,4,FALSE),"")</f>
        <v>3</v>
      </c>
      <c r="I900" t="str">
        <f>IFERROR(VLOOKUP(H900,Dimension!$A:$B,2,FALSE),"")</f>
        <v>Impact</v>
      </c>
    </row>
    <row r="901" spans="1:9">
      <c r="A901" s="29">
        <v>119</v>
      </c>
      <c r="B901" s="29">
        <v>319</v>
      </c>
      <c r="D901" t="s">
        <v>746</v>
      </c>
      <c r="E901" t="s">
        <v>122</v>
      </c>
      <c r="F901" t="str">
        <f t="shared" si="14"/>
        <v>8gNeither agree nor disagree</v>
      </c>
      <c r="G901" s="27">
        <f>IFERROR(VLOOKUP(B901,Answer!$A:$E,5),"")</f>
        <v>0.25</v>
      </c>
      <c r="H901">
        <f>IFERROR(VLOOKUP(D901,Question!$B:$E,4,FALSE),"")</f>
        <v>3</v>
      </c>
      <c r="I901" t="str">
        <f>IFERROR(VLOOKUP(H901,Dimension!$A:$B,2,FALSE),"")</f>
        <v>Impact</v>
      </c>
    </row>
    <row r="902" spans="1:9">
      <c r="A902" s="29">
        <v>119</v>
      </c>
      <c r="B902" s="29">
        <v>325</v>
      </c>
      <c r="D902" t="s">
        <v>747</v>
      </c>
      <c r="E902" t="s">
        <v>122</v>
      </c>
      <c r="F902" t="str">
        <f t="shared" si="14"/>
        <v>8hNeither agree nor disagree</v>
      </c>
      <c r="G902" s="27">
        <f>IFERROR(VLOOKUP(B902,Answer!$A:$E,5),"")</f>
        <v>0.25</v>
      </c>
      <c r="H902">
        <f>IFERROR(VLOOKUP(D902,Question!$B:$E,4,FALSE),"")</f>
        <v>3</v>
      </c>
      <c r="I902" t="str">
        <f>IFERROR(VLOOKUP(H902,Dimension!$A:$B,2,FALSE),"")</f>
        <v>Impact</v>
      </c>
    </row>
    <row r="903" spans="1:9">
      <c r="A903" s="29">
        <v>119</v>
      </c>
      <c r="B903" s="29">
        <v>331</v>
      </c>
      <c r="D903" t="s">
        <v>748</v>
      </c>
      <c r="E903" t="s">
        <v>122</v>
      </c>
      <c r="F903" t="str">
        <f t="shared" si="14"/>
        <v>8iNeither agree nor disagree</v>
      </c>
      <c r="G903" s="27">
        <f>IFERROR(VLOOKUP(B903,Answer!$A:$E,5),"")</f>
        <v>0.25</v>
      </c>
      <c r="H903">
        <f>IFERROR(VLOOKUP(D903,Question!$B:$E,4,FALSE),"")</f>
        <v>3</v>
      </c>
      <c r="I903" t="str">
        <f>IFERROR(VLOOKUP(H903,Dimension!$A:$B,2,FALSE),"")</f>
        <v>Impact</v>
      </c>
    </row>
    <row r="904" spans="1:9">
      <c r="A904" s="29">
        <v>119</v>
      </c>
      <c r="B904" s="29">
        <v>338</v>
      </c>
      <c r="D904" t="s">
        <v>749</v>
      </c>
      <c r="E904" t="s">
        <v>123</v>
      </c>
      <c r="F904" t="str">
        <f t="shared" si="14"/>
        <v>8jAgree</v>
      </c>
      <c r="G904" s="27">
        <f>IFERROR(VLOOKUP(B904,Answer!$A:$E,5),"")</f>
        <v>0.75</v>
      </c>
      <c r="H904">
        <f>IFERROR(VLOOKUP(D904,Question!$B:$E,4,FALSE),"")</f>
        <v>3</v>
      </c>
      <c r="I904" t="str">
        <f>IFERROR(VLOOKUP(H904,Dimension!$A:$B,2,FALSE),"")</f>
        <v>Impact</v>
      </c>
    </row>
    <row r="905" spans="1:9">
      <c r="A905" s="29">
        <v>119</v>
      </c>
      <c r="B905" s="29">
        <v>345</v>
      </c>
      <c r="D905" t="s">
        <v>750</v>
      </c>
      <c r="E905" t="s">
        <v>136</v>
      </c>
      <c r="F905" t="str">
        <f t="shared" si="14"/>
        <v>8kStrongly Agree</v>
      </c>
      <c r="G905" s="27">
        <f>IFERROR(VLOOKUP(B905,Answer!$A:$E,5),"")</f>
        <v>0</v>
      </c>
      <c r="H905">
        <f>IFERROR(VLOOKUP(D905,Question!$B:$E,4,FALSE),"")</f>
        <v>3</v>
      </c>
      <c r="I905" t="str">
        <f>IFERROR(VLOOKUP(H905,Dimension!$A:$B,2,FALSE),"")</f>
        <v>Impact</v>
      </c>
    </row>
    <row r="906" spans="1:9">
      <c r="A906" s="29">
        <v>119</v>
      </c>
      <c r="B906" s="29" t="s">
        <v>870</v>
      </c>
      <c r="D906" t="s">
        <v>710</v>
      </c>
      <c r="E906">
        <v>0</v>
      </c>
      <c r="F906" t="str">
        <f t="shared" si="14"/>
        <v>9a0</v>
      </c>
      <c r="G906" s="27" t="str">
        <f>IFERROR(VLOOKUP(B906,Answer!$A:$E,5),"")</f>
        <v/>
      </c>
      <c r="H906">
        <f>IFERROR(VLOOKUP(D906,Question!$B:$E,4,FALSE),"")</f>
        <v>1</v>
      </c>
      <c r="I906" t="str">
        <f>IFERROR(VLOOKUP(H906,Dimension!$A:$B,2,FALSE),"")</f>
        <v>Reporting</v>
      </c>
    </row>
    <row r="907" spans="1:9">
      <c r="A907" s="29">
        <v>119</v>
      </c>
      <c r="B907" s="29">
        <v>356</v>
      </c>
      <c r="D907" t="s">
        <v>714</v>
      </c>
      <c r="E907" t="s">
        <v>160</v>
      </c>
      <c r="F907" t="str">
        <f t="shared" si="14"/>
        <v>9bUse regularly</v>
      </c>
      <c r="G907" s="27">
        <f>IFERROR(VLOOKUP(B907,Answer!$A:$E,5),"")</f>
        <v>0.75</v>
      </c>
      <c r="H907">
        <f>IFERROR(VLOOKUP(D907,Question!$B:$E,4,FALSE),"")</f>
        <v>1</v>
      </c>
      <c r="I907" t="str">
        <f>IFERROR(VLOOKUP(H907,Dimension!$A:$B,2,FALSE),"")</f>
        <v>Reporting</v>
      </c>
    </row>
    <row r="908" spans="1:9">
      <c r="A908" s="29">
        <v>119</v>
      </c>
      <c r="B908" s="29">
        <v>359</v>
      </c>
      <c r="D908" t="s">
        <v>742</v>
      </c>
      <c r="E908" t="s">
        <v>124</v>
      </c>
      <c r="F908" t="str">
        <f t="shared" si="14"/>
        <v>9cNot aware of</v>
      </c>
      <c r="G908" s="27">
        <f>IFERROR(VLOOKUP(B908,Answer!$A:$E,5),"")</f>
        <v>0</v>
      </c>
      <c r="H908">
        <f>IFERROR(VLOOKUP(D908,Question!$B:$E,4,FALSE),"")</f>
        <v>1</v>
      </c>
      <c r="I908" t="str">
        <f>IFERROR(VLOOKUP(H908,Dimension!$A:$B,2,FALSE),"")</f>
        <v>Reporting</v>
      </c>
    </row>
    <row r="909" spans="1:9">
      <c r="A909" s="29">
        <v>119</v>
      </c>
      <c r="B909" s="29">
        <v>368</v>
      </c>
      <c r="D909" t="s">
        <v>743</v>
      </c>
      <c r="E909" t="s">
        <v>160</v>
      </c>
      <c r="F909" t="str">
        <f t="shared" si="14"/>
        <v>9dUse regularly</v>
      </c>
      <c r="G909" s="27">
        <f>IFERROR(VLOOKUP(B909,Answer!$A:$E,5),"")</f>
        <v>0.75</v>
      </c>
      <c r="H909">
        <f>IFERROR(VLOOKUP(D909,Question!$B:$E,4,FALSE),"")</f>
        <v>2</v>
      </c>
      <c r="I909" t="str">
        <f>IFERROR(VLOOKUP(H909,Dimension!$A:$B,2,FALSE),"")</f>
        <v>Planning</v>
      </c>
    </row>
    <row r="910" spans="1:9">
      <c r="A910" s="29">
        <v>119</v>
      </c>
      <c r="B910" s="29">
        <v>373</v>
      </c>
      <c r="D910" t="s">
        <v>740</v>
      </c>
      <c r="E910" t="s">
        <v>122</v>
      </c>
      <c r="F910" t="str">
        <f t="shared" si="14"/>
        <v>10aNeither agree nor disagree</v>
      </c>
      <c r="G910" s="27">
        <f>IFERROR(VLOOKUP(B910,Answer!$A:$E,5),"")</f>
        <v>0.25</v>
      </c>
      <c r="H910">
        <f>IFERROR(VLOOKUP(D910,Question!$B:$E,4,FALSE),"")</f>
        <v>1</v>
      </c>
      <c r="I910" t="str">
        <f>IFERROR(VLOOKUP(H910,Dimension!$A:$B,2,FALSE),"")</f>
        <v>Reporting</v>
      </c>
    </row>
    <row r="911" spans="1:9">
      <c r="A911" s="29">
        <v>119</v>
      </c>
      <c r="B911" s="29">
        <v>379</v>
      </c>
      <c r="D911" t="s">
        <v>741</v>
      </c>
      <c r="E911" t="s">
        <v>122</v>
      </c>
      <c r="F911" t="str">
        <f t="shared" si="14"/>
        <v>10bNeither agree nor disagree</v>
      </c>
      <c r="G911" s="27">
        <f>IFERROR(VLOOKUP(B911,Answer!$A:$E,5),"")</f>
        <v>0.25</v>
      </c>
      <c r="H911">
        <f>IFERROR(VLOOKUP(D911,Question!$B:$E,4,FALSE),"")</f>
        <v>3</v>
      </c>
      <c r="I911" t="str">
        <f>IFERROR(VLOOKUP(H911,Dimension!$A:$B,2,FALSE),"")</f>
        <v>Impact</v>
      </c>
    </row>
    <row r="912" spans="1:9">
      <c r="A912" s="29">
        <v>129</v>
      </c>
      <c r="B912" s="29">
        <v>2</v>
      </c>
      <c r="D912" t="s">
        <v>772</v>
      </c>
      <c r="E912" t="s">
        <v>140</v>
      </c>
      <c r="F912" t="str">
        <f t="shared" si="14"/>
        <v>1aAgency</v>
      </c>
      <c r="G912" s="27">
        <f>IFERROR(VLOOKUP(B912,Answer!$A:$E,5),"")</f>
        <v>0</v>
      </c>
      <c r="H912">
        <f>IFERROR(VLOOKUP(D912,Question!$B:$E,4,FALSE),"")</f>
        <v>0</v>
      </c>
      <c r="I912" t="str">
        <f>IFERROR(VLOOKUP(H912,Dimension!$A:$B,2,FALSE),"")</f>
        <v/>
      </c>
    </row>
    <row r="913" spans="1:9">
      <c r="A913" s="29">
        <v>129</v>
      </c>
      <c r="B913" s="29">
        <v>5</v>
      </c>
      <c r="D913" t="s">
        <v>773</v>
      </c>
      <c r="E913" t="s">
        <v>107</v>
      </c>
      <c r="F913" t="str">
        <f t="shared" si="14"/>
        <v>1bCommunications</v>
      </c>
      <c r="G913" s="27">
        <f>IFERROR(VLOOKUP(B913,Answer!$A:$E,5),"")</f>
        <v>0</v>
      </c>
      <c r="H913">
        <f>IFERROR(VLOOKUP(D913,Question!$B:$E,4,FALSE),"")</f>
        <v>0</v>
      </c>
      <c r="I913" t="str">
        <f>IFERROR(VLOOKUP(H913,Dimension!$A:$B,2,FALSE),"")</f>
        <v/>
      </c>
    </row>
    <row r="914" spans="1:9">
      <c r="A914" s="29">
        <v>129</v>
      </c>
      <c r="B914" s="29" t="s">
        <v>870</v>
      </c>
      <c r="D914" t="s">
        <v>774</v>
      </c>
      <c r="E914">
        <v>0</v>
      </c>
      <c r="F914" t="str">
        <f t="shared" si="14"/>
        <v>1c0</v>
      </c>
      <c r="G914" s="27" t="str">
        <f>IFERROR(VLOOKUP(B914,Answer!$A:$E,5),"")</f>
        <v/>
      </c>
      <c r="H914">
        <f>IFERROR(VLOOKUP(D914,Question!$B:$E,4,FALSE),"")</f>
        <v>0</v>
      </c>
      <c r="I914" t="str">
        <f>IFERROR(VLOOKUP(H914,Dimension!$A:$B,2,FALSE),"")</f>
        <v/>
      </c>
    </row>
    <row r="915" spans="1:9">
      <c r="A915" s="29">
        <v>129</v>
      </c>
      <c r="B915" s="29">
        <v>41</v>
      </c>
      <c r="D915" t="s">
        <v>775</v>
      </c>
      <c r="E915" t="s">
        <v>195</v>
      </c>
      <c r="F915" t="str">
        <f t="shared" si="14"/>
        <v>1dA PR consultancy</v>
      </c>
      <c r="G915" s="27">
        <f>IFERROR(VLOOKUP(B915,Answer!$A:$E,5),"")</f>
        <v>0</v>
      </c>
      <c r="H915">
        <f>IFERROR(VLOOKUP(D915,Question!$B:$E,4,FALSE),"")</f>
        <v>0</v>
      </c>
      <c r="I915" t="str">
        <f>IFERROR(VLOOKUP(H915,Dimension!$A:$B,2,FALSE),"")</f>
        <v/>
      </c>
    </row>
    <row r="916" spans="1:9">
      <c r="A916" s="29">
        <v>129</v>
      </c>
      <c r="B916" s="29">
        <v>52</v>
      </c>
      <c r="D916" t="s">
        <v>776</v>
      </c>
      <c r="E916" t="s">
        <v>175</v>
      </c>
      <c r="F916" t="str">
        <f t="shared" si="14"/>
        <v>1eMore than 5,000 employees</v>
      </c>
      <c r="G916" s="27">
        <f>IFERROR(VLOOKUP(B916,Answer!$A:$E,5),"")</f>
        <v>0</v>
      </c>
      <c r="H916">
        <f>IFERROR(VLOOKUP(D916,Question!$B:$E,4,FALSE),"")</f>
        <v>0</v>
      </c>
      <c r="I916" t="str">
        <f>IFERROR(VLOOKUP(H916,Dimension!$A:$B,2,FALSE),"")</f>
        <v/>
      </c>
    </row>
    <row r="917" spans="1:9">
      <c r="A917" s="29">
        <v>129</v>
      </c>
      <c r="B917" s="29" t="s">
        <v>870</v>
      </c>
      <c r="D917" t="s">
        <v>778</v>
      </c>
      <c r="E917" t="s">
        <v>134</v>
      </c>
      <c r="F917" t="str">
        <f t="shared" si="14"/>
        <v>1gUK</v>
      </c>
      <c r="G917" s="27" t="str">
        <f>IFERROR(VLOOKUP(B917,Answer!$A:$E,5),"")</f>
        <v/>
      </c>
      <c r="H917">
        <f>IFERROR(VLOOKUP(D917,Question!$B:$E,4,FALSE),"")</f>
        <v>0</v>
      </c>
      <c r="I917" t="str">
        <f>IFERROR(VLOOKUP(H917,Dimension!$A:$B,2,FALSE),"")</f>
        <v/>
      </c>
    </row>
    <row r="918" spans="1:9">
      <c r="A918" s="29">
        <v>129</v>
      </c>
      <c r="B918" s="29">
        <v>66</v>
      </c>
      <c r="D918" t="s">
        <v>783</v>
      </c>
      <c r="E918" t="s">
        <v>142</v>
      </c>
      <c r="F918" t="str">
        <f t="shared" si="14"/>
        <v>1hFor the region I’m based in</v>
      </c>
      <c r="G918" s="27">
        <f>IFERROR(VLOOKUP(B918,Answer!$A:$E,5),"")</f>
        <v>0</v>
      </c>
      <c r="H918">
        <f>IFERROR(VLOOKUP(D918,Question!$B:$E,4,FALSE),"")</f>
        <v>0</v>
      </c>
      <c r="I918" t="str">
        <f>IFERROR(VLOOKUP(H918,Dimension!$A:$B,2,FALSE),"")</f>
        <v/>
      </c>
    </row>
    <row r="919" spans="1:9">
      <c r="A919" s="29">
        <v>129</v>
      </c>
      <c r="B919" s="29">
        <v>69</v>
      </c>
      <c r="D919" t="s">
        <v>859</v>
      </c>
      <c r="E919" t="s">
        <v>110</v>
      </c>
      <c r="F919" t="str">
        <f t="shared" si="14"/>
        <v>1iYes</v>
      </c>
      <c r="G919" s="27">
        <f>IFERROR(VLOOKUP(B919,Answer!$A:$E,5),"")</f>
        <v>0</v>
      </c>
      <c r="H919">
        <f>IFERROR(VLOOKUP(D919,Question!$B:$E,4,FALSE),"")</f>
        <v>0</v>
      </c>
      <c r="I919" t="str">
        <f>IFERROR(VLOOKUP(H919,Dimension!$A:$B,2,FALSE),"")</f>
        <v/>
      </c>
    </row>
    <row r="920" spans="1:9">
      <c r="A920" s="29">
        <v>129</v>
      </c>
      <c r="B920" s="29">
        <v>53</v>
      </c>
      <c r="D920" t="s">
        <v>804</v>
      </c>
      <c r="E920" t="s">
        <v>110</v>
      </c>
      <c r="F920" t="str">
        <f t="shared" si="14"/>
        <v>North AmericaYes</v>
      </c>
      <c r="G920" s="27">
        <f>IFERROR(VLOOKUP(B920,Answer!$A:$E,5),"")</f>
        <v>0</v>
      </c>
      <c r="H920" t="str">
        <f>IFERROR(VLOOKUP(D920,Question!$B:$E,4,FALSE),"")</f>
        <v/>
      </c>
      <c r="I920" t="str">
        <f>IFERROR(VLOOKUP(H920,Dimension!$A:$B,2,FALSE),"")</f>
        <v/>
      </c>
    </row>
    <row r="921" spans="1:9">
      <c r="A921" s="29">
        <v>129</v>
      </c>
      <c r="B921" s="29">
        <v>54</v>
      </c>
      <c r="D921" t="s">
        <v>805</v>
      </c>
      <c r="E921" t="s">
        <v>110</v>
      </c>
      <c r="F921" t="str">
        <f t="shared" si="14"/>
        <v>Central AmericaYes</v>
      </c>
      <c r="G921" s="27">
        <f>IFERROR(VLOOKUP(B921,Answer!$A:$E,5),"")</f>
        <v>0</v>
      </c>
      <c r="H921" t="str">
        <f>IFERROR(VLOOKUP(D921,Question!$B:$E,4,FALSE),"")</f>
        <v/>
      </c>
      <c r="I921" t="str">
        <f>IFERROR(VLOOKUP(H921,Dimension!$A:$B,2,FALSE),"")</f>
        <v/>
      </c>
    </row>
    <row r="922" spans="1:9">
      <c r="A922" s="29">
        <v>129</v>
      </c>
      <c r="B922" s="29">
        <v>55</v>
      </c>
      <c r="D922" t="s">
        <v>806</v>
      </c>
      <c r="E922" t="s">
        <v>110</v>
      </c>
      <c r="F922" t="str">
        <f t="shared" si="14"/>
        <v>South AmericaYes</v>
      </c>
      <c r="G922" s="27">
        <f>IFERROR(VLOOKUP(B922,Answer!$A:$E,5),"")</f>
        <v>0</v>
      </c>
      <c r="H922" t="str">
        <f>IFERROR(VLOOKUP(D922,Question!$B:$E,4,FALSE),"")</f>
        <v/>
      </c>
      <c r="I922" t="str">
        <f>IFERROR(VLOOKUP(H922,Dimension!$A:$B,2,FALSE),"")</f>
        <v/>
      </c>
    </row>
    <row r="923" spans="1:9">
      <c r="A923" s="29">
        <v>129</v>
      </c>
      <c r="B923" s="29">
        <v>56</v>
      </c>
      <c r="D923" t="s">
        <v>807</v>
      </c>
      <c r="E923" t="s">
        <v>110</v>
      </c>
      <c r="F923" t="str">
        <f t="shared" si="14"/>
        <v>AfricaYes</v>
      </c>
      <c r="G923" s="27">
        <f>IFERROR(VLOOKUP(B923,Answer!$A:$E,5),"")</f>
        <v>0</v>
      </c>
      <c r="H923" t="str">
        <f>IFERROR(VLOOKUP(D923,Question!$B:$E,4,FALSE),"")</f>
        <v/>
      </c>
      <c r="I923" t="str">
        <f>IFERROR(VLOOKUP(H923,Dimension!$A:$B,2,FALSE),"")</f>
        <v/>
      </c>
    </row>
    <row r="924" spans="1:9">
      <c r="A924" s="29">
        <v>129</v>
      </c>
      <c r="B924" s="29">
        <v>57</v>
      </c>
      <c r="D924" t="s">
        <v>808</v>
      </c>
      <c r="E924" t="s">
        <v>110</v>
      </c>
      <c r="F924" t="str">
        <f t="shared" si="14"/>
        <v>Middle EastYes</v>
      </c>
      <c r="G924" s="27">
        <f>IFERROR(VLOOKUP(B924,Answer!$A:$E,5),"")</f>
        <v>0</v>
      </c>
      <c r="H924" t="str">
        <f>IFERROR(VLOOKUP(D924,Question!$B:$E,4,FALSE),"")</f>
        <v/>
      </c>
      <c r="I924" t="str">
        <f>IFERROR(VLOOKUP(H924,Dimension!$A:$B,2,FALSE),"")</f>
        <v/>
      </c>
    </row>
    <row r="925" spans="1:9">
      <c r="A925" s="29">
        <v>129</v>
      </c>
      <c r="B925" s="29">
        <v>58</v>
      </c>
      <c r="D925" t="s">
        <v>809</v>
      </c>
      <c r="E925" t="s">
        <v>110</v>
      </c>
      <c r="F925" t="str">
        <f t="shared" si="14"/>
        <v>Western/Northern EuropeYes</v>
      </c>
      <c r="G925" s="27">
        <f>IFERROR(VLOOKUP(B925,Answer!$A:$E,5),"")</f>
        <v>0</v>
      </c>
      <c r="H925" t="str">
        <f>IFERROR(VLOOKUP(D925,Question!$B:$E,4,FALSE),"")</f>
        <v/>
      </c>
      <c r="I925" t="str">
        <f>IFERROR(VLOOKUP(H925,Dimension!$A:$B,2,FALSE),"")</f>
        <v/>
      </c>
    </row>
    <row r="926" spans="1:9">
      <c r="A926" s="29">
        <v>129</v>
      </c>
      <c r="B926" s="29">
        <v>59</v>
      </c>
      <c r="D926" t="s">
        <v>810</v>
      </c>
      <c r="E926" t="s">
        <v>110</v>
      </c>
      <c r="F926" t="str">
        <f t="shared" si="14"/>
        <v>Southern EuropeYes</v>
      </c>
      <c r="G926" s="27">
        <f>IFERROR(VLOOKUP(B926,Answer!$A:$E,5),"")</f>
        <v>0</v>
      </c>
      <c r="H926" t="str">
        <f>IFERROR(VLOOKUP(D926,Question!$B:$E,4,FALSE),"")</f>
        <v/>
      </c>
      <c r="I926" t="str">
        <f>IFERROR(VLOOKUP(H926,Dimension!$A:$B,2,FALSE),"")</f>
        <v/>
      </c>
    </row>
    <row r="927" spans="1:9">
      <c r="A927" s="29">
        <v>129</v>
      </c>
      <c r="B927" s="29">
        <v>60</v>
      </c>
      <c r="D927" t="s">
        <v>811</v>
      </c>
      <c r="E927" t="s">
        <v>110</v>
      </c>
      <c r="F927" t="str">
        <f t="shared" si="14"/>
        <v>Eastern EuropeYes</v>
      </c>
      <c r="G927" s="27">
        <f>IFERROR(VLOOKUP(B927,Answer!$A:$E,5),"")</f>
        <v>0</v>
      </c>
      <c r="H927" t="str">
        <f>IFERROR(VLOOKUP(D927,Question!$B:$E,4,FALSE),"")</f>
        <v/>
      </c>
      <c r="I927" t="str">
        <f>IFERROR(VLOOKUP(H927,Dimension!$A:$B,2,FALSE),"")</f>
        <v/>
      </c>
    </row>
    <row r="928" spans="1:9">
      <c r="A928" s="29">
        <v>129</v>
      </c>
      <c r="B928" s="29">
        <v>61</v>
      </c>
      <c r="D928" t="s">
        <v>812</v>
      </c>
      <c r="E928" t="s">
        <v>110</v>
      </c>
      <c r="F928" t="str">
        <f t="shared" si="14"/>
        <v>Central AsiaYes</v>
      </c>
      <c r="G928" s="27">
        <f>IFERROR(VLOOKUP(B928,Answer!$A:$E,5),"")</f>
        <v>0</v>
      </c>
      <c r="H928" t="str">
        <f>IFERROR(VLOOKUP(D928,Question!$B:$E,4,FALSE),"")</f>
        <v/>
      </c>
      <c r="I928" t="str">
        <f>IFERROR(VLOOKUP(H928,Dimension!$A:$B,2,FALSE),"")</f>
        <v/>
      </c>
    </row>
    <row r="929" spans="1:9">
      <c r="A929" s="29">
        <v>129</v>
      </c>
      <c r="B929" s="29">
        <v>62</v>
      </c>
      <c r="D929" t="s">
        <v>813</v>
      </c>
      <c r="E929" t="s">
        <v>110</v>
      </c>
      <c r="F929" t="str">
        <f t="shared" si="14"/>
        <v>South AsiaYes</v>
      </c>
      <c r="G929" s="27">
        <f>IFERROR(VLOOKUP(B929,Answer!$A:$E,5),"")</f>
        <v>0</v>
      </c>
      <c r="H929" t="str">
        <f>IFERROR(VLOOKUP(D929,Question!$B:$E,4,FALSE),"")</f>
        <v/>
      </c>
      <c r="I929" t="str">
        <f>IFERROR(VLOOKUP(H929,Dimension!$A:$B,2,FALSE),"")</f>
        <v/>
      </c>
    </row>
    <row r="930" spans="1:9">
      <c r="A930" s="29">
        <v>129</v>
      </c>
      <c r="B930" s="29">
        <v>63</v>
      </c>
      <c r="D930" t="s">
        <v>814</v>
      </c>
      <c r="E930" t="s">
        <v>110</v>
      </c>
      <c r="F930" t="str">
        <f t="shared" si="14"/>
        <v>South East AsiaYes</v>
      </c>
      <c r="G930" s="27">
        <f>IFERROR(VLOOKUP(B930,Answer!$A:$E,5),"")</f>
        <v>0</v>
      </c>
      <c r="H930" t="str">
        <f>IFERROR(VLOOKUP(D930,Question!$B:$E,4,FALSE),"")</f>
        <v/>
      </c>
      <c r="I930" t="str">
        <f>IFERROR(VLOOKUP(H930,Dimension!$A:$B,2,FALSE),"")</f>
        <v/>
      </c>
    </row>
    <row r="931" spans="1:9">
      <c r="A931" s="29">
        <v>129</v>
      </c>
      <c r="B931" s="29">
        <v>64</v>
      </c>
      <c r="D931" t="s">
        <v>815</v>
      </c>
      <c r="E931" t="s">
        <v>110</v>
      </c>
      <c r="F931" t="str">
        <f t="shared" si="14"/>
        <v>AustralasiaYes</v>
      </c>
      <c r="G931" s="27">
        <f>IFERROR(VLOOKUP(B931,Answer!$A:$E,5),"")</f>
        <v>0</v>
      </c>
      <c r="H931" t="str">
        <f>IFERROR(VLOOKUP(D931,Question!$B:$E,4,FALSE),"")</f>
        <v/>
      </c>
      <c r="I931" t="str">
        <f>IFERROR(VLOOKUP(H931,Dimension!$A:$B,2,FALSE),"")</f>
        <v/>
      </c>
    </row>
    <row r="932" spans="1:9">
      <c r="A932" s="29">
        <v>129</v>
      </c>
      <c r="B932" s="29">
        <v>74</v>
      </c>
      <c r="D932" t="s">
        <v>532</v>
      </c>
      <c r="E932" t="s">
        <v>120</v>
      </c>
      <c r="F932" t="str">
        <f t="shared" si="14"/>
        <v>2aRegularly (at least quarterly)</v>
      </c>
      <c r="G932" s="27">
        <f>IFERROR(VLOOKUP(B932,Answer!$A:$E,5),"")</f>
        <v>0.75</v>
      </c>
      <c r="H932">
        <f>IFERROR(VLOOKUP(D932,Question!$B:$E,4,FALSE),"")</f>
        <v>1</v>
      </c>
      <c r="I932" t="str">
        <f>IFERROR(VLOOKUP(H932,Dimension!$A:$B,2,FALSE),"")</f>
        <v>Reporting</v>
      </c>
    </row>
    <row r="933" spans="1:9">
      <c r="A933" s="29">
        <v>129</v>
      </c>
      <c r="B933" s="29">
        <v>100</v>
      </c>
      <c r="D933" t="s">
        <v>576</v>
      </c>
      <c r="E933" t="s">
        <v>114</v>
      </c>
      <c r="F933" t="str">
        <f t="shared" si="14"/>
        <v>3aFrequently (e.g. every time we run some activity or monthly)</v>
      </c>
      <c r="G933" s="27">
        <f>IFERROR(VLOOKUP(B933,Answer!$A:$E,5),"")</f>
        <v>0</v>
      </c>
      <c r="H933">
        <f>IFERROR(VLOOKUP(D933,Question!$B:$E,4,FALSE),"")</f>
        <v>1</v>
      </c>
      <c r="I933" t="str">
        <f>IFERROR(VLOOKUP(H933,Dimension!$A:$B,2,FALSE),"")</f>
        <v>Reporting</v>
      </c>
    </row>
    <row r="934" spans="1:9">
      <c r="A934" s="29">
        <v>129</v>
      </c>
      <c r="B934" s="29">
        <v>102</v>
      </c>
      <c r="D934" t="s">
        <v>582</v>
      </c>
      <c r="E934" t="s">
        <v>115</v>
      </c>
      <c r="F934" t="str">
        <f t="shared" si="14"/>
        <v>3bRarely (maybe once per year)</v>
      </c>
      <c r="G934" s="27">
        <f>IFERROR(VLOOKUP(B934,Answer!$A:$E,5),"")</f>
        <v>-0.25</v>
      </c>
      <c r="H934">
        <f>IFERROR(VLOOKUP(D934,Question!$B:$E,4,FALSE),"")</f>
        <v>1</v>
      </c>
      <c r="I934" t="str">
        <f>IFERROR(VLOOKUP(H934,Dimension!$A:$B,2,FALSE),"")</f>
        <v>Reporting</v>
      </c>
    </row>
    <row r="935" spans="1:9">
      <c r="A935" s="29">
        <v>129</v>
      </c>
      <c r="B935" s="29">
        <v>109</v>
      </c>
      <c r="D935" t="s">
        <v>587</v>
      </c>
      <c r="E935" t="s">
        <v>120</v>
      </c>
      <c r="F935" t="str">
        <f t="shared" si="14"/>
        <v>3cRegularly (at least quarterly)</v>
      </c>
      <c r="G935" s="27">
        <f>IFERROR(VLOOKUP(B935,Answer!$A:$E,5),"")</f>
        <v>0.75</v>
      </c>
      <c r="H935">
        <f>IFERROR(VLOOKUP(D935,Question!$B:$E,4,FALSE),"")</f>
        <v>1</v>
      </c>
      <c r="I935" t="str">
        <f>IFERROR(VLOOKUP(H935,Dimension!$A:$B,2,FALSE),"")</f>
        <v>Reporting</v>
      </c>
    </row>
    <row r="936" spans="1:9">
      <c r="A936" s="29">
        <v>129</v>
      </c>
      <c r="B936" s="29">
        <v>114</v>
      </c>
      <c r="D936" t="s">
        <v>592</v>
      </c>
      <c r="E936" t="s">
        <v>120</v>
      </c>
      <c r="F936" t="str">
        <f t="shared" si="14"/>
        <v>3dRegularly (at least quarterly)</v>
      </c>
      <c r="G936" s="27">
        <f>IFERROR(VLOOKUP(B936,Answer!$A:$E,5),"")</f>
        <v>0.75</v>
      </c>
      <c r="H936">
        <f>IFERROR(VLOOKUP(D936,Question!$B:$E,4,FALSE),"")</f>
        <v>1</v>
      </c>
      <c r="I936" t="str">
        <f>IFERROR(VLOOKUP(H936,Dimension!$A:$B,2,FALSE),"")</f>
        <v>Reporting</v>
      </c>
    </row>
    <row r="937" spans="1:9">
      <c r="A937" s="29">
        <v>129</v>
      </c>
      <c r="B937" s="29">
        <v>120</v>
      </c>
      <c r="D937" t="s">
        <v>755</v>
      </c>
      <c r="E937" t="s">
        <v>114</v>
      </c>
      <c r="F937" t="str">
        <f t="shared" si="14"/>
        <v>3eFrequently (e.g. every time we run some activity or monthly)</v>
      </c>
      <c r="G937" s="27">
        <f>IFERROR(VLOOKUP(B937,Answer!$A:$E,5),"")</f>
        <v>0</v>
      </c>
      <c r="H937">
        <f>IFERROR(VLOOKUP(D937,Question!$B:$E,4,FALSE),"")</f>
        <v>1</v>
      </c>
      <c r="I937" t="str">
        <f>IFERROR(VLOOKUP(H937,Dimension!$A:$B,2,FALSE),"")</f>
        <v>Reporting</v>
      </c>
    </row>
    <row r="938" spans="1:9">
      <c r="A938" s="29">
        <v>129</v>
      </c>
      <c r="B938" s="29">
        <v>124</v>
      </c>
      <c r="D938" t="s">
        <v>756</v>
      </c>
      <c r="E938" t="s">
        <v>120</v>
      </c>
      <c r="F938" t="str">
        <f t="shared" si="14"/>
        <v>3fRegularly (at least quarterly)</v>
      </c>
      <c r="G938" s="27">
        <f>IFERROR(VLOOKUP(B938,Answer!$A:$E,5),"")</f>
        <v>0.5</v>
      </c>
      <c r="H938">
        <f>IFERROR(VLOOKUP(D938,Question!$B:$E,4,FALSE),"")</f>
        <v>1</v>
      </c>
      <c r="I938" t="str">
        <f>IFERROR(VLOOKUP(H938,Dimension!$A:$B,2,FALSE),"")</f>
        <v>Reporting</v>
      </c>
    </row>
    <row r="939" spans="1:9">
      <c r="A939" s="29">
        <v>129</v>
      </c>
      <c r="B939" s="29">
        <v>130</v>
      </c>
      <c r="D939" t="s">
        <v>757</v>
      </c>
      <c r="E939" t="s">
        <v>114</v>
      </c>
      <c r="F939" t="str">
        <f t="shared" si="14"/>
        <v>3gFrequently (e.g. every time we run some activity or monthly)</v>
      </c>
      <c r="G939" s="27">
        <f>IFERROR(VLOOKUP(B939,Answer!$A:$E,5),"")</f>
        <v>1</v>
      </c>
      <c r="H939">
        <f>IFERROR(VLOOKUP(D939,Question!$B:$E,4,FALSE),"")</f>
        <v>1</v>
      </c>
      <c r="I939" t="str">
        <f>IFERROR(VLOOKUP(H939,Dimension!$A:$B,2,FALSE),"")</f>
        <v>Reporting</v>
      </c>
    </row>
    <row r="940" spans="1:9">
      <c r="A940" s="29">
        <v>129</v>
      </c>
      <c r="B940" s="29">
        <v>135</v>
      </c>
      <c r="D940" t="s">
        <v>758</v>
      </c>
      <c r="E940" t="s">
        <v>114</v>
      </c>
      <c r="F940" t="str">
        <f t="shared" si="14"/>
        <v>3hFrequently (e.g. every time we run some activity or monthly)</v>
      </c>
      <c r="G940" s="27">
        <f>IFERROR(VLOOKUP(B940,Answer!$A:$E,5),"")</f>
        <v>1</v>
      </c>
      <c r="H940">
        <f>IFERROR(VLOOKUP(D940,Question!$B:$E,4,FALSE),"")</f>
        <v>1</v>
      </c>
      <c r="I940" t="str">
        <f>IFERROR(VLOOKUP(H940,Dimension!$A:$B,2,FALSE),"")</f>
        <v>Reporting</v>
      </c>
    </row>
    <row r="941" spans="1:9">
      <c r="A941" s="29">
        <v>129</v>
      </c>
      <c r="B941" s="29">
        <v>155</v>
      </c>
      <c r="D941" t="s">
        <v>762</v>
      </c>
      <c r="E941" t="s">
        <v>114</v>
      </c>
      <c r="F941" t="str">
        <f t="shared" si="14"/>
        <v>3lFrequently (e.g. every time we run some activity or monthly)</v>
      </c>
      <c r="G941" s="27">
        <f>IFERROR(VLOOKUP(B941,Answer!$A:$E,5),"")</f>
        <v>1</v>
      </c>
      <c r="H941">
        <f>IFERROR(VLOOKUP(D941,Question!$B:$E,4,FALSE),"")</f>
        <v>1</v>
      </c>
      <c r="I941" t="str">
        <f>IFERROR(VLOOKUP(H941,Dimension!$A:$B,2,FALSE),"")</f>
        <v>Reporting</v>
      </c>
    </row>
    <row r="942" spans="1:9">
      <c r="A942" s="29">
        <v>129</v>
      </c>
      <c r="B942" s="29">
        <v>157</v>
      </c>
      <c r="D942" t="s">
        <v>598</v>
      </c>
      <c r="E942" t="s">
        <v>115</v>
      </c>
      <c r="F942" t="str">
        <f t="shared" si="14"/>
        <v>4aRarely (maybe once per year)</v>
      </c>
      <c r="G942" s="27">
        <f>IFERROR(VLOOKUP(B942,Answer!$A:$E,5),"")</f>
        <v>0.25</v>
      </c>
      <c r="H942">
        <f>IFERROR(VLOOKUP(D942,Question!$B:$E,4,FALSE),"")</f>
        <v>2</v>
      </c>
      <c r="I942" t="str">
        <f>IFERROR(VLOOKUP(H942,Dimension!$A:$B,2,FALSE),"")</f>
        <v>Planning</v>
      </c>
    </row>
    <row r="943" spans="1:9">
      <c r="A943" s="29">
        <v>129</v>
      </c>
      <c r="B943" s="29">
        <v>162</v>
      </c>
      <c r="D943" t="s">
        <v>601</v>
      </c>
      <c r="E943" t="s">
        <v>115</v>
      </c>
      <c r="F943" t="str">
        <f t="shared" si="14"/>
        <v>4bRarely (maybe once per year)</v>
      </c>
      <c r="G943" s="27">
        <f>IFERROR(VLOOKUP(B943,Answer!$A:$E,5),"")</f>
        <v>0.25</v>
      </c>
      <c r="H943">
        <f>IFERROR(VLOOKUP(D943,Question!$B:$E,4,FALSE),"")</f>
        <v>2</v>
      </c>
      <c r="I943" t="str">
        <f>IFERROR(VLOOKUP(H943,Dimension!$A:$B,2,FALSE),"")</f>
        <v>Planning</v>
      </c>
    </row>
    <row r="944" spans="1:9">
      <c r="A944" s="29">
        <v>129</v>
      </c>
      <c r="B944" s="29">
        <v>167</v>
      </c>
      <c r="D944" t="s">
        <v>605</v>
      </c>
      <c r="E944" t="s">
        <v>115</v>
      </c>
      <c r="F944" t="str">
        <f t="shared" si="14"/>
        <v>4cRarely (maybe once per year)</v>
      </c>
      <c r="G944" s="27">
        <f>IFERROR(VLOOKUP(B944,Answer!$A:$E,5),"")</f>
        <v>0.25</v>
      </c>
      <c r="H944">
        <f>IFERROR(VLOOKUP(D944,Question!$B:$E,4,FALSE),"")</f>
        <v>2</v>
      </c>
      <c r="I944" t="str">
        <f>IFERROR(VLOOKUP(H944,Dimension!$A:$B,2,FALSE),"")</f>
        <v>Planning</v>
      </c>
    </row>
    <row r="945" spans="1:9">
      <c r="A945" s="29">
        <v>129</v>
      </c>
      <c r="B945" s="29">
        <v>174</v>
      </c>
      <c r="D945" t="s">
        <v>609</v>
      </c>
      <c r="E945" t="s">
        <v>120</v>
      </c>
      <c r="F945" t="str">
        <f t="shared" si="14"/>
        <v>4dRegularly (at least quarterly)</v>
      </c>
      <c r="G945" s="27">
        <f>IFERROR(VLOOKUP(B945,Answer!$A:$E,5),"")</f>
        <v>0.75</v>
      </c>
      <c r="H945">
        <f>IFERROR(VLOOKUP(D945,Question!$B:$E,4,FALSE),"")</f>
        <v>3</v>
      </c>
      <c r="I945" t="str">
        <f>IFERROR(VLOOKUP(H945,Dimension!$A:$B,2,FALSE),"")</f>
        <v>Impact</v>
      </c>
    </row>
    <row r="946" spans="1:9">
      <c r="A946" s="29">
        <v>129</v>
      </c>
      <c r="B946" s="29">
        <v>181</v>
      </c>
      <c r="D946" t="s">
        <v>628</v>
      </c>
      <c r="E946" t="s">
        <v>136</v>
      </c>
      <c r="F946" t="str">
        <f t="shared" si="14"/>
        <v>5aStrongly Agree</v>
      </c>
      <c r="G946" s="27">
        <f>IFERROR(VLOOKUP(B946,Answer!$A:$E,5),"")</f>
        <v>0</v>
      </c>
      <c r="H946">
        <f>IFERROR(VLOOKUP(D946,Question!$B:$E,4,FALSE),"")</f>
        <v>2</v>
      </c>
      <c r="I946" t="str">
        <f>IFERROR(VLOOKUP(H946,Dimension!$A:$B,2,FALSE),"")</f>
        <v>Planning</v>
      </c>
    </row>
    <row r="947" spans="1:9">
      <c r="A947" s="29">
        <v>129</v>
      </c>
      <c r="B947" s="29">
        <v>184</v>
      </c>
      <c r="D947" t="s">
        <v>632</v>
      </c>
      <c r="E947" t="s">
        <v>118</v>
      </c>
      <c r="F947" t="str">
        <f t="shared" si="14"/>
        <v>5bDisagree</v>
      </c>
      <c r="G947" s="27">
        <f>IFERROR(VLOOKUP(B947,Answer!$A:$E,5),"")</f>
        <v>0</v>
      </c>
      <c r="H947">
        <f>IFERROR(VLOOKUP(D947,Question!$B:$E,4,FALSE),"")</f>
        <v>2</v>
      </c>
      <c r="I947" t="str">
        <f>IFERROR(VLOOKUP(H947,Dimension!$A:$B,2,FALSE),"")</f>
        <v>Planning</v>
      </c>
    </row>
    <row r="948" spans="1:9">
      <c r="A948" s="29">
        <v>129</v>
      </c>
      <c r="B948" s="29">
        <v>190</v>
      </c>
      <c r="D948" t="s">
        <v>636</v>
      </c>
      <c r="E948" t="s">
        <v>118</v>
      </c>
      <c r="F948" t="str">
        <f t="shared" si="14"/>
        <v>5cDisagree</v>
      </c>
      <c r="G948" s="27">
        <f>IFERROR(VLOOKUP(B948,Answer!$A:$E,5),"")</f>
        <v>0</v>
      </c>
      <c r="H948">
        <f>IFERROR(VLOOKUP(D948,Question!$B:$E,4,FALSE),"")</f>
        <v>2</v>
      </c>
      <c r="I948" t="str">
        <f>IFERROR(VLOOKUP(H948,Dimension!$A:$B,2,FALSE),"")</f>
        <v>Planning</v>
      </c>
    </row>
    <row r="949" spans="1:9">
      <c r="A949" s="29">
        <v>129</v>
      </c>
      <c r="B949" s="29">
        <v>198</v>
      </c>
      <c r="D949" t="s">
        <v>640</v>
      </c>
      <c r="E949" t="s">
        <v>123</v>
      </c>
      <c r="F949" t="str">
        <f t="shared" si="14"/>
        <v>5dAgree</v>
      </c>
      <c r="G949" s="27">
        <f>IFERROR(VLOOKUP(B949,Answer!$A:$E,5),"")</f>
        <v>0.75</v>
      </c>
      <c r="H949">
        <f>IFERROR(VLOOKUP(D949,Question!$B:$E,4,FALSE),"")</f>
        <v>2</v>
      </c>
      <c r="I949" t="str">
        <f>IFERROR(VLOOKUP(H949,Dimension!$A:$B,2,FALSE),"")</f>
        <v>Planning</v>
      </c>
    </row>
    <row r="950" spans="1:9">
      <c r="A950" s="29">
        <v>129</v>
      </c>
      <c r="B950" s="29">
        <v>204</v>
      </c>
      <c r="D950" t="s">
        <v>644</v>
      </c>
      <c r="E950" t="s">
        <v>123</v>
      </c>
      <c r="F950" t="str">
        <f t="shared" si="14"/>
        <v>5eAgree</v>
      </c>
      <c r="G950" s="27">
        <f>IFERROR(VLOOKUP(B950,Answer!$A:$E,5),"")</f>
        <v>0.75</v>
      </c>
      <c r="H950">
        <f>IFERROR(VLOOKUP(D950,Question!$B:$E,4,FALSE),"")</f>
        <v>2</v>
      </c>
      <c r="I950" t="str">
        <f>IFERROR(VLOOKUP(H950,Dimension!$A:$B,2,FALSE),"")</f>
        <v>Planning</v>
      </c>
    </row>
    <row r="951" spans="1:9">
      <c r="A951" s="29">
        <v>129</v>
      </c>
      <c r="B951" s="29">
        <v>210</v>
      </c>
      <c r="D951" t="s">
        <v>751</v>
      </c>
      <c r="E951" t="s">
        <v>123</v>
      </c>
      <c r="F951" t="str">
        <f t="shared" si="14"/>
        <v>5fAgree</v>
      </c>
      <c r="G951" s="27">
        <f>IFERROR(VLOOKUP(B951,Answer!$A:$E,5),"")</f>
        <v>0.75</v>
      </c>
      <c r="H951">
        <f>IFERROR(VLOOKUP(D951,Question!$B:$E,4,FALSE),"")</f>
        <v>2</v>
      </c>
      <c r="I951" t="str">
        <f>IFERROR(VLOOKUP(H951,Dimension!$A:$B,2,FALSE),"")</f>
        <v>Planning</v>
      </c>
    </row>
    <row r="952" spans="1:9">
      <c r="A952" s="29">
        <v>129</v>
      </c>
      <c r="B952" s="29">
        <v>216</v>
      </c>
      <c r="D952" t="s">
        <v>752</v>
      </c>
      <c r="E952" t="s">
        <v>123</v>
      </c>
      <c r="F952" t="str">
        <f t="shared" si="14"/>
        <v>5gAgree</v>
      </c>
      <c r="G952" s="27">
        <f>IFERROR(VLOOKUP(B952,Answer!$A:$E,5),"")</f>
        <v>0.75</v>
      </c>
      <c r="H952">
        <f>IFERROR(VLOOKUP(D952,Question!$B:$E,4,FALSE),"")</f>
        <v>3</v>
      </c>
      <c r="I952" t="str">
        <f>IFERROR(VLOOKUP(H952,Dimension!$A:$B,2,FALSE),"")</f>
        <v>Impact</v>
      </c>
    </row>
    <row r="953" spans="1:9">
      <c r="A953" s="29">
        <v>129</v>
      </c>
      <c r="B953" s="29">
        <v>222</v>
      </c>
      <c r="D953" t="s">
        <v>753</v>
      </c>
      <c r="E953" t="s">
        <v>123</v>
      </c>
      <c r="F953" t="str">
        <f t="shared" si="14"/>
        <v>5hAgree</v>
      </c>
      <c r="G953" s="27">
        <f>IFERROR(VLOOKUP(B953,Answer!$A:$E,5),"")</f>
        <v>0.75</v>
      </c>
      <c r="H953">
        <f>IFERROR(VLOOKUP(D953,Question!$B:$E,4,FALSE),"")</f>
        <v>2</v>
      </c>
      <c r="I953" t="str">
        <f>IFERROR(VLOOKUP(H953,Dimension!$A:$B,2,FALSE),"")</f>
        <v>Planning</v>
      </c>
    </row>
    <row r="954" spans="1:9">
      <c r="A954" s="29">
        <v>129</v>
      </c>
      <c r="B954" s="29">
        <v>228</v>
      </c>
      <c r="D954" t="s">
        <v>754</v>
      </c>
      <c r="E954" t="s">
        <v>123</v>
      </c>
      <c r="F954" t="str">
        <f t="shared" si="14"/>
        <v>5iAgree</v>
      </c>
      <c r="G954" s="27">
        <f>IFERROR(VLOOKUP(B954,Answer!$A:$E,5),"")</f>
        <v>0.75</v>
      </c>
      <c r="H954">
        <f>IFERROR(VLOOKUP(D954,Question!$B:$E,4,FALSE),"")</f>
        <v>3</v>
      </c>
      <c r="I954" t="str">
        <f>IFERROR(VLOOKUP(H954,Dimension!$A:$B,2,FALSE),"")</f>
        <v>Impact</v>
      </c>
    </row>
    <row r="955" spans="1:9">
      <c r="A955" s="29">
        <v>129</v>
      </c>
      <c r="B955" s="29">
        <v>230</v>
      </c>
      <c r="D955" t="s">
        <v>648</v>
      </c>
      <c r="E955" t="s">
        <v>116</v>
      </c>
      <c r="F955" t="str">
        <f t="shared" si="14"/>
        <v>6aNever</v>
      </c>
      <c r="G955" s="27">
        <f>IFERROR(VLOOKUP(B955,Answer!$A:$E,5),"")</f>
        <v>0</v>
      </c>
      <c r="H955">
        <f>IFERROR(VLOOKUP(D955,Question!$B:$E,4,FALSE),"")</f>
        <v>2</v>
      </c>
      <c r="I955" t="str">
        <f>IFERROR(VLOOKUP(H955,Dimension!$A:$B,2,FALSE),"")</f>
        <v>Planning</v>
      </c>
    </row>
    <row r="956" spans="1:9">
      <c r="A956" s="29">
        <v>129</v>
      </c>
      <c r="B956" s="29">
        <v>235</v>
      </c>
      <c r="D956" t="s">
        <v>650</v>
      </c>
      <c r="E956" t="s">
        <v>116</v>
      </c>
      <c r="F956" t="str">
        <f t="shared" si="14"/>
        <v>6bNever</v>
      </c>
      <c r="G956" s="27">
        <f>IFERROR(VLOOKUP(B956,Answer!$A:$E,5),"")</f>
        <v>0</v>
      </c>
      <c r="H956">
        <f>IFERROR(VLOOKUP(D956,Question!$B:$E,4,FALSE),"")</f>
        <v>1</v>
      </c>
      <c r="I956" t="str">
        <f>IFERROR(VLOOKUP(H956,Dimension!$A:$B,2,FALSE),"")</f>
        <v>Reporting</v>
      </c>
    </row>
    <row r="957" spans="1:9">
      <c r="A957" s="29">
        <v>129</v>
      </c>
      <c r="B957" s="29">
        <v>244</v>
      </c>
      <c r="D957" t="s">
        <v>654</v>
      </c>
      <c r="E957" t="s">
        <v>114</v>
      </c>
      <c r="F957" t="str">
        <f t="shared" si="14"/>
        <v>6cFrequently (e.g. every time we run some activity or monthly)</v>
      </c>
      <c r="G957" s="27">
        <f>IFERROR(VLOOKUP(B957,Answer!$A:$E,5),"")</f>
        <v>1</v>
      </c>
      <c r="H957">
        <f>IFERROR(VLOOKUP(D957,Question!$B:$E,4,FALSE),"")</f>
        <v>1</v>
      </c>
      <c r="I957" t="str">
        <f>IFERROR(VLOOKUP(H957,Dimension!$A:$B,2,FALSE),"")</f>
        <v>Reporting</v>
      </c>
    </row>
    <row r="958" spans="1:9">
      <c r="A958" s="29">
        <v>129</v>
      </c>
      <c r="B958" s="29">
        <v>249</v>
      </c>
      <c r="D958" t="s">
        <v>658</v>
      </c>
      <c r="E958" t="s">
        <v>114</v>
      </c>
      <c r="F958" t="str">
        <f t="shared" si="14"/>
        <v>6dFrequently (e.g. every time we run some activity or monthly)</v>
      </c>
      <c r="G958" s="27">
        <f>IFERROR(VLOOKUP(B958,Answer!$A:$E,5),"")</f>
        <v>1</v>
      </c>
      <c r="H958">
        <f>IFERROR(VLOOKUP(D958,Question!$B:$E,4,FALSE),"")</f>
        <v>1</v>
      </c>
      <c r="I958" t="str">
        <f>IFERROR(VLOOKUP(H958,Dimension!$A:$B,2,FALSE),"")</f>
        <v>Reporting</v>
      </c>
    </row>
    <row r="959" spans="1:9">
      <c r="A959" s="29">
        <v>129</v>
      </c>
      <c r="B959" s="29">
        <v>252</v>
      </c>
      <c r="D959" t="s">
        <v>662</v>
      </c>
      <c r="E959" t="s">
        <v>121</v>
      </c>
      <c r="F959" t="str">
        <f t="shared" si="14"/>
        <v>6eSometimes / on an ad-hoc basis</v>
      </c>
      <c r="G959" s="27">
        <f>IFERROR(VLOOKUP(B959,Answer!$A:$E,5),"")</f>
        <v>0.5</v>
      </c>
      <c r="H959">
        <f>IFERROR(VLOOKUP(D959,Question!$B:$E,4,FALSE),"")</f>
        <v>1</v>
      </c>
      <c r="I959" t="str">
        <f>IFERROR(VLOOKUP(H959,Dimension!$A:$B,2,FALSE),"")</f>
        <v>Reporting</v>
      </c>
    </row>
    <row r="960" spans="1:9">
      <c r="A960" s="29">
        <v>129</v>
      </c>
      <c r="B960" s="29">
        <v>259</v>
      </c>
      <c r="D960" t="s">
        <v>666</v>
      </c>
      <c r="E960" t="s">
        <v>114</v>
      </c>
      <c r="F960" t="str">
        <f t="shared" si="14"/>
        <v>7aFrequently (e.g. every time we run some activity or monthly)</v>
      </c>
      <c r="G960" s="27">
        <f>IFERROR(VLOOKUP(B960,Answer!$A:$E,5),"")</f>
        <v>0.5</v>
      </c>
      <c r="H960">
        <f>IFERROR(VLOOKUP(D960,Question!$B:$E,4,FALSE),"")</f>
        <v>3</v>
      </c>
      <c r="I960" t="str">
        <f>IFERROR(VLOOKUP(H960,Dimension!$A:$B,2,FALSE),"")</f>
        <v>Impact</v>
      </c>
    </row>
    <row r="961" spans="1:9">
      <c r="A961" s="29">
        <v>129</v>
      </c>
      <c r="B961" s="29">
        <v>264</v>
      </c>
      <c r="D961" t="s">
        <v>670</v>
      </c>
      <c r="E961" t="s">
        <v>114</v>
      </c>
      <c r="F961" t="str">
        <f t="shared" si="14"/>
        <v>7bFrequently (e.g. every time we run some activity or monthly)</v>
      </c>
      <c r="G961" s="27">
        <f>IFERROR(VLOOKUP(B961,Answer!$A:$E,5),"")</f>
        <v>1</v>
      </c>
      <c r="H961">
        <f>IFERROR(VLOOKUP(D961,Question!$B:$E,4,FALSE),"")</f>
        <v>2</v>
      </c>
      <c r="I961" t="str">
        <f>IFERROR(VLOOKUP(H961,Dimension!$A:$B,2,FALSE),"")</f>
        <v>Planning</v>
      </c>
    </row>
    <row r="962" spans="1:9">
      <c r="A962" s="29">
        <v>129</v>
      </c>
      <c r="B962" s="29">
        <v>268</v>
      </c>
      <c r="D962" t="s">
        <v>674</v>
      </c>
      <c r="E962" t="s">
        <v>120</v>
      </c>
      <c r="F962" t="str">
        <f t="shared" si="14"/>
        <v>7cRegularly (at least quarterly)</v>
      </c>
      <c r="G962" s="27">
        <f>IFERROR(VLOOKUP(B962,Answer!$A:$E,5),"")</f>
        <v>0.75</v>
      </c>
      <c r="H962">
        <f>IFERROR(VLOOKUP(D962,Question!$B:$E,4,FALSE),"")</f>
        <v>2</v>
      </c>
      <c r="I962" t="str">
        <f>IFERROR(VLOOKUP(H962,Dimension!$A:$B,2,FALSE),"")</f>
        <v>Planning</v>
      </c>
    </row>
    <row r="963" spans="1:9">
      <c r="A963" s="29">
        <v>129</v>
      </c>
      <c r="B963" s="29">
        <v>272</v>
      </c>
      <c r="D963" t="s">
        <v>678</v>
      </c>
      <c r="E963" t="s">
        <v>121</v>
      </c>
      <c r="F963" t="str">
        <f t="shared" ref="F963:F1026" si="15">D963&amp;E963</f>
        <v>7dSometimes / on an ad-hoc basis</v>
      </c>
      <c r="G963" s="27">
        <f>IFERROR(VLOOKUP(B963,Answer!$A:$E,5),"")</f>
        <v>0.5</v>
      </c>
      <c r="H963">
        <f>IFERROR(VLOOKUP(D963,Question!$B:$E,4,FALSE),"")</f>
        <v>2</v>
      </c>
      <c r="I963" t="str">
        <f>IFERROR(VLOOKUP(H963,Dimension!$A:$B,2,FALSE),"")</f>
        <v>Planning</v>
      </c>
    </row>
    <row r="964" spans="1:9">
      <c r="A964" s="29">
        <v>129</v>
      </c>
      <c r="B964" s="29">
        <v>277</v>
      </c>
      <c r="D964" t="s">
        <v>680</v>
      </c>
      <c r="E964" t="s">
        <v>121</v>
      </c>
      <c r="F964" t="str">
        <f t="shared" si="15"/>
        <v>7eSometimes / on an ad-hoc basis</v>
      </c>
      <c r="G964" s="27">
        <f>IFERROR(VLOOKUP(B964,Answer!$A:$E,5),"")</f>
        <v>0.5</v>
      </c>
      <c r="H964">
        <f>IFERROR(VLOOKUP(D964,Question!$B:$E,4,FALSE),"")</f>
        <v>3</v>
      </c>
      <c r="I964" t="str">
        <f>IFERROR(VLOOKUP(H964,Dimension!$A:$B,2,FALSE),"")</f>
        <v>Impact</v>
      </c>
    </row>
    <row r="965" spans="1:9">
      <c r="A965" s="29">
        <v>129</v>
      </c>
      <c r="B965" s="29">
        <v>284</v>
      </c>
      <c r="D965" t="s">
        <v>701</v>
      </c>
      <c r="E965" t="s">
        <v>123</v>
      </c>
      <c r="F965" t="str">
        <f t="shared" si="15"/>
        <v>8aAgree</v>
      </c>
      <c r="G965" s="27">
        <f>IFERROR(VLOOKUP(B965,Answer!$A:$E,5),"")</f>
        <v>0.75</v>
      </c>
      <c r="H965">
        <f>IFERROR(VLOOKUP(D965,Question!$B:$E,4,FALSE),"")</f>
        <v>3</v>
      </c>
      <c r="I965" t="str">
        <f>IFERROR(VLOOKUP(H965,Dimension!$A:$B,2,FALSE),"")</f>
        <v>Impact</v>
      </c>
    </row>
    <row r="966" spans="1:9">
      <c r="A966" s="29">
        <v>129</v>
      </c>
      <c r="B966" s="29">
        <v>290</v>
      </c>
      <c r="D966" t="s">
        <v>703</v>
      </c>
      <c r="E966" t="s">
        <v>123</v>
      </c>
      <c r="F966" t="str">
        <f t="shared" si="15"/>
        <v>8bAgree</v>
      </c>
      <c r="G966" s="27">
        <f>IFERROR(VLOOKUP(B966,Answer!$A:$E,5),"")</f>
        <v>0.75</v>
      </c>
      <c r="H966">
        <f>IFERROR(VLOOKUP(D966,Question!$B:$E,4,FALSE),"")</f>
        <v>3</v>
      </c>
      <c r="I966" t="str">
        <f>IFERROR(VLOOKUP(H966,Dimension!$A:$B,2,FALSE),"")</f>
        <v>Impact</v>
      </c>
    </row>
    <row r="967" spans="1:9">
      <c r="A967" s="29">
        <v>129</v>
      </c>
      <c r="B967" s="29">
        <v>296</v>
      </c>
      <c r="D967" t="s">
        <v>705</v>
      </c>
      <c r="E967" t="s">
        <v>123</v>
      </c>
      <c r="F967" t="str">
        <f t="shared" si="15"/>
        <v>8cAgree</v>
      </c>
      <c r="G967" s="27">
        <f>IFERROR(VLOOKUP(B967,Answer!$A:$E,5),"")</f>
        <v>0.75</v>
      </c>
      <c r="H967">
        <f>IFERROR(VLOOKUP(D967,Question!$B:$E,4,FALSE),"")</f>
        <v>3</v>
      </c>
      <c r="I967" t="str">
        <f>IFERROR(VLOOKUP(H967,Dimension!$A:$B,2,FALSE),"")</f>
        <v>Impact</v>
      </c>
    </row>
    <row r="968" spans="1:9">
      <c r="A968" s="29">
        <v>129</v>
      </c>
      <c r="B968" s="29">
        <v>302</v>
      </c>
      <c r="D968" t="s">
        <v>707</v>
      </c>
      <c r="E968" t="s">
        <v>123</v>
      </c>
      <c r="F968" t="str">
        <f t="shared" si="15"/>
        <v>8dAgree</v>
      </c>
      <c r="G968" s="27">
        <f>IFERROR(VLOOKUP(B968,Answer!$A:$E,5),"")</f>
        <v>0</v>
      </c>
      <c r="H968">
        <f>IFERROR(VLOOKUP(D968,Question!$B:$E,4,FALSE),"")</f>
        <v>3</v>
      </c>
      <c r="I968" t="str">
        <f>IFERROR(VLOOKUP(H968,Dimension!$A:$B,2,FALSE),"")</f>
        <v>Impact</v>
      </c>
    </row>
    <row r="969" spans="1:9">
      <c r="A969" s="29">
        <v>129</v>
      </c>
      <c r="B969" s="29">
        <v>306</v>
      </c>
      <c r="D969" t="s">
        <v>744</v>
      </c>
      <c r="E969" t="s">
        <v>118</v>
      </c>
      <c r="F969" t="str">
        <f t="shared" si="15"/>
        <v>8eDisagree</v>
      </c>
      <c r="G969" s="27">
        <f>IFERROR(VLOOKUP(B969,Answer!$A:$E,5),"")</f>
        <v>0</v>
      </c>
      <c r="H969">
        <f>IFERROR(VLOOKUP(D969,Question!$B:$E,4,FALSE),"")</f>
        <v>3</v>
      </c>
      <c r="I969" t="str">
        <f>IFERROR(VLOOKUP(H969,Dimension!$A:$B,2,FALSE),"")</f>
        <v>Impact</v>
      </c>
    </row>
    <row r="970" spans="1:9">
      <c r="A970" s="29">
        <v>129</v>
      </c>
      <c r="B970" s="29">
        <v>315</v>
      </c>
      <c r="D970" t="s">
        <v>745</v>
      </c>
      <c r="E970" t="s">
        <v>136</v>
      </c>
      <c r="F970" t="str">
        <f t="shared" si="15"/>
        <v>8fStrongly Agree</v>
      </c>
      <c r="G970" s="27">
        <f>IFERROR(VLOOKUP(B970,Answer!$A:$E,5),"")</f>
        <v>1</v>
      </c>
      <c r="H970">
        <f>IFERROR(VLOOKUP(D970,Question!$B:$E,4,FALSE),"")</f>
        <v>3</v>
      </c>
      <c r="I970" t="str">
        <f>IFERROR(VLOOKUP(H970,Dimension!$A:$B,2,FALSE),"")</f>
        <v>Impact</v>
      </c>
    </row>
    <row r="971" spans="1:9">
      <c r="A971" s="29">
        <v>129</v>
      </c>
      <c r="B971" s="29">
        <v>317</v>
      </c>
      <c r="D971" t="s">
        <v>746</v>
      </c>
      <c r="E971" t="s">
        <v>119</v>
      </c>
      <c r="F971" t="str">
        <f t="shared" si="15"/>
        <v>8gStrongly disagree</v>
      </c>
      <c r="G971" s="27">
        <f>IFERROR(VLOOKUP(B971,Answer!$A:$E,5),"")</f>
        <v>0</v>
      </c>
      <c r="H971">
        <f>IFERROR(VLOOKUP(D971,Question!$B:$E,4,FALSE),"")</f>
        <v>3</v>
      </c>
      <c r="I971" t="str">
        <f>IFERROR(VLOOKUP(H971,Dimension!$A:$B,2,FALSE),"")</f>
        <v>Impact</v>
      </c>
    </row>
    <row r="972" spans="1:9">
      <c r="A972" s="29">
        <v>129</v>
      </c>
      <c r="B972" s="29">
        <v>325</v>
      </c>
      <c r="D972" t="s">
        <v>747</v>
      </c>
      <c r="E972" t="s">
        <v>122</v>
      </c>
      <c r="F972" t="str">
        <f t="shared" si="15"/>
        <v>8hNeither agree nor disagree</v>
      </c>
      <c r="G972" s="27">
        <f>IFERROR(VLOOKUP(B972,Answer!$A:$E,5),"")</f>
        <v>0.25</v>
      </c>
      <c r="H972">
        <f>IFERROR(VLOOKUP(D972,Question!$B:$E,4,FALSE),"")</f>
        <v>3</v>
      </c>
      <c r="I972" t="str">
        <f>IFERROR(VLOOKUP(H972,Dimension!$A:$B,2,FALSE),"")</f>
        <v>Impact</v>
      </c>
    </row>
    <row r="973" spans="1:9">
      <c r="A973" s="29">
        <v>129</v>
      </c>
      <c r="B973" s="29">
        <v>332</v>
      </c>
      <c r="D973" t="s">
        <v>748</v>
      </c>
      <c r="E973" t="s">
        <v>123</v>
      </c>
      <c r="F973" t="str">
        <f t="shared" si="15"/>
        <v>8iAgree</v>
      </c>
      <c r="G973" s="27">
        <f>IFERROR(VLOOKUP(B973,Answer!$A:$E,5),"")</f>
        <v>0.75</v>
      </c>
      <c r="H973">
        <f>IFERROR(VLOOKUP(D973,Question!$B:$E,4,FALSE),"")</f>
        <v>3</v>
      </c>
      <c r="I973" t="str">
        <f>IFERROR(VLOOKUP(H973,Dimension!$A:$B,2,FALSE),"")</f>
        <v>Impact</v>
      </c>
    </row>
    <row r="974" spans="1:9">
      <c r="A974" s="29">
        <v>129</v>
      </c>
      <c r="B974" s="29">
        <v>338</v>
      </c>
      <c r="D974" t="s">
        <v>749</v>
      </c>
      <c r="E974" t="s">
        <v>123</v>
      </c>
      <c r="F974" t="str">
        <f t="shared" si="15"/>
        <v>8jAgree</v>
      </c>
      <c r="G974" s="27">
        <f>IFERROR(VLOOKUP(B974,Answer!$A:$E,5),"")</f>
        <v>0.75</v>
      </c>
      <c r="H974">
        <f>IFERROR(VLOOKUP(D974,Question!$B:$E,4,FALSE),"")</f>
        <v>3</v>
      </c>
      <c r="I974" t="str">
        <f>IFERROR(VLOOKUP(H974,Dimension!$A:$B,2,FALSE),"")</f>
        <v>Impact</v>
      </c>
    </row>
    <row r="975" spans="1:9">
      <c r="A975" s="29">
        <v>129</v>
      </c>
      <c r="B975" s="29">
        <v>344</v>
      </c>
      <c r="D975" t="s">
        <v>750</v>
      </c>
      <c r="E975" t="s">
        <v>123</v>
      </c>
      <c r="F975" t="str">
        <f t="shared" si="15"/>
        <v>8kAgree</v>
      </c>
      <c r="G975" s="27">
        <f>IFERROR(VLOOKUP(B975,Answer!$A:$E,5),"")</f>
        <v>0</v>
      </c>
      <c r="H975">
        <f>IFERROR(VLOOKUP(D975,Question!$B:$E,4,FALSE),"")</f>
        <v>3</v>
      </c>
      <c r="I975" t="str">
        <f>IFERROR(VLOOKUP(H975,Dimension!$A:$B,2,FALSE),"")</f>
        <v>Impact</v>
      </c>
    </row>
    <row r="976" spans="1:9">
      <c r="A976" s="29">
        <v>129</v>
      </c>
      <c r="B976" s="29">
        <v>348</v>
      </c>
      <c r="D976" t="s">
        <v>710</v>
      </c>
      <c r="E976" t="s">
        <v>125</v>
      </c>
      <c r="F976" t="str">
        <f t="shared" si="15"/>
        <v>9aAware of but do not use</v>
      </c>
      <c r="G976" s="27">
        <f>IFERROR(VLOOKUP(B976,Answer!$A:$E,5),"")</f>
        <v>0.25</v>
      </c>
      <c r="H976">
        <f>IFERROR(VLOOKUP(D976,Question!$B:$E,4,FALSE),"")</f>
        <v>1</v>
      </c>
      <c r="I976" t="str">
        <f>IFERROR(VLOOKUP(H976,Dimension!$A:$B,2,FALSE),"")</f>
        <v>Reporting</v>
      </c>
    </row>
    <row r="977" spans="1:9">
      <c r="A977" s="29">
        <v>129</v>
      </c>
      <c r="B977" s="29">
        <v>354</v>
      </c>
      <c r="D977" t="s">
        <v>714</v>
      </c>
      <c r="E977" t="s">
        <v>125</v>
      </c>
      <c r="F977" t="str">
        <f t="shared" si="15"/>
        <v>9bAware of but do not use</v>
      </c>
      <c r="G977" s="27">
        <f>IFERROR(VLOOKUP(B977,Answer!$A:$E,5),"")</f>
        <v>0.25</v>
      </c>
      <c r="H977">
        <f>IFERROR(VLOOKUP(D977,Question!$B:$E,4,FALSE),"")</f>
        <v>1</v>
      </c>
      <c r="I977" t="str">
        <f>IFERROR(VLOOKUP(H977,Dimension!$A:$B,2,FALSE),"")</f>
        <v>Reporting</v>
      </c>
    </row>
    <row r="978" spans="1:9">
      <c r="A978" s="29">
        <v>129</v>
      </c>
      <c r="B978" s="29">
        <v>360</v>
      </c>
      <c r="D978" t="s">
        <v>742</v>
      </c>
      <c r="E978" t="s">
        <v>125</v>
      </c>
      <c r="F978" t="str">
        <f t="shared" si="15"/>
        <v>9cAware of but do not use</v>
      </c>
      <c r="G978" s="27">
        <f>IFERROR(VLOOKUP(B978,Answer!$A:$E,5),"")</f>
        <v>0.25</v>
      </c>
      <c r="H978">
        <f>IFERROR(VLOOKUP(D978,Question!$B:$E,4,FALSE),"")</f>
        <v>1</v>
      </c>
      <c r="I978" t="str">
        <f>IFERROR(VLOOKUP(H978,Dimension!$A:$B,2,FALSE),"")</f>
        <v>Reporting</v>
      </c>
    </row>
    <row r="979" spans="1:9">
      <c r="A979" s="29">
        <v>129</v>
      </c>
      <c r="B979" s="29">
        <v>366</v>
      </c>
      <c r="D979" t="s">
        <v>743</v>
      </c>
      <c r="E979" t="s">
        <v>125</v>
      </c>
      <c r="F979" t="str">
        <f t="shared" si="15"/>
        <v>9dAware of but do not use</v>
      </c>
      <c r="G979" s="27">
        <f>IFERROR(VLOOKUP(B979,Answer!$A:$E,5),"")</f>
        <v>0.25</v>
      </c>
      <c r="H979">
        <f>IFERROR(VLOOKUP(D979,Question!$B:$E,4,FALSE),"")</f>
        <v>2</v>
      </c>
      <c r="I979" t="str">
        <f>IFERROR(VLOOKUP(H979,Dimension!$A:$B,2,FALSE),"")</f>
        <v>Planning</v>
      </c>
    </row>
    <row r="980" spans="1:9">
      <c r="A980" s="29">
        <v>129</v>
      </c>
      <c r="B980" s="29">
        <v>374</v>
      </c>
      <c r="D980" t="s">
        <v>740</v>
      </c>
      <c r="E980" t="s">
        <v>123</v>
      </c>
      <c r="F980" t="str">
        <f t="shared" si="15"/>
        <v>10aAgree</v>
      </c>
      <c r="G980" s="27">
        <f>IFERROR(VLOOKUP(B980,Answer!$A:$E,5),"")</f>
        <v>0.5</v>
      </c>
      <c r="H980">
        <f>IFERROR(VLOOKUP(D980,Question!$B:$E,4,FALSE),"")</f>
        <v>1</v>
      </c>
      <c r="I980" t="str">
        <f>IFERROR(VLOOKUP(H980,Dimension!$A:$B,2,FALSE),"")</f>
        <v>Reporting</v>
      </c>
    </row>
    <row r="981" spans="1:9">
      <c r="A981" s="29">
        <v>129</v>
      </c>
      <c r="B981" s="29">
        <v>380</v>
      </c>
      <c r="D981" t="s">
        <v>741</v>
      </c>
      <c r="E981" t="s">
        <v>123</v>
      </c>
      <c r="F981" t="str">
        <f t="shared" si="15"/>
        <v>10bAgree</v>
      </c>
      <c r="G981" s="27">
        <f>IFERROR(VLOOKUP(B981,Answer!$A:$E,5),"")</f>
        <v>0.5</v>
      </c>
      <c r="H981">
        <f>IFERROR(VLOOKUP(D981,Question!$B:$E,4,FALSE),"")</f>
        <v>3</v>
      </c>
      <c r="I981" t="str">
        <f>IFERROR(VLOOKUP(H981,Dimension!$A:$B,2,FALSE),"")</f>
        <v>Impact</v>
      </c>
    </row>
    <row r="982" spans="1:9">
      <c r="A982" s="29">
        <v>132</v>
      </c>
      <c r="B982" s="29">
        <v>4</v>
      </c>
      <c r="D982" t="s">
        <v>772</v>
      </c>
      <c r="E982" t="s">
        <v>185</v>
      </c>
      <c r="F982" t="str">
        <f t="shared" si="15"/>
        <v>1aNot for profit organisation</v>
      </c>
      <c r="G982" s="27">
        <f>IFERROR(VLOOKUP(B982,Answer!$A:$E,5),"")</f>
        <v>0</v>
      </c>
      <c r="H982">
        <f>IFERROR(VLOOKUP(D982,Question!$B:$E,4,FALSE),"")</f>
        <v>0</v>
      </c>
      <c r="I982" t="str">
        <f>IFERROR(VLOOKUP(H982,Dimension!$A:$B,2,FALSE),"")</f>
        <v/>
      </c>
    </row>
    <row r="983" spans="1:9">
      <c r="A983" s="29">
        <v>132</v>
      </c>
      <c r="B983" s="29">
        <v>5</v>
      </c>
      <c r="D983" t="s">
        <v>773</v>
      </c>
      <c r="E983" t="s">
        <v>107</v>
      </c>
      <c r="F983" t="str">
        <f t="shared" si="15"/>
        <v>1bCommunications</v>
      </c>
      <c r="G983" s="27">
        <f>IFERROR(VLOOKUP(B983,Answer!$A:$E,5),"")</f>
        <v>0</v>
      </c>
      <c r="H983">
        <f>IFERROR(VLOOKUP(D983,Question!$B:$E,4,FALSE),"")</f>
        <v>0</v>
      </c>
      <c r="I983" t="str">
        <f>IFERROR(VLOOKUP(H983,Dimension!$A:$B,2,FALSE),"")</f>
        <v/>
      </c>
    </row>
    <row r="984" spans="1:9">
      <c r="A984" s="29">
        <v>132</v>
      </c>
      <c r="B984" s="29" t="s">
        <v>870</v>
      </c>
      <c r="D984" t="s">
        <v>774</v>
      </c>
      <c r="E984">
        <v>0</v>
      </c>
      <c r="F984" t="str">
        <f t="shared" si="15"/>
        <v>1c0</v>
      </c>
      <c r="G984" s="27" t="str">
        <f>IFERROR(VLOOKUP(B984,Answer!$A:$E,5),"")</f>
        <v/>
      </c>
      <c r="H984">
        <f>IFERROR(VLOOKUP(D984,Question!$B:$E,4,FALSE),"")</f>
        <v>0</v>
      </c>
      <c r="I984" t="str">
        <f>IFERROR(VLOOKUP(H984,Dimension!$A:$B,2,FALSE),"")</f>
        <v/>
      </c>
    </row>
    <row r="985" spans="1:9">
      <c r="A985" s="29">
        <v>132</v>
      </c>
      <c r="B985" s="29" t="s">
        <v>870</v>
      </c>
      <c r="D985" t="s">
        <v>775</v>
      </c>
      <c r="E985">
        <v>0</v>
      </c>
      <c r="F985" t="str">
        <f t="shared" si="15"/>
        <v>1d0</v>
      </c>
      <c r="G985" s="27" t="str">
        <f>IFERROR(VLOOKUP(B985,Answer!$A:$E,5),"")</f>
        <v/>
      </c>
      <c r="H985">
        <f>IFERROR(VLOOKUP(D985,Question!$B:$E,4,FALSE),"")</f>
        <v>0</v>
      </c>
      <c r="I985" t="str">
        <f>IFERROR(VLOOKUP(H985,Dimension!$A:$B,2,FALSE),"")</f>
        <v/>
      </c>
    </row>
    <row r="986" spans="1:9">
      <c r="A986" s="29">
        <v>132</v>
      </c>
      <c r="B986" s="29">
        <v>47</v>
      </c>
      <c r="D986" t="s">
        <v>776</v>
      </c>
      <c r="E986" t="s">
        <v>147</v>
      </c>
      <c r="F986" t="str">
        <f t="shared" si="15"/>
        <v>1e1-49 employees</v>
      </c>
      <c r="G986" s="27">
        <f>IFERROR(VLOOKUP(B986,Answer!$A:$E,5),"")</f>
        <v>0</v>
      </c>
      <c r="H986">
        <f>IFERROR(VLOOKUP(D986,Question!$B:$E,4,FALSE),"")</f>
        <v>0</v>
      </c>
      <c r="I986" t="str">
        <f>IFERROR(VLOOKUP(H986,Dimension!$A:$B,2,FALSE),"")</f>
        <v/>
      </c>
    </row>
    <row r="987" spans="1:9">
      <c r="A987" s="29">
        <v>132</v>
      </c>
      <c r="B987" s="29" t="s">
        <v>870</v>
      </c>
      <c r="D987" t="s">
        <v>778</v>
      </c>
      <c r="E987" t="s">
        <v>134</v>
      </c>
      <c r="F987" t="str">
        <f t="shared" si="15"/>
        <v>1gUK</v>
      </c>
      <c r="G987" s="27" t="str">
        <f>IFERROR(VLOOKUP(B987,Answer!$A:$E,5),"")</f>
        <v/>
      </c>
      <c r="H987">
        <f>IFERROR(VLOOKUP(D987,Question!$B:$E,4,FALSE),"")</f>
        <v>0</v>
      </c>
      <c r="I987" t="str">
        <f>IFERROR(VLOOKUP(H987,Dimension!$A:$B,2,FALSE),"")</f>
        <v/>
      </c>
    </row>
    <row r="988" spans="1:9">
      <c r="A988" s="29">
        <v>132</v>
      </c>
      <c r="B988" s="29">
        <v>68</v>
      </c>
      <c r="D988" t="s">
        <v>783</v>
      </c>
      <c r="E988" t="s">
        <v>135</v>
      </c>
      <c r="F988" t="str">
        <f t="shared" si="15"/>
        <v>1hNot an international organisation</v>
      </c>
      <c r="G988" s="27">
        <f>IFERROR(VLOOKUP(B988,Answer!$A:$E,5),"")</f>
        <v>0</v>
      </c>
      <c r="H988">
        <f>IFERROR(VLOOKUP(D988,Question!$B:$E,4,FALSE),"")</f>
        <v>0</v>
      </c>
      <c r="I988" t="str">
        <f>IFERROR(VLOOKUP(H988,Dimension!$A:$B,2,FALSE),"")</f>
        <v/>
      </c>
    </row>
    <row r="989" spans="1:9">
      <c r="A989" s="29">
        <v>132</v>
      </c>
      <c r="B989" s="29">
        <v>69</v>
      </c>
      <c r="D989" t="s">
        <v>859</v>
      </c>
      <c r="E989" t="s">
        <v>110</v>
      </c>
      <c r="F989" t="str">
        <f t="shared" si="15"/>
        <v>1iYes</v>
      </c>
      <c r="G989" s="27">
        <f>IFERROR(VLOOKUP(B989,Answer!$A:$E,5),"")</f>
        <v>0</v>
      </c>
      <c r="H989">
        <f>IFERROR(VLOOKUP(D989,Question!$B:$E,4,FALSE),"")</f>
        <v>0</v>
      </c>
      <c r="I989" t="str">
        <f>IFERROR(VLOOKUP(H989,Dimension!$A:$B,2,FALSE),"")</f>
        <v/>
      </c>
    </row>
    <row r="990" spans="1:9">
      <c r="A990" s="29">
        <v>132</v>
      </c>
      <c r="B990" s="29" t="s">
        <v>870</v>
      </c>
      <c r="D990" t="s">
        <v>804</v>
      </c>
      <c r="E990" t="s">
        <v>111</v>
      </c>
      <c r="F990" t="str">
        <f t="shared" si="15"/>
        <v>North AmericaNo</v>
      </c>
      <c r="G990" s="27" t="str">
        <f>IFERROR(VLOOKUP(B990,Answer!$A:$E,5),"")</f>
        <v/>
      </c>
      <c r="H990" t="str">
        <f>IFERROR(VLOOKUP(D990,Question!$B:$E,4,FALSE),"")</f>
        <v/>
      </c>
      <c r="I990" t="str">
        <f>IFERROR(VLOOKUP(H990,Dimension!$A:$B,2,FALSE),"")</f>
        <v/>
      </c>
    </row>
    <row r="991" spans="1:9">
      <c r="A991" s="29">
        <v>132</v>
      </c>
      <c r="B991" s="29" t="s">
        <v>870</v>
      </c>
      <c r="D991" t="s">
        <v>805</v>
      </c>
      <c r="E991" t="s">
        <v>111</v>
      </c>
      <c r="F991" t="str">
        <f t="shared" si="15"/>
        <v>Central AmericaNo</v>
      </c>
      <c r="G991" s="27" t="str">
        <f>IFERROR(VLOOKUP(B991,Answer!$A:$E,5),"")</f>
        <v/>
      </c>
      <c r="H991" t="str">
        <f>IFERROR(VLOOKUP(D991,Question!$B:$E,4,FALSE),"")</f>
        <v/>
      </c>
      <c r="I991" t="str">
        <f>IFERROR(VLOOKUP(H991,Dimension!$A:$B,2,FALSE),"")</f>
        <v/>
      </c>
    </row>
    <row r="992" spans="1:9">
      <c r="A992" s="29">
        <v>132</v>
      </c>
      <c r="B992" s="29" t="s">
        <v>870</v>
      </c>
      <c r="D992" t="s">
        <v>806</v>
      </c>
      <c r="E992" t="s">
        <v>111</v>
      </c>
      <c r="F992" t="str">
        <f t="shared" si="15"/>
        <v>South AmericaNo</v>
      </c>
      <c r="G992" s="27" t="str">
        <f>IFERROR(VLOOKUP(B992,Answer!$A:$E,5),"")</f>
        <v/>
      </c>
      <c r="H992" t="str">
        <f>IFERROR(VLOOKUP(D992,Question!$B:$E,4,FALSE),"")</f>
        <v/>
      </c>
      <c r="I992" t="str">
        <f>IFERROR(VLOOKUP(H992,Dimension!$A:$B,2,FALSE),"")</f>
        <v/>
      </c>
    </row>
    <row r="993" spans="1:9">
      <c r="A993" s="29">
        <v>132</v>
      </c>
      <c r="B993" s="29" t="s">
        <v>870</v>
      </c>
      <c r="D993" t="s">
        <v>807</v>
      </c>
      <c r="E993" t="s">
        <v>111</v>
      </c>
      <c r="F993" t="str">
        <f t="shared" si="15"/>
        <v>AfricaNo</v>
      </c>
      <c r="G993" s="27" t="str">
        <f>IFERROR(VLOOKUP(B993,Answer!$A:$E,5),"")</f>
        <v/>
      </c>
      <c r="H993" t="str">
        <f>IFERROR(VLOOKUP(D993,Question!$B:$E,4,FALSE),"")</f>
        <v/>
      </c>
      <c r="I993" t="str">
        <f>IFERROR(VLOOKUP(H993,Dimension!$A:$B,2,FALSE),"")</f>
        <v/>
      </c>
    </row>
    <row r="994" spans="1:9">
      <c r="A994" s="29">
        <v>132</v>
      </c>
      <c r="B994" s="29" t="s">
        <v>870</v>
      </c>
      <c r="D994" t="s">
        <v>808</v>
      </c>
      <c r="E994" t="s">
        <v>111</v>
      </c>
      <c r="F994" t="str">
        <f t="shared" si="15"/>
        <v>Middle EastNo</v>
      </c>
      <c r="G994" s="27" t="str">
        <f>IFERROR(VLOOKUP(B994,Answer!$A:$E,5),"")</f>
        <v/>
      </c>
      <c r="H994" t="str">
        <f>IFERROR(VLOOKUP(D994,Question!$B:$E,4,FALSE),"")</f>
        <v/>
      </c>
      <c r="I994" t="str">
        <f>IFERROR(VLOOKUP(H994,Dimension!$A:$B,2,FALSE),"")</f>
        <v/>
      </c>
    </row>
    <row r="995" spans="1:9">
      <c r="A995" s="29">
        <v>132</v>
      </c>
      <c r="B995" s="29">
        <v>58</v>
      </c>
      <c r="D995" t="s">
        <v>809</v>
      </c>
      <c r="E995" t="s">
        <v>110</v>
      </c>
      <c r="F995" t="str">
        <f t="shared" si="15"/>
        <v>Western/Northern EuropeYes</v>
      </c>
      <c r="G995" s="27">
        <f>IFERROR(VLOOKUP(B995,Answer!$A:$E,5),"")</f>
        <v>0</v>
      </c>
      <c r="H995" t="str">
        <f>IFERROR(VLOOKUP(D995,Question!$B:$E,4,FALSE),"")</f>
        <v/>
      </c>
      <c r="I995" t="str">
        <f>IFERROR(VLOOKUP(H995,Dimension!$A:$B,2,FALSE),"")</f>
        <v/>
      </c>
    </row>
    <row r="996" spans="1:9">
      <c r="A996" s="29">
        <v>132</v>
      </c>
      <c r="B996" s="29" t="s">
        <v>870</v>
      </c>
      <c r="D996" t="s">
        <v>810</v>
      </c>
      <c r="E996" t="s">
        <v>111</v>
      </c>
      <c r="F996" t="str">
        <f t="shared" si="15"/>
        <v>Southern EuropeNo</v>
      </c>
      <c r="G996" s="27" t="str">
        <f>IFERROR(VLOOKUP(B996,Answer!$A:$E,5),"")</f>
        <v/>
      </c>
      <c r="H996" t="str">
        <f>IFERROR(VLOOKUP(D996,Question!$B:$E,4,FALSE),"")</f>
        <v/>
      </c>
      <c r="I996" t="str">
        <f>IFERROR(VLOOKUP(H996,Dimension!$A:$B,2,FALSE),"")</f>
        <v/>
      </c>
    </row>
    <row r="997" spans="1:9">
      <c r="A997" s="29">
        <v>132</v>
      </c>
      <c r="B997" s="29" t="s">
        <v>870</v>
      </c>
      <c r="D997" t="s">
        <v>811</v>
      </c>
      <c r="E997" t="s">
        <v>111</v>
      </c>
      <c r="F997" t="str">
        <f t="shared" si="15"/>
        <v>Eastern EuropeNo</v>
      </c>
      <c r="G997" s="27" t="str">
        <f>IFERROR(VLOOKUP(B997,Answer!$A:$E,5),"")</f>
        <v/>
      </c>
      <c r="H997" t="str">
        <f>IFERROR(VLOOKUP(D997,Question!$B:$E,4,FALSE),"")</f>
        <v/>
      </c>
      <c r="I997" t="str">
        <f>IFERROR(VLOOKUP(H997,Dimension!$A:$B,2,FALSE),"")</f>
        <v/>
      </c>
    </row>
    <row r="998" spans="1:9">
      <c r="A998" s="29">
        <v>132</v>
      </c>
      <c r="B998" s="29" t="s">
        <v>870</v>
      </c>
      <c r="D998" t="s">
        <v>812</v>
      </c>
      <c r="E998" t="s">
        <v>111</v>
      </c>
      <c r="F998" t="str">
        <f t="shared" si="15"/>
        <v>Central AsiaNo</v>
      </c>
      <c r="G998" s="27" t="str">
        <f>IFERROR(VLOOKUP(B998,Answer!$A:$E,5),"")</f>
        <v/>
      </c>
      <c r="H998" t="str">
        <f>IFERROR(VLOOKUP(D998,Question!$B:$E,4,FALSE),"")</f>
        <v/>
      </c>
      <c r="I998" t="str">
        <f>IFERROR(VLOOKUP(H998,Dimension!$A:$B,2,FALSE),"")</f>
        <v/>
      </c>
    </row>
    <row r="999" spans="1:9">
      <c r="A999" s="29">
        <v>132</v>
      </c>
      <c r="B999" s="29" t="s">
        <v>870</v>
      </c>
      <c r="D999" t="s">
        <v>813</v>
      </c>
      <c r="E999" t="s">
        <v>111</v>
      </c>
      <c r="F999" t="str">
        <f t="shared" si="15"/>
        <v>South AsiaNo</v>
      </c>
      <c r="G999" s="27" t="str">
        <f>IFERROR(VLOOKUP(B999,Answer!$A:$E,5),"")</f>
        <v/>
      </c>
      <c r="H999" t="str">
        <f>IFERROR(VLOOKUP(D999,Question!$B:$E,4,FALSE),"")</f>
        <v/>
      </c>
      <c r="I999" t="str">
        <f>IFERROR(VLOOKUP(H999,Dimension!$A:$B,2,FALSE),"")</f>
        <v/>
      </c>
    </row>
    <row r="1000" spans="1:9">
      <c r="A1000" s="29">
        <v>132</v>
      </c>
      <c r="B1000" s="29" t="s">
        <v>870</v>
      </c>
      <c r="D1000" t="s">
        <v>814</v>
      </c>
      <c r="E1000" t="s">
        <v>111</v>
      </c>
      <c r="F1000" t="str">
        <f t="shared" si="15"/>
        <v>South East AsiaNo</v>
      </c>
      <c r="G1000" s="27" t="str">
        <f>IFERROR(VLOOKUP(B1000,Answer!$A:$E,5),"")</f>
        <v/>
      </c>
      <c r="H1000" t="str">
        <f>IFERROR(VLOOKUP(D1000,Question!$B:$E,4,FALSE),"")</f>
        <v/>
      </c>
      <c r="I1000" t="str">
        <f>IFERROR(VLOOKUP(H1000,Dimension!$A:$B,2,FALSE),"")</f>
        <v/>
      </c>
    </row>
    <row r="1001" spans="1:9">
      <c r="A1001" s="29">
        <v>132</v>
      </c>
      <c r="B1001" s="29" t="s">
        <v>870</v>
      </c>
      <c r="D1001" t="s">
        <v>815</v>
      </c>
      <c r="E1001" t="s">
        <v>111</v>
      </c>
      <c r="F1001" t="str">
        <f t="shared" si="15"/>
        <v>AustralasiaNo</v>
      </c>
      <c r="G1001" s="27" t="str">
        <f>IFERROR(VLOOKUP(B1001,Answer!$A:$E,5),"")</f>
        <v/>
      </c>
      <c r="H1001" t="str">
        <f>IFERROR(VLOOKUP(D1001,Question!$B:$E,4,FALSE),"")</f>
        <v/>
      </c>
      <c r="I1001" t="str">
        <f>IFERROR(VLOOKUP(H1001,Dimension!$A:$B,2,FALSE),"")</f>
        <v/>
      </c>
    </row>
    <row r="1002" spans="1:9">
      <c r="A1002" s="29">
        <v>132</v>
      </c>
      <c r="B1002" s="29">
        <v>75</v>
      </c>
      <c r="D1002" t="s">
        <v>532</v>
      </c>
      <c r="E1002" t="s">
        <v>114</v>
      </c>
      <c r="F1002" t="str">
        <f t="shared" si="15"/>
        <v>2aFrequently (e.g. every time we run some activity or monthly)</v>
      </c>
      <c r="G1002" s="27">
        <f>IFERROR(VLOOKUP(B1002,Answer!$A:$E,5),"")</f>
        <v>1</v>
      </c>
      <c r="H1002">
        <f>IFERROR(VLOOKUP(D1002,Question!$B:$E,4,FALSE),"")</f>
        <v>1</v>
      </c>
      <c r="I1002" t="str">
        <f>IFERROR(VLOOKUP(H1002,Dimension!$A:$B,2,FALSE),"")</f>
        <v>Reporting</v>
      </c>
    </row>
    <row r="1003" spans="1:9">
      <c r="A1003" s="29">
        <v>132</v>
      </c>
      <c r="B1003" s="29">
        <v>100</v>
      </c>
      <c r="D1003" t="s">
        <v>576</v>
      </c>
      <c r="E1003" t="s">
        <v>114</v>
      </c>
      <c r="F1003" t="str">
        <f t="shared" si="15"/>
        <v>3aFrequently (e.g. every time we run some activity or monthly)</v>
      </c>
      <c r="G1003" s="27">
        <f>IFERROR(VLOOKUP(B1003,Answer!$A:$E,5),"")</f>
        <v>0</v>
      </c>
      <c r="H1003">
        <f>IFERROR(VLOOKUP(D1003,Question!$B:$E,4,FALSE),"")</f>
        <v>1</v>
      </c>
      <c r="I1003" t="str">
        <f>IFERROR(VLOOKUP(H1003,Dimension!$A:$B,2,FALSE),"")</f>
        <v>Reporting</v>
      </c>
    </row>
    <row r="1004" spans="1:9">
      <c r="A1004" s="29">
        <v>132</v>
      </c>
      <c r="B1004" s="29">
        <v>101</v>
      </c>
      <c r="D1004" t="s">
        <v>582</v>
      </c>
      <c r="E1004" t="s">
        <v>116</v>
      </c>
      <c r="F1004" t="str">
        <f t="shared" si="15"/>
        <v>3bNever</v>
      </c>
      <c r="G1004" s="27">
        <f>IFERROR(VLOOKUP(B1004,Answer!$A:$E,5),"")</f>
        <v>0</v>
      </c>
      <c r="H1004">
        <f>IFERROR(VLOOKUP(D1004,Question!$B:$E,4,FALSE),"")</f>
        <v>1</v>
      </c>
      <c r="I1004" t="str">
        <f>IFERROR(VLOOKUP(H1004,Dimension!$A:$B,2,FALSE),"")</f>
        <v>Reporting</v>
      </c>
    </row>
    <row r="1005" spans="1:9">
      <c r="A1005" s="29">
        <v>132</v>
      </c>
      <c r="B1005" s="29">
        <v>108</v>
      </c>
      <c r="D1005" t="s">
        <v>587</v>
      </c>
      <c r="E1005" t="s">
        <v>121</v>
      </c>
      <c r="F1005" t="str">
        <f t="shared" si="15"/>
        <v>3cSometimes / on an ad-hoc basis</v>
      </c>
      <c r="G1005" s="27">
        <f>IFERROR(VLOOKUP(B1005,Answer!$A:$E,5),"")</f>
        <v>0.5</v>
      </c>
      <c r="H1005">
        <f>IFERROR(VLOOKUP(D1005,Question!$B:$E,4,FALSE),"")</f>
        <v>1</v>
      </c>
      <c r="I1005" t="str">
        <f>IFERROR(VLOOKUP(H1005,Dimension!$A:$B,2,FALSE),"")</f>
        <v>Reporting</v>
      </c>
    </row>
    <row r="1006" spans="1:9">
      <c r="A1006" s="29">
        <v>132</v>
      </c>
      <c r="B1006" s="29">
        <v>115</v>
      </c>
      <c r="D1006" t="s">
        <v>592</v>
      </c>
      <c r="E1006" t="s">
        <v>114</v>
      </c>
      <c r="F1006" t="str">
        <f t="shared" si="15"/>
        <v>3dFrequently (e.g. every time we run some activity or monthly)</v>
      </c>
      <c r="G1006" s="27">
        <f>IFERROR(VLOOKUP(B1006,Answer!$A:$E,5),"")</f>
        <v>1</v>
      </c>
      <c r="H1006">
        <f>IFERROR(VLOOKUP(D1006,Question!$B:$E,4,FALSE),"")</f>
        <v>1</v>
      </c>
      <c r="I1006" t="str">
        <f>IFERROR(VLOOKUP(H1006,Dimension!$A:$B,2,FALSE),"")</f>
        <v>Reporting</v>
      </c>
    </row>
    <row r="1007" spans="1:9">
      <c r="A1007" s="29">
        <v>132</v>
      </c>
      <c r="B1007" s="29">
        <v>120</v>
      </c>
      <c r="D1007" t="s">
        <v>755</v>
      </c>
      <c r="E1007" t="s">
        <v>114</v>
      </c>
      <c r="F1007" t="str">
        <f t="shared" si="15"/>
        <v>3eFrequently (e.g. every time we run some activity or monthly)</v>
      </c>
      <c r="G1007" s="27">
        <f>IFERROR(VLOOKUP(B1007,Answer!$A:$E,5),"")</f>
        <v>0</v>
      </c>
      <c r="H1007">
        <f>IFERROR(VLOOKUP(D1007,Question!$B:$E,4,FALSE),"")</f>
        <v>1</v>
      </c>
      <c r="I1007" t="str">
        <f>IFERROR(VLOOKUP(H1007,Dimension!$A:$B,2,FALSE),"")</f>
        <v>Reporting</v>
      </c>
    </row>
    <row r="1008" spans="1:9">
      <c r="A1008" s="29">
        <v>132</v>
      </c>
      <c r="B1008" s="29">
        <v>125</v>
      </c>
      <c r="D1008" t="s">
        <v>756</v>
      </c>
      <c r="E1008" t="s">
        <v>114</v>
      </c>
      <c r="F1008" t="str">
        <f t="shared" si="15"/>
        <v>3fFrequently (e.g. every time we run some activity or monthly)</v>
      </c>
      <c r="G1008" s="27">
        <f>IFERROR(VLOOKUP(B1008,Answer!$A:$E,5),"")</f>
        <v>0.5</v>
      </c>
      <c r="H1008">
        <f>IFERROR(VLOOKUP(D1008,Question!$B:$E,4,FALSE),"")</f>
        <v>1</v>
      </c>
      <c r="I1008" t="str">
        <f>IFERROR(VLOOKUP(H1008,Dimension!$A:$B,2,FALSE),"")</f>
        <v>Reporting</v>
      </c>
    </row>
    <row r="1009" spans="1:9">
      <c r="A1009" s="29">
        <v>132</v>
      </c>
      <c r="B1009" s="29">
        <v>128</v>
      </c>
      <c r="D1009" t="s">
        <v>757</v>
      </c>
      <c r="E1009" t="s">
        <v>121</v>
      </c>
      <c r="F1009" t="str">
        <f t="shared" si="15"/>
        <v>3gSometimes / on an ad-hoc basis</v>
      </c>
      <c r="G1009" s="27">
        <f>IFERROR(VLOOKUP(B1009,Answer!$A:$E,5),"")</f>
        <v>0.5</v>
      </c>
      <c r="H1009">
        <f>IFERROR(VLOOKUP(D1009,Question!$B:$E,4,FALSE),"")</f>
        <v>1</v>
      </c>
      <c r="I1009" t="str">
        <f>IFERROR(VLOOKUP(H1009,Dimension!$A:$B,2,FALSE),"")</f>
        <v>Reporting</v>
      </c>
    </row>
    <row r="1010" spans="1:9">
      <c r="A1010" s="29">
        <v>132</v>
      </c>
      <c r="B1010" s="29">
        <v>135</v>
      </c>
      <c r="D1010" t="s">
        <v>758</v>
      </c>
      <c r="E1010" t="s">
        <v>114</v>
      </c>
      <c r="F1010" t="str">
        <f t="shared" si="15"/>
        <v>3hFrequently (e.g. every time we run some activity or monthly)</v>
      </c>
      <c r="G1010" s="27">
        <f>IFERROR(VLOOKUP(B1010,Answer!$A:$E,5),"")</f>
        <v>1</v>
      </c>
      <c r="H1010">
        <f>IFERROR(VLOOKUP(D1010,Question!$B:$E,4,FALSE),"")</f>
        <v>1</v>
      </c>
      <c r="I1010" t="str">
        <f>IFERROR(VLOOKUP(H1010,Dimension!$A:$B,2,FALSE),"")</f>
        <v>Reporting</v>
      </c>
    </row>
    <row r="1011" spans="1:9">
      <c r="A1011" s="29">
        <v>132</v>
      </c>
      <c r="B1011" s="29">
        <v>155</v>
      </c>
      <c r="D1011" t="s">
        <v>762</v>
      </c>
      <c r="E1011" t="s">
        <v>114</v>
      </c>
      <c r="F1011" t="str">
        <f t="shared" si="15"/>
        <v>3lFrequently (e.g. every time we run some activity or monthly)</v>
      </c>
      <c r="G1011" s="27">
        <f>IFERROR(VLOOKUP(B1011,Answer!$A:$E,5),"")</f>
        <v>1</v>
      </c>
      <c r="H1011">
        <f>IFERROR(VLOOKUP(D1011,Question!$B:$E,4,FALSE),"")</f>
        <v>1</v>
      </c>
      <c r="I1011" t="str">
        <f>IFERROR(VLOOKUP(H1011,Dimension!$A:$B,2,FALSE),"")</f>
        <v>Reporting</v>
      </c>
    </row>
    <row r="1012" spans="1:9">
      <c r="A1012" s="29">
        <v>132</v>
      </c>
      <c r="B1012" s="29">
        <v>160</v>
      </c>
      <c r="D1012" t="s">
        <v>598</v>
      </c>
      <c r="E1012" t="s">
        <v>114</v>
      </c>
      <c r="F1012" t="str">
        <f t="shared" si="15"/>
        <v>4aFrequently (e.g. every time we run some activity or monthly)</v>
      </c>
      <c r="G1012" s="27">
        <f>IFERROR(VLOOKUP(B1012,Answer!$A:$E,5),"")</f>
        <v>1</v>
      </c>
      <c r="H1012">
        <f>IFERROR(VLOOKUP(D1012,Question!$B:$E,4,FALSE),"")</f>
        <v>2</v>
      </c>
      <c r="I1012" t="str">
        <f>IFERROR(VLOOKUP(H1012,Dimension!$A:$B,2,FALSE),"")</f>
        <v>Planning</v>
      </c>
    </row>
    <row r="1013" spans="1:9">
      <c r="A1013" s="29">
        <v>132</v>
      </c>
      <c r="B1013" s="29">
        <v>165</v>
      </c>
      <c r="D1013" t="s">
        <v>601</v>
      </c>
      <c r="E1013" t="s">
        <v>114</v>
      </c>
      <c r="F1013" t="str">
        <f t="shared" si="15"/>
        <v>4bFrequently (e.g. every time we run some activity or monthly)</v>
      </c>
      <c r="G1013" s="27">
        <f>IFERROR(VLOOKUP(B1013,Answer!$A:$E,5),"")</f>
        <v>1</v>
      </c>
      <c r="H1013">
        <f>IFERROR(VLOOKUP(D1013,Question!$B:$E,4,FALSE),"")</f>
        <v>2</v>
      </c>
      <c r="I1013" t="str">
        <f>IFERROR(VLOOKUP(H1013,Dimension!$A:$B,2,FALSE),"")</f>
        <v>Planning</v>
      </c>
    </row>
    <row r="1014" spans="1:9">
      <c r="A1014" s="29">
        <v>132</v>
      </c>
      <c r="B1014" s="29">
        <v>170</v>
      </c>
      <c r="D1014" t="s">
        <v>605</v>
      </c>
      <c r="E1014" t="s">
        <v>114</v>
      </c>
      <c r="F1014" t="str">
        <f t="shared" si="15"/>
        <v>4cFrequently (e.g. every time we run some activity or monthly)</v>
      </c>
      <c r="G1014" s="27">
        <f>IFERROR(VLOOKUP(B1014,Answer!$A:$E,5),"")</f>
        <v>1</v>
      </c>
      <c r="H1014">
        <f>IFERROR(VLOOKUP(D1014,Question!$B:$E,4,FALSE),"")</f>
        <v>2</v>
      </c>
      <c r="I1014" t="str">
        <f>IFERROR(VLOOKUP(H1014,Dimension!$A:$B,2,FALSE),"")</f>
        <v>Planning</v>
      </c>
    </row>
    <row r="1015" spans="1:9">
      <c r="A1015" s="29">
        <v>132</v>
      </c>
      <c r="B1015" s="29">
        <v>174</v>
      </c>
      <c r="D1015" t="s">
        <v>609</v>
      </c>
      <c r="E1015" t="s">
        <v>120</v>
      </c>
      <c r="F1015" t="str">
        <f t="shared" si="15"/>
        <v>4dRegularly (at least quarterly)</v>
      </c>
      <c r="G1015" s="27">
        <f>IFERROR(VLOOKUP(B1015,Answer!$A:$E,5),"")</f>
        <v>0.75</v>
      </c>
      <c r="H1015">
        <f>IFERROR(VLOOKUP(D1015,Question!$B:$E,4,FALSE),"")</f>
        <v>3</v>
      </c>
      <c r="I1015" t="str">
        <f>IFERROR(VLOOKUP(H1015,Dimension!$A:$B,2,FALSE),"")</f>
        <v>Impact</v>
      </c>
    </row>
    <row r="1016" spans="1:9">
      <c r="A1016" s="29">
        <v>132</v>
      </c>
      <c r="B1016" s="29">
        <v>178</v>
      </c>
      <c r="D1016" t="s">
        <v>628</v>
      </c>
      <c r="E1016" t="s">
        <v>118</v>
      </c>
      <c r="F1016" t="str">
        <f t="shared" si="15"/>
        <v>5aDisagree</v>
      </c>
      <c r="G1016" s="27">
        <f>IFERROR(VLOOKUP(B1016,Answer!$A:$E,5),"")</f>
        <v>0.75</v>
      </c>
      <c r="H1016">
        <f>IFERROR(VLOOKUP(D1016,Question!$B:$E,4,FALSE),"")</f>
        <v>2</v>
      </c>
      <c r="I1016" t="str">
        <f>IFERROR(VLOOKUP(H1016,Dimension!$A:$B,2,FALSE),"")</f>
        <v>Planning</v>
      </c>
    </row>
    <row r="1017" spans="1:9">
      <c r="A1017" s="29">
        <v>132</v>
      </c>
      <c r="B1017" s="29">
        <v>187</v>
      </c>
      <c r="D1017" t="s">
        <v>632</v>
      </c>
      <c r="E1017" t="s">
        <v>136</v>
      </c>
      <c r="F1017" t="str">
        <f t="shared" si="15"/>
        <v>5bStrongly Agree</v>
      </c>
      <c r="G1017" s="27">
        <f>IFERROR(VLOOKUP(B1017,Answer!$A:$E,5),"")</f>
        <v>1</v>
      </c>
      <c r="H1017">
        <f>IFERROR(VLOOKUP(D1017,Question!$B:$E,4,FALSE),"")</f>
        <v>2</v>
      </c>
      <c r="I1017" t="str">
        <f>IFERROR(VLOOKUP(H1017,Dimension!$A:$B,2,FALSE),"")</f>
        <v>Planning</v>
      </c>
    </row>
    <row r="1018" spans="1:9">
      <c r="A1018" s="29">
        <v>132</v>
      </c>
      <c r="B1018" s="29">
        <v>190</v>
      </c>
      <c r="D1018" t="s">
        <v>636</v>
      </c>
      <c r="E1018" t="s">
        <v>118</v>
      </c>
      <c r="F1018" t="str">
        <f t="shared" si="15"/>
        <v>5cDisagree</v>
      </c>
      <c r="G1018" s="27">
        <f>IFERROR(VLOOKUP(B1018,Answer!$A:$E,5),"")</f>
        <v>0</v>
      </c>
      <c r="H1018">
        <f>IFERROR(VLOOKUP(D1018,Question!$B:$E,4,FALSE),"")</f>
        <v>2</v>
      </c>
      <c r="I1018" t="str">
        <f>IFERROR(VLOOKUP(H1018,Dimension!$A:$B,2,FALSE),"")</f>
        <v>Planning</v>
      </c>
    </row>
    <row r="1019" spans="1:9">
      <c r="A1019" s="29">
        <v>132</v>
      </c>
      <c r="B1019" s="29">
        <v>198</v>
      </c>
      <c r="D1019" t="s">
        <v>640</v>
      </c>
      <c r="E1019" t="s">
        <v>123</v>
      </c>
      <c r="F1019" t="str">
        <f t="shared" si="15"/>
        <v>5dAgree</v>
      </c>
      <c r="G1019" s="27">
        <f>IFERROR(VLOOKUP(B1019,Answer!$A:$E,5),"")</f>
        <v>0.75</v>
      </c>
      <c r="H1019">
        <f>IFERROR(VLOOKUP(D1019,Question!$B:$E,4,FALSE),"")</f>
        <v>2</v>
      </c>
      <c r="I1019" t="str">
        <f>IFERROR(VLOOKUP(H1019,Dimension!$A:$B,2,FALSE),"")</f>
        <v>Planning</v>
      </c>
    </row>
    <row r="1020" spans="1:9">
      <c r="A1020" s="29">
        <v>132</v>
      </c>
      <c r="B1020" s="29">
        <v>204</v>
      </c>
      <c r="D1020" t="s">
        <v>644</v>
      </c>
      <c r="E1020" t="s">
        <v>123</v>
      </c>
      <c r="F1020" t="str">
        <f t="shared" si="15"/>
        <v>5eAgree</v>
      </c>
      <c r="G1020" s="27">
        <f>IFERROR(VLOOKUP(B1020,Answer!$A:$E,5),"")</f>
        <v>0.75</v>
      </c>
      <c r="H1020">
        <f>IFERROR(VLOOKUP(D1020,Question!$B:$E,4,FALSE),"")</f>
        <v>2</v>
      </c>
      <c r="I1020" t="str">
        <f>IFERROR(VLOOKUP(H1020,Dimension!$A:$B,2,FALSE),"")</f>
        <v>Planning</v>
      </c>
    </row>
    <row r="1021" spans="1:9">
      <c r="A1021" s="29">
        <v>132</v>
      </c>
      <c r="B1021" s="29">
        <v>211</v>
      </c>
      <c r="D1021" t="s">
        <v>751</v>
      </c>
      <c r="E1021" t="s">
        <v>136</v>
      </c>
      <c r="F1021" t="str">
        <f t="shared" si="15"/>
        <v>5fStrongly Agree</v>
      </c>
      <c r="G1021" s="27">
        <f>IFERROR(VLOOKUP(B1021,Answer!$A:$E,5),"")</f>
        <v>1</v>
      </c>
      <c r="H1021">
        <f>IFERROR(VLOOKUP(D1021,Question!$B:$E,4,FALSE),"")</f>
        <v>2</v>
      </c>
      <c r="I1021" t="str">
        <f>IFERROR(VLOOKUP(H1021,Dimension!$A:$B,2,FALSE),"")</f>
        <v>Planning</v>
      </c>
    </row>
    <row r="1022" spans="1:9">
      <c r="A1022" s="29">
        <v>132</v>
      </c>
      <c r="B1022" s="29">
        <v>216</v>
      </c>
      <c r="D1022" t="s">
        <v>752</v>
      </c>
      <c r="E1022" t="s">
        <v>123</v>
      </c>
      <c r="F1022" t="str">
        <f t="shared" si="15"/>
        <v>5gAgree</v>
      </c>
      <c r="G1022" s="27">
        <f>IFERROR(VLOOKUP(B1022,Answer!$A:$E,5),"")</f>
        <v>0.75</v>
      </c>
      <c r="H1022">
        <f>IFERROR(VLOOKUP(D1022,Question!$B:$E,4,FALSE),"")</f>
        <v>3</v>
      </c>
      <c r="I1022" t="str">
        <f>IFERROR(VLOOKUP(H1022,Dimension!$A:$B,2,FALSE),"")</f>
        <v>Impact</v>
      </c>
    </row>
    <row r="1023" spans="1:9">
      <c r="A1023" s="29">
        <v>132</v>
      </c>
      <c r="B1023" s="29">
        <v>220</v>
      </c>
      <c r="D1023" t="s">
        <v>753</v>
      </c>
      <c r="E1023" t="s">
        <v>118</v>
      </c>
      <c r="F1023" t="str">
        <f t="shared" si="15"/>
        <v>5hDisagree</v>
      </c>
      <c r="G1023" s="27">
        <f>IFERROR(VLOOKUP(B1023,Answer!$A:$E,5),"")</f>
        <v>0</v>
      </c>
      <c r="H1023">
        <f>IFERROR(VLOOKUP(D1023,Question!$B:$E,4,FALSE),"")</f>
        <v>2</v>
      </c>
      <c r="I1023" t="str">
        <f>IFERROR(VLOOKUP(H1023,Dimension!$A:$B,2,FALSE),"")</f>
        <v>Planning</v>
      </c>
    </row>
    <row r="1024" spans="1:9">
      <c r="A1024" s="29">
        <v>132</v>
      </c>
      <c r="B1024" s="29">
        <v>229</v>
      </c>
      <c r="D1024" t="s">
        <v>754</v>
      </c>
      <c r="E1024" t="s">
        <v>136</v>
      </c>
      <c r="F1024" t="str">
        <f t="shared" si="15"/>
        <v>5iStrongly Agree</v>
      </c>
      <c r="G1024" s="27">
        <f>IFERROR(VLOOKUP(B1024,Answer!$A:$E,5),"")</f>
        <v>1</v>
      </c>
      <c r="H1024">
        <f>IFERROR(VLOOKUP(D1024,Question!$B:$E,4,FALSE),"")</f>
        <v>3</v>
      </c>
      <c r="I1024" t="str">
        <f>IFERROR(VLOOKUP(H1024,Dimension!$A:$B,2,FALSE),"")</f>
        <v>Impact</v>
      </c>
    </row>
    <row r="1025" spans="1:9">
      <c r="A1025" s="29">
        <v>132</v>
      </c>
      <c r="B1025" s="29">
        <v>232</v>
      </c>
      <c r="D1025" t="s">
        <v>648</v>
      </c>
      <c r="E1025" t="s">
        <v>121</v>
      </c>
      <c r="F1025" t="str">
        <f t="shared" si="15"/>
        <v>6aSometimes / on an ad-hoc basis</v>
      </c>
      <c r="G1025" s="27">
        <f>IFERROR(VLOOKUP(B1025,Answer!$A:$E,5),"")</f>
        <v>0.5</v>
      </c>
      <c r="H1025">
        <f>IFERROR(VLOOKUP(D1025,Question!$B:$E,4,FALSE),"")</f>
        <v>2</v>
      </c>
      <c r="I1025" t="str">
        <f>IFERROR(VLOOKUP(H1025,Dimension!$A:$B,2,FALSE),"")</f>
        <v>Planning</v>
      </c>
    </row>
    <row r="1026" spans="1:9">
      <c r="A1026" s="29">
        <v>132</v>
      </c>
      <c r="B1026" s="29">
        <v>239</v>
      </c>
      <c r="D1026" t="s">
        <v>650</v>
      </c>
      <c r="E1026" t="s">
        <v>114</v>
      </c>
      <c r="F1026" t="str">
        <f t="shared" si="15"/>
        <v>6bFrequently (e.g. every time we run some activity or monthly)</v>
      </c>
      <c r="G1026" s="27">
        <f>IFERROR(VLOOKUP(B1026,Answer!$A:$E,5),"")</f>
        <v>1</v>
      </c>
      <c r="H1026">
        <f>IFERROR(VLOOKUP(D1026,Question!$B:$E,4,FALSE),"")</f>
        <v>1</v>
      </c>
      <c r="I1026" t="str">
        <f>IFERROR(VLOOKUP(H1026,Dimension!$A:$B,2,FALSE),"")</f>
        <v>Reporting</v>
      </c>
    </row>
    <row r="1027" spans="1:9">
      <c r="A1027" s="29">
        <v>132</v>
      </c>
      <c r="B1027" s="29">
        <v>244</v>
      </c>
      <c r="D1027" t="s">
        <v>654</v>
      </c>
      <c r="E1027" t="s">
        <v>114</v>
      </c>
      <c r="F1027" t="str">
        <f t="shared" ref="F1027:F1090" si="16">D1027&amp;E1027</f>
        <v>6cFrequently (e.g. every time we run some activity or monthly)</v>
      </c>
      <c r="G1027" s="27">
        <f>IFERROR(VLOOKUP(B1027,Answer!$A:$E,5),"")</f>
        <v>1</v>
      </c>
      <c r="H1027">
        <f>IFERROR(VLOOKUP(D1027,Question!$B:$E,4,FALSE),"")</f>
        <v>1</v>
      </c>
      <c r="I1027" t="str">
        <f>IFERROR(VLOOKUP(H1027,Dimension!$A:$B,2,FALSE),"")</f>
        <v>Reporting</v>
      </c>
    </row>
    <row r="1028" spans="1:9">
      <c r="A1028" s="29">
        <v>132</v>
      </c>
      <c r="B1028" s="29">
        <v>249</v>
      </c>
      <c r="D1028" t="s">
        <v>658</v>
      </c>
      <c r="E1028" t="s">
        <v>114</v>
      </c>
      <c r="F1028" t="str">
        <f t="shared" si="16"/>
        <v>6dFrequently (e.g. every time we run some activity or monthly)</v>
      </c>
      <c r="G1028" s="27">
        <f>IFERROR(VLOOKUP(B1028,Answer!$A:$E,5),"")</f>
        <v>1</v>
      </c>
      <c r="H1028">
        <f>IFERROR(VLOOKUP(D1028,Question!$B:$E,4,FALSE),"")</f>
        <v>1</v>
      </c>
      <c r="I1028" t="str">
        <f>IFERROR(VLOOKUP(H1028,Dimension!$A:$B,2,FALSE),"")</f>
        <v>Reporting</v>
      </c>
    </row>
    <row r="1029" spans="1:9">
      <c r="A1029" s="29">
        <v>132</v>
      </c>
      <c r="B1029" s="29">
        <v>253</v>
      </c>
      <c r="D1029" t="s">
        <v>662</v>
      </c>
      <c r="E1029" t="s">
        <v>120</v>
      </c>
      <c r="F1029" t="str">
        <f t="shared" si="16"/>
        <v>6eRegularly (at least quarterly)</v>
      </c>
      <c r="G1029" s="27">
        <f>IFERROR(VLOOKUP(B1029,Answer!$A:$E,5),"")</f>
        <v>0.75</v>
      </c>
      <c r="H1029">
        <f>IFERROR(VLOOKUP(D1029,Question!$B:$E,4,FALSE),"")</f>
        <v>1</v>
      </c>
      <c r="I1029" t="str">
        <f>IFERROR(VLOOKUP(H1029,Dimension!$A:$B,2,FALSE),"")</f>
        <v>Reporting</v>
      </c>
    </row>
    <row r="1030" spans="1:9">
      <c r="A1030" s="29">
        <v>132</v>
      </c>
      <c r="B1030" s="29" t="s">
        <v>870</v>
      </c>
      <c r="D1030" t="s">
        <v>666</v>
      </c>
      <c r="E1030">
        <v>0</v>
      </c>
      <c r="F1030" t="str">
        <f t="shared" si="16"/>
        <v>7a0</v>
      </c>
      <c r="G1030" s="27" t="str">
        <f>IFERROR(VLOOKUP(B1030,Answer!$A:$E,5),"")</f>
        <v/>
      </c>
      <c r="H1030">
        <f>IFERROR(VLOOKUP(D1030,Question!$B:$E,4,FALSE),"")</f>
        <v>3</v>
      </c>
      <c r="I1030" t="str">
        <f>IFERROR(VLOOKUP(H1030,Dimension!$A:$B,2,FALSE),"")</f>
        <v>Impact</v>
      </c>
    </row>
    <row r="1031" spans="1:9">
      <c r="A1031" s="29">
        <v>132</v>
      </c>
      <c r="B1031" s="29">
        <v>262</v>
      </c>
      <c r="D1031" t="s">
        <v>670</v>
      </c>
      <c r="E1031" t="s">
        <v>121</v>
      </c>
      <c r="F1031" t="str">
        <f t="shared" si="16"/>
        <v>7bSometimes / on an ad-hoc basis</v>
      </c>
      <c r="G1031" s="27">
        <f>IFERROR(VLOOKUP(B1031,Answer!$A:$E,5),"")</f>
        <v>0.5</v>
      </c>
      <c r="H1031">
        <f>IFERROR(VLOOKUP(D1031,Question!$B:$E,4,FALSE),"")</f>
        <v>2</v>
      </c>
      <c r="I1031" t="str">
        <f>IFERROR(VLOOKUP(H1031,Dimension!$A:$B,2,FALSE),"")</f>
        <v>Planning</v>
      </c>
    </row>
    <row r="1032" spans="1:9">
      <c r="A1032" s="29">
        <v>132</v>
      </c>
      <c r="B1032" s="29">
        <v>267</v>
      </c>
      <c r="D1032" t="s">
        <v>674</v>
      </c>
      <c r="E1032" t="s">
        <v>121</v>
      </c>
      <c r="F1032" t="str">
        <f t="shared" si="16"/>
        <v>7cSometimes / on an ad-hoc basis</v>
      </c>
      <c r="G1032" s="27">
        <f>IFERROR(VLOOKUP(B1032,Answer!$A:$E,5),"")</f>
        <v>0.5</v>
      </c>
      <c r="H1032">
        <f>IFERROR(VLOOKUP(D1032,Question!$B:$E,4,FALSE),"")</f>
        <v>2</v>
      </c>
      <c r="I1032" t="str">
        <f>IFERROR(VLOOKUP(H1032,Dimension!$A:$B,2,FALSE),"")</f>
        <v>Planning</v>
      </c>
    </row>
    <row r="1033" spans="1:9">
      <c r="A1033" s="29">
        <v>132</v>
      </c>
      <c r="B1033" s="29">
        <v>272</v>
      </c>
      <c r="D1033" t="s">
        <v>678</v>
      </c>
      <c r="E1033" t="s">
        <v>121</v>
      </c>
      <c r="F1033" t="str">
        <f t="shared" si="16"/>
        <v>7dSometimes / on an ad-hoc basis</v>
      </c>
      <c r="G1033" s="27">
        <f>IFERROR(VLOOKUP(B1033,Answer!$A:$E,5),"")</f>
        <v>0.5</v>
      </c>
      <c r="H1033">
        <f>IFERROR(VLOOKUP(D1033,Question!$B:$E,4,FALSE),"")</f>
        <v>2</v>
      </c>
      <c r="I1033" t="str">
        <f>IFERROR(VLOOKUP(H1033,Dimension!$A:$B,2,FALSE),"")</f>
        <v>Planning</v>
      </c>
    </row>
    <row r="1034" spans="1:9">
      <c r="A1034" s="29">
        <v>132</v>
      </c>
      <c r="B1034" s="29">
        <v>276</v>
      </c>
      <c r="D1034" t="s">
        <v>680</v>
      </c>
      <c r="E1034" t="s">
        <v>115</v>
      </c>
      <c r="F1034" t="str">
        <f t="shared" si="16"/>
        <v>7eRarely (maybe once per year)</v>
      </c>
      <c r="G1034" s="27">
        <f>IFERROR(VLOOKUP(B1034,Answer!$A:$E,5),"")</f>
        <v>0.25</v>
      </c>
      <c r="H1034">
        <f>IFERROR(VLOOKUP(D1034,Question!$B:$E,4,FALSE),"")</f>
        <v>3</v>
      </c>
      <c r="I1034" t="str">
        <f>IFERROR(VLOOKUP(H1034,Dimension!$A:$B,2,FALSE),"")</f>
        <v>Impact</v>
      </c>
    </row>
    <row r="1035" spans="1:9">
      <c r="A1035" s="29">
        <v>132</v>
      </c>
      <c r="B1035" s="29">
        <v>285</v>
      </c>
      <c r="D1035" t="s">
        <v>701</v>
      </c>
      <c r="E1035" t="s">
        <v>136</v>
      </c>
      <c r="F1035" t="str">
        <f t="shared" si="16"/>
        <v>8aStrongly Agree</v>
      </c>
      <c r="G1035" s="27">
        <f>IFERROR(VLOOKUP(B1035,Answer!$A:$E,5),"")</f>
        <v>1</v>
      </c>
      <c r="H1035">
        <f>IFERROR(VLOOKUP(D1035,Question!$B:$E,4,FALSE),"")</f>
        <v>3</v>
      </c>
      <c r="I1035" t="str">
        <f>IFERROR(VLOOKUP(H1035,Dimension!$A:$B,2,FALSE),"")</f>
        <v>Impact</v>
      </c>
    </row>
    <row r="1036" spans="1:9">
      <c r="A1036" s="29">
        <v>132</v>
      </c>
      <c r="B1036" s="29">
        <v>290</v>
      </c>
      <c r="D1036" t="s">
        <v>703</v>
      </c>
      <c r="E1036" t="s">
        <v>123</v>
      </c>
      <c r="F1036" t="str">
        <f t="shared" si="16"/>
        <v>8bAgree</v>
      </c>
      <c r="G1036" s="27">
        <f>IFERROR(VLOOKUP(B1036,Answer!$A:$E,5),"")</f>
        <v>0.75</v>
      </c>
      <c r="H1036">
        <f>IFERROR(VLOOKUP(D1036,Question!$B:$E,4,FALSE),"")</f>
        <v>3</v>
      </c>
      <c r="I1036" t="str">
        <f>IFERROR(VLOOKUP(H1036,Dimension!$A:$B,2,FALSE),"")</f>
        <v>Impact</v>
      </c>
    </row>
    <row r="1037" spans="1:9">
      <c r="A1037" s="29">
        <v>132</v>
      </c>
      <c r="B1037" s="29">
        <v>296</v>
      </c>
      <c r="D1037" t="s">
        <v>705</v>
      </c>
      <c r="E1037" t="s">
        <v>123</v>
      </c>
      <c r="F1037" t="str">
        <f t="shared" si="16"/>
        <v>8cAgree</v>
      </c>
      <c r="G1037" s="27">
        <f>IFERROR(VLOOKUP(B1037,Answer!$A:$E,5),"")</f>
        <v>0.75</v>
      </c>
      <c r="H1037">
        <f>IFERROR(VLOOKUP(D1037,Question!$B:$E,4,FALSE),"")</f>
        <v>3</v>
      </c>
      <c r="I1037" t="str">
        <f>IFERROR(VLOOKUP(H1037,Dimension!$A:$B,2,FALSE),"")</f>
        <v>Impact</v>
      </c>
    </row>
    <row r="1038" spans="1:9">
      <c r="A1038" s="29">
        <v>132</v>
      </c>
      <c r="B1038" s="29">
        <v>301</v>
      </c>
      <c r="D1038" t="s">
        <v>707</v>
      </c>
      <c r="E1038" t="s">
        <v>122</v>
      </c>
      <c r="F1038" t="str">
        <f t="shared" si="16"/>
        <v>8dNeither agree nor disagree</v>
      </c>
      <c r="G1038" s="27">
        <f>IFERROR(VLOOKUP(B1038,Answer!$A:$E,5),"")</f>
        <v>0</v>
      </c>
      <c r="H1038">
        <f>IFERROR(VLOOKUP(D1038,Question!$B:$E,4,FALSE),"")</f>
        <v>3</v>
      </c>
      <c r="I1038" t="str">
        <f>IFERROR(VLOOKUP(H1038,Dimension!$A:$B,2,FALSE),"")</f>
        <v>Impact</v>
      </c>
    </row>
    <row r="1039" spans="1:9">
      <c r="A1039" s="29">
        <v>132</v>
      </c>
      <c r="B1039" s="29">
        <v>307</v>
      </c>
      <c r="D1039" t="s">
        <v>744</v>
      </c>
      <c r="E1039" t="s">
        <v>122</v>
      </c>
      <c r="F1039" t="str">
        <f t="shared" si="16"/>
        <v>8eNeither agree nor disagree</v>
      </c>
      <c r="G1039" s="27">
        <f>IFERROR(VLOOKUP(B1039,Answer!$A:$E,5),"")</f>
        <v>0.25</v>
      </c>
      <c r="H1039">
        <f>IFERROR(VLOOKUP(D1039,Question!$B:$E,4,FALSE),"")</f>
        <v>3</v>
      </c>
      <c r="I1039" t="str">
        <f>IFERROR(VLOOKUP(H1039,Dimension!$A:$B,2,FALSE),"")</f>
        <v>Impact</v>
      </c>
    </row>
    <row r="1040" spans="1:9">
      <c r="A1040" s="29">
        <v>132</v>
      </c>
      <c r="B1040" s="29">
        <v>314</v>
      </c>
      <c r="D1040" t="s">
        <v>745</v>
      </c>
      <c r="E1040" t="s">
        <v>123</v>
      </c>
      <c r="F1040" t="str">
        <f t="shared" si="16"/>
        <v>8fAgree</v>
      </c>
      <c r="G1040" s="27">
        <f>IFERROR(VLOOKUP(B1040,Answer!$A:$E,5),"")</f>
        <v>0.75</v>
      </c>
      <c r="H1040">
        <f>IFERROR(VLOOKUP(D1040,Question!$B:$E,4,FALSE),"")</f>
        <v>3</v>
      </c>
      <c r="I1040" t="str">
        <f>IFERROR(VLOOKUP(H1040,Dimension!$A:$B,2,FALSE),"")</f>
        <v>Impact</v>
      </c>
    </row>
    <row r="1041" spans="1:9">
      <c r="A1041" s="29">
        <v>132</v>
      </c>
      <c r="B1041" s="29">
        <v>320</v>
      </c>
      <c r="D1041" t="s">
        <v>746</v>
      </c>
      <c r="E1041" t="s">
        <v>123</v>
      </c>
      <c r="F1041" t="str">
        <f t="shared" si="16"/>
        <v>8gAgree</v>
      </c>
      <c r="G1041" s="27">
        <f>IFERROR(VLOOKUP(B1041,Answer!$A:$E,5),"")</f>
        <v>0.75</v>
      </c>
      <c r="H1041">
        <f>IFERROR(VLOOKUP(D1041,Question!$B:$E,4,FALSE),"")</f>
        <v>3</v>
      </c>
      <c r="I1041" t="str">
        <f>IFERROR(VLOOKUP(H1041,Dimension!$A:$B,2,FALSE),"")</f>
        <v>Impact</v>
      </c>
    </row>
    <row r="1042" spans="1:9">
      <c r="A1042" s="29">
        <v>132</v>
      </c>
      <c r="B1042" s="29">
        <v>323</v>
      </c>
      <c r="D1042" t="s">
        <v>747</v>
      </c>
      <c r="E1042" t="s">
        <v>119</v>
      </c>
      <c r="F1042" t="str">
        <f t="shared" si="16"/>
        <v>8hStrongly disagree</v>
      </c>
      <c r="G1042" s="27">
        <f>IFERROR(VLOOKUP(B1042,Answer!$A:$E,5),"")</f>
        <v>0</v>
      </c>
      <c r="H1042">
        <f>IFERROR(VLOOKUP(D1042,Question!$B:$E,4,FALSE),"")</f>
        <v>3</v>
      </c>
      <c r="I1042" t="str">
        <f>IFERROR(VLOOKUP(H1042,Dimension!$A:$B,2,FALSE),"")</f>
        <v>Impact</v>
      </c>
    </row>
    <row r="1043" spans="1:9">
      <c r="A1043" s="29">
        <v>132</v>
      </c>
      <c r="B1043" s="29">
        <v>332</v>
      </c>
      <c r="D1043" t="s">
        <v>748</v>
      </c>
      <c r="E1043" t="s">
        <v>123</v>
      </c>
      <c r="F1043" t="str">
        <f t="shared" si="16"/>
        <v>8iAgree</v>
      </c>
      <c r="G1043" s="27">
        <f>IFERROR(VLOOKUP(B1043,Answer!$A:$E,5),"")</f>
        <v>0.75</v>
      </c>
      <c r="H1043">
        <f>IFERROR(VLOOKUP(D1043,Question!$B:$E,4,FALSE),"")</f>
        <v>3</v>
      </c>
      <c r="I1043" t="str">
        <f>IFERROR(VLOOKUP(H1043,Dimension!$A:$B,2,FALSE),"")</f>
        <v>Impact</v>
      </c>
    </row>
    <row r="1044" spans="1:9">
      <c r="A1044" s="29">
        <v>132</v>
      </c>
      <c r="B1044" s="29">
        <v>338</v>
      </c>
      <c r="D1044" t="s">
        <v>749</v>
      </c>
      <c r="E1044" t="s">
        <v>123</v>
      </c>
      <c r="F1044" t="str">
        <f t="shared" si="16"/>
        <v>8jAgree</v>
      </c>
      <c r="G1044" s="27">
        <f>IFERROR(VLOOKUP(B1044,Answer!$A:$E,5),"")</f>
        <v>0.75</v>
      </c>
      <c r="H1044">
        <f>IFERROR(VLOOKUP(D1044,Question!$B:$E,4,FALSE),"")</f>
        <v>3</v>
      </c>
      <c r="I1044" t="str">
        <f>IFERROR(VLOOKUP(H1044,Dimension!$A:$B,2,FALSE),"")</f>
        <v>Impact</v>
      </c>
    </row>
    <row r="1045" spans="1:9">
      <c r="A1045" s="29">
        <v>132</v>
      </c>
      <c r="B1045" s="29">
        <v>345</v>
      </c>
      <c r="D1045" t="s">
        <v>750</v>
      </c>
      <c r="E1045" t="s">
        <v>136</v>
      </c>
      <c r="F1045" t="str">
        <f t="shared" si="16"/>
        <v>8kStrongly Agree</v>
      </c>
      <c r="G1045" s="27">
        <f>IFERROR(VLOOKUP(B1045,Answer!$A:$E,5),"")</f>
        <v>0</v>
      </c>
      <c r="H1045">
        <f>IFERROR(VLOOKUP(D1045,Question!$B:$E,4,FALSE),"")</f>
        <v>3</v>
      </c>
      <c r="I1045" t="str">
        <f>IFERROR(VLOOKUP(H1045,Dimension!$A:$B,2,FALSE),"")</f>
        <v>Impact</v>
      </c>
    </row>
    <row r="1046" spans="1:9">
      <c r="A1046" s="29">
        <v>132</v>
      </c>
      <c r="B1046" s="29">
        <v>350</v>
      </c>
      <c r="D1046" t="s">
        <v>710</v>
      </c>
      <c r="E1046" t="s">
        <v>160</v>
      </c>
      <c r="F1046" t="str">
        <f t="shared" si="16"/>
        <v>9aUse regularly</v>
      </c>
      <c r="G1046" s="27">
        <f>IFERROR(VLOOKUP(B1046,Answer!$A:$E,5),"")</f>
        <v>0.75</v>
      </c>
      <c r="H1046">
        <f>IFERROR(VLOOKUP(D1046,Question!$B:$E,4,FALSE),"")</f>
        <v>1</v>
      </c>
      <c r="I1046" t="str">
        <f>IFERROR(VLOOKUP(H1046,Dimension!$A:$B,2,FALSE),"")</f>
        <v>Reporting</v>
      </c>
    </row>
    <row r="1047" spans="1:9">
      <c r="A1047" s="29">
        <v>132</v>
      </c>
      <c r="B1047" s="29">
        <v>356</v>
      </c>
      <c r="D1047" t="s">
        <v>714</v>
      </c>
      <c r="E1047" t="s">
        <v>160</v>
      </c>
      <c r="F1047" t="str">
        <f t="shared" si="16"/>
        <v>9bUse regularly</v>
      </c>
      <c r="G1047" s="27">
        <f>IFERROR(VLOOKUP(B1047,Answer!$A:$E,5),"")</f>
        <v>0.75</v>
      </c>
      <c r="H1047">
        <f>IFERROR(VLOOKUP(D1047,Question!$B:$E,4,FALSE),"")</f>
        <v>1</v>
      </c>
      <c r="I1047" t="str">
        <f>IFERROR(VLOOKUP(H1047,Dimension!$A:$B,2,FALSE),"")</f>
        <v>Reporting</v>
      </c>
    </row>
    <row r="1048" spans="1:9">
      <c r="A1048" s="29">
        <v>132</v>
      </c>
      <c r="B1048" s="29">
        <v>359</v>
      </c>
      <c r="D1048" t="s">
        <v>742</v>
      </c>
      <c r="E1048" t="s">
        <v>124</v>
      </c>
      <c r="F1048" t="str">
        <f t="shared" si="16"/>
        <v>9cNot aware of</v>
      </c>
      <c r="G1048" s="27">
        <f>IFERROR(VLOOKUP(B1048,Answer!$A:$E,5),"")</f>
        <v>0</v>
      </c>
      <c r="H1048">
        <f>IFERROR(VLOOKUP(D1048,Question!$B:$E,4,FALSE),"")</f>
        <v>1</v>
      </c>
      <c r="I1048" t="str">
        <f>IFERROR(VLOOKUP(H1048,Dimension!$A:$B,2,FALSE),"")</f>
        <v>Reporting</v>
      </c>
    </row>
    <row r="1049" spans="1:9">
      <c r="A1049" s="29">
        <v>132</v>
      </c>
      <c r="B1049" s="29">
        <v>365</v>
      </c>
      <c r="D1049" t="s">
        <v>743</v>
      </c>
      <c r="E1049" t="s">
        <v>124</v>
      </c>
      <c r="F1049" t="str">
        <f t="shared" si="16"/>
        <v>9dNot aware of</v>
      </c>
      <c r="G1049" s="27">
        <f>IFERROR(VLOOKUP(B1049,Answer!$A:$E,5),"")</f>
        <v>0</v>
      </c>
      <c r="H1049">
        <f>IFERROR(VLOOKUP(D1049,Question!$B:$E,4,FALSE),"")</f>
        <v>2</v>
      </c>
      <c r="I1049" t="str">
        <f>IFERROR(VLOOKUP(H1049,Dimension!$A:$B,2,FALSE),"")</f>
        <v>Planning</v>
      </c>
    </row>
    <row r="1050" spans="1:9">
      <c r="A1050" s="29">
        <v>132</v>
      </c>
      <c r="B1050" s="29">
        <v>374</v>
      </c>
      <c r="D1050" t="s">
        <v>740</v>
      </c>
      <c r="E1050" t="s">
        <v>123</v>
      </c>
      <c r="F1050" t="str">
        <f t="shared" si="16"/>
        <v>10aAgree</v>
      </c>
      <c r="G1050" s="27">
        <f>IFERROR(VLOOKUP(B1050,Answer!$A:$E,5),"")</f>
        <v>0.5</v>
      </c>
      <c r="H1050">
        <f>IFERROR(VLOOKUP(D1050,Question!$B:$E,4,FALSE),"")</f>
        <v>1</v>
      </c>
      <c r="I1050" t="str">
        <f>IFERROR(VLOOKUP(H1050,Dimension!$A:$B,2,FALSE),"")</f>
        <v>Reporting</v>
      </c>
    </row>
    <row r="1051" spans="1:9">
      <c r="A1051" s="29">
        <v>132</v>
      </c>
      <c r="B1051" s="29">
        <v>380</v>
      </c>
      <c r="D1051" t="s">
        <v>741</v>
      </c>
      <c r="E1051" t="s">
        <v>123</v>
      </c>
      <c r="F1051" t="str">
        <f t="shared" si="16"/>
        <v>10bAgree</v>
      </c>
      <c r="G1051" s="27">
        <f>IFERROR(VLOOKUP(B1051,Answer!$A:$E,5),"")</f>
        <v>0.5</v>
      </c>
      <c r="H1051">
        <f>IFERROR(VLOOKUP(D1051,Question!$B:$E,4,FALSE),"")</f>
        <v>3</v>
      </c>
      <c r="I1051" t="str">
        <f>IFERROR(VLOOKUP(H1051,Dimension!$A:$B,2,FALSE),"")</f>
        <v>Impact</v>
      </c>
    </row>
    <row r="1052" spans="1:9">
      <c r="A1052" s="29">
        <v>134</v>
      </c>
      <c r="B1052" s="29">
        <v>1</v>
      </c>
      <c r="D1052" t="s">
        <v>772</v>
      </c>
      <c r="E1052" t="s">
        <v>106</v>
      </c>
      <c r="F1052" t="str">
        <f t="shared" si="16"/>
        <v>1aCommercial organisation</v>
      </c>
      <c r="G1052" s="27">
        <f>IFERROR(VLOOKUP(B1052,Answer!$A:$E,5),"")</f>
        <v>0</v>
      </c>
      <c r="H1052">
        <f>IFERROR(VLOOKUP(D1052,Question!$B:$E,4,FALSE),"")</f>
        <v>0</v>
      </c>
      <c r="I1052" t="str">
        <f>IFERROR(VLOOKUP(H1052,Dimension!$A:$B,2,FALSE),"")</f>
        <v/>
      </c>
    </row>
    <row r="1053" spans="1:9">
      <c r="A1053" s="29">
        <v>134</v>
      </c>
      <c r="B1053" s="29">
        <v>5</v>
      </c>
      <c r="D1053" t="s">
        <v>773</v>
      </c>
      <c r="E1053" t="s">
        <v>107</v>
      </c>
      <c r="F1053" t="str">
        <f t="shared" si="16"/>
        <v>1bCommunications</v>
      </c>
      <c r="G1053" s="27">
        <f>IFERROR(VLOOKUP(B1053,Answer!$A:$E,5),"")</f>
        <v>0</v>
      </c>
      <c r="H1053">
        <f>IFERROR(VLOOKUP(D1053,Question!$B:$E,4,FALSE),"")</f>
        <v>0</v>
      </c>
      <c r="I1053" t="str">
        <f>IFERROR(VLOOKUP(H1053,Dimension!$A:$B,2,FALSE),"")</f>
        <v/>
      </c>
    </row>
    <row r="1054" spans="1:9">
      <c r="A1054" s="29">
        <v>134</v>
      </c>
      <c r="B1054" s="29">
        <v>35</v>
      </c>
      <c r="D1054" t="s">
        <v>774</v>
      </c>
      <c r="E1054" t="s">
        <v>230</v>
      </c>
      <c r="F1054" t="str">
        <f t="shared" si="16"/>
        <v>1cTechnology</v>
      </c>
      <c r="G1054" s="27">
        <f>IFERROR(VLOOKUP(B1054,Answer!$A:$E,5),"")</f>
        <v>0</v>
      </c>
      <c r="H1054">
        <f>IFERROR(VLOOKUP(D1054,Question!$B:$E,4,FALSE),"")</f>
        <v>0</v>
      </c>
      <c r="I1054" t="str">
        <f>IFERROR(VLOOKUP(H1054,Dimension!$A:$B,2,FALSE),"")</f>
        <v/>
      </c>
    </row>
    <row r="1055" spans="1:9">
      <c r="A1055" s="29">
        <v>134</v>
      </c>
      <c r="B1055" s="29" t="s">
        <v>870</v>
      </c>
      <c r="D1055" t="s">
        <v>775</v>
      </c>
      <c r="E1055">
        <v>0</v>
      </c>
      <c r="F1055" t="str">
        <f t="shared" si="16"/>
        <v>1d0</v>
      </c>
      <c r="G1055" s="27" t="str">
        <f>IFERROR(VLOOKUP(B1055,Answer!$A:$E,5),"")</f>
        <v/>
      </c>
      <c r="H1055">
        <f>IFERROR(VLOOKUP(D1055,Question!$B:$E,4,FALSE),"")</f>
        <v>0</v>
      </c>
      <c r="I1055" t="str">
        <f>IFERROR(VLOOKUP(H1055,Dimension!$A:$B,2,FALSE),"")</f>
        <v/>
      </c>
    </row>
    <row r="1056" spans="1:9">
      <c r="A1056" s="29">
        <v>134</v>
      </c>
      <c r="B1056" s="29">
        <v>52</v>
      </c>
      <c r="D1056" t="s">
        <v>776</v>
      </c>
      <c r="E1056" t="s">
        <v>175</v>
      </c>
      <c r="F1056" t="str">
        <f t="shared" si="16"/>
        <v>1eMore than 5,000 employees</v>
      </c>
      <c r="G1056" s="27">
        <f>IFERROR(VLOOKUP(B1056,Answer!$A:$E,5),"")</f>
        <v>0</v>
      </c>
      <c r="H1056">
        <f>IFERROR(VLOOKUP(D1056,Question!$B:$E,4,FALSE),"")</f>
        <v>0</v>
      </c>
      <c r="I1056" t="str">
        <f>IFERROR(VLOOKUP(H1056,Dimension!$A:$B,2,FALSE),"")</f>
        <v/>
      </c>
    </row>
    <row r="1057" spans="1:9">
      <c r="A1057" s="29">
        <v>134</v>
      </c>
      <c r="B1057" s="29" t="s">
        <v>870</v>
      </c>
      <c r="D1057" t="s">
        <v>778</v>
      </c>
      <c r="E1057" t="s">
        <v>134</v>
      </c>
      <c r="F1057" t="str">
        <f t="shared" si="16"/>
        <v>1gUK</v>
      </c>
      <c r="G1057" s="27" t="str">
        <f>IFERROR(VLOOKUP(B1057,Answer!$A:$E,5),"")</f>
        <v/>
      </c>
      <c r="H1057">
        <f>IFERROR(VLOOKUP(D1057,Question!$B:$E,4,FALSE),"")</f>
        <v>0</v>
      </c>
      <c r="I1057" t="str">
        <f>IFERROR(VLOOKUP(H1057,Dimension!$A:$B,2,FALSE),"")</f>
        <v/>
      </c>
    </row>
    <row r="1058" spans="1:9">
      <c r="A1058" s="29">
        <v>134</v>
      </c>
      <c r="B1058" s="29">
        <v>67</v>
      </c>
      <c r="D1058" t="s">
        <v>783</v>
      </c>
      <c r="E1058" t="s">
        <v>113</v>
      </c>
      <c r="F1058" t="str">
        <f t="shared" si="16"/>
        <v>1hGlobally</v>
      </c>
      <c r="G1058" s="27">
        <f>IFERROR(VLOOKUP(B1058,Answer!$A:$E,5),"")</f>
        <v>0</v>
      </c>
      <c r="H1058">
        <f>IFERROR(VLOOKUP(D1058,Question!$B:$E,4,FALSE),"")</f>
        <v>0</v>
      </c>
      <c r="I1058" t="str">
        <f>IFERROR(VLOOKUP(H1058,Dimension!$A:$B,2,FALSE),"")</f>
        <v/>
      </c>
    </row>
    <row r="1059" spans="1:9">
      <c r="A1059" s="29">
        <v>134</v>
      </c>
      <c r="B1059" s="29">
        <v>69</v>
      </c>
      <c r="D1059" t="s">
        <v>859</v>
      </c>
      <c r="E1059" t="s">
        <v>110</v>
      </c>
      <c r="F1059" t="str">
        <f t="shared" si="16"/>
        <v>1iYes</v>
      </c>
      <c r="G1059" s="27">
        <f>IFERROR(VLOOKUP(B1059,Answer!$A:$E,5),"")</f>
        <v>0</v>
      </c>
      <c r="H1059">
        <f>IFERROR(VLOOKUP(D1059,Question!$B:$E,4,FALSE),"")</f>
        <v>0</v>
      </c>
      <c r="I1059" t="str">
        <f>IFERROR(VLOOKUP(H1059,Dimension!$A:$B,2,FALSE),"")</f>
        <v/>
      </c>
    </row>
    <row r="1060" spans="1:9">
      <c r="A1060" s="29">
        <v>134</v>
      </c>
      <c r="B1060" s="29">
        <v>53</v>
      </c>
      <c r="D1060" t="s">
        <v>804</v>
      </c>
      <c r="E1060" t="s">
        <v>110</v>
      </c>
      <c r="F1060" t="str">
        <f t="shared" si="16"/>
        <v>North AmericaYes</v>
      </c>
      <c r="G1060" s="27">
        <f>IFERROR(VLOOKUP(B1060,Answer!$A:$E,5),"")</f>
        <v>0</v>
      </c>
      <c r="H1060" t="str">
        <f>IFERROR(VLOOKUP(D1060,Question!$B:$E,4,FALSE),"")</f>
        <v/>
      </c>
      <c r="I1060" t="str">
        <f>IFERROR(VLOOKUP(H1060,Dimension!$A:$B,2,FALSE),"")</f>
        <v/>
      </c>
    </row>
    <row r="1061" spans="1:9">
      <c r="A1061" s="29">
        <v>134</v>
      </c>
      <c r="B1061" s="29" t="s">
        <v>870</v>
      </c>
      <c r="D1061" t="s">
        <v>805</v>
      </c>
      <c r="E1061" t="s">
        <v>111</v>
      </c>
      <c r="F1061" t="str">
        <f t="shared" si="16"/>
        <v>Central AmericaNo</v>
      </c>
      <c r="G1061" s="27" t="str">
        <f>IFERROR(VLOOKUP(B1061,Answer!$A:$E,5),"")</f>
        <v/>
      </c>
      <c r="H1061" t="str">
        <f>IFERROR(VLOOKUP(D1061,Question!$B:$E,4,FALSE),"")</f>
        <v/>
      </c>
      <c r="I1061" t="str">
        <f>IFERROR(VLOOKUP(H1061,Dimension!$A:$B,2,FALSE),"")</f>
        <v/>
      </c>
    </row>
    <row r="1062" spans="1:9">
      <c r="A1062" s="29">
        <v>134</v>
      </c>
      <c r="B1062" s="29">
        <v>55</v>
      </c>
      <c r="D1062" t="s">
        <v>806</v>
      </c>
      <c r="E1062" t="s">
        <v>110</v>
      </c>
      <c r="F1062" t="str">
        <f t="shared" si="16"/>
        <v>South AmericaYes</v>
      </c>
      <c r="G1062" s="27">
        <f>IFERROR(VLOOKUP(B1062,Answer!$A:$E,5),"")</f>
        <v>0</v>
      </c>
      <c r="H1062" t="str">
        <f>IFERROR(VLOOKUP(D1062,Question!$B:$E,4,FALSE),"")</f>
        <v/>
      </c>
      <c r="I1062" t="str">
        <f>IFERROR(VLOOKUP(H1062,Dimension!$A:$B,2,FALSE),"")</f>
        <v/>
      </c>
    </row>
    <row r="1063" spans="1:9">
      <c r="A1063" s="29">
        <v>134</v>
      </c>
      <c r="B1063" s="29">
        <v>56</v>
      </c>
      <c r="D1063" t="s">
        <v>807</v>
      </c>
      <c r="E1063" t="s">
        <v>110</v>
      </c>
      <c r="F1063" t="str">
        <f t="shared" si="16"/>
        <v>AfricaYes</v>
      </c>
      <c r="G1063" s="27">
        <f>IFERROR(VLOOKUP(B1063,Answer!$A:$E,5),"")</f>
        <v>0</v>
      </c>
      <c r="H1063" t="str">
        <f>IFERROR(VLOOKUP(D1063,Question!$B:$E,4,FALSE),"")</f>
        <v/>
      </c>
      <c r="I1063" t="str">
        <f>IFERROR(VLOOKUP(H1063,Dimension!$A:$B,2,FALSE),"")</f>
        <v/>
      </c>
    </row>
    <row r="1064" spans="1:9">
      <c r="A1064" s="29">
        <v>134</v>
      </c>
      <c r="B1064" s="29">
        <v>57</v>
      </c>
      <c r="D1064" t="s">
        <v>808</v>
      </c>
      <c r="E1064" t="s">
        <v>110</v>
      </c>
      <c r="F1064" t="str">
        <f t="shared" si="16"/>
        <v>Middle EastYes</v>
      </c>
      <c r="G1064" s="27">
        <f>IFERROR(VLOOKUP(B1064,Answer!$A:$E,5),"")</f>
        <v>0</v>
      </c>
      <c r="H1064" t="str">
        <f>IFERROR(VLOOKUP(D1064,Question!$B:$E,4,FALSE),"")</f>
        <v/>
      </c>
      <c r="I1064" t="str">
        <f>IFERROR(VLOOKUP(H1064,Dimension!$A:$B,2,FALSE),"")</f>
        <v/>
      </c>
    </row>
    <row r="1065" spans="1:9">
      <c r="A1065" s="29">
        <v>134</v>
      </c>
      <c r="B1065" s="29">
        <v>58</v>
      </c>
      <c r="D1065" t="s">
        <v>809</v>
      </c>
      <c r="E1065" t="s">
        <v>110</v>
      </c>
      <c r="F1065" t="str">
        <f t="shared" si="16"/>
        <v>Western/Northern EuropeYes</v>
      </c>
      <c r="G1065" s="27">
        <f>IFERROR(VLOOKUP(B1065,Answer!$A:$E,5),"")</f>
        <v>0</v>
      </c>
      <c r="H1065" t="str">
        <f>IFERROR(VLOOKUP(D1065,Question!$B:$E,4,FALSE),"")</f>
        <v/>
      </c>
      <c r="I1065" t="str">
        <f>IFERROR(VLOOKUP(H1065,Dimension!$A:$B,2,FALSE),"")</f>
        <v/>
      </c>
    </row>
    <row r="1066" spans="1:9">
      <c r="A1066" s="29">
        <v>134</v>
      </c>
      <c r="B1066" s="29">
        <v>59</v>
      </c>
      <c r="D1066" t="s">
        <v>810</v>
      </c>
      <c r="E1066" t="s">
        <v>110</v>
      </c>
      <c r="F1066" t="str">
        <f t="shared" si="16"/>
        <v>Southern EuropeYes</v>
      </c>
      <c r="G1066" s="27">
        <f>IFERROR(VLOOKUP(B1066,Answer!$A:$E,5),"")</f>
        <v>0</v>
      </c>
      <c r="H1066" t="str">
        <f>IFERROR(VLOOKUP(D1066,Question!$B:$E,4,FALSE),"")</f>
        <v/>
      </c>
      <c r="I1066" t="str">
        <f>IFERROR(VLOOKUP(H1066,Dimension!$A:$B,2,FALSE),"")</f>
        <v/>
      </c>
    </row>
    <row r="1067" spans="1:9">
      <c r="A1067" s="29">
        <v>134</v>
      </c>
      <c r="B1067" s="29">
        <v>60</v>
      </c>
      <c r="D1067" t="s">
        <v>811</v>
      </c>
      <c r="E1067" t="s">
        <v>110</v>
      </c>
      <c r="F1067" t="str">
        <f t="shared" si="16"/>
        <v>Eastern EuropeYes</v>
      </c>
      <c r="G1067" s="27">
        <f>IFERROR(VLOOKUP(B1067,Answer!$A:$E,5),"")</f>
        <v>0</v>
      </c>
      <c r="H1067" t="str">
        <f>IFERROR(VLOOKUP(D1067,Question!$B:$E,4,FALSE),"")</f>
        <v/>
      </c>
      <c r="I1067" t="str">
        <f>IFERROR(VLOOKUP(H1067,Dimension!$A:$B,2,FALSE),"")</f>
        <v/>
      </c>
    </row>
    <row r="1068" spans="1:9">
      <c r="A1068" s="29">
        <v>134</v>
      </c>
      <c r="B1068" s="29" t="s">
        <v>870</v>
      </c>
      <c r="D1068" t="s">
        <v>812</v>
      </c>
      <c r="E1068" t="s">
        <v>111</v>
      </c>
      <c r="F1068" t="str">
        <f t="shared" si="16"/>
        <v>Central AsiaNo</v>
      </c>
      <c r="G1068" s="27" t="str">
        <f>IFERROR(VLOOKUP(B1068,Answer!$A:$E,5),"")</f>
        <v/>
      </c>
      <c r="H1068" t="str">
        <f>IFERROR(VLOOKUP(D1068,Question!$B:$E,4,FALSE),"")</f>
        <v/>
      </c>
      <c r="I1068" t="str">
        <f>IFERROR(VLOOKUP(H1068,Dimension!$A:$B,2,FALSE),"")</f>
        <v/>
      </c>
    </row>
    <row r="1069" spans="1:9">
      <c r="A1069" s="29">
        <v>134</v>
      </c>
      <c r="B1069" s="29">
        <v>62</v>
      </c>
      <c r="D1069" t="s">
        <v>813</v>
      </c>
      <c r="E1069" t="s">
        <v>110</v>
      </c>
      <c r="F1069" t="str">
        <f t="shared" si="16"/>
        <v>South AsiaYes</v>
      </c>
      <c r="G1069" s="27">
        <f>IFERROR(VLOOKUP(B1069,Answer!$A:$E,5),"")</f>
        <v>0</v>
      </c>
      <c r="H1069" t="str">
        <f>IFERROR(VLOOKUP(D1069,Question!$B:$E,4,FALSE),"")</f>
        <v/>
      </c>
      <c r="I1069" t="str">
        <f>IFERROR(VLOOKUP(H1069,Dimension!$A:$B,2,FALSE),"")</f>
        <v/>
      </c>
    </row>
    <row r="1070" spans="1:9">
      <c r="A1070" s="29">
        <v>134</v>
      </c>
      <c r="B1070" s="29" t="s">
        <v>870</v>
      </c>
      <c r="D1070" t="s">
        <v>814</v>
      </c>
      <c r="E1070" t="s">
        <v>111</v>
      </c>
      <c r="F1070" t="str">
        <f t="shared" si="16"/>
        <v>South East AsiaNo</v>
      </c>
      <c r="G1070" s="27" t="str">
        <f>IFERROR(VLOOKUP(B1070,Answer!$A:$E,5),"")</f>
        <v/>
      </c>
      <c r="H1070" t="str">
        <f>IFERROR(VLOOKUP(D1070,Question!$B:$E,4,FALSE),"")</f>
        <v/>
      </c>
      <c r="I1070" t="str">
        <f>IFERROR(VLOOKUP(H1070,Dimension!$A:$B,2,FALSE),"")</f>
        <v/>
      </c>
    </row>
    <row r="1071" spans="1:9">
      <c r="A1071" s="29">
        <v>134</v>
      </c>
      <c r="B1071" s="29">
        <v>64</v>
      </c>
      <c r="D1071" t="s">
        <v>815</v>
      </c>
      <c r="E1071" t="s">
        <v>110</v>
      </c>
      <c r="F1071" t="str">
        <f t="shared" si="16"/>
        <v>AustralasiaYes</v>
      </c>
      <c r="G1071" s="27">
        <f>IFERROR(VLOOKUP(B1071,Answer!$A:$E,5),"")</f>
        <v>0</v>
      </c>
      <c r="H1071" t="str">
        <f>IFERROR(VLOOKUP(D1071,Question!$B:$E,4,FALSE),"")</f>
        <v/>
      </c>
      <c r="I1071" t="str">
        <f>IFERROR(VLOOKUP(H1071,Dimension!$A:$B,2,FALSE),"")</f>
        <v/>
      </c>
    </row>
    <row r="1072" spans="1:9">
      <c r="A1072" s="29">
        <v>134</v>
      </c>
      <c r="B1072" s="29">
        <v>75</v>
      </c>
      <c r="D1072" t="s">
        <v>532</v>
      </c>
      <c r="E1072" t="s">
        <v>114</v>
      </c>
      <c r="F1072" t="str">
        <f t="shared" si="16"/>
        <v>2aFrequently (e.g. every time we run some activity or monthly)</v>
      </c>
      <c r="G1072" s="27">
        <f>IFERROR(VLOOKUP(B1072,Answer!$A:$E,5),"")</f>
        <v>1</v>
      </c>
      <c r="H1072">
        <f>IFERROR(VLOOKUP(D1072,Question!$B:$E,4,FALSE),"")</f>
        <v>1</v>
      </c>
      <c r="I1072" t="str">
        <f>IFERROR(VLOOKUP(H1072,Dimension!$A:$B,2,FALSE),"")</f>
        <v>Reporting</v>
      </c>
    </row>
    <row r="1073" spans="1:9">
      <c r="A1073" s="29">
        <v>134</v>
      </c>
      <c r="B1073" s="29">
        <v>100</v>
      </c>
      <c r="D1073" t="s">
        <v>576</v>
      </c>
      <c r="E1073" t="s">
        <v>114</v>
      </c>
      <c r="F1073" t="str">
        <f t="shared" si="16"/>
        <v>3aFrequently (e.g. every time we run some activity or monthly)</v>
      </c>
      <c r="G1073" s="27">
        <f>IFERROR(VLOOKUP(B1073,Answer!$A:$E,5),"")</f>
        <v>0</v>
      </c>
      <c r="H1073">
        <f>IFERROR(VLOOKUP(D1073,Question!$B:$E,4,FALSE),"")</f>
        <v>1</v>
      </c>
      <c r="I1073" t="str">
        <f>IFERROR(VLOOKUP(H1073,Dimension!$A:$B,2,FALSE),"")</f>
        <v>Reporting</v>
      </c>
    </row>
    <row r="1074" spans="1:9">
      <c r="A1074" s="29">
        <v>134</v>
      </c>
      <c r="B1074" s="29">
        <v>102</v>
      </c>
      <c r="D1074" t="s">
        <v>582</v>
      </c>
      <c r="E1074" t="s">
        <v>115</v>
      </c>
      <c r="F1074" t="str">
        <f t="shared" si="16"/>
        <v>3bRarely (maybe once per year)</v>
      </c>
      <c r="G1074" s="27">
        <f>IFERROR(VLOOKUP(B1074,Answer!$A:$E,5),"")</f>
        <v>-0.25</v>
      </c>
      <c r="H1074">
        <f>IFERROR(VLOOKUP(D1074,Question!$B:$E,4,FALSE),"")</f>
        <v>1</v>
      </c>
      <c r="I1074" t="str">
        <f>IFERROR(VLOOKUP(H1074,Dimension!$A:$B,2,FALSE),"")</f>
        <v>Reporting</v>
      </c>
    </row>
    <row r="1075" spans="1:9">
      <c r="A1075" s="29">
        <v>134</v>
      </c>
      <c r="B1075" s="29">
        <v>110</v>
      </c>
      <c r="D1075" t="s">
        <v>587</v>
      </c>
      <c r="E1075" t="s">
        <v>114</v>
      </c>
      <c r="F1075" t="str">
        <f t="shared" si="16"/>
        <v>3cFrequently (e.g. every time we run some activity or monthly)</v>
      </c>
      <c r="G1075" s="27">
        <f>IFERROR(VLOOKUP(B1075,Answer!$A:$E,5),"")</f>
        <v>1</v>
      </c>
      <c r="H1075">
        <f>IFERROR(VLOOKUP(D1075,Question!$B:$E,4,FALSE),"")</f>
        <v>1</v>
      </c>
      <c r="I1075" t="str">
        <f>IFERROR(VLOOKUP(H1075,Dimension!$A:$B,2,FALSE),"")</f>
        <v>Reporting</v>
      </c>
    </row>
    <row r="1076" spans="1:9">
      <c r="A1076" s="29">
        <v>134</v>
      </c>
      <c r="B1076" s="29">
        <v>112</v>
      </c>
      <c r="D1076" t="s">
        <v>592</v>
      </c>
      <c r="E1076" t="s">
        <v>115</v>
      </c>
      <c r="F1076" t="str">
        <f t="shared" si="16"/>
        <v>3dRarely (maybe once per year)</v>
      </c>
      <c r="G1076" s="27">
        <f>IFERROR(VLOOKUP(B1076,Answer!$A:$E,5),"")</f>
        <v>0.25</v>
      </c>
      <c r="H1076">
        <f>IFERROR(VLOOKUP(D1076,Question!$B:$E,4,FALSE),"")</f>
        <v>1</v>
      </c>
      <c r="I1076" t="str">
        <f>IFERROR(VLOOKUP(H1076,Dimension!$A:$B,2,FALSE),"")</f>
        <v>Reporting</v>
      </c>
    </row>
    <row r="1077" spans="1:9">
      <c r="A1077" s="29">
        <v>134</v>
      </c>
      <c r="B1077" s="29">
        <v>120</v>
      </c>
      <c r="D1077" t="s">
        <v>755</v>
      </c>
      <c r="E1077" t="s">
        <v>114</v>
      </c>
      <c r="F1077" t="str">
        <f t="shared" si="16"/>
        <v>3eFrequently (e.g. every time we run some activity or monthly)</v>
      </c>
      <c r="G1077" s="27">
        <f>IFERROR(VLOOKUP(B1077,Answer!$A:$E,5),"")</f>
        <v>0</v>
      </c>
      <c r="H1077">
        <f>IFERROR(VLOOKUP(D1077,Question!$B:$E,4,FALSE),"")</f>
        <v>1</v>
      </c>
      <c r="I1077" t="str">
        <f>IFERROR(VLOOKUP(H1077,Dimension!$A:$B,2,FALSE),"")</f>
        <v>Reporting</v>
      </c>
    </row>
    <row r="1078" spans="1:9">
      <c r="A1078" s="29">
        <v>134</v>
      </c>
      <c r="B1078" s="29">
        <v>125</v>
      </c>
      <c r="D1078" t="s">
        <v>756</v>
      </c>
      <c r="E1078" t="s">
        <v>114</v>
      </c>
      <c r="F1078" t="str">
        <f t="shared" si="16"/>
        <v>3fFrequently (e.g. every time we run some activity or monthly)</v>
      </c>
      <c r="G1078" s="27">
        <f>IFERROR(VLOOKUP(B1078,Answer!$A:$E,5),"")</f>
        <v>0.5</v>
      </c>
      <c r="H1078">
        <f>IFERROR(VLOOKUP(D1078,Question!$B:$E,4,FALSE),"")</f>
        <v>1</v>
      </c>
      <c r="I1078" t="str">
        <f>IFERROR(VLOOKUP(H1078,Dimension!$A:$B,2,FALSE),"")</f>
        <v>Reporting</v>
      </c>
    </row>
    <row r="1079" spans="1:9">
      <c r="A1079" s="29">
        <v>134</v>
      </c>
      <c r="B1079" s="29">
        <v>130</v>
      </c>
      <c r="D1079" t="s">
        <v>757</v>
      </c>
      <c r="E1079" t="s">
        <v>114</v>
      </c>
      <c r="F1079" t="str">
        <f t="shared" si="16"/>
        <v>3gFrequently (e.g. every time we run some activity or monthly)</v>
      </c>
      <c r="G1079" s="27">
        <f>IFERROR(VLOOKUP(B1079,Answer!$A:$E,5),"")</f>
        <v>1</v>
      </c>
      <c r="H1079">
        <f>IFERROR(VLOOKUP(D1079,Question!$B:$E,4,FALSE),"")</f>
        <v>1</v>
      </c>
      <c r="I1079" t="str">
        <f>IFERROR(VLOOKUP(H1079,Dimension!$A:$B,2,FALSE),"")</f>
        <v>Reporting</v>
      </c>
    </row>
    <row r="1080" spans="1:9">
      <c r="A1080" s="29">
        <v>134</v>
      </c>
      <c r="B1080" s="29">
        <v>135</v>
      </c>
      <c r="D1080" t="s">
        <v>758</v>
      </c>
      <c r="E1080" t="s">
        <v>114</v>
      </c>
      <c r="F1080" t="str">
        <f t="shared" si="16"/>
        <v>3hFrequently (e.g. every time we run some activity or monthly)</v>
      </c>
      <c r="G1080" s="27">
        <f>IFERROR(VLOOKUP(B1080,Answer!$A:$E,5),"")</f>
        <v>1</v>
      </c>
      <c r="H1080">
        <f>IFERROR(VLOOKUP(D1080,Question!$B:$E,4,FALSE),"")</f>
        <v>1</v>
      </c>
      <c r="I1080" t="str">
        <f>IFERROR(VLOOKUP(H1080,Dimension!$A:$B,2,FALSE),"")</f>
        <v>Reporting</v>
      </c>
    </row>
    <row r="1081" spans="1:9">
      <c r="A1081" s="29">
        <v>134</v>
      </c>
      <c r="B1081" s="29">
        <v>151</v>
      </c>
      <c r="D1081" t="s">
        <v>762</v>
      </c>
      <c r="E1081" t="s">
        <v>116</v>
      </c>
      <c r="F1081" t="str">
        <f t="shared" si="16"/>
        <v>3lNever</v>
      </c>
      <c r="G1081" s="27">
        <f>IFERROR(VLOOKUP(B1081,Answer!$A:$E,5),"")</f>
        <v>0</v>
      </c>
      <c r="H1081">
        <f>IFERROR(VLOOKUP(D1081,Question!$B:$E,4,FALSE),"")</f>
        <v>1</v>
      </c>
      <c r="I1081" t="str">
        <f>IFERROR(VLOOKUP(H1081,Dimension!$A:$B,2,FALSE),"")</f>
        <v>Reporting</v>
      </c>
    </row>
    <row r="1082" spans="1:9">
      <c r="A1082" s="29">
        <v>134</v>
      </c>
      <c r="B1082" s="29">
        <v>158</v>
      </c>
      <c r="D1082" t="s">
        <v>598</v>
      </c>
      <c r="E1082" t="s">
        <v>121</v>
      </c>
      <c r="F1082" t="str">
        <f t="shared" si="16"/>
        <v>4aSometimes / on an ad-hoc basis</v>
      </c>
      <c r="G1082" s="27">
        <f>IFERROR(VLOOKUP(B1082,Answer!$A:$E,5),"")</f>
        <v>0.5</v>
      </c>
      <c r="H1082">
        <f>IFERROR(VLOOKUP(D1082,Question!$B:$E,4,FALSE),"")</f>
        <v>2</v>
      </c>
      <c r="I1082" t="str">
        <f>IFERROR(VLOOKUP(H1082,Dimension!$A:$B,2,FALSE),"")</f>
        <v>Planning</v>
      </c>
    </row>
    <row r="1083" spans="1:9">
      <c r="A1083" s="29">
        <v>134</v>
      </c>
      <c r="B1083" s="29">
        <v>162</v>
      </c>
      <c r="D1083" t="s">
        <v>601</v>
      </c>
      <c r="E1083" t="s">
        <v>115</v>
      </c>
      <c r="F1083" t="str">
        <f t="shared" si="16"/>
        <v>4bRarely (maybe once per year)</v>
      </c>
      <c r="G1083" s="27">
        <f>IFERROR(VLOOKUP(B1083,Answer!$A:$E,5),"")</f>
        <v>0.25</v>
      </c>
      <c r="H1083">
        <f>IFERROR(VLOOKUP(D1083,Question!$B:$E,4,FALSE),"")</f>
        <v>2</v>
      </c>
      <c r="I1083" t="str">
        <f>IFERROR(VLOOKUP(H1083,Dimension!$A:$B,2,FALSE),"")</f>
        <v>Planning</v>
      </c>
    </row>
    <row r="1084" spans="1:9">
      <c r="A1084" s="29">
        <v>134</v>
      </c>
      <c r="B1084" s="29">
        <v>168</v>
      </c>
      <c r="D1084" t="s">
        <v>605</v>
      </c>
      <c r="E1084" t="s">
        <v>121</v>
      </c>
      <c r="F1084" t="str">
        <f t="shared" si="16"/>
        <v>4cSometimes / on an ad-hoc basis</v>
      </c>
      <c r="G1084" s="27">
        <f>IFERROR(VLOOKUP(B1084,Answer!$A:$E,5),"")</f>
        <v>0.5</v>
      </c>
      <c r="H1084">
        <f>IFERROR(VLOOKUP(D1084,Question!$B:$E,4,FALSE),"")</f>
        <v>2</v>
      </c>
      <c r="I1084" t="str">
        <f>IFERROR(VLOOKUP(H1084,Dimension!$A:$B,2,FALSE),"")</f>
        <v>Planning</v>
      </c>
    </row>
    <row r="1085" spans="1:9">
      <c r="A1085" s="29">
        <v>134</v>
      </c>
      <c r="B1085" s="29">
        <v>174</v>
      </c>
      <c r="D1085" t="s">
        <v>609</v>
      </c>
      <c r="E1085" t="s">
        <v>120</v>
      </c>
      <c r="F1085" t="str">
        <f t="shared" si="16"/>
        <v>4dRegularly (at least quarterly)</v>
      </c>
      <c r="G1085" s="27">
        <f>IFERROR(VLOOKUP(B1085,Answer!$A:$E,5),"")</f>
        <v>0.75</v>
      </c>
      <c r="H1085">
        <f>IFERROR(VLOOKUP(D1085,Question!$B:$E,4,FALSE),"")</f>
        <v>3</v>
      </c>
      <c r="I1085" t="str">
        <f>IFERROR(VLOOKUP(H1085,Dimension!$A:$B,2,FALSE),"")</f>
        <v>Impact</v>
      </c>
    </row>
    <row r="1086" spans="1:9">
      <c r="A1086" s="29">
        <v>134</v>
      </c>
      <c r="B1086" s="29">
        <v>178</v>
      </c>
      <c r="D1086" t="s">
        <v>628</v>
      </c>
      <c r="E1086" t="s">
        <v>118</v>
      </c>
      <c r="F1086" t="str">
        <f t="shared" si="16"/>
        <v>5aDisagree</v>
      </c>
      <c r="G1086" s="27">
        <f>IFERROR(VLOOKUP(B1086,Answer!$A:$E,5),"")</f>
        <v>0.75</v>
      </c>
      <c r="H1086">
        <f>IFERROR(VLOOKUP(D1086,Question!$B:$E,4,FALSE),"")</f>
        <v>2</v>
      </c>
      <c r="I1086" t="str">
        <f>IFERROR(VLOOKUP(H1086,Dimension!$A:$B,2,FALSE),"")</f>
        <v>Planning</v>
      </c>
    </row>
    <row r="1087" spans="1:9">
      <c r="A1087" s="29">
        <v>134</v>
      </c>
      <c r="B1087" s="29">
        <v>187</v>
      </c>
      <c r="D1087" t="s">
        <v>632</v>
      </c>
      <c r="E1087" t="s">
        <v>136</v>
      </c>
      <c r="F1087" t="str">
        <f t="shared" si="16"/>
        <v>5bStrongly Agree</v>
      </c>
      <c r="G1087" s="27">
        <f>IFERROR(VLOOKUP(B1087,Answer!$A:$E,5),"")</f>
        <v>1</v>
      </c>
      <c r="H1087">
        <f>IFERROR(VLOOKUP(D1087,Question!$B:$E,4,FALSE),"")</f>
        <v>2</v>
      </c>
      <c r="I1087" t="str">
        <f>IFERROR(VLOOKUP(H1087,Dimension!$A:$B,2,FALSE),"")</f>
        <v>Planning</v>
      </c>
    </row>
    <row r="1088" spans="1:9">
      <c r="A1088" s="29">
        <v>134</v>
      </c>
      <c r="B1088" s="29">
        <v>192</v>
      </c>
      <c r="D1088" t="s">
        <v>636</v>
      </c>
      <c r="E1088" t="s">
        <v>123</v>
      </c>
      <c r="F1088" t="str">
        <f t="shared" si="16"/>
        <v>5cAgree</v>
      </c>
      <c r="G1088" s="27">
        <f>IFERROR(VLOOKUP(B1088,Answer!$A:$E,5),"")</f>
        <v>0.75</v>
      </c>
      <c r="H1088">
        <f>IFERROR(VLOOKUP(D1088,Question!$B:$E,4,FALSE),"")</f>
        <v>2</v>
      </c>
      <c r="I1088" t="str">
        <f>IFERROR(VLOOKUP(H1088,Dimension!$A:$B,2,FALSE),"")</f>
        <v>Planning</v>
      </c>
    </row>
    <row r="1089" spans="1:9">
      <c r="A1089" s="29">
        <v>134</v>
      </c>
      <c r="B1089" s="29">
        <v>199</v>
      </c>
      <c r="D1089" t="s">
        <v>640</v>
      </c>
      <c r="E1089" t="s">
        <v>136</v>
      </c>
      <c r="F1089" t="str">
        <f t="shared" si="16"/>
        <v>5dStrongly Agree</v>
      </c>
      <c r="G1089" s="27">
        <f>IFERROR(VLOOKUP(B1089,Answer!$A:$E,5),"")</f>
        <v>1</v>
      </c>
      <c r="H1089">
        <f>IFERROR(VLOOKUP(D1089,Question!$B:$E,4,FALSE),"")</f>
        <v>2</v>
      </c>
      <c r="I1089" t="str">
        <f>IFERROR(VLOOKUP(H1089,Dimension!$A:$B,2,FALSE),"")</f>
        <v>Planning</v>
      </c>
    </row>
    <row r="1090" spans="1:9">
      <c r="A1090" s="29">
        <v>134</v>
      </c>
      <c r="B1090" s="29">
        <v>203</v>
      </c>
      <c r="D1090" t="s">
        <v>644</v>
      </c>
      <c r="E1090" t="s">
        <v>148</v>
      </c>
      <c r="F1090" t="str">
        <f t="shared" si="16"/>
        <v>5eNeither agree nor disagree&amp;#9;</v>
      </c>
      <c r="G1090" s="27">
        <f>IFERROR(VLOOKUP(B1090,Answer!$A:$E,5),"")</f>
        <v>0.25</v>
      </c>
      <c r="H1090">
        <f>IFERROR(VLOOKUP(D1090,Question!$B:$E,4,FALSE),"")</f>
        <v>2</v>
      </c>
      <c r="I1090" t="str">
        <f>IFERROR(VLOOKUP(H1090,Dimension!$A:$B,2,FALSE),"")</f>
        <v>Planning</v>
      </c>
    </row>
    <row r="1091" spans="1:9">
      <c r="A1091" s="29">
        <v>134</v>
      </c>
      <c r="B1091" s="29">
        <v>211</v>
      </c>
      <c r="D1091" t="s">
        <v>751</v>
      </c>
      <c r="E1091" t="s">
        <v>136</v>
      </c>
      <c r="F1091" t="str">
        <f t="shared" ref="F1091:F1154" si="17">D1091&amp;E1091</f>
        <v>5fStrongly Agree</v>
      </c>
      <c r="G1091" s="27">
        <f>IFERROR(VLOOKUP(B1091,Answer!$A:$E,5),"")</f>
        <v>1</v>
      </c>
      <c r="H1091">
        <f>IFERROR(VLOOKUP(D1091,Question!$B:$E,4,FALSE),"")</f>
        <v>2</v>
      </c>
      <c r="I1091" t="str">
        <f>IFERROR(VLOOKUP(H1091,Dimension!$A:$B,2,FALSE),"")</f>
        <v>Planning</v>
      </c>
    </row>
    <row r="1092" spans="1:9">
      <c r="A1092" s="29">
        <v>134</v>
      </c>
      <c r="B1092" s="29">
        <v>215</v>
      </c>
      <c r="D1092" t="s">
        <v>752</v>
      </c>
      <c r="E1092" t="s">
        <v>148</v>
      </c>
      <c r="F1092" t="str">
        <f t="shared" si="17"/>
        <v>5gNeither agree nor disagree&amp;#9;</v>
      </c>
      <c r="G1092" s="27">
        <f>IFERROR(VLOOKUP(B1092,Answer!$A:$E,5),"")</f>
        <v>0.25</v>
      </c>
      <c r="H1092">
        <f>IFERROR(VLOOKUP(D1092,Question!$B:$E,4,FALSE),"")</f>
        <v>3</v>
      </c>
      <c r="I1092" t="str">
        <f>IFERROR(VLOOKUP(H1092,Dimension!$A:$B,2,FALSE),"")</f>
        <v>Impact</v>
      </c>
    </row>
    <row r="1093" spans="1:9">
      <c r="A1093" s="29">
        <v>134</v>
      </c>
      <c r="B1093" s="29">
        <v>221</v>
      </c>
      <c r="D1093" t="s">
        <v>753</v>
      </c>
      <c r="E1093" t="s">
        <v>148</v>
      </c>
      <c r="F1093" t="str">
        <f t="shared" si="17"/>
        <v>5hNeither agree nor disagree&amp;#9;</v>
      </c>
      <c r="G1093" s="27">
        <f>IFERROR(VLOOKUP(B1093,Answer!$A:$E,5),"")</f>
        <v>0.25</v>
      </c>
      <c r="H1093">
        <f>IFERROR(VLOOKUP(D1093,Question!$B:$E,4,FALSE),"")</f>
        <v>2</v>
      </c>
      <c r="I1093" t="str">
        <f>IFERROR(VLOOKUP(H1093,Dimension!$A:$B,2,FALSE),"")</f>
        <v>Planning</v>
      </c>
    </row>
    <row r="1094" spans="1:9">
      <c r="A1094" s="29">
        <v>134</v>
      </c>
      <c r="B1094" s="29">
        <v>228</v>
      </c>
      <c r="D1094" t="s">
        <v>754</v>
      </c>
      <c r="E1094" t="s">
        <v>123</v>
      </c>
      <c r="F1094" t="str">
        <f t="shared" si="17"/>
        <v>5iAgree</v>
      </c>
      <c r="G1094" s="27">
        <f>IFERROR(VLOOKUP(B1094,Answer!$A:$E,5),"")</f>
        <v>0.75</v>
      </c>
      <c r="H1094">
        <f>IFERROR(VLOOKUP(D1094,Question!$B:$E,4,FALSE),"")</f>
        <v>3</v>
      </c>
      <c r="I1094" t="str">
        <f>IFERROR(VLOOKUP(H1094,Dimension!$A:$B,2,FALSE),"")</f>
        <v>Impact</v>
      </c>
    </row>
    <row r="1095" spans="1:9">
      <c r="A1095" s="29">
        <v>134</v>
      </c>
      <c r="B1095" s="29">
        <v>231</v>
      </c>
      <c r="D1095" t="s">
        <v>648</v>
      </c>
      <c r="E1095" t="s">
        <v>115</v>
      </c>
      <c r="F1095" t="str">
        <f t="shared" si="17"/>
        <v>6aRarely (maybe once per year)</v>
      </c>
      <c r="G1095" s="27">
        <f>IFERROR(VLOOKUP(B1095,Answer!$A:$E,5),"")</f>
        <v>0.25</v>
      </c>
      <c r="H1095">
        <f>IFERROR(VLOOKUP(D1095,Question!$B:$E,4,FALSE),"")</f>
        <v>2</v>
      </c>
      <c r="I1095" t="str">
        <f>IFERROR(VLOOKUP(H1095,Dimension!$A:$B,2,FALSE),"")</f>
        <v>Planning</v>
      </c>
    </row>
    <row r="1096" spans="1:9">
      <c r="A1096" s="29">
        <v>134</v>
      </c>
      <c r="B1096" s="29">
        <v>236</v>
      </c>
      <c r="D1096" t="s">
        <v>650</v>
      </c>
      <c r="E1096" t="s">
        <v>115</v>
      </c>
      <c r="F1096" t="str">
        <f t="shared" si="17"/>
        <v>6bRarely (maybe once per year)</v>
      </c>
      <c r="G1096" s="27">
        <f>IFERROR(VLOOKUP(B1096,Answer!$A:$E,5),"")</f>
        <v>0.25</v>
      </c>
      <c r="H1096">
        <f>IFERROR(VLOOKUP(D1096,Question!$B:$E,4,FALSE),"")</f>
        <v>1</v>
      </c>
      <c r="I1096" t="str">
        <f>IFERROR(VLOOKUP(H1096,Dimension!$A:$B,2,FALSE),"")</f>
        <v>Reporting</v>
      </c>
    </row>
    <row r="1097" spans="1:9">
      <c r="A1097" s="29">
        <v>134</v>
      </c>
      <c r="B1097" s="29">
        <v>244</v>
      </c>
      <c r="D1097" t="s">
        <v>654</v>
      </c>
      <c r="E1097" t="s">
        <v>114</v>
      </c>
      <c r="F1097" t="str">
        <f t="shared" si="17"/>
        <v>6cFrequently (e.g. every time we run some activity or monthly)</v>
      </c>
      <c r="G1097" s="27">
        <f>IFERROR(VLOOKUP(B1097,Answer!$A:$E,5),"")</f>
        <v>1</v>
      </c>
      <c r="H1097">
        <f>IFERROR(VLOOKUP(D1097,Question!$B:$E,4,FALSE),"")</f>
        <v>1</v>
      </c>
      <c r="I1097" t="str">
        <f>IFERROR(VLOOKUP(H1097,Dimension!$A:$B,2,FALSE),"")</f>
        <v>Reporting</v>
      </c>
    </row>
    <row r="1098" spans="1:9">
      <c r="A1098" s="29">
        <v>134</v>
      </c>
      <c r="B1098" s="29">
        <v>249</v>
      </c>
      <c r="D1098" t="s">
        <v>658</v>
      </c>
      <c r="E1098" t="s">
        <v>114</v>
      </c>
      <c r="F1098" t="str">
        <f t="shared" si="17"/>
        <v>6dFrequently (e.g. every time we run some activity or monthly)</v>
      </c>
      <c r="G1098" s="27">
        <f>IFERROR(VLOOKUP(B1098,Answer!$A:$E,5),"")</f>
        <v>1</v>
      </c>
      <c r="H1098">
        <f>IFERROR(VLOOKUP(D1098,Question!$B:$E,4,FALSE),"")</f>
        <v>1</v>
      </c>
      <c r="I1098" t="str">
        <f>IFERROR(VLOOKUP(H1098,Dimension!$A:$B,2,FALSE),"")</f>
        <v>Reporting</v>
      </c>
    </row>
    <row r="1099" spans="1:9">
      <c r="A1099" s="29">
        <v>134</v>
      </c>
      <c r="B1099" s="29">
        <v>253</v>
      </c>
      <c r="D1099" t="s">
        <v>662</v>
      </c>
      <c r="E1099" t="s">
        <v>120</v>
      </c>
      <c r="F1099" t="str">
        <f t="shared" si="17"/>
        <v>6eRegularly (at least quarterly)</v>
      </c>
      <c r="G1099" s="27">
        <f>IFERROR(VLOOKUP(B1099,Answer!$A:$E,5),"")</f>
        <v>0.75</v>
      </c>
      <c r="H1099">
        <f>IFERROR(VLOOKUP(D1099,Question!$B:$E,4,FALSE),"")</f>
        <v>1</v>
      </c>
      <c r="I1099" t="str">
        <f>IFERROR(VLOOKUP(H1099,Dimension!$A:$B,2,FALSE),"")</f>
        <v>Reporting</v>
      </c>
    </row>
    <row r="1100" spans="1:9">
      <c r="A1100" s="29">
        <v>134</v>
      </c>
      <c r="B1100" s="29">
        <v>257</v>
      </c>
      <c r="D1100" t="s">
        <v>666</v>
      </c>
      <c r="E1100" t="s">
        <v>121</v>
      </c>
      <c r="F1100" t="str">
        <f t="shared" si="17"/>
        <v>7aSometimes / on an ad-hoc basis</v>
      </c>
      <c r="G1100" s="27">
        <f>IFERROR(VLOOKUP(B1100,Answer!$A:$E,5),"")</f>
        <v>0.5</v>
      </c>
      <c r="H1100">
        <f>IFERROR(VLOOKUP(D1100,Question!$B:$E,4,FALSE),"")</f>
        <v>3</v>
      </c>
      <c r="I1100" t="str">
        <f>IFERROR(VLOOKUP(H1100,Dimension!$A:$B,2,FALSE),"")</f>
        <v>Impact</v>
      </c>
    </row>
    <row r="1101" spans="1:9">
      <c r="A1101" s="29">
        <v>134</v>
      </c>
      <c r="B1101" s="29">
        <v>262</v>
      </c>
      <c r="D1101" t="s">
        <v>670</v>
      </c>
      <c r="E1101" t="s">
        <v>121</v>
      </c>
      <c r="F1101" t="str">
        <f t="shared" si="17"/>
        <v>7bSometimes / on an ad-hoc basis</v>
      </c>
      <c r="G1101" s="27">
        <f>IFERROR(VLOOKUP(B1101,Answer!$A:$E,5),"")</f>
        <v>0.5</v>
      </c>
      <c r="H1101">
        <f>IFERROR(VLOOKUP(D1101,Question!$B:$E,4,FALSE),"")</f>
        <v>2</v>
      </c>
      <c r="I1101" t="str">
        <f>IFERROR(VLOOKUP(H1101,Dimension!$A:$B,2,FALSE),"")</f>
        <v>Planning</v>
      </c>
    </row>
    <row r="1102" spans="1:9">
      <c r="A1102" s="29">
        <v>134</v>
      </c>
      <c r="B1102" s="29">
        <v>268</v>
      </c>
      <c r="D1102" t="s">
        <v>674</v>
      </c>
      <c r="E1102" t="s">
        <v>120</v>
      </c>
      <c r="F1102" t="str">
        <f t="shared" si="17"/>
        <v>7cRegularly (at least quarterly)</v>
      </c>
      <c r="G1102" s="27">
        <f>IFERROR(VLOOKUP(B1102,Answer!$A:$E,5),"")</f>
        <v>0.75</v>
      </c>
      <c r="H1102">
        <f>IFERROR(VLOOKUP(D1102,Question!$B:$E,4,FALSE),"")</f>
        <v>2</v>
      </c>
      <c r="I1102" t="str">
        <f>IFERROR(VLOOKUP(H1102,Dimension!$A:$B,2,FALSE),"")</f>
        <v>Planning</v>
      </c>
    </row>
    <row r="1103" spans="1:9">
      <c r="A1103" s="29">
        <v>134</v>
      </c>
      <c r="B1103" s="29">
        <v>271</v>
      </c>
      <c r="D1103" t="s">
        <v>678</v>
      </c>
      <c r="E1103" t="s">
        <v>115</v>
      </c>
      <c r="F1103" t="str">
        <f t="shared" si="17"/>
        <v>7dRarely (maybe once per year)</v>
      </c>
      <c r="G1103" s="27">
        <f>IFERROR(VLOOKUP(B1103,Answer!$A:$E,5),"")</f>
        <v>0.25</v>
      </c>
      <c r="H1103">
        <f>IFERROR(VLOOKUP(D1103,Question!$B:$E,4,FALSE),"")</f>
        <v>2</v>
      </c>
      <c r="I1103" t="str">
        <f>IFERROR(VLOOKUP(H1103,Dimension!$A:$B,2,FALSE),"")</f>
        <v>Planning</v>
      </c>
    </row>
    <row r="1104" spans="1:9">
      <c r="A1104" s="29">
        <v>134</v>
      </c>
      <c r="B1104" s="29">
        <v>277</v>
      </c>
      <c r="D1104" t="s">
        <v>680</v>
      </c>
      <c r="E1104" t="s">
        <v>121</v>
      </c>
      <c r="F1104" t="str">
        <f t="shared" si="17"/>
        <v>7eSometimes / on an ad-hoc basis</v>
      </c>
      <c r="G1104" s="27">
        <f>IFERROR(VLOOKUP(B1104,Answer!$A:$E,5),"")</f>
        <v>0.5</v>
      </c>
      <c r="H1104">
        <f>IFERROR(VLOOKUP(D1104,Question!$B:$E,4,FALSE),"")</f>
        <v>3</v>
      </c>
      <c r="I1104" t="str">
        <f>IFERROR(VLOOKUP(H1104,Dimension!$A:$B,2,FALSE),"")</f>
        <v>Impact</v>
      </c>
    </row>
    <row r="1105" spans="1:9">
      <c r="A1105" s="29">
        <v>134</v>
      </c>
      <c r="B1105" s="29">
        <v>284</v>
      </c>
      <c r="D1105" t="s">
        <v>701</v>
      </c>
      <c r="E1105" t="s">
        <v>123</v>
      </c>
      <c r="F1105" t="str">
        <f t="shared" si="17"/>
        <v>8aAgree</v>
      </c>
      <c r="G1105" s="27">
        <f>IFERROR(VLOOKUP(B1105,Answer!$A:$E,5),"")</f>
        <v>0.75</v>
      </c>
      <c r="H1105">
        <f>IFERROR(VLOOKUP(D1105,Question!$B:$E,4,FALSE),"")</f>
        <v>3</v>
      </c>
      <c r="I1105" t="str">
        <f>IFERROR(VLOOKUP(H1105,Dimension!$A:$B,2,FALSE),"")</f>
        <v>Impact</v>
      </c>
    </row>
    <row r="1106" spans="1:9">
      <c r="A1106" s="29">
        <v>134</v>
      </c>
      <c r="B1106" s="29">
        <v>290</v>
      </c>
      <c r="D1106" t="s">
        <v>703</v>
      </c>
      <c r="E1106" t="s">
        <v>123</v>
      </c>
      <c r="F1106" t="str">
        <f t="shared" si="17"/>
        <v>8bAgree</v>
      </c>
      <c r="G1106" s="27">
        <f>IFERROR(VLOOKUP(B1106,Answer!$A:$E,5),"")</f>
        <v>0.75</v>
      </c>
      <c r="H1106">
        <f>IFERROR(VLOOKUP(D1106,Question!$B:$E,4,FALSE),"")</f>
        <v>3</v>
      </c>
      <c r="I1106" t="str">
        <f>IFERROR(VLOOKUP(H1106,Dimension!$A:$B,2,FALSE),"")</f>
        <v>Impact</v>
      </c>
    </row>
    <row r="1107" spans="1:9">
      <c r="A1107" s="29">
        <v>134</v>
      </c>
      <c r="B1107" s="29">
        <v>296</v>
      </c>
      <c r="D1107" t="s">
        <v>705</v>
      </c>
      <c r="E1107" t="s">
        <v>123</v>
      </c>
      <c r="F1107" t="str">
        <f t="shared" si="17"/>
        <v>8cAgree</v>
      </c>
      <c r="G1107" s="27">
        <f>IFERROR(VLOOKUP(B1107,Answer!$A:$E,5),"")</f>
        <v>0.75</v>
      </c>
      <c r="H1107">
        <f>IFERROR(VLOOKUP(D1107,Question!$B:$E,4,FALSE),"")</f>
        <v>3</v>
      </c>
      <c r="I1107" t="str">
        <f>IFERROR(VLOOKUP(H1107,Dimension!$A:$B,2,FALSE),"")</f>
        <v>Impact</v>
      </c>
    </row>
    <row r="1108" spans="1:9">
      <c r="A1108" s="29">
        <v>134</v>
      </c>
      <c r="B1108" s="29">
        <v>302</v>
      </c>
      <c r="D1108" t="s">
        <v>707</v>
      </c>
      <c r="E1108" t="s">
        <v>123</v>
      </c>
      <c r="F1108" t="str">
        <f t="shared" si="17"/>
        <v>8dAgree</v>
      </c>
      <c r="G1108" s="27">
        <f>IFERROR(VLOOKUP(B1108,Answer!$A:$E,5),"")</f>
        <v>0</v>
      </c>
      <c r="H1108">
        <f>IFERROR(VLOOKUP(D1108,Question!$B:$E,4,FALSE),"")</f>
        <v>3</v>
      </c>
      <c r="I1108" t="str">
        <f>IFERROR(VLOOKUP(H1108,Dimension!$A:$B,2,FALSE),"")</f>
        <v>Impact</v>
      </c>
    </row>
    <row r="1109" spans="1:9">
      <c r="A1109" s="29">
        <v>134</v>
      </c>
      <c r="B1109" s="29">
        <v>307</v>
      </c>
      <c r="D1109" t="s">
        <v>744</v>
      </c>
      <c r="E1109" t="s">
        <v>122</v>
      </c>
      <c r="F1109" t="str">
        <f t="shared" si="17"/>
        <v>8eNeither agree nor disagree</v>
      </c>
      <c r="G1109" s="27">
        <f>IFERROR(VLOOKUP(B1109,Answer!$A:$E,5),"")</f>
        <v>0.25</v>
      </c>
      <c r="H1109">
        <f>IFERROR(VLOOKUP(D1109,Question!$B:$E,4,FALSE),"")</f>
        <v>3</v>
      </c>
      <c r="I1109" t="str">
        <f>IFERROR(VLOOKUP(H1109,Dimension!$A:$B,2,FALSE),"")</f>
        <v>Impact</v>
      </c>
    </row>
    <row r="1110" spans="1:9">
      <c r="A1110" s="29">
        <v>134</v>
      </c>
      <c r="B1110" s="29">
        <v>314</v>
      </c>
      <c r="D1110" t="s">
        <v>745</v>
      </c>
      <c r="E1110" t="s">
        <v>123</v>
      </c>
      <c r="F1110" t="str">
        <f t="shared" si="17"/>
        <v>8fAgree</v>
      </c>
      <c r="G1110" s="27">
        <f>IFERROR(VLOOKUP(B1110,Answer!$A:$E,5),"")</f>
        <v>0.75</v>
      </c>
      <c r="H1110">
        <f>IFERROR(VLOOKUP(D1110,Question!$B:$E,4,FALSE),"")</f>
        <v>3</v>
      </c>
      <c r="I1110" t="str">
        <f>IFERROR(VLOOKUP(H1110,Dimension!$A:$B,2,FALSE),"")</f>
        <v>Impact</v>
      </c>
    </row>
    <row r="1111" spans="1:9">
      <c r="A1111" s="29">
        <v>134</v>
      </c>
      <c r="B1111" s="29">
        <v>318</v>
      </c>
      <c r="D1111" t="s">
        <v>746</v>
      </c>
      <c r="E1111" t="s">
        <v>118</v>
      </c>
      <c r="F1111" t="str">
        <f t="shared" si="17"/>
        <v>8gDisagree</v>
      </c>
      <c r="G1111" s="27">
        <f>IFERROR(VLOOKUP(B1111,Answer!$A:$E,5),"")</f>
        <v>0</v>
      </c>
      <c r="H1111">
        <f>IFERROR(VLOOKUP(D1111,Question!$B:$E,4,FALSE),"")</f>
        <v>3</v>
      </c>
      <c r="I1111" t="str">
        <f>IFERROR(VLOOKUP(H1111,Dimension!$A:$B,2,FALSE),"")</f>
        <v>Impact</v>
      </c>
    </row>
    <row r="1112" spans="1:9">
      <c r="A1112" s="29">
        <v>134</v>
      </c>
      <c r="B1112" s="29">
        <v>325</v>
      </c>
      <c r="D1112" t="s">
        <v>747</v>
      </c>
      <c r="E1112" t="s">
        <v>122</v>
      </c>
      <c r="F1112" t="str">
        <f t="shared" si="17"/>
        <v>8hNeither agree nor disagree</v>
      </c>
      <c r="G1112" s="27">
        <f>IFERROR(VLOOKUP(B1112,Answer!$A:$E,5),"")</f>
        <v>0.25</v>
      </c>
      <c r="H1112">
        <f>IFERROR(VLOOKUP(D1112,Question!$B:$E,4,FALSE),"")</f>
        <v>3</v>
      </c>
      <c r="I1112" t="str">
        <f>IFERROR(VLOOKUP(H1112,Dimension!$A:$B,2,FALSE),"")</f>
        <v>Impact</v>
      </c>
    </row>
    <row r="1113" spans="1:9">
      <c r="A1113" s="29">
        <v>134</v>
      </c>
      <c r="B1113" s="29">
        <v>330</v>
      </c>
      <c r="D1113" t="s">
        <v>748</v>
      </c>
      <c r="E1113" t="s">
        <v>118</v>
      </c>
      <c r="F1113" t="str">
        <f t="shared" si="17"/>
        <v>8iDisagree</v>
      </c>
      <c r="G1113" s="27">
        <f>IFERROR(VLOOKUP(B1113,Answer!$A:$E,5),"")</f>
        <v>0</v>
      </c>
      <c r="H1113">
        <f>IFERROR(VLOOKUP(D1113,Question!$B:$E,4,FALSE),"")</f>
        <v>3</v>
      </c>
      <c r="I1113" t="str">
        <f>IFERROR(VLOOKUP(H1113,Dimension!$A:$B,2,FALSE),"")</f>
        <v>Impact</v>
      </c>
    </row>
    <row r="1114" spans="1:9">
      <c r="A1114" s="29">
        <v>134</v>
      </c>
      <c r="B1114" s="29">
        <v>337</v>
      </c>
      <c r="D1114" t="s">
        <v>749</v>
      </c>
      <c r="E1114" t="s">
        <v>122</v>
      </c>
      <c r="F1114" t="str">
        <f t="shared" si="17"/>
        <v>8jNeither agree nor disagree</v>
      </c>
      <c r="G1114" s="27">
        <f>IFERROR(VLOOKUP(B1114,Answer!$A:$E,5),"")</f>
        <v>0.25</v>
      </c>
      <c r="H1114">
        <f>IFERROR(VLOOKUP(D1114,Question!$B:$E,4,FALSE),"")</f>
        <v>3</v>
      </c>
      <c r="I1114" t="str">
        <f>IFERROR(VLOOKUP(H1114,Dimension!$A:$B,2,FALSE),"")</f>
        <v>Impact</v>
      </c>
    </row>
    <row r="1115" spans="1:9">
      <c r="A1115" s="29">
        <v>134</v>
      </c>
      <c r="B1115" s="29">
        <v>341</v>
      </c>
      <c r="D1115" t="s">
        <v>750</v>
      </c>
      <c r="E1115" t="s">
        <v>119</v>
      </c>
      <c r="F1115" t="str">
        <f t="shared" si="17"/>
        <v>8kStrongly disagree</v>
      </c>
      <c r="G1115" s="27">
        <f>IFERROR(VLOOKUP(B1115,Answer!$A:$E,5),"")</f>
        <v>0.75</v>
      </c>
      <c r="H1115">
        <f>IFERROR(VLOOKUP(D1115,Question!$B:$E,4,FALSE),"")</f>
        <v>3</v>
      </c>
      <c r="I1115" t="str">
        <f>IFERROR(VLOOKUP(H1115,Dimension!$A:$B,2,FALSE),"")</f>
        <v>Impact</v>
      </c>
    </row>
    <row r="1116" spans="1:9">
      <c r="A1116" s="29">
        <v>134</v>
      </c>
      <c r="B1116" s="29">
        <v>348</v>
      </c>
      <c r="D1116" t="s">
        <v>710</v>
      </c>
      <c r="E1116" t="s">
        <v>125</v>
      </c>
      <c r="F1116" t="str">
        <f t="shared" si="17"/>
        <v>9aAware of but do not use</v>
      </c>
      <c r="G1116" s="27">
        <f>IFERROR(VLOOKUP(B1116,Answer!$A:$E,5),"")</f>
        <v>0.25</v>
      </c>
      <c r="H1116">
        <f>IFERROR(VLOOKUP(D1116,Question!$B:$E,4,FALSE),"")</f>
        <v>1</v>
      </c>
      <c r="I1116" t="str">
        <f>IFERROR(VLOOKUP(H1116,Dimension!$A:$B,2,FALSE),"")</f>
        <v>Reporting</v>
      </c>
    </row>
    <row r="1117" spans="1:9">
      <c r="A1117" s="29">
        <v>134</v>
      </c>
      <c r="B1117" s="29">
        <v>356</v>
      </c>
      <c r="D1117" t="s">
        <v>714</v>
      </c>
      <c r="E1117" t="s">
        <v>160</v>
      </c>
      <c r="F1117" t="str">
        <f t="shared" si="17"/>
        <v>9bUse regularly</v>
      </c>
      <c r="G1117" s="27">
        <f>IFERROR(VLOOKUP(B1117,Answer!$A:$E,5),"")</f>
        <v>0.75</v>
      </c>
      <c r="H1117">
        <f>IFERROR(VLOOKUP(D1117,Question!$B:$E,4,FALSE),"")</f>
        <v>1</v>
      </c>
      <c r="I1117" t="str">
        <f>IFERROR(VLOOKUP(H1117,Dimension!$A:$B,2,FALSE),"")</f>
        <v>Reporting</v>
      </c>
    </row>
    <row r="1118" spans="1:9">
      <c r="A1118" s="29">
        <v>134</v>
      </c>
      <c r="B1118" s="29">
        <v>359</v>
      </c>
      <c r="D1118" t="s">
        <v>742</v>
      </c>
      <c r="E1118" t="s">
        <v>124</v>
      </c>
      <c r="F1118" t="str">
        <f t="shared" si="17"/>
        <v>9cNot aware of</v>
      </c>
      <c r="G1118" s="27">
        <f>IFERROR(VLOOKUP(B1118,Answer!$A:$E,5),"")</f>
        <v>0</v>
      </c>
      <c r="H1118">
        <f>IFERROR(VLOOKUP(D1118,Question!$B:$E,4,FALSE),"")</f>
        <v>1</v>
      </c>
      <c r="I1118" t="str">
        <f>IFERROR(VLOOKUP(H1118,Dimension!$A:$B,2,FALSE),"")</f>
        <v>Reporting</v>
      </c>
    </row>
    <row r="1119" spans="1:9">
      <c r="A1119" s="29">
        <v>134</v>
      </c>
      <c r="B1119" s="29">
        <v>365</v>
      </c>
      <c r="D1119" t="s">
        <v>743</v>
      </c>
      <c r="E1119" t="s">
        <v>124</v>
      </c>
      <c r="F1119" t="str">
        <f t="shared" si="17"/>
        <v>9dNot aware of</v>
      </c>
      <c r="G1119" s="27">
        <f>IFERROR(VLOOKUP(B1119,Answer!$A:$E,5),"")</f>
        <v>0</v>
      </c>
      <c r="H1119">
        <f>IFERROR(VLOOKUP(D1119,Question!$B:$E,4,FALSE),"")</f>
        <v>2</v>
      </c>
      <c r="I1119" t="str">
        <f>IFERROR(VLOOKUP(H1119,Dimension!$A:$B,2,FALSE),"")</f>
        <v>Planning</v>
      </c>
    </row>
    <row r="1120" spans="1:9">
      <c r="A1120" s="29">
        <v>134</v>
      </c>
      <c r="B1120" s="29">
        <v>373</v>
      </c>
      <c r="D1120" t="s">
        <v>740</v>
      </c>
      <c r="E1120" t="s">
        <v>122</v>
      </c>
      <c r="F1120" t="str">
        <f t="shared" si="17"/>
        <v>10aNeither agree nor disagree</v>
      </c>
      <c r="G1120" s="27">
        <f>IFERROR(VLOOKUP(B1120,Answer!$A:$E,5),"")</f>
        <v>0.25</v>
      </c>
      <c r="H1120">
        <f>IFERROR(VLOOKUP(D1120,Question!$B:$E,4,FALSE),"")</f>
        <v>1</v>
      </c>
      <c r="I1120" t="str">
        <f>IFERROR(VLOOKUP(H1120,Dimension!$A:$B,2,FALSE),"")</f>
        <v>Reporting</v>
      </c>
    </row>
    <row r="1121" spans="1:9">
      <c r="A1121" s="29">
        <v>134</v>
      </c>
      <c r="B1121" s="29">
        <v>380</v>
      </c>
      <c r="D1121" t="s">
        <v>741</v>
      </c>
      <c r="E1121" t="s">
        <v>123</v>
      </c>
      <c r="F1121" t="str">
        <f t="shared" si="17"/>
        <v>10bAgree</v>
      </c>
      <c r="G1121" s="27">
        <f>IFERROR(VLOOKUP(B1121,Answer!$A:$E,5),"")</f>
        <v>0.5</v>
      </c>
      <c r="H1121">
        <f>IFERROR(VLOOKUP(D1121,Question!$B:$E,4,FALSE),"")</f>
        <v>3</v>
      </c>
      <c r="I1121" t="str">
        <f>IFERROR(VLOOKUP(H1121,Dimension!$A:$B,2,FALSE),"")</f>
        <v>Impact</v>
      </c>
    </row>
    <row r="1122" spans="1:9">
      <c r="A1122" s="29">
        <v>176</v>
      </c>
      <c r="B1122" s="29">
        <v>2</v>
      </c>
      <c r="D1122" t="s">
        <v>772</v>
      </c>
      <c r="E1122" t="s">
        <v>140</v>
      </c>
      <c r="F1122" t="str">
        <f t="shared" si="17"/>
        <v>1aAgency</v>
      </c>
      <c r="G1122" s="27">
        <f>IFERROR(VLOOKUP(B1122,Answer!$A:$E,5),"")</f>
        <v>0</v>
      </c>
      <c r="H1122">
        <f>IFERROR(VLOOKUP(D1122,Question!$B:$E,4,FALSE),"")</f>
        <v>0</v>
      </c>
      <c r="I1122" t="str">
        <f>IFERROR(VLOOKUP(H1122,Dimension!$A:$B,2,FALSE),"")</f>
        <v/>
      </c>
    </row>
    <row r="1123" spans="1:9">
      <c r="A1123" s="29">
        <v>176</v>
      </c>
      <c r="B1123" s="29">
        <v>5</v>
      </c>
      <c r="D1123" t="s">
        <v>773</v>
      </c>
      <c r="E1123" t="s">
        <v>107</v>
      </c>
      <c r="F1123" t="str">
        <f t="shared" si="17"/>
        <v>1bCommunications</v>
      </c>
      <c r="G1123" s="27">
        <f>IFERROR(VLOOKUP(B1123,Answer!$A:$E,5),"")</f>
        <v>0</v>
      </c>
      <c r="H1123">
        <f>IFERROR(VLOOKUP(D1123,Question!$B:$E,4,FALSE),"")</f>
        <v>0</v>
      </c>
      <c r="I1123" t="str">
        <f>IFERROR(VLOOKUP(H1123,Dimension!$A:$B,2,FALSE),"")</f>
        <v/>
      </c>
    </row>
    <row r="1124" spans="1:9">
      <c r="A1124" s="29">
        <v>176</v>
      </c>
      <c r="B1124" s="29" t="s">
        <v>870</v>
      </c>
      <c r="D1124" t="s">
        <v>774</v>
      </c>
      <c r="E1124">
        <v>0</v>
      </c>
      <c r="F1124" t="str">
        <f t="shared" si="17"/>
        <v>1c0</v>
      </c>
      <c r="G1124" s="27" t="str">
        <f>IFERROR(VLOOKUP(B1124,Answer!$A:$E,5),"")</f>
        <v/>
      </c>
      <c r="H1124">
        <f>IFERROR(VLOOKUP(D1124,Question!$B:$E,4,FALSE),"")</f>
        <v>0</v>
      </c>
      <c r="I1124" t="str">
        <f>IFERROR(VLOOKUP(H1124,Dimension!$A:$B,2,FALSE),"")</f>
        <v/>
      </c>
    </row>
    <row r="1125" spans="1:9">
      <c r="A1125" s="29">
        <v>176</v>
      </c>
      <c r="B1125" s="29">
        <v>41</v>
      </c>
      <c r="D1125" t="s">
        <v>775</v>
      </c>
      <c r="E1125" t="s">
        <v>195</v>
      </c>
      <c r="F1125" t="str">
        <f t="shared" si="17"/>
        <v>1dA PR consultancy</v>
      </c>
      <c r="G1125" s="27">
        <f>IFERROR(VLOOKUP(B1125,Answer!$A:$E,5),"")</f>
        <v>0</v>
      </c>
      <c r="H1125">
        <f>IFERROR(VLOOKUP(D1125,Question!$B:$E,4,FALSE),"")</f>
        <v>0</v>
      </c>
      <c r="I1125" t="str">
        <f>IFERROR(VLOOKUP(H1125,Dimension!$A:$B,2,FALSE),"")</f>
        <v/>
      </c>
    </row>
    <row r="1126" spans="1:9">
      <c r="A1126" s="29">
        <v>176</v>
      </c>
      <c r="B1126" s="29">
        <v>47</v>
      </c>
      <c r="D1126" t="s">
        <v>776</v>
      </c>
      <c r="E1126" t="s">
        <v>147</v>
      </c>
      <c r="F1126" t="str">
        <f t="shared" si="17"/>
        <v>1e1-49 employees</v>
      </c>
      <c r="G1126" s="27">
        <f>IFERROR(VLOOKUP(B1126,Answer!$A:$E,5),"")</f>
        <v>0</v>
      </c>
      <c r="H1126">
        <f>IFERROR(VLOOKUP(D1126,Question!$B:$E,4,FALSE),"")</f>
        <v>0</v>
      </c>
      <c r="I1126" t="str">
        <f>IFERROR(VLOOKUP(H1126,Dimension!$A:$B,2,FALSE),"")</f>
        <v/>
      </c>
    </row>
    <row r="1127" spans="1:9">
      <c r="A1127" s="29">
        <v>176</v>
      </c>
      <c r="B1127" s="29" t="s">
        <v>870</v>
      </c>
      <c r="D1127" t="s">
        <v>778</v>
      </c>
      <c r="E1127" t="s">
        <v>158</v>
      </c>
      <c r="F1127" t="str">
        <f t="shared" si="17"/>
        <v>1gUnited Kingdom</v>
      </c>
      <c r="G1127" s="27" t="str">
        <f>IFERROR(VLOOKUP(B1127,Answer!$A:$E,5),"")</f>
        <v/>
      </c>
      <c r="H1127">
        <f>IFERROR(VLOOKUP(D1127,Question!$B:$E,4,FALSE),"")</f>
        <v>0</v>
      </c>
      <c r="I1127" t="str">
        <f>IFERROR(VLOOKUP(H1127,Dimension!$A:$B,2,FALSE),"")</f>
        <v/>
      </c>
    </row>
    <row r="1128" spans="1:9">
      <c r="A1128" s="29">
        <v>176</v>
      </c>
      <c r="B1128" s="29">
        <v>68</v>
      </c>
      <c r="D1128" t="s">
        <v>783</v>
      </c>
      <c r="E1128" t="s">
        <v>135</v>
      </c>
      <c r="F1128" t="str">
        <f t="shared" si="17"/>
        <v>1hNot an international organisation</v>
      </c>
      <c r="G1128" s="27">
        <f>IFERROR(VLOOKUP(B1128,Answer!$A:$E,5),"")</f>
        <v>0</v>
      </c>
      <c r="H1128">
        <f>IFERROR(VLOOKUP(D1128,Question!$B:$E,4,FALSE),"")</f>
        <v>0</v>
      </c>
      <c r="I1128" t="str">
        <f>IFERROR(VLOOKUP(H1128,Dimension!$A:$B,2,FALSE),"")</f>
        <v/>
      </c>
    </row>
    <row r="1129" spans="1:9">
      <c r="A1129" s="29">
        <v>176</v>
      </c>
      <c r="B1129" s="29">
        <v>69</v>
      </c>
      <c r="D1129" t="s">
        <v>859</v>
      </c>
      <c r="E1129" t="s">
        <v>110</v>
      </c>
      <c r="F1129" t="str">
        <f t="shared" si="17"/>
        <v>1iYes</v>
      </c>
      <c r="G1129" s="27">
        <f>IFERROR(VLOOKUP(B1129,Answer!$A:$E,5),"")</f>
        <v>0</v>
      </c>
      <c r="H1129">
        <f>IFERROR(VLOOKUP(D1129,Question!$B:$E,4,FALSE),"")</f>
        <v>0</v>
      </c>
      <c r="I1129" t="str">
        <f>IFERROR(VLOOKUP(H1129,Dimension!$A:$B,2,FALSE),"")</f>
        <v/>
      </c>
    </row>
    <row r="1130" spans="1:9">
      <c r="A1130" s="29">
        <v>176</v>
      </c>
      <c r="B1130" s="29" t="s">
        <v>870</v>
      </c>
      <c r="D1130" t="s">
        <v>804</v>
      </c>
      <c r="E1130" t="s">
        <v>111</v>
      </c>
      <c r="F1130" t="str">
        <f t="shared" si="17"/>
        <v>North AmericaNo</v>
      </c>
      <c r="G1130" s="27" t="str">
        <f>IFERROR(VLOOKUP(B1130,Answer!$A:$E,5),"")</f>
        <v/>
      </c>
      <c r="H1130" t="str">
        <f>IFERROR(VLOOKUP(D1130,Question!$B:$E,4,FALSE),"")</f>
        <v/>
      </c>
      <c r="I1130" t="str">
        <f>IFERROR(VLOOKUP(H1130,Dimension!$A:$B,2,FALSE),"")</f>
        <v/>
      </c>
    </row>
    <row r="1131" spans="1:9">
      <c r="A1131" s="29">
        <v>176</v>
      </c>
      <c r="B1131" s="29" t="s">
        <v>870</v>
      </c>
      <c r="D1131" t="s">
        <v>805</v>
      </c>
      <c r="E1131" t="s">
        <v>111</v>
      </c>
      <c r="F1131" t="str">
        <f t="shared" si="17"/>
        <v>Central AmericaNo</v>
      </c>
      <c r="G1131" s="27" t="str">
        <f>IFERROR(VLOOKUP(B1131,Answer!$A:$E,5),"")</f>
        <v/>
      </c>
      <c r="H1131" t="str">
        <f>IFERROR(VLOOKUP(D1131,Question!$B:$E,4,FALSE),"")</f>
        <v/>
      </c>
      <c r="I1131" t="str">
        <f>IFERROR(VLOOKUP(H1131,Dimension!$A:$B,2,FALSE),"")</f>
        <v/>
      </c>
    </row>
    <row r="1132" spans="1:9">
      <c r="A1132" s="29">
        <v>176</v>
      </c>
      <c r="B1132" s="29" t="s">
        <v>870</v>
      </c>
      <c r="D1132" t="s">
        <v>806</v>
      </c>
      <c r="E1132" t="s">
        <v>111</v>
      </c>
      <c r="F1132" t="str">
        <f t="shared" si="17"/>
        <v>South AmericaNo</v>
      </c>
      <c r="G1132" s="27" t="str">
        <f>IFERROR(VLOOKUP(B1132,Answer!$A:$E,5),"")</f>
        <v/>
      </c>
      <c r="H1132" t="str">
        <f>IFERROR(VLOOKUP(D1132,Question!$B:$E,4,FALSE),"")</f>
        <v/>
      </c>
      <c r="I1132" t="str">
        <f>IFERROR(VLOOKUP(H1132,Dimension!$A:$B,2,FALSE),"")</f>
        <v/>
      </c>
    </row>
    <row r="1133" spans="1:9">
      <c r="A1133" s="29">
        <v>176</v>
      </c>
      <c r="B1133" s="29" t="s">
        <v>870</v>
      </c>
      <c r="D1133" t="s">
        <v>807</v>
      </c>
      <c r="E1133" t="s">
        <v>111</v>
      </c>
      <c r="F1133" t="str">
        <f t="shared" si="17"/>
        <v>AfricaNo</v>
      </c>
      <c r="G1133" s="27" t="str">
        <f>IFERROR(VLOOKUP(B1133,Answer!$A:$E,5),"")</f>
        <v/>
      </c>
      <c r="H1133" t="str">
        <f>IFERROR(VLOOKUP(D1133,Question!$B:$E,4,FALSE),"")</f>
        <v/>
      </c>
      <c r="I1133" t="str">
        <f>IFERROR(VLOOKUP(H1133,Dimension!$A:$B,2,FALSE),"")</f>
        <v/>
      </c>
    </row>
    <row r="1134" spans="1:9">
      <c r="A1134" s="29">
        <v>176</v>
      </c>
      <c r="B1134" s="29" t="s">
        <v>870</v>
      </c>
      <c r="D1134" t="s">
        <v>808</v>
      </c>
      <c r="E1134" t="s">
        <v>111</v>
      </c>
      <c r="F1134" t="str">
        <f t="shared" si="17"/>
        <v>Middle EastNo</v>
      </c>
      <c r="G1134" s="27" t="str">
        <f>IFERROR(VLOOKUP(B1134,Answer!$A:$E,5),"")</f>
        <v/>
      </c>
      <c r="H1134" t="str">
        <f>IFERROR(VLOOKUP(D1134,Question!$B:$E,4,FALSE),"")</f>
        <v/>
      </c>
      <c r="I1134" t="str">
        <f>IFERROR(VLOOKUP(H1134,Dimension!$A:$B,2,FALSE),"")</f>
        <v/>
      </c>
    </row>
    <row r="1135" spans="1:9">
      <c r="A1135" s="29">
        <v>176</v>
      </c>
      <c r="B1135" s="29">
        <v>58</v>
      </c>
      <c r="D1135" t="s">
        <v>809</v>
      </c>
      <c r="E1135" t="s">
        <v>110</v>
      </c>
      <c r="F1135" t="str">
        <f t="shared" si="17"/>
        <v>Western/Northern EuropeYes</v>
      </c>
      <c r="G1135" s="27">
        <f>IFERROR(VLOOKUP(B1135,Answer!$A:$E,5),"")</f>
        <v>0</v>
      </c>
      <c r="H1135" t="str">
        <f>IFERROR(VLOOKUP(D1135,Question!$B:$E,4,FALSE),"")</f>
        <v/>
      </c>
      <c r="I1135" t="str">
        <f>IFERROR(VLOOKUP(H1135,Dimension!$A:$B,2,FALSE),"")</f>
        <v/>
      </c>
    </row>
    <row r="1136" spans="1:9">
      <c r="A1136" s="29">
        <v>176</v>
      </c>
      <c r="B1136" s="29" t="s">
        <v>870</v>
      </c>
      <c r="D1136" t="s">
        <v>810</v>
      </c>
      <c r="E1136" t="s">
        <v>111</v>
      </c>
      <c r="F1136" t="str">
        <f t="shared" si="17"/>
        <v>Southern EuropeNo</v>
      </c>
      <c r="G1136" s="27" t="str">
        <f>IFERROR(VLOOKUP(B1136,Answer!$A:$E,5),"")</f>
        <v/>
      </c>
      <c r="H1136" t="str">
        <f>IFERROR(VLOOKUP(D1136,Question!$B:$E,4,FALSE),"")</f>
        <v/>
      </c>
      <c r="I1136" t="str">
        <f>IFERROR(VLOOKUP(H1136,Dimension!$A:$B,2,FALSE),"")</f>
        <v/>
      </c>
    </row>
    <row r="1137" spans="1:9">
      <c r="A1137" s="29">
        <v>176</v>
      </c>
      <c r="B1137" s="29" t="s">
        <v>870</v>
      </c>
      <c r="D1137" t="s">
        <v>811</v>
      </c>
      <c r="E1137" t="s">
        <v>111</v>
      </c>
      <c r="F1137" t="str">
        <f t="shared" si="17"/>
        <v>Eastern EuropeNo</v>
      </c>
      <c r="G1137" s="27" t="str">
        <f>IFERROR(VLOOKUP(B1137,Answer!$A:$E,5),"")</f>
        <v/>
      </c>
      <c r="H1137" t="str">
        <f>IFERROR(VLOOKUP(D1137,Question!$B:$E,4,FALSE),"")</f>
        <v/>
      </c>
      <c r="I1137" t="str">
        <f>IFERROR(VLOOKUP(H1137,Dimension!$A:$B,2,FALSE),"")</f>
        <v/>
      </c>
    </row>
    <row r="1138" spans="1:9">
      <c r="A1138" s="29">
        <v>176</v>
      </c>
      <c r="B1138" s="29" t="s">
        <v>870</v>
      </c>
      <c r="D1138" t="s">
        <v>812</v>
      </c>
      <c r="E1138" t="s">
        <v>111</v>
      </c>
      <c r="F1138" t="str">
        <f t="shared" si="17"/>
        <v>Central AsiaNo</v>
      </c>
      <c r="G1138" s="27" t="str">
        <f>IFERROR(VLOOKUP(B1138,Answer!$A:$E,5),"")</f>
        <v/>
      </c>
      <c r="H1138" t="str">
        <f>IFERROR(VLOOKUP(D1138,Question!$B:$E,4,FALSE),"")</f>
        <v/>
      </c>
      <c r="I1138" t="str">
        <f>IFERROR(VLOOKUP(H1138,Dimension!$A:$B,2,FALSE),"")</f>
        <v/>
      </c>
    </row>
    <row r="1139" spans="1:9">
      <c r="A1139" s="29">
        <v>176</v>
      </c>
      <c r="B1139" s="29" t="s">
        <v>870</v>
      </c>
      <c r="D1139" t="s">
        <v>813</v>
      </c>
      <c r="E1139" t="s">
        <v>111</v>
      </c>
      <c r="F1139" t="str">
        <f t="shared" si="17"/>
        <v>South AsiaNo</v>
      </c>
      <c r="G1139" s="27" t="str">
        <f>IFERROR(VLOOKUP(B1139,Answer!$A:$E,5),"")</f>
        <v/>
      </c>
      <c r="H1139" t="str">
        <f>IFERROR(VLOOKUP(D1139,Question!$B:$E,4,FALSE),"")</f>
        <v/>
      </c>
      <c r="I1139" t="str">
        <f>IFERROR(VLOOKUP(H1139,Dimension!$A:$B,2,FALSE),"")</f>
        <v/>
      </c>
    </row>
    <row r="1140" spans="1:9">
      <c r="A1140" s="29">
        <v>176</v>
      </c>
      <c r="B1140" s="29" t="s">
        <v>870</v>
      </c>
      <c r="D1140" t="s">
        <v>814</v>
      </c>
      <c r="E1140" t="s">
        <v>111</v>
      </c>
      <c r="F1140" t="str">
        <f t="shared" si="17"/>
        <v>South East AsiaNo</v>
      </c>
      <c r="G1140" s="27" t="str">
        <f>IFERROR(VLOOKUP(B1140,Answer!$A:$E,5),"")</f>
        <v/>
      </c>
      <c r="H1140" t="str">
        <f>IFERROR(VLOOKUP(D1140,Question!$B:$E,4,FALSE),"")</f>
        <v/>
      </c>
      <c r="I1140" t="str">
        <f>IFERROR(VLOOKUP(H1140,Dimension!$A:$B,2,FALSE),"")</f>
        <v/>
      </c>
    </row>
    <row r="1141" spans="1:9">
      <c r="A1141" s="29">
        <v>176</v>
      </c>
      <c r="B1141" s="29" t="s">
        <v>870</v>
      </c>
      <c r="D1141" t="s">
        <v>815</v>
      </c>
      <c r="E1141" t="s">
        <v>111</v>
      </c>
      <c r="F1141" t="str">
        <f t="shared" si="17"/>
        <v>AustralasiaNo</v>
      </c>
      <c r="G1141" s="27" t="str">
        <f>IFERROR(VLOOKUP(B1141,Answer!$A:$E,5),"")</f>
        <v/>
      </c>
      <c r="H1141" t="str">
        <f>IFERROR(VLOOKUP(D1141,Question!$B:$E,4,FALSE),"")</f>
        <v/>
      </c>
      <c r="I1141" t="str">
        <f>IFERROR(VLOOKUP(H1141,Dimension!$A:$B,2,FALSE),"")</f>
        <v/>
      </c>
    </row>
    <row r="1142" spans="1:9">
      <c r="A1142" s="29">
        <v>176</v>
      </c>
      <c r="B1142" s="29">
        <v>75</v>
      </c>
      <c r="D1142" t="s">
        <v>532</v>
      </c>
      <c r="E1142" t="s">
        <v>114</v>
      </c>
      <c r="F1142" t="str">
        <f t="shared" si="17"/>
        <v>2aFrequently (e.g. every time we run some activity or monthly)</v>
      </c>
      <c r="G1142" s="27">
        <f>IFERROR(VLOOKUP(B1142,Answer!$A:$E,5),"")</f>
        <v>1</v>
      </c>
      <c r="H1142">
        <f>IFERROR(VLOOKUP(D1142,Question!$B:$E,4,FALSE),"")</f>
        <v>1</v>
      </c>
      <c r="I1142" t="str">
        <f>IFERROR(VLOOKUP(H1142,Dimension!$A:$B,2,FALSE),"")</f>
        <v>Reporting</v>
      </c>
    </row>
    <row r="1143" spans="1:9">
      <c r="A1143" s="29">
        <v>176</v>
      </c>
      <c r="B1143" s="29">
        <v>98</v>
      </c>
      <c r="D1143" t="s">
        <v>576</v>
      </c>
      <c r="E1143" t="s">
        <v>121</v>
      </c>
      <c r="F1143" t="str">
        <f t="shared" si="17"/>
        <v>3aSometimes / on an ad-hoc basis</v>
      </c>
      <c r="G1143" s="27">
        <f>IFERROR(VLOOKUP(B1143,Answer!$A:$E,5),"")</f>
        <v>0</v>
      </c>
      <c r="H1143">
        <f>IFERROR(VLOOKUP(D1143,Question!$B:$E,4,FALSE),"")</f>
        <v>1</v>
      </c>
      <c r="I1143" t="str">
        <f>IFERROR(VLOOKUP(H1143,Dimension!$A:$B,2,FALSE),"")</f>
        <v>Reporting</v>
      </c>
    </row>
    <row r="1144" spans="1:9">
      <c r="A1144" s="29">
        <v>176</v>
      </c>
      <c r="B1144" s="29">
        <v>102</v>
      </c>
      <c r="D1144" t="s">
        <v>582</v>
      </c>
      <c r="E1144" t="s">
        <v>115</v>
      </c>
      <c r="F1144" t="str">
        <f t="shared" si="17"/>
        <v>3bRarely (maybe once per year)</v>
      </c>
      <c r="G1144" s="27">
        <f>IFERROR(VLOOKUP(B1144,Answer!$A:$E,5),"")</f>
        <v>-0.25</v>
      </c>
      <c r="H1144">
        <f>IFERROR(VLOOKUP(D1144,Question!$B:$E,4,FALSE),"")</f>
        <v>1</v>
      </c>
      <c r="I1144" t="str">
        <f>IFERROR(VLOOKUP(H1144,Dimension!$A:$B,2,FALSE),"")</f>
        <v>Reporting</v>
      </c>
    </row>
    <row r="1145" spans="1:9">
      <c r="A1145" s="29">
        <v>176</v>
      </c>
      <c r="B1145" s="29">
        <v>109</v>
      </c>
      <c r="D1145" t="s">
        <v>587</v>
      </c>
      <c r="E1145" t="s">
        <v>120</v>
      </c>
      <c r="F1145" t="str">
        <f t="shared" si="17"/>
        <v>3cRegularly (at least quarterly)</v>
      </c>
      <c r="G1145" s="27">
        <f>IFERROR(VLOOKUP(B1145,Answer!$A:$E,5),"")</f>
        <v>0.75</v>
      </c>
      <c r="H1145">
        <f>IFERROR(VLOOKUP(D1145,Question!$B:$E,4,FALSE),"")</f>
        <v>1</v>
      </c>
      <c r="I1145" t="str">
        <f>IFERROR(VLOOKUP(H1145,Dimension!$A:$B,2,FALSE),"")</f>
        <v>Reporting</v>
      </c>
    </row>
    <row r="1146" spans="1:9">
      <c r="A1146" s="29">
        <v>176</v>
      </c>
      <c r="B1146" s="29">
        <v>113</v>
      </c>
      <c r="D1146" t="s">
        <v>592</v>
      </c>
      <c r="E1146" t="s">
        <v>121</v>
      </c>
      <c r="F1146" t="str">
        <f t="shared" si="17"/>
        <v>3dSometimes / on an ad-hoc basis</v>
      </c>
      <c r="G1146" s="27">
        <f>IFERROR(VLOOKUP(B1146,Answer!$A:$E,5),"")</f>
        <v>0.5</v>
      </c>
      <c r="H1146">
        <f>IFERROR(VLOOKUP(D1146,Question!$B:$E,4,FALSE),"")</f>
        <v>1</v>
      </c>
      <c r="I1146" t="str">
        <f>IFERROR(VLOOKUP(H1146,Dimension!$A:$B,2,FALSE),"")</f>
        <v>Reporting</v>
      </c>
    </row>
    <row r="1147" spans="1:9">
      <c r="A1147" s="29">
        <v>176</v>
      </c>
      <c r="B1147" s="29">
        <v>120</v>
      </c>
      <c r="D1147" t="s">
        <v>755</v>
      </c>
      <c r="E1147" t="s">
        <v>114</v>
      </c>
      <c r="F1147" t="str">
        <f t="shared" si="17"/>
        <v>3eFrequently (e.g. every time we run some activity or monthly)</v>
      </c>
      <c r="G1147" s="27">
        <f>IFERROR(VLOOKUP(B1147,Answer!$A:$E,5),"")</f>
        <v>0</v>
      </c>
      <c r="H1147">
        <f>IFERROR(VLOOKUP(D1147,Question!$B:$E,4,FALSE),"")</f>
        <v>1</v>
      </c>
      <c r="I1147" t="str">
        <f>IFERROR(VLOOKUP(H1147,Dimension!$A:$B,2,FALSE),"")</f>
        <v>Reporting</v>
      </c>
    </row>
    <row r="1148" spans="1:9">
      <c r="A1148" s="29">
        <v>176</v>
      </c>
      <c r="B1148" s="29">
        <v>123</v>
      </c>
      <c r="D1148" t="s">
        <v>756</v>
      </c>
      <c r="E1148" t="s">
        <v>121</v>
      </c>
      <c r="F1148" t="str">
        <f t="shared" si="17"/>
        <v>3fSometimes / on an ad-hoc basis</v>
      </c>
      <c r="G1148" s="27">
        <f>IFERROR(VLOOKUP(B1148,Answer!$A:$E,5),"")</f>
        <v>0.5</v>
      </c>
      <c r="H1148">
        <f>IFERROR(VLOOKUP(D1148,Question!$B:$E,4,FALSE),"")</f>
        <v>1</v>
      </c>
      <c r="I1148" t="str">
        <f>IFERROR(VLOOKUP(H1148,Dimension!$A:$B,2,FALSE),"")</f>
        <v>Reporting</v>
      </c>
    </row>
    <row r="1149" spans="1:9">
      <c r="A1149" s="29">
        <v>176</v>
      </c>
      <c r="B1149" s="29">
        <v>129</v>
      </c>
      <c r="D1149" t="s">
        <v>757</v>
      </c>
      <c r="E1149" t="s">
        <v>120</v>
      </c>
      <c r="F1149" t="str">
        <f t="shared" si="17"/>
        <v>3gRegularly (at least quarterly)</v>
      </c>
      <c r="G1149" s="27">
        <f>IFERROR(VLOOKUP(B1149,Answer!$A:$E,5),"")</f>
        <v>0.75</v>
      </c>
      <c r="H1149">
        <f>IFERROR(VLOOKUP(D1149,Question!$B:$E,4,FALSE),"")</f>
        <v>1</v>
      </c>
      <c r="I1149" t="str">
        <f>IFERROR(VLOOKUP(H1149,Dimension!$A:$B,2,FALSE),"")</f>
        <v>Reporting</v>
      </c>
    </row>
    <row r="1150" spans="1:9">
      <c r="A1150" s="29">
        <v>176</v>
      </c>
      <c r="B1150" s="29">
        <v>135</v>
      </c>
      <c r="D1150" t="s">
        <v>758</v>
      </c>
      <c r="E1150" t="s">
        <v>114</v>
      </c>
      <c r="F1150" t="str">
        <f t="shared" si="17"/>
        <v>3hFrequently (e.g. every time we run some activity or monthly)</v>
      </c>
      <c r="G1150" s="27">
        <f>IFERROR(VLOOKUP(B1150,Answer!$A:$E,5),"")</f>
        <v>1</v>
      </c>
      <c r="H1150">
        <f>IFERROR(VLOOKUP(D1150,Question!$B:$E,4,FALSE),"")</f>
        <v>1</v>
      </c>
      <c r="I1150" t="str">
        <f>IFERROR(VLOOKUP(H1150,Dimension!$A:$B,2,FALSE),"")</f>
        <v>Reporting</v>
      </c>
    </row>
    <row r="1151" spans="1:9">
      <c r="A1151" s="29">
        <v>176</v>
      </c>
      <c r="B1151" s="29">
        <v>153</v>
      </c>
      <c r="D1151" t="s">
        <v>762</v>
      </c>
      <c r="E1151" t="s">
        <v>121</v>
      </c>
      <c r="F1151" t="str">
        <f t="shared" si="17"/>
        <v>3lSometimes / on an ad-hoc basis</v>
      </c>
      <c r="G1151" s="27">
        <f>IFERROR(VLOOKUP(B1151,Answer!$A:$E,5),"")</f>
        <v>0.5</v>
      </c>
      <c r="H1151">
        <f>IFERROR(VLOOKUP(D1151,Question!$B:$E,4,FALSE),"")</f>
        <v>1</v>
      </c>
      <c r="I1151" t="str">
        <f>IFERROR(VLOOKUP(H1151,Dimension!$A:$B,2,FALSE),"")</f>
        <v>Reporting</v>
      </c>
    </row>
    <row r="1152" spans="1:9">
      <c r="A1152" s="29">
        <v>176</v>
      </c>
      <c r="B1152" s="29">
        <v>159</v>
      </c>
      <c r="D1152" t="s">
        <v>598</v>
      </c>
      <c r="E1152" t="s">
        <v>120</v>
      </c>
      <c r="F1152" t="str">
        <f t="shared" si="17"/>
        <v>4aRegularly (at least quarterly)</v>
      </c>
      <c r="G1152" s="27">
        <f>IFERROR(VLOOKUP(B1152,Answer!$A:$E,5),"")</f>
        <v>0.75</v>
      </c>
      <c r="H1152">
        <f>IFERROR(VLOOKUP(D1152,Question!$B:$E,4,FALSE),"")</f>
        <v>2</v>
      </c>
      <c r="I1152" t="str">
        <f>IFERROR(VLOOKUP(H1152,Dimension!$A:$B,2,FALSE),"")</f>
        <v>Planning</v>
      </c>
    </row>
    <row r="1153" spans="1:9">
      <c r="A1153" s="29">
        <v>176</v>
      </c>
      <c r="B1153" s="29">
        <v>163</v>
      </c>
      <c r="D1153" t="s">
        <v>601</v>
      </c>
      <c r="E1153" t="s">
        <v>121</v>
      </c>
      <c r="F1153" t="str">
        <f t="shared" si="17"/>
        <v>4bSometimes / on an ad-hoc basis</v>
      </c>
      <c r="G1153" s="27">
        <f>IFERROR(VLOOKUP(B1153,Answer!$A:$E,5),"")</f>
        <v>0.5</v>
      </c>
      <c r="H1153">
        <f>IFERROR(VLOOKUP(D1153,Question!$B:$E,4,FALSE),"")</f>
        <v>2</v>
      </c>
      <c r="I1153" t="str">
        <f>IFERROR(VLOOKUP(H1153,Dimension!$A:$B,2,FALSE),"")</f>
        <v>Planning</v>
      </c>
    </row>
    <row r="1154" spans="1:9">
      <c r="A1154" s="29">
        <v>176</v>
      </c>
      <c r="B1154" s="29">
        <v>168</v>
      </c>
      <c r="D1154" t="s">
        <v>605</v>
      </c>
      <c r="E1154" t="s">
        <v>121</v>
      </c>
      <c r="F1154" t="str">
        <f t="shared" si="17"/>
        <v>4cSometimes / on an ad-hoc basis</v>
      </c>
      <c r="G1154" s="27">
        <f>IFERROR(VLOOKUP(B1154,Answer!$A:$E,5),"")</f>
        <v>0.5</v>
      </c>
      <c r="H1154">
        <f>IFERROR(VLOOKUP(D1154,Question!$B:$E,4,FALSE),"")</f>
        <v>2</v>
      </c>
      <c r="I1154" t="str">
        <f>IFERROR(VLOOKUP(H1154,Dimension!$A:$B,2,FALSE),"")</f>
        <v>Planning</v>
      </c>
    </row>
    <row r="1155" spans="1:9">
      <c r="A1155" s="29">
        <v>176</v>
      </c>
      <c r="B1155" s="29" t="s">
        <v>870</v>
      </c>
      <c r="D1155" t="s">
        <v>609</v>
      </c>
      <c r="E1155">
        <v>0</v>
      </c>
      <c r="F1155" t="str">
        <f t="shared" ref="F1155:F1218" si="18">D1155&amp;E1155</f>
        <v>4d0</v>
      </c>
      <c r="G1155" s="27" t="str">
        <f>IFERROR(VLOOKUP(B1155,Answer!$A:$E,5),"")</f>
        <v/>
      </c>
      <c r="H1155">
        <f>IFERROR(VLOOKUP(D1155,Question!$B:$E,4,FALSE),"")</f>
        <v>3</v>
      </c>
      <c r="I1155" t="str">
        <f>IFERROR(VLOOKUP(H1155,Dimension!$A:$B,2,FALSE),"")</f>
        <v>Impact</v>
      </c>
    </row>
    <row r="1156" spans="1:9">
      <c r="A1156" s="29">
        <v>176</v>
      </c>
      <c r="B1156" s="29">
        <v>180</v>
      </c>
      <c r="D1156" t="s">
        <v>628</v>
      </c>
      <c r="E1156" t="s">
        <v>123</v>
      </c>
      <c r="F1156" t="str">
        <f t="shared" si="18"/>
        <v>5aAgree</v>
      </c>
      <c r="G1156" s="27">
        <f>IFERROR(VLOOKUP(B1156,Answer!$A:$E,5),"")</f>
        <v>0</v>
      </c>
      <c r="H1156">
        <f>IFERROR(VLOOKUP(D1156,Question!$B:$E,4,FALSE),"")</f>
        <v>2</v>
      </c>
      <c r="I1156" t="str">
        <f>IFERROR(VLOOKUP(H1156,Dimension!$A:$B,2,FALSE),"")</f>
        <v>Planning</v>
      </c>
    </row>
    <row r="1157" spans="1:9">
      <c r="A1157" s="29">
        <v>176</v>
      </c>
      <c r="B1157" s="29">
        <v>182</v>
      </c>
      <c r="D1157" t="s">
        <v>632</v>
      </c>
      <c r="E1157" t="s">
        <v>117</v>
      </c>
      <c r="F1157" t="str">
        <f t="shared" si="18"/>
        <v>5bDon’t know/Not sure</v>
      </c>
      <c r="G1157" s="27">
        <f>IFERROR(VLOOKUP(B1157,Answer!$A:$E,5),"")</f>
        <v>0</v>
      </c>
      <c r="H1157">
        <f>IFERROR(VLOOKUP(D1157,Question!$B:$E,4,FALSE),"")</f>
        <v>2</v>
      </c>
      <c r="I1157" t="str">
        <f>IFERROR(VLOOKUP(H1157,Dimension!$A:$B,2,FALSE),"")</f>
        <v>Planning</v>
      </c>
    </row>
    <row r="1158" spans="1:9">
      <c r="A1158" s="29">
        <v>176</v>
      </c>
      <c r="B1158" s="29">
        <v>191</v>
      </c>
      <c r="D1158" t="s">
        <v>636</v>
      </c>
      <c r="E1158" t="s">
        <v>148</v>
      </c>
      <c r="F1158" t="str">
        <f t="shared" si="18"/>
        <v>5cNeither agree nor disagree&amp;#9;</v>
      </c>
      <c r="G1158" s="27">
        <f>IFERROR(VLOOKUP(B1158,Answer!$A:$E,5),"")</f>
        <v>0.25</v>
      </c>
      <c r="H1158">
        <f>IFERROR(VLOOKUP(D1158,Question!$B:$E,4,FALSE),"")</f>
        <v>2</v>
      </c>
      <c r="I1158" t="str">
        <f>IFERROR(VLOOKUP(H1158,Dimension!$A:$B,2,FALSE),"")</f>
        <v>Planning</v>
      </c>
    </row>
    <row r="1159" spans="1:9">
      <c r="A1159" s="29">
        <v>176</v>
      </c>
      <c r="B1159" s="29">
        <v>198</v>
      </c>
      <c r="D1159" t="s">
        <v>640</v>
      </c>
      <c r="E1159" t="s">
        <v>123</v>
      </c>
      <c r="F1159" t="str">
        <f t="shared" si="18"/>
        <v>5dAgree</v>
      </c>
      <c r="G1159" s="27">
        <f>IFERROR(VLOOKUP(B1159,Answer!$A:$E,5),"")</f>
        <v>0.75</v>
      </c>
      <c r="H1159">
        <f>IFERROR(VLOOKUP(D1159,Question!$B:$E,4,FALSE),"")</f>
        <v>2</v>
      </c>
      <c r="I1159" t="str">
        <f>IFERROR(VLOOKUP(H1159,Dimension!$A:$B,2,FALSE),"")</f>
        <v>Planning</v>
      </c>
    </row>
    <row r="1160" spans="1:9">
      <c r="A1160" s="29">
        <v>176</v>
      </c>
      <c r="B1160" s="29">
        <v>204</v>
      </c>
      <c r="D1160" t="s">
        <v>644</v>
      </c>
      <c r="E1160" t="s">
        <v>123</v>
      </c>
      <c r="F1160" t="str">
        <f t="shared" si="18"/>
        <v>5eAgree</v>
      </c>
      <c r="G1160" s="27">
        <f>IFERROR(VLOOKUP(B1160,Answer!$A:$E,5),"")</f>
        <v>0.75</v>
      </c>
      <c r="H1160">
        <f>IFERROR(VLOOKUP(D1160,Question!$B:$E,4,FALSE),"")</f>
        <v>2</v>
      </c>
      <c r="I1160" t="str">
        <f>IFERROR(VLOOKUP(H1160,Dimension!$A:$B,2,FALSE),"")</f>
        <v>Planning</v>
      </c>
    </row>
    <row r="1161" spans="1:9">
      <c r="A1161" s="29">
        <v>176</v>
      </c>
      <c r="B1161" s="29">
        <v>210</v>
      </c>
      <c r="D1161" t="s">
        <v>751</v>
      </c>
      <c r="E1161" t="s">
        <v>123</v>
      </c>
      <c r="F1161" t="str">
        <f t="shared" si="18"/>
        <v>5fAgree</v>
      </c>
      <c r="G1161" s="27">
        <f>IFERROR(VLOOKUP(B1161,Answer!$A:$E,5),"")</f>
        <v>0.75</v>
      </c>
      <c r="H1161">
        <f>IFERROR(VLOOKUP(D1161,Question!$B:$E,4,FALSE),"")</f>
        <v>2</v>
      </c>
      <c r="I1161" t="str">
        <f>IFERROR(VLOOKUP(H1161,Dimension!$A:$B,2,FALSE),"")</f>
        <v>Planning</v>
      </c>
    </row>
    <row r="1162" spans="1:9">
      <c r="A1162" s="29">
        <v>176</v>
      </c>
      <c r="B1162" s="29">
        <v>216</v>
      </c>
      <c r="D1162" t="s">
        <v>752</v>
      </c>
      <c r="E1162" t="s">
        <v>123</v>
      </c>
      <c r="F1162" t="str">
        <f t="shared" si="18"/>
        <v>5gAgree</v>
      </c>
      <c r="G1162" s="27">
        <f>IFERROR(VLOOKUP(B1162,Answer!$A:$E,5),"")</f>
        <v>0.75</v>
      </c>
      <c r="H1162">
        <f>IFERROR(VLOOKUP(D1162,Question!$B:$E,4,FALSE),"")</f>
        <v>3</v>
      </c>
      <c r="I1162" t="str">
        <f>IFERROR(VLOOKUP(H1162,Dimension!$A:$B,2,FALSE),"")</f>
        <v>Impact</v>
      </c>
    </row>
    <row r="1163" spans="1:9">
      <c r="A1163" s="29">
        <v>176</v>
      </c>
      <c r="B1163" s="29">
        <v>221</v>
      </c>
      <c r="D1163" t="s">
        <v>753</v>
      </c>
      <c r="E1163" t="s">
        <v>148</v>
      </c>
      <c r="F1163" t="str">
        <f t="shared" si="18"/>
        <v>5hNeither agree nor disagree&amp;#9;</v>
      </c>
      <c r="G1163" s="27">
        <f>IFERROR(VLOOKUP(B1163,Answer!$A:$E,5),"")</f>
        <v>0.25</v>
      </c>
      <c r="H1163">
        <f>IFERROR(VLOOKUP(D1163,Question!$B:$E,4,FALSE),"")</f>
        <v>2</v>
      </c>
      <c r="I1163" t="str">
        <f>IFERROR(VLOOKUP(H1163,Dimension!$A:$B,2,FALSE),"")</f>
        <v>Planning</v>
      </c>
    </row>
    <row r="1164" spans="1:9">
      <c r="A1164" s="29">
        <v>176</v>
      </c>
      <c r="B1164" s="29">
        <v>227</v>
      </c>
      <c r="D1164" t="s">
        <v>754</v>
      </c>
      <c r="E1164" t="s">
        <v>148</v>
      </c>
      <c r="F1164" t="str">
        <f t="shared" si="18"/>
        <v>5iNeither agree nor disagree&amp;#9;</v>
      </c>
      <c r="G1164" s="27">
        <f>IFERROR(VLOOKUP(B1164,Answer!$A:$E,5),"")</f>
        <v>0.25</v>
      </c>
      <c r="H1164">
        <f>IFERROR(VLOOKUP(D1164,Question!$B:$E,4,FALSE),"")</f>
        <v>3</v>
      </c>
      <c r="I1164" t="str">
        <f>IFERROR(VLOOKUP(H1164,Dimension!$A:$B,2,FALSE),"")</f>
        <v>Impact</v>
      </c>
    </row>
    <row r="1165" spans="1:9">
      <c r="A1165" s="29">
        <v>176</v>
      </c>
      <c r="B1165" s="29">
        <v>232</v>
      </c>
      <c r="D1165" t="s">
        <v>648</v>
      </c>
      <c r="E1165" t="s">
        <v>121</v>
      </c>
      <c r="F1165" t="str">
        <f t="shared" si="18"/>
        <v>6aSometimes / on an ad-hoc basis</v>
      </c>
      <c r="G1165" s="27">
        <f>IFERROR(VLOOKUP(B1165,Answer!$A:$E,5),"")</f>
        <v>0.5</v>
      </c>
      <c r="H1165">
        <f>IFERROR(VLOOKUP(D1165,Question!$B:$E,4,FALSE),"")</f>
        <v>2</v>
      </c>
      <c r="I1165" t="str">
        <f>IFERROR(VLOOKUP(H1165,Dimension!$A:$B,2,FALSE),"")</f>
        <v>Planning</v>
      </c>
    </row>
    <row r="1166" spans="1:9">
      <c r="A1166" s="29">
        <v>176</v>
      </c>
      <c r="B1166" s="29">
        <v>236</v>
      </c>
      <c r="D1166" t="s">
        <v>650</v>
      </c>
      <c r="E1166" t="s">
        <v>115</v>
      </c>
      <c r="F1166" t="str">
        <f t="shared" si="18"/>
        <v>6bRarely (maybe once per year)</v>
      </c>
      <c r="G1166" s="27">
        <f>IFERROR(VLOOKUP(B1166,Answer!$A:$E,5),"")</f>
        <v>0.25</v>
      </c>
      <c r="H1166">
        <f>IFERROR(VLOOKUP(D1166,Question!$B:$E,4,FALSE),"")</f>
        <v>1</v>
      </c>
      <c r="I1166" t="str">
        <f>IFERROR(VLOOKUP(H1166,Dimension!$A:$B,2,FALSE),"")</f>
        <v>Reporting</v>
      </c>
    </row>
    <row r="1167" spans="1:9">
      <c r="A1167" s="29">
        <v>176</v>
      </c>
      <c r="B1167" s="29">
        <v>243</v>
      </c>
      <c r="D1167" t="s">
        <v>654</v>
      </c>
      <c r="E1167" t="s">
        <v>120</v>
      </c>
      <c r="F1167" t="str">
        <f t="shared" si="18"/>
        <v>6cRegularly (at least quarterly)</v>
      </c>
      <c r="G1167" s="27">
        <f>IFERROR(VLOOKUP(B1167,Answer!$A:$E,5),"")</f>
        <v>0.75</v>
      </c>
      <c r="H1167">
        <f>IFERROR(VLOOKUP(D1167,Question!$B:$E,4,FALSE),"")</f>
        <v>1</v>
      </c>
      <c r="I1167" t="str">
        <f>IFERROR(VLOOKUP(H1167,Dimension!$A:$B,2,FALSE),"")</f>
        <v>Reporting</v>
      </c>
    </row>
    <row r="1168" spans="1:9">
      <c r="A1168" s="29">
        <v>176</v>
      </c>
      <c r="B1168" s="29">
        <v>248</v>
      </c>
      <c r="D1168" t="s">
        <v>658</v>
      </c>
      <c r="E1168" t="s">
        <v>120</v>
      </c>
      <c r="F1168" t="str">
        <f t="shared" si="18"/>
        <v>6dRegularly (at least quarterly)</v>
      </c>
      <c r="G1168" s="27">
        <f>IFERROR(VLOOKUP(B1168,Answer!$A:$E,5),"")</f>
        <v>0.75</v>
      </c>
      <c r="H1168">
        <f>IFERROR(VLOOKUP(D1168,Question!$B:$E,4,FALSE),"")</f>
        <v>1</v>
      </c>
      <c r="I1168" t="str">
        <f>IFERROR(VLOOKUP(H1168,Dimension!$A:$B,2,FALSE),"")</f>
        <v>Reporting</v>
      </c>
    </row>
    <row r="1169" spans="1:9">
      <c r="A1169" s="29">
        <v>176</v>
      </c>
      <c r="B1169" s="29">
        <v>252</v>
      </c>
      <c r="D1169" t="s">
        <v>662</v>
      </c>
      <c r="E1169" t="s">
        <v>121</v>
      </c>
      <c r="F1169" t="str">
        <f t="shared" si="18"/>
        <v>6eSometimes / on an ad-hoc basis</v>
      </c>
      <c r="G1169" s="27">
        <f>IFERROR(VLOOKUP(B1169,Answer!$A:$E,5),"")</f>
        <v>0.5</v>
      </c>
      <c r="H1169">
        <f>IFERROR(VLOOKUP(D1169,Question!$B:$E,4,FALSE),"")</f>
        <v>1</v>
      </c>
      <c r="I1169" t="str">
        <f>IFERROR(VLOOKUP(H1169,Dimension!$A:$B,2,FALSE),"")</f>
        <v>Reporting</v>
      </c>
    </row>
    <row r="1170" spans="1:9">
      <c r="A1170" s="29">
        <v>176</v>
      </c>
      <c r="B1170" s="29">
        <v>257</v>
      </c>
      <c r="D1170" t="s">
        <v>666</v>
      </c>
      <c r="E1170" t="s">
        <v>121</v>
      </c>
      <c r="F1170" t="str">
        <f t="shared" si="18"/>
        <v>7aSometimes / on an ad-hoc basis</v>
      </c>
      <c r="G1170" s="27">
        <f>IFERROR(VLOOKUP(B1170,Answer!$A:$E,5),"")</f>
        <v>0.5</v>
      </c>
      <c r="H1170">
        <f>IFERROR(VLOOKUP(D1170,Question!$B:$E,4,FALSE),"")</f>
        <v>3</v>
      </c>
      <c r="I1170" t="str">
        <f>IFERROR(VLOOKUP(H1170,Dimension!$A:$B,2,FALSE),"")</f>
        <v>Impact</v>
      </c>
    </row>
    <row r="1171" spans="1:9">
      <c r="A1171" s="29">
        <v>176</v>
      </c>
      <c r="B1171" s="29">
        <v>261</v>
      </c>
      <c r="D1171" t="s">
        <v>670</v>
      </c>
      <c r="E1171" t="s">
        <v>115</v>
      </c>
      <c r="F1171" t="str">
        <f t="shared" si="18"/>
        <v>7bRarely (maybe once per year)</v>
      </c>
      <c r="G1171" s="27">
        <f>IFERROR(VLOOKUP(B1171,Answer!$A:$E,5),"")</f>
        <v>0.25</v>
      </c>
      <c r="H1171">
        <f>IFERROR(VLOOKUP(D1171,Question!$B:$E,4,FALSE),"")</f>
        <v>2</v>
      </c>
      <c r="I1171" t="str">
        <f>IFERROR(VLOOKUP(H1171,Dimension!$A:$B,2,FALSE),"")</f>
        <v>Planning</v>
      </c>
    </row>
    <row r="1172" spans="1:9">
      <c r="A1172" s="29">
        <v>176</v>
      </c>
      <c r="B1172" s="29">
        <v>265</v>
      </c>
      <c r="D1172" t="s">
        <v>674</v>
      </c>
      <c r="E1172" t="s">
        <v>116</v>
      </c>
      <c r="F1172" t="str">
        <f t="shared" si="18"/>
        <v>7cNever</v>
      </c>
      <c r="G1172" s="27">
        <f>IFERROR(VLOOKUP(B1172,Answer!$A:$E,5),"")</f>
        <v>0</v>
      </c>
      <c r="H1172">
        <f>IFERROR(VLOOKUP(D1172,Question!$B:$E,4,FALSE),"")</f>
        <v>2</v>
      </c>
      <c r="I1172" t="str">
        <f>IFERROR(VLOOKUP(H1172,Dimension!$A:$B,2,FALSE),"")</f>
        <v>Planning</v>
      </c>
    </row>
    <row r="1173" spans="1:9">
      <c r="A1173" s="29">
        <v>176</v>
      </c>
      <c r="B1173" s="29">
        <v>270</v>
      </c>
      <c r="D1173" t="s">
        <v>678</v>
      </c>
      <c r="E1173" t="s">
        <v>116</v>
      </c>
      <c r="F1173" t="str">
        <f t="shared" si="18"/>
        <v>7dNever</v>
      </c>
      <c r="G1173" s="27">
        <f>IFERROR(VLOOKUP(B1173,Answer!$A:$E,5),"")</f>
        <v>0</v>
      </c>
      <c r="H1173">
        <f>IFERROR(VLOOKUP(D1173,Question!$B:$E,4,FALSE),"")</f>
        <v>2</v>
      </c>
      <c r="I1173" t="str">
        <f>IFERROR(VLOOKUP(H1173,Dimension!$A:$B,2,FALSE),"")</f>
        <v>Planning</v>
      </c>
    </row>
    <row r="1174" spans="1:9">
      <c r="A1174" s="29">
        <v>176</v>
      </c>
      <c r="B1174" s="29">
        <v>278</v>
      </c>
      <c r="D1174" t="s">
        <v>680</v>
      </c>
      <c r="E1174" t="s">
        <v>120</v>
      </c>
      <c r="F1174" t="str">
        <f t="shared" si="18"/>
        <v>7eRegularly (at least quarterly)</v>
      </c>
      <c r="G1174" s="27">
        <f>IFERROR(VLOOKUP(B1174,Answer!$A:$E,5),"")</f>
        <v>0.75</v>
      </c>
      <c r="H1174">
        <f>IFERROR(VLOOKUP(D1174,Question!$B:$E,4,FALSE),"")</f>
        <v>3</v>
      </c>
      <c r="I1174" t="str">
        <f>IFERROR(VLOOKUP(H1174,Dimension!$A:$B,2,FALSE),"")</f>
        <v>Impact</v>
      </c>
    </row>
    <row r="1175" spans="1:9">
      <c r="A1175" s="29">
        <v>176</v>
      </c>
      <c r="B1175" s="29">
        <v>284</v>
      </c>
      <c r="D1175" t="s">
        <v>701</v>
      </c>
      <c r="E1175" t="s">
        <v>123</v>
      </c>
      <c r="F1175" t="str">
        <f t="shared" si="18"/>
        <v>8aAgree</v>
      </c>
      <c r="G1175" s="27">
        <f>IFERROR(VLOOKUP(B1175,Answer!$A:$E,5),"")</f>
        <v>0.75</v>
      </c>
      <c r="H1175">
        <f>IFERROR(VLOOKUP(D1175,Question!$B:$E,4,FALSE),"")</f>
        <v>3</v>
      </c>
      <c r="I1175" t="str">
        <f>IFERROR(VLOOKUP(H1175,Dimension!$A:$B,2,FALSE),"")</f>
        <v>Impact</v>
      </c>
    </row>
    <row r="1176" spans="1:9">
      <c r="A1176" s="29">
        <v>176</v>
      </c>
      <c r="B1176" s="29">
        <v>289</v>
      </c>
      <c r="D1176" t="s">
        <v>703</v>
      </c>
      <c r="E1176" t="s">
        <v>122</v>
      </c>
      <c r="F1176" t="str">
        <f t="shared" si="18"/>
        <v>8bNeither agree nor disagree</v>
      </c>
      <c r="G1176" s="27">
        <f>IFERROR(VLOOKUP(B1176,Answer!$A:$E,5),"")</f>
        <v>0.25</v>
      </c>
      <c r="H1176">
        <f>IFERROR(VLOOKUP(D1176,Question!$B:$E,4,FALSE),"")</f>
        <v>3</v>
      </c>
      <c r="I1176" t="str">
        <f>IFERROR(VLOOKUP(H1176,Dimension!$A:$B,2,FALSE),"")</f>
        <v>Impact</v>
      </c>
    </row>
    <row r="1177" spans="1:9">
      <c r="A1177" s="29">
        <v>176</v>
      </c>
      <c r="B1177" s="29">
        <v>295</v>
      </c>
      <c r="D1177" t="s">
        <v>705</v>
      </c>
      <c r="E1177" t="s">
        <v>122</v>
      </c>
      <c r="F1177" t="str">
        <f t="shared" si="18"/>
        <v>8cNeither agree nor disagree</v>
      </c>
      <c r="G1177" s="27">
        <f>IFERROR(VLOOKUP(B1177,Answer!$A:$E,5),"")</f>
        <v>0.25</v>
      </c>
      <c r="H1177">
        <f>IFERROR(VLOOKUP(D1177,Question!$B:$E,4,FALSE),"")</f>
        <v>3</v>
      </c>
      <c r="I1177" t="str">
        <f>IFERROR(VLOOKUP(H1177,Dimension!$A:$B,2,FALSE),"")</f>
        <v>Impact</v>
      </c>
    </row>
    <row r="1178" spans="1:9">
      <c r="A1178" s="29">
        <v>176</v>
      </c>
      <c r="B1178" s="29">
        <v>301</v>
      </c>
      <c r="D1178" t="s">
        <v>707</v>
      </c>
      <c r="E1178" t="s">
        <v>122</v>
      </c>
      <c r="F1178" t="str">
        <f t="shared" si="18"/>
        <v>8dNeither agree nor disagree</v>
      </c>
      <c r="G1178" s="27">
        <f>IFERROR(VLOOKUP(B1178,Answer!$A:$E,5),"")</f>
        <v>0</v>
      </c>
      <c r="H1178">
        <f>IFERROR(VLOOKUP(D1178,Question!$B:$E,4,FALSE),"")</f>
        <v>3</v>
      </c>
      <c r="I1178" t="str">
        <f>IFERROR(VLOOKUP(H1178,Dimension!$A:$B,2,FALSE),"")</f>
        <v>Impact</v>
      </c>
    </row>
    <row r="1179" spans="1:9">
      <c r="A1179" s="29">
        <v>176</v>
      </c>
      <c r="B1179" s="29">
        <v>308</v>
      </c>
      <c r="D1179" t="s">
        <v>744</v>
      </c>
      <c r="E1179" t="s">
        <v>123</v>
      </c>
      <c r="F1179" t="str">
        <f t="shared" si="18"/>
        <v>8eAgree</v>
      </c>
      <c r="G1179" s="27">
        <f>IFERROR(VLOOKUP(B1179,Answer!$A:$E,5),"")</f>
        <v>0.75</v>
      </c>
      <c r="H1179">
        <f>IFERROR(VLOOKUP(D1179,Question!$B:$E,4,FALSE),"")</f>
        <v>3</v>
      </c>
      <c r="I1179" t="str">
        <f>IFERROR(VLOOKUP(H1179,Dimension!$A:$B,2,FALSE),"")</f>
        <v>Impact</v>
      </c>
    </row>
    <row r="1180" spans="1:9">
      <c r="A1180" s="29">
        <v>176</v>
      </c>
      <c r="B1180" s="29">
        <v>314</v>
      </c>
      <c r="D1180" t="s">
        <v>745</v>
      </c>
      <c r="E1180" t="s">
        <v>123</v>
      </c>
      <c r="F1180" t="str">
        <f t="shared" si="18"/>
        <v>8fAgree</v>
      </c>
      <c r="G1180" s="27">
        <f>IFERROR(VLOOKUP(B1180,Answer!$A:$E,5),"")</f>
        <v>0.75</v>
      </c>
      <c r="H1180">
        <f>IFERROR(VLOOKUP(D1180,Question!$B:$E,4,FALSE),"")</f>
        <v>3</v>
      </c>
      <c r="I1180" t="str">
        <f>IFERROR(VLOOKUP(H1180,Dimension!$A:$B,2,FALSE),"")</f>
        <v>Impact</v>
      </c>
    </row>
    <row r="1181" spans="1:9">
      <c r="A1181" s="29">
        <v>176</v>
      </c>
      <c r="B1181" s="29">
        <v>320</v>
      </c>
      <c r="D1181" t="s">
        <v>746</v>
      </c>
      <c r="E1181" t="s">
        <v>123</v>
      </c>
      <c r="F1181" t="str">
        <f t="shared" si="18"/>
        <v>8gAgree</v>
      </c>
      <c r="G1181" s="27">
        <f>IFERROR(VLOOKUP(B1181,Answer!$A:$E,5),"")</f>
        <v>0.75</v>
      </c>
      <c r="H1181">
        <f>IFERROR(VLOOKUP(D1181,Question!$B:$E,4,FALSE),"")</f>
        <v>3</v>
      </c>
      <c r="I1181" t="str">
        <f>IFERROR(VLOOKUP(H1181,Dimension!$A:$B,2,FALSE),"")</f>
        <v>Impact</v>
      </c>
    </row>
    <row r="1182" spans="1:9">
      <c r="A1182" s="29">
        <v>176</v>
      </c>
      <c r="B1182" s="29">
        <v>325</v>
      </c>
      <c r="D1182" t="s">
        <v>747</v>
      </c>
      <c r="E1182" t="s">
        <v>122</v>
      </c>
      <c r="F1182" t="str">
        <f t="shared" si="18"/>
        <v>8hNeither agree nor disagree</v>
      </c>
      <c r="G1182" s="27">
        <f>IFERROR(VLOOKUP(B1182,Answer!$A:$E,5),"")</f>
        <v>0.25</v>
      </c>
      <c r="H1182">
        <f>IFERROR(VLOOKUP(D1182,Question!$B:$E,4,FALSE),"")</f>
        <v>3</v>
      </c>
      <c r="I1182" t="str">
        <f>IFERROR(VLOOKUP(H1182,Dimension!$A:$B,2,FALSE),"")</f>
        <v>Impact</v>
      </c>
    </row>
    <row r="1183" spans="1:9">
      <c r="A1183" s="29">
        <v>176</v>
      </c>
      <c r="B1183" s="29">
        <v>331</v>
      </c>
      <c r="D1183" t="s">
        <v>748</v>
      </c>
      <c r="E1183" t="s">
        <v>122</v>
      </c>
      <c r="F1183" t="str">
        <f t="shared" si="18"/>
        <v>8iNeither agree nor disagree</v>
      </c>
      <c r="G1183" s="27">
        <f>IFERROR(VLOOKUP(B1183,Answer!$A:$E,5),"")</f>
        <v>0.25</v>
      </c>
      <c r="H1183">
        <f>IFERROR(VLOOKUP(D1183,Question!$B:$E,4,FALSE),"")</f>
        <v>3</v>
      </c>
      <c r="I1183" t="str">
        <f>IFERROR(VLOOKUP(H1183,Dimension!$A:$B,2,FALSE),"")</f>
        <v>Impact</v>
      </c>
    </row>
    <row r="1184" spans="1:9">
      <c r="A1184" s="29">
        <v>176</v>
      </c>
      <c r="B1184" s="29">
        <v>337</v>
      </c>
      <c r="D1184" t="s">
        <v>749</v>
      </c>
      <c r="E1184" t="s">
        <v>122</v>
      </c>
      <c r="F1184" t="str">
        <f t="shared" si="18"/>
        <v>8jNeither agree nor disagree</v>
      </c>
      <c r="G1184" s="27">
        <f>IFERROR(VLOOKUP(B1184,Answer!$A:$E,5),"")</f>
        <v>0.25</v>
      </c>
      <c r="H1184">
        <f>IFERROR(VLOOKUP(D1184,Question!$B:$E,4,FALSE),"")</f>
        <v>3</v>
      </c>
      <c r="I1184" t="str">
        <f>IFERROR(VLOOKUP(H1184,Dimension!$A:$B,2,FALSE),"")</f>
        <v>Impact</v>
      </c>
    </row>
    <row r="1185" spans="1:9">
      <c r="A1185" s="29">
        <v>176</v>
      </c>
      <c r="B1185" s="29">
        <v>343</v>
      </c>
      <c r="D1185" t="s">
        <v>750</v>
      </c>
      <c r="E1185" t="s">
        <v>122</v>
      </c>
      <c r="F1185" t="str">
        <f t="shared" si="18"/>
        <v>8kNeither agree nor disagree</v>
      </c>
      <c r="G1185" s="27">
        <f>IFERROR(VLOOKUP(B1185,Answer!$A:$E,5),"")</f>
        <v>0</v>
      </c>
      <c r="H1185">
        <f>IFERROR(VLOOKUP(D1185,Question!$B:$E,4,FALSE),"")</f>
        <v>3</v>
      </c>
      <c r="I1185" t="str">
        <f>IFERROR(VLOOKUP(H1185,Dimension!$A:$B,2,FALSE),"")</f>
        <v>Impact</v>
      </c>
    </row>
    <row r="1186" spans="1:9">
      <c r="A1186" s="29">
        <v>176</v>
      </c>
      <c r="B1186" s="29">
        <v>347</v>
      </c>
      <c r="D1186" t="s">
        <v>710</v>
      </c>
      <c r="E1186" t="s">
        <v>124</v>
      </c>
      <c r="F1186" t="str">
        <f t="shared" si="18"/>
        <v>9aNot aware of</v>
      </c>
      <c r="G1186" s="27">
        <f>IFERROR(VLOOKUP(B1186,Answer!$A:$E,5),"")</f>
        <v>0</v>
      </c>
      <c r="H1186">
        <f>IFERROR(VLOOKUP(D1186,Question!$B:$E,4,FALSE),"")</f>
        <v>1</v>
      </c>
      <c r="I1186" t="str">
        <f>IFERROR(VLOOKUP(H1186,Dimension!$A:$B,2,FALSE),"")</f>
        <v>Reporting</v>
      </c>
    </row>
    <row r="1187" spans="1:9">
      <c r="A1187" s="29">
        <v>176</v>
      </c>
      <c r="B1187" s="29">
        <v>353</v>
      </c>
      <c r="D1187" t="s">
        <v>714</v>
      </c>
      <c r="E1187" t="s">
        <v>124</v>
      </c>
      <c r="F1187" t="str">
        <f t="shared" si="18"/>
        <v>9bNot aware of</v>
      </c>
      <c r="G1187" s="27">
        <f>IFERROR(VLOOKUP(B1187,Answer!$A:$E,5),"")</f>
        <v>0</v>
      </c>
      <c r="H1187">
        <f>IFERROR(VLOOKUP(D1187,Question!$B:$E,4,FALSE),"")</f>
        <v>1</v>
      </c>
      <c r="I1187" t="str">
        <f>IFERROR(VLOOKUP(H1187,Dimension!$A:$B,2,FALSE),"")</f>
        <v>Reporting</v>
      </c>
    </row>
    <row r="1188" spans="1:9">
      <c r="A1188" s="29">
        <v>176</v>
      </c>
      <c r="B1188" s="29">
        <v>359</v>
      </c>
      <c r="D1188" t="s">
        <v>742</v>
      </c>
      <c r="E1188" t="s">
        <v>124</v>
      </c>
      <c r="F1188" t="str">
        <f t="shared" si="18"/>
        <v>9cNot aware of</v>
      </c>
      <c r="G1188" s="27">
        <f>IFERROR(VLOOKUP(B1188,Answer!$A:$E,5),"")</f>
        <v>0</v>
      </c>
      <c r="H1188">
        <f>IFERROR(VLOOKUP(D1188,Question!$B:$E,4,FALSE),"")</f>
        <v>1</v>
      </c>
      <c r="I1188" t="str">
        <f>IFERROR(VLOOKUP(H1188,Dimension!$A:$B,2,FALSE),"")</f>
        <v>Reporting</v>
      </c>
    </row>
    <row r="1189" spans="1:9">
      <c r="A1189" s="29">
        <v>176</v>
      </c>
      <c r="B1189" s="29">
        <v>365</v>
      </c>
      <c r="D1189" t="s">
        <v>743</v>
      </c>
      <c r="E1189" t="s">
        <v>124</v>
      </c>
      <c r="F1189" t="str">
        <f t="shared" si="18"/>
        <v>9dNot aware of</v>
      </c>
      <c r="G1189" s="27">
        <f>IFERROR(VLOOKUP(B1189,Answer!$A:$E,5),"")</f>
        <v>0</v>
      </c>
      <c r="H1189">
        <f>IFERROR(VLOOKUP(D1189,Question!$B:$E,4,FALSE),"")</f>
        <v>2</v>
      </c>
      <c r="I1189" t="str">
        <f>IFERROR(VLOOKUP(H1189,Dimension!$A:$B,2,FALSE),"")</f>
        <v>Planning</v>
      </c>
    </row>
    <row r="1190" spans="1:9">
      <c r="A1190" s="29">
        <v>176</v>
      </c>
      <c r="B1190" s="29">
        <v>372</v>
      </c>
      <c r="D1190" t="s">
        <v>740</v>
      </c>
      <c r="E1190" t="s">
        <v>118</v>
      </c>
      <c r="F1190" t="str">
        <f t="shared" si="18"/>
        <v>10aDisagree</v>
      </c>
      <c r="G1190" s="27">
        <f>IFERROR(VLOOKUP(B1190,Answer!$A:$E,5),"")</f>
        <v>0</v>
      </c>
      <c r="H1190">
        <f>IFERROR(VLOOKUP(D1190,Question!$B:$E,4,FALSE),"")</f>
        <v>1</v>
      </c>
      <c r="I1190" t="str">
        <f>IFERROR(VLOOKUP(H1190,Dimension!$A:$B,2,FALSE),"")</f>
        <v>Reporting</v>
      </c>
    </row>
    <row r="1191" spans="1:9">
      <c r="A1191" s="29">
        <v>176</v>
      </c>
      <c r="B1191" s="29">
        <v>378</v>
      </c>
      <c r="D1191" t="s">
        <v>741</v>
      </c>
      <c r="E1191" t="s">
        <v>118</v>
      </c>
      <c r="F1191" t="str">
        <f t="shared" si="18"/>
        <v>10bDisagree</v>
      </c>
      <c r="G1191" s="27">
        <f>IFERROR(VLOOKUP(B1191,Answer!$A:$E,5),"")</f>
        <v>0</v>
      </c>
      <c r="H1191">
        <f>IFERROR(VLOOKUP(D1191,Question!$B:$E,4,FALSE),"")</f>
        <v>3</v>
      </c>
      <c r="I1191" t="str">
        <f>IFERROR(VLOOKUP(H1191,Dimension!$A:$B,2,FALSE),"")</f>
        <v>Impact</v>
      </c>
    </row>
    <row r="1192" spans="1:9">
      <c r="A1192" s="29">
        <v>179</v>
      </c>
      <c r="B1192" s="29">
        <v>1</v>
      </c>
      <c r="D1192" t="s">
        <v>772</v>
      </c>
      <c r="E1192" t="s">
        <v>106</v>
      </c>
      <c r="F1192" t="str">
        <f t="shared" si="18"/>
        <v>1aCommercial organisation</v>
      </c>
      <c r="G1192" s="27">
        <f>IFERROR(VLOOKUP(B1192,Answer!$A:$E,5),"")</f>
        <v>0</v>
      </c>
      <c r="H1192">
        <f>IFERROR(VLOOKUP(D1192,Question!$B:$E,4,FALSE),"")</f>
        <v>0</v>
      </c>
      <c r="I1192" t="str">
        <f>IFERROR(VLOOKUP(H1192,Dimension!$A:$B,2,FALSE),"")</f>
        <v/>
      </c>
    </row>
    <row r="1193" spans="1:9">
      <c r="A1193" s="29">
        <v>179</v>
      </c>
      <c r="B1193" s="29">
        <v>7</v>
      </c>
      <c r="D1193" t="s">
        <v>773</v>
      </c>
      <c r="E1193" t="s">
        <v>239</v>
      </c>
      <c r="F1193" t="str">
        <f t="shared" si="18"/>
        <v>1bMarketing</v>
      </c>
      <c r="G1193" s="27">
        <f>IFERROR(VLOOKUP(B1193,Answer!$A:$E,5),"")</f>
        <v>0</v>
      </c>
      <c r="H1193">
        <f>IFERROR(VLOOKUP(D1193,Question!$B:$E,4,FALSE),"")</f>
        <v>0</v>
      </c>
      <c r="I1193" t="str">
        <f>IFERROR(VLOOKUP(H1193,Dimension!$A:$B,2,FALSE),"")</f>
        <v/>
      </c>
    </row>
    <row r="1194" spans="1:9">
      <c r="A1194" s="29">
        <v>179</v>
      </c>
      <c r="B1194" s="29">
        <v>22</v>
      </c>
      <c r="D1194" t="s">
        <v>774</v>
      </c>
      <c r="E1194" t="s">
        <v>240</v>
      </c>
      <c r="F1194" t="str">
        <f t="shared" si="18"/>
        <v>1cHealth care</v>
      </c>
      <c r="G1194" s="27">
        <f>IFERROR(VLOOKUP(B1194,Answer!$A:$E,5),"")</f>
        <v>0</v>
      </c>
      <c r="H1194">
        <f>IFERROR(VLOOKUP(D1194,Question!$B:$E,4,FALSE),"")</f>
        <v>0</v>
      </c>
      <c r="I1194" t="str">
        <f>IFERROR(VLOOKUP(H1194,Dimension!$A:$B,2,FALSE),"")</f>
        <v/>
      </c>
    </row>
    <row r="1195" spans="1:9">
      <c r="A1195" s="29">
        <v>179</v>
      </c>
      <c r="B1195" s="29" t="s">
        <v>870</v>
      </c>
      <c r="D1195" t="s">
        <v>775</v>
      </c>
      <c r="E1195">
        <v>0</v>
      </c>
      <c r="F1195" t="str">
        <f t="shared" si="18"/>
        <v>1d0</v>
      </c>
      <c r="G1195" s="27" t="str">
        <f>IFERROR(VLOOKUP(B1195,Answer!$A:$E,5),"")</f>
        <v/>
      </c>
      <c r="H1195">
        <f>IFERROR(VLOOKUP(D1195,Question!$B:$E,4,FALSE),"")</f>
        <v>0</v>
      </c>
      <c r="I1195" t="str">
        <f>IFERROR(VLOOKUP(H1195,Dimension!$A:$B,2,FALSE),"")</f>
        <v/>
      </c>
    </row>
    <row r="1196" spans="1:9">
      <c r="A1196" s="29">
        <v>179</v>
      </c>
      <c r="B1196" s="29">
        <v>52</v>
      </c>
      <c r="D1196" t="s">
        <v>776</v>
      </c>
      <c r="E1196" t="s">
        <v>175</v>
      </c>
      <c r="F1196" t="str">
        <f t="shared" si="18"/>
        <v>1eMore than 5,000 employees</v>
      </c>
      <c r="G1196" s="27">
        <f>IFERROR(VLOOKUP(B1196,Answer!$A:$E,5),"")</f>
        <v>0</v>
      </c>
      <c r="H1196">
        <f>IFERROR(VLOOKUP(D1196,Question!$B:$E,4,FALSE),"")</f>
        <v>0</v>
      </c>
      <c r="I1196" t="str">
        <f>IFERROR(VLOOKUP(H1196,Dimension!$A:$B,2,FALSE),"")</f>
        <v/>
      </c>
    </row>
    <row r="1197" spans="1:9">
      <c r="A1197" s="29">
        <v>179</v>
      </c>
      <c r="B1197" s="29" t="s">
        <v>870</v>
      </c>
      <c r="D1197" t="s">
        <v>778</v>
      </c>
      <c r="E1197" t="s">
        <v>158</v>
      </c>
      <c r="F1197" t="str">
        <f t="shared" si="18"/>
        <v>1gUnited Kingdom</v>
      </c>
      <c r="G1197" s="27" t="str">
        <f>IFERROR(VLOOKUP(B1197,Answer!$A:$E,5),"")</f>
        <v/>
      </c>
      <c r="H1197">
        <f>IFERROR(VLOOKUP(D1197,Question!$B:$E,4,FALSE),"")</f>
        <v>0</v>
      </c>
      <c r="I1197" t="str">
        <f>IFERROR(VLOOKUP(H1197,Dimension!$A:$B,2,FALSE),"")</f>
        <v/>
      </c>
    </row>
    <row r="1198" spans="1:9">
      <c r="A1198" s="29">
        <v>179</v>
      </c>
      <c r="B1198" s="29">
        <v>66</v>
      </c>
      <c r="D1198" t="s">
        <v>783</v>
      </c>
      <c r="E1198" t="s">
        <v>142</v>
      </c>
      <c r="F1198" t="str">
        <f t="shared" si="18"/>
        <v>1hFor the region I’m based in</v>
      </c>
      <c r="G1198" s="27">
        <f>IFERROR(VLOOKUP(B1198,Answer!$A:$E,5),"")</f>
        <v>0</v>
      </c>
      <c r="H1198">
        <f>IFERROR(VLOOKUP(D1198,Question!$B:$E,4,FALSE),"")</f>
        <v>0</v>
      </c>
      <c r="I1198" t="str">
        <f>IFERROR(VLOOKUP(H1198,Dimension!$A:$B,2,FALSE),"")</f>
        <v/>
      </c>
    </row>
    <row r="1199" spans="1:9">
      <c r="A1199" s="29">
        <v>179</v>
      </c>
      <c r="B1199" s="29">
        <v>69</v>
      </c>
      <c r="D1199" t="s">
        <v>859</v>
      </c>
      <c r="E1199" t="s">
        <v>110</v>
      </c>
      <c r="F1199" t="str">
        <f t="shared" si="18"/>
        <v>1iYes</v>
      </c>
      <c r="G1199" s="27">
        <f>IFERROR(VLOOKUP(B1199,Answer!$A:$E,5),"")</f>
        <v>0</v>
      </c>
      <c r="H1199">
        <f>IFERROR(VLOOKUP(D1199,Question!$B:$E,4,FALSE),"")</f>
        <v>0</v>
      </c>
      <c r="I1199" t="str">
        <f>IFERROR(VLOOKUP(H1199,Dimension!$A:$B,2,FALSE),"")</f>
        <v/>
      </c>
    </row>
    <row r="1200" spans="1:9">
      <c r="A1200" s="29">
        <v>179</v>
      </c>
      <c r="B1200" s="29" t="s">
        <v>870</v>
      </c>
      <c r="D1200" t="s">
        <v>804</v>
      </c>
      <c r="E1200" t="s">
        <v>111</v>
      </c>
      <c r="F1200" t="str">
        <f t="shared" si="18"/>
        <v>North AmericaNo</v>
      </c>
      <c r="G1200" s="27" t="str">
        <f>IFERROR(VLOOKUP(B1200,Answer!$A:$E,5),"")</f>
        <v/>
      </c>
      <c r="H1200" t="str">
        <f>IFERROR(VLOOKUP(D1200,Question!$B:$E,4,FALSE),"")</f>
        <v/>
      </c>
      <c r="I1200" t="str">
        <f>IFERROR(VLOOKUP(H1200,Dimension!$A:$B,2,FALSE),"")</f>
        <v/>
      </c>
    </row>
    <row r="1201" spans="1:9">
      <c r="A1201" s="29">
        <v>179</v>
      </c>
      <c r="B1201" s="29" t="s">
        <v>870</v>
      </c>
      <c r="D1201" t="s">
        <v>805</v>
      </c>
      <c r="E1201" t="s">
        <v>111</v>
      </c>
      <c r="F1201" t="str">
        <f t="shared" si="18"/>
        <v>Central AmericaNo</v>
      </c>
      <c r="G1201" s="27" t="str">
        <f>IFERROR(VLOOKUP(B1201,Answer!$A:$E,5),"")</f>
        <v/>
      </c>
      <c r="H1201" t="str">
        <f>IFERROR(VLOOKUP(D1201,Question!$B:$E,4,FALSE),"")</f>
        <v/>
      </c>
      <c r="I1201" t="str">
        <f>IFERROR(VLOOKUP(H1201,Dimension!$A:$B,2,FALSE),"")</f>
        <v/>
      </c>
    </row>
    <row r="1202" spans="1:9">
      <c r="A1202" s="29">
        <v>179</v>
      </c>
      <c r="B1202" s="29" t="s">
        <v>870</v>
      </c>
      <c r="D1202" t="s">
        <v>806</v>
      </c>
      <c r="E1202" t="s">
        <v>111</v>
      </c>
      <c r="F1202" t="str">
        <f t="shared" si="18"/>
        <v>South AmericaNo</v>
      </c>
      <c r="G1202" s="27" t="str">
        <f>IFERROR(VLOOKUP(B1202,Answer!$A:$E,5),"")</f>
        <v/>
      </c>
      <c r="H1202" t="str">
        <f>IFERROR(VLOOKUP(D1202,Question!$B:$E,4,FALSE),"")</f>
        <v/>
      </c>
      <c r="I1202" t="str">
        <f>IFERROR(VLOOKUP(H1202,Dimension!$A:$B,2,FALSE),"")</f>
        <v/>
      </c>
    </row>
    <row r="1203" spans="1:9">
      <c r="A1203" s="29">
        <v>179</v>
      </c>
      <c r="B1203" s="29" t="s">
        <v>870</v>
      </c>
      <c r="D1203" t="s">
        <v>807</v>
      </c>
      <c r="E1203" t="s">
        <v>111</v>
      </c>
      <c r="F1203" t="str">
        <f t="shared" si="18"/>
        <v>AfricaNo</v>
      </c>
      <c r="G1203" s="27" t="str">
        <f>IFERROR(VLOOKUP(B1203,Answer!$A:$E,5),"")</f>
        <v/>
      </c>
      <c r="H1203" t="str">
        <f>IFERROR(VLOOKUP(D1203,Question!$B:$E,4,FALSE),"")</f>
        <v/>
      </c>
      <c r="I1203" t="str">
        <f>IFERROR(VLOOKUP(H1203,Dimension!$A:$B,2,FALSE),"")</f>
        <v/>
      </c>
    </row>
    <row r="1204" spans="1:9">
      <c r="A1204" s="29">
        <v>179</v>
      </c>
      <c r="B1204" s="29" t="s">
        <v>870</v>
      </c>
      <c r="D1204" t="s">
        <v>808</v>
      </c>
      <c r="E1204" t="s">
        <v>111</v>
      </c>
      <c r="F1204" t="str">
        <f t="shared" si="18"/>
        <v>Middle EastNo</v>
      </c>
      <c r="G1204" s="27" t="str">
        <f>IFERROR(VLOOKUP(B1204,Answer!$A:$E,5),"")</f>
        <v/>
      </c>
      <c r="H1204" t="str">
        <f>IFERROR(VLOOKUP(D1204,Question!$B:$E,4,FALSE),"")</f>
        <v/>
      </c>
      <c r="I1204" t="str">
        <f>IFERROR(VLOOKUP(H1204,Dimension!$A:$B,2,FALSE),"")</f>
        <v/>
      </c>
    </row>
    <row r="1205" spans="1:9">
      <c r="A1205" s="29">
        <v>179</v>
      </c>
      <c r="B1205" s="29">
        <v>58</v>
      </c>
      <c r="D1205" t="s">
        <v>809</v>
      </c>
      <c r="E1205" t="s">
        <v>110</v>
      </c>
      <c r="F1205" t="str">
        <f t="shared" si="18"/>
        <v>Western/Northern EuropeYes</v>
      </c>
      <c r="G1205" s="27">
        <f>IFERROR(VLOOKUP(B1205,Answer!$A:$E,5),"")</f>
        <v>0</v>
      </c>
      <c r="H1205" t="str">
        <f>IFERROR(VLOOKUP(D1205,Question!$B:$E,4,FALSE),"")</f>
        <v/>
      </c>
      <c r="I1205" t="str">
        <f>IFERROR(VLOOKUP(H1205,Dimension!$A:$B,2,FALSE),"")</f>
        <v/>
      </c>
    </row>
    <row r="1206" spans="1:9">
      <c r="A1206" s="29">
        <v>179</v>
      </c>
      <c r="B1206" s="29">
        <v>59</v>
      </c>
      <c r="D1206" t="s">
        <v>810</v>
      </c>
      <c r="E1206" t="s">
        <v>110</v>
      </c>
      <c r="F1206" t="str">
        <f t="shared" si="18"/>
        <v>Southern EuropeYes</v>
      </c>
      <c r="G1206" s="27">
        <f>IFERROR(VLOOKUP(B1206,Answer!$A:$E,5),"")</f>
        <v>0</v>
      </c>
      <c r="H1206" t="str">
        <f>IFERROR(VLOOKUP(D1206,Question!$B:$E,4,FALSE),"")</f>
        <v/>
      </c>
      <c r="I1206" t="str">
        <f>IFERROR(VLOOKUP(H1206,Dimension!$A:$B,2,FALSE),"")</f>
        <v/>
      </c>
    </row>
    <row r="1207" spans="1:9">
      <c r="A1207" s="29">
        <v>179</v>
      </c>
      <c r="B1207" s="29">
        <v>60</v>
      </c>
      <c r="D1207" t="s">
        <v>811</v>
      </c>
      <c r="E1207" t="s">
        <v>110</v>
      </c>
      <c r="F1207" t="str">
        <f t="shared" si="18"/>
        <v>Eastern EuropeYes</v>
      </c>
      <c r="G1207" s="27">
        <f>IFERROR(VLOOKUP(B1207,Answer!$A:$E,5),"")</f>
        <v>0</v>
      </c>
      <c r="H1207" t="str">
        <f>IFERROR(VLOOKUP(D1207,Question!$B:$E,4,FALSE),"")</f>
        <v/>
      </c>
      <c r="I1207" t="str">
        <f>IFERROR(VLOOKUP(H1207,Dimension!$A:$B,2,FALSE),"")</f>
        <v/>
      </c>
    </row>
    <row r="1208" spans="1:9">
      <c r="A1208" s="29">
        <v>179</v>
      </c>
      <c r="B1208" s="29">
        <v>61</v>
      </c>
      <c r="D1208" t="s">
        <v>812</v>
      </c>
      <c r="E1208" t="s">
        <v>110</v>
      </c>
      <c r="F1208" t="str">
        <f t="shared" si="18"/>
        <v>Central AsiaYes</v>
      </c>
      <c r="G1208" s="27">
        <f>IFERROR(VLOOKUP(B1208,Answer!$A:$E,5),"")</f>
        <v>0</v>
      </c>
      <c r="H1208" t="str">
        <f>IFERROR(VLOOKUP(D1208,Question!$B:$E,4,FALSE),"")</f>
        <v/>
      </c>
      <c r="I1208" t="str">
        <f>IFERROR(VLOOKUP(H1208,Dimension!$A:$B,2,FALSE),"")</f>
        <v/>
      </c>
    </row>
    <row r="1209" spans="1:9">
      <c r="A1209" s="29">
        <v>179</v>
      </c>
      <c r="B1209" s="29">
        <v>62</v>
      </c>
      <c r="D1209" t="s">
        <v>813</v>
      </c>
      <c r="E1209" t="s">
        <v>110</v>
      </c>
      <c r="F1209" t="str">
        <f t="shared" si="18"/>
        <v>South AsiaYes</v>
      </c>
      <c r="G1209" s="27">
        <f>IFERROR(VLOOKUP(B1209,Answer!$A:$E,5),"")</f>
        <v>0</v>
      </c>
      <c r="H1209" t="str">
        <f>IFERROR(VLOOKUP(D1209,Question!$B:$E,4,FALSE),"")</f>
        <v/>
      </c>
      <c r="I1209" t="str">
        <f>IFERROR(VLOOKUP(H1209,Dimension!$A:$B,2,FALSE),"")</f>
        <v/>
      </c>
    </row>
    <row r="1210" spans="1:9">
      <c r="A1210" s="29">
        <v>179</v>
      </c>
      <c r="B1210" s="29">
        <v>63</v>
      </c>
      <c r="D1210" t="s">
        <v>814</v>
      </c>
      <c r="E1210" t="s">
        <v>110</v>
      </c>
      <c r="F1210" t="str">
        <f t="shared" si="18"/>
        <v>South East AsiaYes</v>
      </c>
      <c r="G1210" s="27">
        <f>IFERROR(VLOOKUP(B1210,Answer!$A:$E,5),"")</f>
        <v>0</v>
      </c>
      <c r="H1210" t="str">
        <f>IFERROR(VLOOKUP(D1210,Question!$B:$E,4,FALSE),"")</f>
        <v/>
      </c>
      <c r="I1210" t="str">
        <f>IFERROR(VLOOKUP(H1210,Dimension!$A:$B,2,FALSE),"")</f>
        <v/>
      </c>
    </row>
    <row r="1211" spans="1:9">
      <c r="A1211" s="29">
        <v>179</v>
      </c>
      <c r="B1211" s="29">
        <v>64</v>
      </c>
      <c r="D1211" t="s">
        <v>815</v>
      </c>
      <c r="E1211" t="s">
        <v>110</v>
      </c>
      <c r="F1211" t="str">
        <f t="shared" si="18"/>
        <v>AustralasiaYes</v>
      </c>
      <c r="G1211" s="27">
        <f>IFERROR(VLOOKUP(B1211,Answer!$A:$E,5),"")</f>
        <v>0</v>
      </c>
      <c r="H1211" t="str">
        <f>IFERROR(VLOOKUP(D1211,Question!$B:$E,4,FALSE),"")</f>
        <v/>
      </c>
      <c r="I1211" t="str">
        <f>IFERROR(VLOOKUP(H1211,Dimension!$A:$B,2,FALSE),"")</f>
        <v/>
      </c>
    </row>
    <row r="1212" spans="1:9">
      <c r="A1212" s="29">
        <v>179</v>
      </c>
      <c r="B1212" s="29">
        <v>75</v>
      </c>
      <c r="D1212" t="s">
        <v>532</v>
      </c>
      <c r="E1212" t="s">
        <v>114</v>
      </c>
      <c r="F1212" t="str">
        <f t="shared" si="18"/>
        <v>2aFrequently (e.g. every time we run some activity or monthly)</v>
      </c>
      <c r="G1212" s="27">
        <f>IFERROR(VLOOKUP(B1212,Answer!$A:$E,5),"")</f>
        <v>1</v>
      </c>
      <c r="H1212">
        <f>IFERROR(VLOOKUP(D1212,Question!$B:$E,4,FALSE),"")</f>
        <v>1</v>
      </c>
      <c r="I1212" t="str">
        <f>IFERROR(VLOOKUP(H1212,Dimension!$A:$B,2,FALSE),"")</f>
        <v>Reporting</v>
      </c>
    </row>
    <row r="1213" spans="1:9">
      <c r="A1213" s="29">
        <v>179</v>
      </c>
      <c r="B1213" s="29">
        <v>99</v>
      </c>
      <c r="D1213" t="s">
        <v>576</v>
      </c>
      <c r="E1213" t="s">
        <v>120</v>
      </c>
      <c r="F1213" t="str">
        <f t="shared" si="18"/>
        <v>3aRegularly (at least quarterly)</v>
      </c>
      <c r="G1213" s="27">
        <f>IFERROR(VLOOKUP(B1213,Answer!$A:$E,5),"")</f>
        <v>0</v>
      </c>
      <c r="H1213">
        <f>IFERROR(VLOOKUP(D1213,Question!$B:$E,4,FALSE),"")</f>
        <v>1</v>
      </c>
      <c r="I1213" t="str">
        <f>IFERROR(VLOOKUP(H1213,Dimension!$A:$B,2,FALSE),"")</f>
        <v>Reporting</v>
      </c>
    </row>
    <row r="1214" spans="1:9">
      <c r="A1214" s="29">
        <v>179</v>
      </c>
      <c r="B1214" s="29">
        <v>104</v>
      </c>
      <c r="D1214" t="s">
        <v>582</v>
      </c>
      <c r="E1214" t="s">
        <v>120</v>
      </c>
      <c r="F1214" t="str">
        <f t="shared" si="18"/>
        <v>3bRegularly (at least quarterly)</v>
      </c>
      <c r="G1214" s="27">
        <f>IFERROR(VLOOKUP(B1214,Answer!$A:$E,5),"")</f>
        <v>-0.75</v>
      </c>
      <c r="H1214">
        <f>IFERROR(VLOOKUP(D1214,Question!$B:$E,4,FALSE),"")</f>
        <v>1</v>
      </c>
      <c r="I1214" t="str">
        <f>IFERROR(VLOOKUP(H1214,Dimension!$A:$B,2,FALSE),"")</f>
        <v>Reporting</v>
      </c>
    </row>
    <row r="1215" spans="1:9">
      <c r="A1215" s="29">
        <v>179</v>
      </c>
      <c r="B1215" s="29">
        <v>109</v>
      </c>
      <c r="D1215" t="s">
        <v>587</v>
      </c>
      <c r="E1215" t="s">
        <v>120</v>
      </c>
      <c r="F1215" t="str">
        <f t="shared" si="18"/>
        <v>3cRegularly (at least quarterly)</v>
      </c>
      <c r="G1215" s="27">
        <f>IFERROR(VLOOKUP(B1215,Answer!$A:$E,5),"")</f>
        <v>0.75</v>
      </c>
      <c r="H1215">
        <f>IFERROR(VLOOKUP(D1215,Question!$B:$E,4,FALSE),"")</f>
        <v>1</v>
      </c>
      <c r="I1215" t="str">
        <f>IFERROR(VLOOKUP(H1215,Dimension!$A:$B,2,FALSE),"")</f>
        <v>Reporting</v>
      </c>
    </row>
    <row r="1216" spans="1:9">
      <c r="A1216" s="29">
        <v>179</v>
      </c>
      <c r="B1216" s="29">
        <v>114</v>
      </c>
      <c r="D1216" t="s">
        <v>592</v>
      </c>
      <c r="E1216" t="s">
        <v>120</v>
      </c>
      <c r="F1216" t="str">
        <f t="shared" si="18"/>
        <v>3dRegularly (at least quarterly)</v>
      </c>
      <c r="G1216" s="27">
        <f>IFERROR(VLOOKUP(B1216,Answer!$A:$E,5),"")</f>
        <v>0.75</v>
      </c>
      <c r="H1216">
        <f>IFERROR(VLOOKUP(D1216,Question!$B:$E,4,FALSE),"")</f>
        <v>1</v>
      </c>
      <c r="I1216" t="str">
        <f>IFERROR(VLOOKUP(H1216,Dimension!$A:$B,2,FALSE),"")</f>
        <v>Reporting</v>
      </c>
    </row>
    <row r="1217" spans="1:9">
      <c r="A1217" s="29">
        <v>179</v>
      </c>
      <c r="B1217" s="29">
        <v>120</v>
      </c>
      <c r="D1217" t="s">
        <v>755</v>
      </c>
      <c r="E1217" t="s">
        <v>114</v>
      </c>
      <c r="F1217" t="str">
        <f t="shared" si="18"/>
        <v>3eFrequently (e.g. every time we run some activity or monthly)</v>
      </c>
      <c r="G1217" s="27">
        <f>IFERROR(VLOOKUP(B1217,Answer!$A:$E,5),"")</f>
        <v>0</v>
      </c>
      <c r="H1217">
        <f>IFERROR(VLOOKUP(D1217,Question!$B:$E,4,FALSE),"")</f>
        <v>1</v>
      </c>
      <c r="I1217" t="str">
        <f>IFERROR(VLOOKUP(H1217,Dimension!$A:$B,2,FALSE),"")</f>
        <v>Reporting</v>
      </c>
    </row>
    <row r="1218" spans="1:9">
      <c r="A1218" s="29">
        <v>179</v>
      </c>
      <c r="B1218" s="29">
        <v>124</v>
      </c>
      <c r="D1218" t="s">
        <v>756</v>
      </c>
      <c r="E1218" t="s">
        <v>120</v>
      </c>
      <c r="F1218" t="str">
        <f t="shared" si="18"/>
        <v>3fRegularly (at least quarterly)</v>
      </c>
      <c r="G1218" s="27">
        <f>IFERROR(VLOOKUP(B1218,Answer!$A:$E,5),"")</f>
        <v>0.5</v>
      </c>
      <c r="H1218">
        <f>IFERROR(VLOOKUP(D1218,Question!$B:$E,4,FALSE),"")</f>
        <v>1</v>
      </c>
      <c r="I1218" t="str">
        <f>IFERROR(VLOOKUP(H1218,Dimension!$A:$B,2,FALSE),"")</f>
        <v>Reporting</v>
      </c>
    </row>
    <row r="1219" spans="1:9">
      <c r="A1219" s="29">
        <v>179</v>
      </c>
      <c r="B1219" s="29">
        <v>130</v>
      </c>
      <c r="D1219" t="s">
        <v>757</v>
      </c>
      <c r="E1219" t="s">
        <v>114</v>
      </c>
      <c r="F1219" t="str">
        <f t="shared" ref="F1219:F1282" si="19">D1219&amp;E1219</f>
        <v>3gFrequently (e.g. every time we run some activity or monthly)</v>
      </c>
      <c r="G1219" s="27">
        <f>IFERROR(VLOOKUP(B1219,Answer!$A:$E,5),"")</f>
        <v>1</v>
      </c>
      <c r="H1219">
        <f>IFERROR(VLOOKUP(D1219,Question!$B:$E,4,FALSE),"")</f>
        <v>1</v>
      </c>
      <c r="I1219" t="str">
        <f>IFERROR(VLOOKUP(H1219,Dimension!$A:$B,2,FALSE),"")</f>
        <v>Reporting</v>
      </c>
    </row>
    <row r="1220" spans="1:9">
      <c r="A1220" s="29">
        <v>179</v>
      </c>
      <c r="B1220" s="29">
        <v>135</v>
      </c>
      <c r="D1220" t="s">
        <v>758</v>
      </c>
      <c r="E1220" t="s">
        <v>114</v>
      </c>
      <c r="F1220" t="str">
        <f t="shared" si="19"/>
        <v>3hFrequently (e.g. every time we run some activity or monthly)</v>
      </c>
      <c r="G1220" s="27">
        <f>IFERROR(VLOOKUP(B1220,Answer!$A:$E,5),"")</f>
        <v>1</v>
      </c>
      <c r="H1220">
        <f>IFERROR(VLOOKUP(D1220,Question!$B:$E,4,FALSE),"")</f>
        <v>1</v>
      </c>
      <c r="I1220" t="str">
        <f>IFERROR(VLOOKUP(H1220,Dimension!$A:$B,2,FALSE),"")</f>
        <v>Reporting</v>
      </c>
    </row>
    <row r="1221" spans="1:9">
      <c r="A1221" s="29">
        <v>179</v>
      </c>
      <c r="B1221" s="29">
        <v>155</v>
      </c>
      <c r="D1221" t="s">
        <v>762</v>
      </c>
      <c r="E1221" t="s">
        <v>114</v>
      </c>
      <c r="F1221" t="str">
        <f t="shared" si="19"/>
        <v>3lFrequently (e.g. every time we run some activity or monthly)</v>
      </c>
      <c r="G1221" s="27">
        <f>IFERROR(VLOOKUP(B1221,Answer!$A:$E,5),"")</f>
        <v>1</v>
      </c>
      <c r="H1221">
        <f>IFERROR(VLOOKUP(D1221,Question!$B:$E,4,FALSE),"")</f>
        <v>1</v>
      </c>
      <c r="I1221" t="str">
        <f>IFERROR(VLOOKUP(H1221,Dimension!$A:$B,2,FALSE),"")</f>
        <v>Reporting</v>
      </c>
    </row>
    <row r="1222" spans="1:9">
      <c r="A1222" s="29">
        <v>179</v>
      </c>
      <c r="B1222" s="29">
        <v>159</v>
      </c>
      <c r="D1222" t="s">
        <v>598</v>
      </c>
      <c r="E1222" t="s">
        <v>120</v>
      </c>
      <c r="F1222" t="str">
        <f t="shared" si="19"/>
        <v>4aRegularly (at least quarterly)</v>
      </c>
      <c r="G1222" s="27">
        <f>IFERROR(VLOOKUP(B1222,Answer!$A:$E,5),"")</f>
        <v>0.75</v>
      </c>
      <c r="H1222">
        <f>IFERROR(VLOOKUP(D1222,Question!$B:$E,4,FALSE),"")</f>
        <v>2</v>
      </c>
      <c r="I1222" t="str">
        <f>IFERROR(VLOOKUP(H1222,Dimension!$A:$B,2,FALSE),"")</f>
        <v>Planning</v>
      </c>
    </row>
    <row r="1223" spans="1:9">
      <c r="A1223" s="29">
        <v>179</v>
      </c>
      <c r="B1223" s="29">
        <v>164</v>
      </c>
      <c r="D1223" t="s">
        <v>601</v>
      </c>
      <c r="E1223" t="s">
        <v>120</v>
      </c>
      <c r="F1223" t="str">
        <f t="shared" si="19"/>
        <v>4bRegularly (at least quarterly)</v>
      </c>
      <c r="G1223" s="27">
        <f>IFERROR(VLOOKUP(B1223,Answer!$A:$E,5),"")</f>
        <v>0.75</v>
      </c>
      <c r="H1223">
        <f>IFERROR(VLOOKUP(D1223,Question!$B:$E,4,FALSE),"")</f>
        <v>2</v>
      </c>
      <c r="I1223" t="str">
        <f>IFERROR(VLOOKUP(H1223,Dimension!$A:$B,2,FALSE),"")</f>
        <v>Planning</v>
      </c>
    </row>
    <row r="1224" spans="1:9">
      <c r="A1224" s="29">
        <v>179</v>
      </c>
      <c r="B1224" s="29">
        <v>169</v>
      </c>
      <c r="D1224" t="s">
        <v>605</v>
      </c>
      <c r="E1224" t="s">
        <v>120</v>
      </c>
      <c r="F1224" t="str">
        <f t="shared" si="19"/>
        <v>4cRegularly (at least quarterly)</v>
      </c>
      <c r="G1224" s="27">
        <f>IFERROR(VLOOKUP(B1224,Answer!$A:$E,5),"")</f>
        <v>0.75</v>
      </c>
      <c r="H1224">
        <f>IFERROR(VLOOKUP(D1224,Question!$B:$E,4,FALSE),"")</f>
        <v>2</v>
      </c>
      <c r="I1224" t="str">
        <f>IFERROR(VLOOKUP(H1224,Dimension!$A:$B,2,FALSE),"")</f>
        <v>Planning</v>
      </c>
    </row>
    <row r="1225" spans="1:9">
      <c r="A1225" s="29">
        <v>179</v>
      </c>
      <c r="B1225" s="29">
        <v>174</v>
      </c>
      <c r="D1225" t="s">
        <v>609</v>
      </c>
      <c r="E1225" t="s">
        <v>120</v>
      </c>
      <c r="F1225" t="str">
        <f t="shared" si="19"/>
        <v>4dRegularly (at least quarterly)</v>
      </c>
      <c r="G1225" s="27">
        <f>IFERROR(VLOOKUP(B1225,Answer!$A:$E,5),"")</f>
        <v>0.75</v>
      </c>
      <c r="H1225">
        <f>IFERROR(VLOOKUP(D1225,Question!$B:$E,4,FALSE),"")</f>
        <v>3</v>
      </c>
      <c r="I1225" t="str">
        <f>IFERROR(VLOOKUP(H1225,Dimension!$A:$B,2,FALSE),"")</f>
        <v>Impact</v>
      </c>
    </row>
    <row r="1226" spans="1:9">
      <c r="A1226" s="29">
        <v>179</v>
      </c>
      <c r="B1226" s="29">
        <v>181</v>
      </c>
      <c r="D1226" t="s">
        <v>628</v>
      </c>
      <c r="E1226" t="s">
        <v>136</v>
      </c>
      <c r="F1226" t="str">
        <f t="shared" si="19"/>
        <v>5aStrongly Agree</v>
      </c>
      <c r="G1226" s="27">
        <f>IFERROR(VLOOKUP(B1226,Answer!$A:$E,5),"")</f>
        <v>0</v>
      </c>
      <c r="H1226">
        <f>IFERROR(VLOOKUP(D1226,Question!$B:$E,4,FALSE),"")</f>
        <v>2</v>
      </c>
      <c r="I1226" t="str">
        <f>IFERROR(VLOOKUP(H1226,Dimension!$A:$B,2,FALSE),"")</f>
        <v>Planning</v>
      </c>
    </row>
    <row r="1227" spans="1:9">
      <c r="A1227" s="29">
        <v>179</v>
      </c>
      <c r="B1227" s="29">
        <v>186</v>
      </c>
      <c r="D1227" t="s">
        <v>632</v>
      </c>
      <c r="E1227" t="s">
        <v>123</v>
      </c>
      <c r="F1227" t="str">
        <f t="shared" si="19"/>
        <v>5bAgree</v>
      </c>
      <c r="G1227" s="27">
        <f>IFERROR(VLOOKUP(B1227,Answer!$A:$E,5),"")</f>
        <v>0.75</v>
      </c>
      <c r="H1227">
        <f>IFERROR(VLOOKUP(D1227,Question!$B:$E,4,FALSE),"")</f>
        <v>2</v>
      </c>
      <c r="I1227" t="str">
        <f>IFERROR(VLOOKUP(H1227,Dimension!$A:$B,2,FALSE),"")</f>
        <v>Planning</v>
      </c>
    </row>
    <row r="1228" spans="1:9">
      <c r="A1228" s="29">
        <v>179</v>
      </c>
      <c r="B1228" s="29">
        <v>192</v>
      </c>
      <c r="D1228" t="s">
        <v>636</v>
      </c>
      <c r="E1228" t="s">
        <v>123</v>
      </c>
      <c r="F1228" t="str">
        <f t="shared" si="19"/>
        <v>5cAgree</v>
      </c>
      <c r="G1228" s="27">
        <f>IFERROR(VLOOKUP(B1228,Answer!$A:$E,5),"")</f>
        <v>0.75</v>
      </c>
      <c r="H1228">
        <f>IFERROR(VLOOKUP(D1228,Question!$B:$E,4,FALSE),"")</f>
        <v>2</v>
      </c>
      <c r="I1228" t="str">
        <f>IFERROR(VLOOKUP(H1228,Dimension!$A:$B,2,FALSE),"")</f>
        <v>Planning</v>
      </c>
    </row>
    <row r="1229" spans="1:9">
      <c r="A1229" s="29">
        <v>179</v>
      </c>
      <c r="B1229" s="29">
        <v>198</v>
      </c>
      <c r="D1229" t="s">
        <v>640</v>
      </c>
      <c r="E1229" t="s">
        <v>123</v>
      </c>
      <c r="F1229" t="str">
        <f t="shared" si="19"/>
        <v>5dAgree</v>
      </c>
      <c r="G1229" s="27">
        <f>IFERROR(VLOOKUP(B1229,Answer!$A:$E,5),"")</f>
        <v>0.75</v>
      </c>
      <c r="H1229">
        <f>IFERROR(VLOOKUP(D1229,Question!$B:$E,4,FALSE),"")</f>
        <v>2</v>
      </c>
      <c r="I1229" t="str">
        <f>IFERROR(VLOOKUP(H1229,Dimension!$A:$B,2,FALSE),"")</f>
        <v>Planning</v>
      </c>
    </row>
    <row r="1230" spans="1:9">
      <c r="A1230" s="29">
        <v>179</v>
      </c>
      <c r="B1230" s="29">
        <v>204</v>
      </c>
      <c r="D1230" t="s">
        <v>644</v>
      </c>
      <c r="E1230" t="s">
        <v>123</v>
      </c>
      <c r="F1230" t="str">
        <f t="shared" si="19"/>
        <v>5eAgree</v>
      </c>
      <c r="G1230" s="27">
        <f>IFERROR(VLOOKUP(B1230,Answer!$A:$E,5),"")</f>
        <v>0.75</v>
      </c>
      <c r="H1230">
        <f>IFERROR(VLOOKUP(D1230,Question!$B:$E,4,FALSE),"")</f>
        <v>2</v>
      </c>
      <c r="I1230" t="str">
        <f>IFERROR(VLOOKUP(H1230,Dimension!$A:$B,2,FALSE),"")</f>
        <v>Planning</v>
      </c>
    </row>
    <row r="1231" spans="1:9">
      <c r="A1231" s="29">
        <v>179</v>
      </c>
      <c r="B1231" s="29">
        <v>210</v>
      </c>
      <c r="D1231" t="s">
        <v>751</v>
      </c>
      <c r="E1231" t="s">
        <v>123</v>
      </c>
      <c r="F1231" t="str">
        <f t="shared" si="19"/>
        <v>5fAgree</v>
      </c>
      <c r="G1231" s="27">
        <f>IFERROR(VLOOKUP(B1231,Answer!$A:$E,5),"")</f>
        <v>0.75</v>
      </c>
      <c r="H1231">
        <f>IFERROR(VLOOKUP(D1231,Question!$B:$E,4,FALSE),"")</f>
        <v>2</v>
      </c>
      <c r="I1231" t="str">
        <f>IFERROR(VLOOKUP(H1231,Dimension!$A:$B,2,FALSE),"")</f>
        <v>Planning</v>
      </c>
    </row>
    <row r="1232" spans="1:9">
      <c r="A1232" s="29">
        <v>179</v>
      </c>
      <c r="B1232" s="29">
        <v>216</v>
      </c>
      <c r="D1232" t="s">
        <v>752</v>
      </c>
      <c r="E1232" t="s">
        <v>123</v>
      </c>
      <c r="F1232" t="str">
        <f t="shared" si="19"/>
        <v>5gAgree</v>
      </c>
      <c r="G1232" s="27">
        <f>IFERROR(VLOOKUP(B1232,Answer!$A:$E,5),"")</f>
        <v>0.75</v>
      </c>
      <c r="H1232">
        <f>IFERROR(VLOOKUP(D1232,Question!$B:$E,4,FALSE),"")</f>
        <v>3</v>
      </c>
      <c r="I1232" t="str">
        <f>IFERROR(VLOOKUP(H1232,Dimension!$A:$B,2,FALSE),"")</f>
        <v>Impact</v>
      </c>
    </row>
    <row r="1233" spans="1:9">
      <c r="A1233" s="29">
        <v>179</v>
      </c>
      <c r="B1233" s="29">
        <v>222</v>
      </c>
      <c r="D1233" t="s">
        <v>753</v>
      </c>
      <c r="E1233" t="s">
        <v>123</v>
      </c>
      <c r="F1233" t="str">
        <f t="shared" si="19"/>
        <v>5hAgree</v>
      </c>
      <c r="G1233" s="27">
        <f>IFERROR(VLOOKUP(B1233,Answer!$A:$E,5),"")</f>
        <v>0.75</v>
      </c>
      <c r="H1233">
        <f>IFERROR(VLOOKUP(D1233,Question!$B:$E,4,FALSE),"")</f>
        <v>2</v>
      </c>
      <c r="I1233" t="str">
        <f>IFERROR(VLOOKUP(H1233,Dimension!$A:$B,2,FALSE),"")</f>
        <v>Planning</v>
      </c>
    </row>
    <row r="1234" spans="1:9">
      <c r="A1234" s="29">
        <v>179</v>
      </c>
      <c r="B1234" s="29">
        <v>229</v>
      </c>
      <c r="D1234" t="s">
        <v>754</v>
      </c>
      <c r="E1234" t="s">
        <v>136</v>
      </c>
      <c r="F1234" t="str">
        <f t="shared" si="19"/>
        <v>5iStrongly Agree</v>
      </c>
      <c r="G1234" s="27">
        <f>IFERROR(VLOOKUP(B1234,Answer!$A:$E,5),"")</f>
        <v>1</v>
      </c>
      <c r="H1234">
        <f>IFERROR(VLOOKUP(D1234,Question!$B:$E,4,FALSE),"")</f>
        <v>3</v>
      </c>
      <c r="I1234" t="str">
        <f>IFERROR(VLOOKUP(H1234,Dimension!$A:$B,2,FALSE),"")</f>
        <v>Impact</v>
      </c>
    </row>
    <row r="1235" spans="1:9">
      <c r="A1235" s="29">
        <v>179</v>
      </c>
      <c r="B1235" s="29">
        <v>233</v>
      </c>
      <c r="D1235" t="s">
        <v>648</v>
      </c>
      <c r="E1235" t="s">
        <v>120</v>
      </c>
      <c r="F1235" t="str">
        <f t="shared" si="19"/>
        <v>6aRegularly (at least quarterly)</v>
      </c>
      <c r="G1235" s="27">
        <f>IFERROR(VLOOKUP(B1235,Answer!$A:$E,5),"")</f>
        <v>0.75</v>
      </c>
      <c r="H1235">
        <f>IFERROR(VLOOKUP(D1235,Question!$B:$E,4,FALSE),"")</f>
        <v>2</v>
      </c>
      <c r="I1235" t="str">
        <f>IFERROR(VLOOKUP(H1235,Dimension!$A:$B,2,FALSE),"")</f>
        <v>Planning</v>
      </c>
    </row>
    <row r="1236" spans="1:9">
      <c r="A1236" s="29">
        <v>179</v>
      </c>
      <c r="B1236" s="29">
        <v>238</v>
      </c>
      <c r="D1236" t="s">
        <v>650</v>
      </c>
      <c r="E1236" t="s">
        <v>120</v>
      </c>
      <c r="F1236" t="str">
        <f t="shared" si="19"/>
        <v>6bRegularly (at least quarterly)</v>
      </c>
      <c r="G1236" s="27">
        <f>IFERROR(VLOOKUP(B1236,Answer!$A:$E,5),"")</f>
        <v>0.75</v>
      </c>
      <c r="H1236">
        <f>IFERROR(VLOOKUP(D1236,Question!$B:$E,4,FALSE),"")</f>
        <v>1</v>
      </c>
      <c r="I1236" t="str">
        <f>IFERROR(VLOOKUP(H1236,Dimension!$A:$B,2,FALSE),"")</f>
        <v>Reporting</v>
      </c>
    </row>
    <row r="1237" spans="1:9">
      <c r="A1237" s="29">
        <v>179</v>
      </c>
      <c r="B1237" s="29">
        <v>243</v>
      </c>
      <c r="D1237" t="s">
        <v>654</v>
      </c>
      <c r="E1237" t="s">
        <v>120</v>
      </c>
      <c r="F1237" t="str">
        <f t="shared" si="19"/>
        <v>6cRegularly (at least quarterly)</v>
      </c>
      <c r="G1237" s="27">
        <f>IFERROR(VLOOKUP(B1237,Answer!$A:$E,5),"")</f>
        <v>0.75</v>
      </c>
      <c r="H1237">
        <f>IFERROR(VLOOKUP(D1237,Question!$B:$E,4,FALSE),"")</f>
        <v>1</v>
      </c>
      <c r="I1237" t="str">
        <f>IFERROR(VLOOKUP(H1237,Dimension!$A:$B,2,FALSE),"")</f>
        <v>Reporting</v>
      </c>
    </row>
    <row r="1238" spans="1:9">
      <c r="A1238" s="29">
        <v>179</v>
      </c>
      <c r="B1238" s="29">
        <v>248</v>
      </c>
      <c r="D1238" t="s">
        <v>658</v>
      </c>
      <c r="E1238" t="s">
        <v>120</v>
      </c>
      <c r="F1238" t="str">
        <f t="shared" si="19"/>
        <v>6dRegularly (at least quarterly)</v>
      </c>
      <c r="G1238" s="27">
        <f>IFERROR(VLOOKUP(B1238,Answer!$A:$E,5),"")</f>
        <v>0.75</v>
      </c>
      <c r="H1238">
        <f>IFERROR(VLOOKUP(D1238,Question!$B:$E,4,FALSE),"")</f>
        <v>1</v>
      </c>
      <c r="I1238" t="str">
        <f>IFERROR(VLOOKUP(H1238,Dimension!$A:$B,2,FALSE),"")</f>
        <v>Reporting</v>
      </c>
    </row>
    <row r="1239" spans="1:9">
      <c r="A1239" s="29">
        <v>179</v>
      </c>
      <c r="B1239" s="29">
        <v>253</v>
      </c>
      <c r="D1239" t="s">
        <v>662</v>
      </c>
      <c r="E1239" t="s">
        <v>120</v>
      </c>
      <c r="F1239" t="str">
        <f t="shared" si="19"/>
        <v>6eRegularly (at least quarterly)</v>
      </c>
      <c r="G1239" s="27">
        <f>IFERROR(VLOOKUP(B1239,Answer!$A:$E,5),"")</f>
        <v>0.75</v>
      </c>
      <c r="H1239">
        <f>IFERROR(VLOOKUP(D1239,Question!$B:$E,4,FALSE),"")</f>
        <v>1</v>
      </c>
      <c r="I1239" t="str">
        <f>IFERROR(VLOOKUP(H1239,Dimension!$A:$B,2,FALSE),"")</f>
        <v>Reporting</v>
      </c>
    </row>
    <row r="1240" spans="1:9">
      <c r="A1240" s="29">
        <v>179</v>
      </c>
      <c r="B1240" s="29">
        <v>258</v>
      </c>
      <c r="D1240" t="s">
        <v>666</v>
      </c>
      <c r="E1240" t="s">
        <v>120</v>
      </c>
      <c r="F1240" t="str">
        <f t="shared" si="19"/>
        <v>7aRegularly (at least quarterly)</v>
      </c>
      <c r="G1240" s="27">
        <f>IFERROR(VLOOKUP(B1240,Answer!$A:$E,5),"")</f>
        <v>0.5</v>
      </c>
      <c r="H1240">
        <f>IFERROR(VLOOKUP(D1240,Question!$B:$E,4,FALSE),"")</f>
        <v>3</v>
      </c>
      <c r="I1240" t="str">
        <f>IFERROR(VLOOKUP(H1240,Dimension!$A:$B,2,FALSE),"")</f>
        <v>Impact</v>
      </c>
    </row>
    <row r="1241" spans="1:9">
      <c r="A1241" s="29">
        <v>179</v>
      </c>
      <c r="B1241" s="29">
        <v>263</v>
      </c>
      <c r="D1241" t="s">
        <v>670</v>
      </c>
      <c r="E1241" t="s">
        <v>120</v>
      </c>
      <c r="F1241" t="str">
        <f t="shared" si="19"/>
        <v>7bRegularly (at least quarterly)</v>
      </c>
      <c r="G1241" s="27">
        <f>IFERROR(VLOOKUP(B1241,Answer!$A:$E,5),"")</f>
        <v>0.75</v>
      </c>
      <c r="H1241">
        <f>IFERROR(VLOOKUP(D1241,Question!$B:$E,4,FALSE),"")</f>
        <v>2</v>
      </c>
      <c r="I1241" t="str">
        <f>IFERROR(VLOOKUP(H1241,Dimension!$A:$B,2,FALSE),"")</f>
        <v>Planning</v>
      </c>
    </row>
    <row r="1242" spans="1:9">
      <c r="A1242" s="29">
        <v>179</v>
      </c>
      <c r="B1242" s="29">
        <v>268</v>
      </c>
      <c r="D1242" t="s">
        <v>674</v>
      </c>
      <c r="E1242" t="s">
        <v>120</v>
      </c>
      <c r="F1242" t="str">
        <f t="shared" si="19"/>
        <v>7cRegularly (at least quarterly)</v>
      </c>
      <c r="G1242" s="27">
        <f>IFERROR(VLOOKUP(B1242,Answer!$A:$E,5),"")</f>
        <v>0.75</v>
      </c>
      <c r="H1242">
        <f>IFERROR(VLOOKUP(D1242,Question!$B:$E,4,FALSE),"")</f>
        <v>2</v>
      </c>
      <c r="I1242" t="str">
        <f>IFERROR(VLOOKUP(H1242,Dimension!$A:$B,2,FALSE),"")</f>
        <v>Planning</v>
      </c>
    </row>
    <row r="1243" spans="1:9">
      <c r="A1243" s="29">
        <v>179</v>
      </c>
      <c r="B1243" s="29">
        <v>273</v>
      </c>
      <c r="D1243" t="s">
        <v>678</v>
      </c>
      <c r="E1243" t="s">
        <v>120</v>
      </c>
      <c r="F1243" t="str">
        <f t="shared" si="19"/>
        <v>7dRegularly (at least quarterly)</v>
      </c>
      <c r="G1243" s="27">
        <f>IFERROR(VLOOKUP(B1243,Answer!$A:$E,5),"")</f>
        <v>0.75</v>
      </c>
      <c r="H1243">
        <f>IFERROR(VLOOKUP(D1243,Question!$B:$E,4,FALSE),"")</f>
        <v>2</v>
      </c>
      <c r="I1243" t="str">
        <f>IFERROR(VLOOKUP(H1243,Dimension!$A:$B,2,FALSE),"")</f>
        <v>Planning</v>
      </c>
    </row>
    <row r="1244" spans="1:9">
      <c r="A1244" s="29">
        <v>179</v>
      </c>
      <c r="B1244" s="29">
        <v>278</v>
      </c>
      <c r="D1244" t="s">
        <v>680</v>
      </c>
      <c r="E1244" t="s">
        <v>120</v>
      </c>
      <c r="F1244" t="str">
        <f t="shared" si="19"/>
        <v>7eRegularly (at least quarterly)</v>
      </c>
      <c r="G1244" s="27">
        <f>IFERROR(VLOOKUP(B1244,Answer!$A:$E,5),"")</f>
        <v>0.75</v>
      </c>
      <c r="H1244">
        <f>IFERROR(VLOOKUP(D1244,Question!$B:$E,4,FALSE),"")</f>
        <v>3</v>
      </c>
      <c r="I1244" t="str">
        <f>IFERROR(VLOOKUP(H1244,Dimension!$A:$B,2,FALSE),"")</f>
        <v>Impact</v>
      </c>
    </row>
    <row r="1245" spans="1:9">
      <c r="A1245" s="29">
        <v>179</v>
      </c>
      <c r="B1245" s="29">
        <v>285</v>
      </c>
      <c r="D1245" t="s">
        <v>701</v>
      </c>
      <c r="E1245" t="s">
        <v>136</v>
      </c>
      <c r="F1245" t="str">
        <f t="shared" si="19"/>
        <v>8aStrongly Agree</v>
      </c>
      <c r="G1245" s="27">
        <f>IFERROR(VLOOKUP(B1245,Answer!$A:$E,5),"")</f>
        <v>1</v>
      </c>
      <c r="H1245">
        <f>IFERROR(VLOOKUP(D1245,Question!$B:$E,4,FALSE),"")</f>
        <v>3</v>
      </c>
      <c r="I1245" t="str">
        <f>IFERROR(VLOOKUP(H1245,Dimension!$A:$B,2,FALSE),"")</f>
        <v>Impact</v>
      </c>
    </row>
    <row r="1246" spans="1:9">
      <c r="A1246" s="29">
        <v>179</v>
      </c>
      <c r="B1246" s="29">
        <v>290</v>
      </c>
      <c r="D1246" t="s">
        <v>703</v>
      </c>
      <c r="E1246" t="s">
        <v>123</v>
      </c>
      <c r="F1246" t="str">
        <f t="shared" si="19"/>
        <v>8bAgree</v>
      </c>
      <c r="G1246" s="27">
        <f>IFERROR(VLOOKUP(B1246,Answer!$A:$E,5),"")</f>
        <v>0.75</v>
      </c>
      <c r="H1246">
        <f>IFERROR(VLOOKUP(D1246,Question!$B:$E,4,FALSE),"")</f>
        <v>3</v>
      </c>
      <c r="I1246" t="str">
        <f>IFERROR(VLOOKUP(H1246,Dimension!$A:$B,2,FALSE),"")</f>
        <v>Impact</v>
      </c>
    </row>
    <row r="1247" spans="1:9">
      <c r="A1247" s="29">
        <v>179</v>
      </c>
      <c r="B1247" s="29">
        <v>296</v>
      </c>
      <c r="D1247" t="s">
        <v>705</v>
      </c>
      <c r="E1247" t="s">
        <v>123</v>
      </c>
      <c r="F1247" t="str">
        <f t="shared" si="19"/>
        <v>8cAgree</v>
      </c>
      <c r="G1247" s="27">
        <f>IFERROR(VLOOKUP(B1247,Answer!$A:$E,5),"")</f>
        <v>0.75</v>
      </c>
      <c r="H1247">
        <f>IFERROR(VLOOKUP(D1247,Question!$B:$E,4,FALSE),"")</f>
        <v>3</v>
      </c>
      <c r="I1247" t="str">
        <f>IFERROR(VLOOKUP(H1247,Dimension!$A:$B,2,FALSE),"")</f>
        <v>Impact</v>
      </c>
    </row>
    <row r="1248" spans="1:9">
      <c r="A1248" s="29">
        <v>179</v>
      </c>
      <c r="B1248" s="29">
        <v>302</v>
      </c>
      <c r="D1248" t="s">
        <v>707</v>
      </c>
      <c r="E1248" t="s">
        <v>123</v>
      </c>
      <c r="F1248" t="str">
        <f t="shared" si="19"/>
        <v>8dAgree</v>
      </c>
      <c r="G1248" s="27">
        <f>IFERROR(VLOOKUP(B1248,Answer!$A:$E,5),"")</f>
        <v>0</v>
      </c>
      <c r="H1248">
        <f>IFERROR(VLOOKUP(D1248,Question!$B:$E,4,FALSE),"")</f>
        <v>3</v>
      </c>
      <c r="I1248" t="str">
        <f>IFERROR(VLOOKUP(H1248,Dimension!$A:$B,2,FALSE),"")</f>
        <v>Impact</v>
      </c>
    </row>
    <row r="1249" spans="1:9">
      <c r="A1249" s="29">
        <v>179</v>
      </c>
      <c r="B1249" s="29">
        <v>308</v>
      </c>
      <c r="D1249" t="s">
        <v>744</v>
      </c>
      <c r="E1249" t="s">
        <v>123</v>
      </c>
      <c r="F1249" t="str">
        <f t="shared" si="19"/>
        <v>8eAgree</v>
      </c>
      <c r="G1249" s="27">
        <f>IFERROR(VLOOKUP(B1249,Answer!$A:$E,5),"")</f>
        <v>0.75</v>
      </c>
      <c r="H1249">
        <f>IFERROR(VLOOKUP(D1249,Question!$B:$E,4,FALSE),"")</f>
        <v>3</v>
      </c>
      <c r="I1249" t="str">
        <f>IFERROR(VLOOKUP(H1249,Dimension!$A:$B,2,FALSE),"")</f>
        <v>Impact</v>
      </c>
    </row>
    <row r="1250" spans="1:9">
      <c r="A1250" s="29">
        <v>179</v>
      </c>
      <c r="B1250" s="29">
        <v>314</v>
      </c>
      <c r="D1250" t="s">
        <v>745</v>
      </c>
      <c r="E1250" t="s">
        <v>123</v>
      </c>
      <c r="F1250" t="str">
        <f t="shared" si="19"/>
        <v>8fAgree</v>
      </c>
      <c r="G1250" s="27">
        <f>IFERROR(VLOOKUP(B1250,Answer!$A:$E,5),"")</f>
        <v>0.75</v>
      </c>
      <c r="H1250">
        <f>IFERROR(VLOOKUP(D1250,Question!$B:$E,4,FALSE),"")</f>
        <v>3</v>
      </c>
      <c r="I1250" t="str">
        <f>IFERROR(VLOOKUP(H1250,Dimension!$A:$B,2,FALSE),"")</f>
        <v>Impact</v>
      </c>
    </row>
    <row r="1251" spans="1:9">
      <c r="A1251" s="29">
        <v>179</v>
      </c>
      <c r="B1251" s="29">
        <v>320</v>
      </c>
      <c r="D1251" t="s">
        <v>746</v>
      </c>
      <c r="E1251" t="s">
        <v>123</v>
      </c>
      <c r="F1251" t="str">
        <f t="shared" si="19"/>
        <v>8gAgree</v>
      </c>
      <c r="G1251" s="27">
        <f>IFERROR(VLOOKUP(B1251,Answer!$A:$E,5),"")</f>
        <v>0.75</v>
      </c>
      <c r="H1251">
        <f>IFERROR(VLOOKUP(D1251,Question!$B:$E,4,FALSE),"")</f>
        <v>3</v>
      </c>
      <c r="I1251" t="str">
        <f>IFERROR(VLOOKUP(H1251,Dimension!$A:$B,2,FALSE),"")</f>
        <v>Impact</v>
      </c>
    </row>
    <row r="1252" spans="1:9">
      <c r="A1252" s="29">
        <v>179</v>
      </c>
      <c r="B1252" s="29">
        <v>326</v>
      </c>
      <c r="D1252" t="s">
        <v>747</v>
      </c>
      <c r="E1252" t="s">
        <v>123</v>
      </c>
      <c r="F1252" t="str">
        <f t="shared" si="19"/>
        <v>8hAgree</v>
      </c>
      <c r="G1252" s="27">
        <f>IFERROR(VLOOKUP(B1252,Answer!$A:$E,5),"")</f>
        <v>0.75</v>
      </c>
      <c r="H1252">
        <f>IFERROR(VLOOKUP(D1252,Question!$B:$E,4,FALSE),"")</f>
        <v>3</v>
      </c>
      <c r="I1252" t="str">
        <f>IFERROR(VLOOKUP(H1252,Dimension!$A:$B,2,FALSE),"")</f>
        <v>Impact</v>
      </c>
    </row>
    <row r="1253" spans="1:9">
      <c r="A1253" s="29">
        <v>179</v>
      </c>
      <c r="B1253" s="29">
        <v>332</v>
      </c>
      <c r="D1253" t="s">
        <v>748</v>
      </c>
      <c r="E1253" t="s">
        <v>123</v>
      </c>
      <c r="F1253" t="str">
        <f t="shared" si="19"/>
        <v>8iAgree</v>
      </c>
      <c r="G1253" s="27">
        <f>IFERROR(VLOOKUP(B1253,Answer!$A:$E,5),"")</f>
        <v>0.75</v>
      </c>
      <c r="H1253">
        <f>IFERROR(VLOOKUP(D1253,Question!$B:$E,4,FALSE),"")</f>
        <v>3</v>
      </c>
      <c r="I1253" t="str">
        <f>IFERROR(VLOOKUP(H1253,Dimension!$A:$B,2,FALSE),"")</f>
        <v>Impact</v>
      </c>
    </row>
    <row r="1254" spans="1:9">
      <c r="A1254" s="29">
        <v>179</v>
      </c>
      <c r="B1254" s="29">
        <v>338</v>
      </c>
      <c r="D1254" t="s">
        <v>749</v>
      </c>
      <c r="E1254" t="s">
        <v>123</v>
      </c>
      <c r="F1254" t="str">
        <f t="shared" si="19"/>
        <v>8jAgree</v>
      </c>
      <c r="G1254" s="27">
        <f>IFERROR(VLOOKUP(B1254,Answer!$A:$E,5),"")</f>
        <v>0.75</v>
      </c>
      <c r="H1254">
        <f>IFERROR(VLOOKUP(D1254,Question!$B:$E,4,FALSE),"")</f>
        <v>3</v>
      </c>
      <c r="I1254" t="str">
        <f>IFERROR(VLOOKUP(H1254,Dimension!$A:$B,2,FALSE),"")</f>
        <v>Impact</v>
      </c>
    </row>
    <row r="1255" spans="1:9">
      <c r="A1255" s="29">
        <v>179</v>
      </c>
      <c r="B1255" s="29">
        <v>344</v>
      </c>
      <c r="D1255" t="s">
        <v>750</v>
      </c>
      <c r="E1255" t="s">
        <v>123</v>
      </c>
      <c r="F1255" t="str">
        <f t="shared" si="19"/>
        <v>8kAgree</v>
      </c>
      <c r="G1255" s="27">
        <f>IFERROR(VLOOKUP(B1255,Answer!$A:$E,5),"")</f>
        <v>0</v>
      </c>
      <c r="H1255">
        <f>IFERROR(VLOOKUP(D1255,Question!$B:$E,4,FALSE),"")</f>
        <v>3</v>
      </c>
      <c r="I1255" t="str">
        <f>IFERROR(VLOOKUP(H1255,Dimension!$A:$B,2,FALSE),"")</f>
        <v>Impact</v>
      </c>
    </row>
    <row r="1256" spans="1:9">
      <c r="A1256" s="29">
        <v>179</v>
      </c>
      <c r="B1256" s="29">
        <v>350</v>
      </c>
      <c r="D1256" t="s">
        <v>710</v>
      </c>
      <c r="E1256" t="s">
        <v>160</v>
      </c>
      <c r="F1256" t="str">
        <f t="shared" si="19"/>
        <v>9aUse regularly</v>
      </c>
      <c r="G1256" s="27">
        <f>IFERROR(VLOOKUP(B1256,Answer!$A:$E,5),"")</f>
        <v>0.75</v>
      </c>
      <c r="H1256">
        <f>IFERROR(VLOOKUP(D1256,Question!$B:$E,4,FALSE),"")</f>
        <v>1</v>
      </c>
      <c r="I1256" t="str">
        <f>IFERROR(VLOOKUP(H1256,Dimension!$A:$B,2,FALSE),"")</f>
        <v>Reporting</v>
      </c>
    </row>
    <row r="1257" spans="1:9">
      <c r="A1257" s="29">
        <v>179</v>
      </c>
      <c r="B1257" s="29">
        <v>356</v>
      </c>
      <c r="D1257" t="s">
        <v>714</v>
      </c>
      <c r="E1257" t="s">
        <v>160</v>
      </c>
      <c r="F1257" t="str">
        <f t="shared" si="19"/>
        <v>9bUse regularly</v>
      </c>
      <c r="G1257" s="27">
        <f>IFERROR(VLOOKUP(B1257,Answer!$A:$E,5),"")</f>
        <v>0.75</v>
      </c>
      <c r="H1257">
        <f>IFERROR(VLOOKUP(D1257,Question!$B:$E,4,FALSE),"")</f>
        <v>1</v>
      </c>
      <c r="I1257" t="str">
        <f>IFERROR(VLOOKUP(H1257,Dimension!$A:$B,2,FALSE),"")</f>
        <v>Reporting</v>
      </c>
    </row>
    <row r="1258" spans="1:9">
      <c r="A1258" s="29">
        <v>179</v>
      </c>
      <c r="B1258" s="29">
        <v>362</v>
      </c>
      <c r="D1258" t="s">
        <v>742</v>
      </c>
      <c r="E1258" t="s">
        <v>160</v>
      </c>
      <c r="F1258" t="str">
        <f t="shared" si="19"/>
        <v>9cUse regularly</v>
      </c>
      <c r="G1258" s="27">
        <f>IFERROR(VLOOKUP(B1258,Answer!$A:$E,5),"")</f>
        <v>0.75</v>
      </c>
      <c r="H1258">
        <f>IFERROR(VLOOKUP(D1258,Question!$B:$E,4,FALSE),"")</f>
        <v>1</v>
      </c>
      <c r="I1258" t="str">
        <f>IFERROR(VLOOKUP(H1258,Dimension!$A:$B,2,FALSE),"")</f>
        <v>Reporting</v>
      </c>
    </row>
    <row r="1259" spans="1:9">
      <c r="A1259" s="29">
        <v>179</v>
      </c>
      <c r="B1259" s="29">
        <v>368</v>
      </c>
      <c r="D1259" t="s">
        <v>743</v>
      </c>
      <c r="E1259" t="s">
        <v>160</v>
      </c>
      <c r="F1259" t="str">
        <f t="shared" si="19"/>
        <v>9dUse regularly</v>
      </c>
      <c r="G1259" s="27">
        <f>IFERROR(VLOOKUP(B1259,Answer!$A:$E,5),"")</f>
        <v>0.75</v>
      </c>
      <c r="H1259">
        <f>IFERROR(VLOOKUP(D1259,Question!$B:$E,4,FALSE),"")</f>
        <v>2</v>
      </c>
      <c r="I1259" t="str">
        <f>IFERROR(VLOOKUP(H1259,Dimension!$A:$B,2,FALSE),"")</f>
        <v>Planning</v>
      </c>
    </row>
    <row r="1260" spans="1:9">
      <c r="A1260" s="29">
        <v>179</v>
      </c>
      <c r="B1260" s="29">
        <v>375</v>
      </c>
      <c r="D1260" t="s">
        <v>740</v>
      </c>
      <c r="E1260" t="s">
        <v>136</v>
      </c>
      <c r="F1260" t="str">
        <f t="shared" si="19"/>
        <v>10aStrongly Agree</v>
      </c>
      <c r="G1260" s="27">
        <f>IFERROR(VLOOKUP(B1260,Answer!$A:$E,5),"")</f>
        <v>1</v>
      </c>
      <c r="H1260">
        <f>IFERROR(VLOOKUP(D1260,Question!$B:$E,4,FALSE),"")</f>
        <v>1</v>
      </c>
      <c r="I1260" t="str">
        <f>IFERROR(VLOOKUP(H1260,Dimension!$A:$B,2,FALSE),"")</f>
        <v>Reporting</v>
      </c>
    </row>
    <row r="1261" spans="1:9">
      <c r="A1261" s="29">
        <v>179</v>
      </c>
      <c r="B1261" s="29">
        <v>381</v>
      </c>
      <c r="D1261" t="s">
        <v>741</v>
      </c>
      <c r="E1261" t="s">
        <v>136</v>
      </c>
      <c r="F1261" t="str">
        <f t="shared" si="19"/>
        <v>10bStrongly Agree</v>
      </c>
      <c r="G1261" s="27">
        <f>IFERROR(VLOOKUP(B1261,Answer!$A:$E,5),"")</f>
        <v>1</v>
      </c>
      <c r="H1261">
        <f>IFERROR(VLOOKUP(D1261,Question!$B:$E,4,FALSE),"")</f>
        <v>3</v>
      </c>
      <c r="I1261" t="str">
        <f>IFERROR(VLOOKUP(H1261,Dimension!$A:$B,2,FALSE),"")</f>
        <v>Impact</v>
      </c>
    </row>
    <row r="1262" spans="1:9">
      <c r="A1262" s="29">
        <v>180</v>
      </c>
      <c r="B1262" s="29">
        <v>1</v>
      </c>
      <c r="D1262" t="s">
        <v>772</v>
      </c>
      <c r="E1262" t="s">
        <v>106</v>
      </c>
      <c r="F1262" t="str">
        <f t="shared" si="19"/>
        <v>1aCommercial organisation</v>
      </c>
      <c r="G1262" s="27">
        <f>IFERROR(VLOOKUP(B1262,Answer!$A:$E,5),"")</f>
        <v>0</v>
      </c>
      <c r="H1262">
        <f>IFERROR(VLOOKUP(D1262,Question!$B:$E,4,FALSE),"")</f>
        <v>0</v>
      </c>
      <c r="I1262" t="str">
        <f>IFERROR(VLOOKUP(H1262,Dimension!$A:$B,2,FALSE),"")</f>
        <v/>
      </c>
    </row>
    <row r="1263" spans="1:9">
      <c r="A1263" s="29">
        <v>180</v>
      </c>
      <c r="B1263" s="29">
        <v>7</v>
      </c>
      <c r="D1263" t="s">
        <v>773</v>
      </c>
      <c r="E1263" t="s">
        <v>239</v>
      </c>
      <c r="F1263" t="str">
        <f t="shared" si="19"/>
        <v>1bMarketing</v>
      </c>
      <c r="G1263" s="27">
        <f>IFERROR(VLOOKUP(B1263,Answer!$A:$E,5),"")</f>
        <v>0</v>
      </c>
      <c r="H1263">
        <f>IFERROR(VLOOKUP(D1263,Question!$B:$E,4,FALSE),"")</f>
        <v>0</v>
      </c>
      <c r="I1263" t="str">
        <f>IFERROR(VLOOKUP(H1263,Dimension!$A:$B,2,FALSE),"")</f>
        <v/>
      </c>
    </row>
    <row r="1264" spans="1:9">
      <c r="A1264" s="29">
        <v>180</v>
      </c>
      <c r="B1264" s="29">
        <v>35</v>
      </c>
      <c r="D1264" t="s">
        <v>774</v>
      </c>
      <c r="E1264" t="s">
        <v>230</v>
      </c>
      <c r="F1264" t="str">
        <f t="shared" si="19"/>
        <v>1cTechnology</v>
      </c>
      <c r="G1264" s="27">
        <f>IFERROR(VLOOKUP(B1264,Answer!$A:$E,5),"")</f>
        <v>0</v>
      </c>
      <c r="H1264">
        <f>IFERROR(VLOOKUP(D1264,Question!$B:$E,4,FALSE),"")</f>
        <v>0</v>
      </c>
      <c r="I1264" t="str">
        <f>IFERROR(VLOOKUP(H1264,Dimension!$A:$B,2,FALSE),"")</f>
        <v/>
      </c>
    </row>
    <row r="1265" spans="1:9">
      <c r="A1265" s="29">
        <v>180</v>
      </c>
      <c r="B1265" s="29" t="s">
        <v>870</v>
      </c>
      <c r="D1265" t="s">
        <v>775</v>
      </c>
      <c r="E1265">
        <v>0</v>
      </c>
      <c r="F1265" t="str">
        <f t="shared" si="19"/>
        <v>1d0</v>
      </c>
      <c r="G1265" s="27" t="str">
        <f>IFERROR(VLOOKUP(B1265,Answer!$A:$E,5),"")</f>
        <v/>
      </c>
      <c r="H1265">
        <f>IFERROR(VLOOKUP(D1265,Question!$B:$E,4,FALSE),"")</f>
        <v>0</v>
      </c>
      <c r="I1265" t="str">
        <f>IFERROR(VLOOKUP(H1265,Dimension!$A:$B,2,FALSE),"")</f>
        <v/>
      </c>
    </row>
    <row r="1266" spans="1:9">
      <c r="A1266" s="29">
        <v>180</v>
      </c>
      <c r="B1266" s="29">
        <v>48</v>
      </c>
      <c r="D1266" t="s">
        <v>776</v>
      </c>
      <c r="E1266" t="s">
        <v>244</v>
      </c>
      <c r="F1266" t="str">
        <f t="shared" si="19"/>
        <v>1e50-99 employees</v>
      </c>
      <c r="G1266" s="27">
        <f>IFERROR(VLOOKUP(B1266,Answer!$A:$E,5),"")</f>
        <v>0</v>
      </c>
      <c r="H1266">
        <f>IFERROR(VLOOKUP(D1266,Question!$B:$E,4,FALSE),"")</f>
        <v>0</v>
      </c>
      <c r="I1266" t="str">
        <f>IFERROR(VLOOKUP(H1266,Dimension!$A:$B,2,FALSE),"")</f>
        <v/>
      </c>
    </row>
    <row r="1267" spans="1:9">
      <c r="A1267" s="29">
        <v>180</v>
      </c>
      <c r="B1267" s="29" t="s">
        <v>870</v>
      </c>
      <c r="D1267" t="s">
        <v>778</v>
      </c>
      <c r="E1267" t="s">
        <v>245</v>
      </c>
      <c r="F1267" t="str">
        <f t="shared" si="19"/>
        <v>1gLondon, England</v>
      </c>
      <c r="G1267" s="27" t="str">
        <f>IFERROR(VLOOKUP(B1267,Answer!$A:$E,5),"")</f>
        <v/>
      </c>
      <c r="H1267">
        <f>IFERROR(VLOOKUP(D1267,Question!$B:$E,4,FALSE),"")</f>
        <v>0</v>
      </c>
      <c r="I1267" t="str">
        <f>IFERROR(VLOOKUP(H1267,Dimension!$A:$B,2,FALSE),"")</f>
        <v/>
      </c>
    </row>
    <row r="1268" spans="1:9">
      <c r="A1268" s="29">
        <v>180</v>
      </c>
      <c r="B1268" s="29">
        <v>67</v>
      </c>
      <c r="D1268" t="s">
        <v>783</v>
      </c>
      <c r="E1268" t="s">
        <v>113</v>
      </c>
      <c r="F1268" t="str">
        <f t="shared" si="19"/>
        <v>1hGlobally</v>
      </c>
      <c r="G1268" s="27">
        <f>IFERROR(VLOOKUP(B1268,Answer!$A:$E,5),"")</f>
        <v>0</v>
      </c>
      <c r="H1268">
        <f>IFERROR(VLOOKUP(D1268,Question!$B:$E,4,FALSE),"")</f>
        <v>0</v>
      </c>
      <c r="I1268" t="str">
        <f>IFERROR(VLOOKUP(H1268,Dimension!$A:$B,2,FALSE),"")</f>
        <v/>
      </c>
    </row>
    <row r="1269" spans="1:9">
      <c r="A1269" s="29">
        <v>180</v>
      </c>
      <c r="B1269" s="29">
        <v>69</v>
      </c>
      <c r="D1269" t="s">
        <v>859</v>
      </c>
      <c r="E1269" t="s">
        <v>110</v>
      </c>
      <c r="F1269" t="str">
        <f t="shared" si="19"/>
        <v>1iYes</v>
      </c>
      <c r="G1269" s="27">
        <f>IFERROR(VLOOKUP(B1269,Answer!$A:$E,5),"")</f>
        <v>0</v>
      </c>
      <c r="H1269">
        <f>IFERROR(VLOOKUP(D1269,Question!$B:$E,4,FALSE),"")</f>
        <v>0</v>
      </c>
      <c r="I1269" t="str">
        <f>IFERROR(VLOOKUP(H1269,Dimension!$A:$B,2,FALSE),"")</f>
        <v/>
      </c>
    </row>
    <row r="1270" spans="1:9">
      <c r="A1270" s="29">
        <v>180</v>
      </c>
      <c r="B1270" s="29" t="s">
        <v>870</v>
      </c>
      <c r="D1270" t="s">
        <v>804</v>
      </c>
      <c r="E1270" t="s">
        <v>111</v>
      </c>
      <c r="F1270" t="str">
        <f t="shared" si="19"/>
        <v>North AmericaNo</v>
      </c>
      <c r="G1270" s="27" t="str">
        <f>IFERROR(VLOOKUP(B1270,Answer!$A:$E,5),"")</f>
        <v/>
      </c>
      <c r="H1270" t="str">
        <f>IFERROR(VLOOKUP(D1270,Question!$B:$E,4,FALSE),"")</f>
        <v/>
      </c>
      <c r="I1270" t="str">
        <f>IFERROR(VLOOKUP(H1270,Dimension!$A:$B,2,FALSE),"")</f>
        <v/>
      </c>
    </row>
    <row r="1271" spans="1:9">
      <c r="A1271" s="29">
        <v>180</v>
      </c>
      <c r="B1271" s="29" t="s">
        <v>870</v>
      </c>
      <c r="D1271" t="s">
        <v>805</v>
      </c>
      <c r="E1271" t="s">
        <v>111</v>
      </c>
      <c r="F1271" t="str">
        <f t="shared" si="19"/>
        <v>Central AmericaNo</v>
      </c>
      <c r="G1271" s="27" t="str">
        <f>IFERROR(VLOOKUP(B1271,Answer!$A:$E,5),"")</f>
        <v/>
      </c>
      <c r="H1271" t="str">
        <f>IFERROR(VLOOKUP(D1271,Question!$B:$E,4,FALSE),"")</f>
        <v/>
      </c>
      <c r="I1271" t="str">
        <f>IFERROR(VLOOKUP(H1271,Dimension!$A:$B,2,FALSE),"")</f>
        <v/>
      </c>
    </row>
    <row r="1272" spans="1:9">
      <c r="A1272" s="29">
        <v>180</v>
      </c>
      <c r="B1272" s="29" t="s">
        <v>870</v>
      </c>
      <c r="D1272" t="s">
        <v>806</v>
      </c>
      <c r="E1272" t="s">
        <v>111</v>
      </c>
      <c r="F1272" t="str">
        <f t="shared" si="19"/>
        <v>South AmericaNo</v>
      </c>
      <c r="G1272" s="27" t="str">
        <f>IFERROR(VLOOKUP(B1272,Answer!$A:$E,5),"")</f>
        <v/>
      </c>
      <c r="H1272" t="str">
        <f>IFERROR(VLOOKUP(D1272,Question!$B:$E,4,FALSE),"")</f>
        <v/>
      </c>
      <c r="I1272" t="str">
        <f>IFERROR(VLOOKUP(H1272,Dimension!$A:$B,2,FALSE),"")</f>
        <v/>
      </c>
    </row>
    <row r="1273" spans="1:9">
      <c r="A1273" s="29">
        <v>180</v>
      </c>
      <c r="B1273" s="29" t="s">
        <v>870</v>
      </c>
      <c r="D1273" t="s">
        <v>807</v>
      </c>
      <c r="E1273" t="s">
        <v>111</v>
      </c>
      <c r="F1273" t="str">
        <f t="shared" si="19"/>
        <v>AfricaNo</v>
      </c>
      <c r="G1273" s="27" t="str">
        <f>IFERROR(VLOOKUP(B1273,Answer!$A:$E,5),"")</f>
        <v/>
      </c>
      <c r="H1273" t="str">
        <f>IFERROR(VLOOKUP(D1273,Question!$B:$E,4,FALSE),"")</f>
        <v/>
      </c>
      <c r="I1273" t="str">
        <f>IFERROR(VLOOKUP(H1273,Dimension!$A:$B,2,FALSE),"")</f>
        <v/>
      </c>
    </row>
    <row r="1274" spans="1:9">
      <c r="A1274" s="29">
        <v>180</v>
      </c>
      <c r="B1274" s="29" t="s">
        <v>870</v>
      </c>
      <c r="D1274" t="s">
        <v>808</v>
      </c>
      <c r="E1274" t="s">
        <v>111</v>
      </c>
      <c r="F1274" t="str">
        <f t="shared" si="19"/>
        <v>Middle EastNo</v>
      </c>
      <c r="G1274" s="27" t="str">
        <f>IFERROR(VLOOKUP(B1274,Answer!$A:$E,5),"")</f>
        <v/>
      </c>
      <c r="H1274" t="str">
        <f>IFERROR(VLOOKUP(D1274,Question!$B:$E,4,FALSE),"")</f>
        <v/>
      </c>
      <c r="I1274" t="str">
        <f>IFERROR(VLOOKUP(H1274,Dimension!$A:$B,2,FALSE),"")</f>
        <v/>
      </c>
    </row>
    <row r="1275" spans="1:9">
      <c r="A1275" s="29">
        <v>180</v>
      </c>
      <c r="B1275" s="29">
        <v>58</v>
      </c>
      <c r="D1275" t="s">
        <v>809</v>
      </c>
      <c r="E1275" t="s">
        <v>110</v>
      </c>
      <c r="F1275" t="str">
        <f t="shared" si="19"/>
        <v>Western/Northern EuropeYes</v>
      </c>
      <c r="G1275" s="27">
        <f>IFERROR(VLOOKUP(B1275,Answer!$A:$E,5),"")</f>
        <v>0</v>
      </c>
      <c r="H1275" t="str">
        <f>IFERROR(VLOOKUP(D1275,Question!$B:$E,4,FALSE),"")</f>
        <v/>
      </c>
      <c r="I1275" t="str">
        <f>IFERROR(VLOOKUP(H1275,Dimension!$A:$B,2,FALSE),"")</f>
        <v/>
      </c>
    </row>
    <row r="1276" spans="1:9">
      <c r="A1276" s="29">
        <v>180</v>
      </c>
      <c r="B1276" s="29" t="s">
        <v>870</v>
      </c>
      <c r="D1276" t="s">
        <v>810</v>
      </c>
      <c r="E1276" t="s">
        <v>111</v>
      </c>
      <c r="F1276" t="str">
        <f t="shared" si="19"/>
        <v>Southern EuropeNo</v>
      </c>
      <c r="G1276" s="27" t="str">
        <f>IFERROR(VLOOKUP(B1276,Answer!$A:$E,5),"")</f>
        <v/>
      </c>
      <c r="H1276" t="str">
        <f>IFERROR(VLOOKUP(D1276,Question!$B:$E,4,FALSE),"")</f>
        <v/>
      </c>
      <c r="I1276" t="str">
        <f>IFERROR(VLOOKUP(H1276,Dimension!$A:$B,2,FALSE),"")</f>
        <v/>
      </c>
    </row>
    <row r="1277" spans="1:9">
      <c r="A1277" s="29">
        <v>180</v>
      </c>
      <c r="B1277" s="29">
        <v>60</v>
      </c>
      <c r="D1277" t="s">
        <v>811</v>
      </c>
      <c r="E1277" t="s">
        <v>110</v>
      </c>
      <c r="F1277" t="str">
        <f t="shared" si="19"/>
        <v>Eastern EuropeYes</v>
      </c>
      <c r="G1277" s="27">
        <f>IFERROR(VLOOKUP(B1277,Answer!$A:$E,5),"")</f>
        <v>0</v>
      </c>
      <c r="H1277" t="str">
        <f>IFERROR(VLOOKUP(D1277,Question!$B:$E,4,FALSE),"")</f>
        <v/>
      </c>
      <c r="I1277" t="str">
        <f>IFERROR(VLOOKUP(H1277,Dimension!$A:$B,2,FALSE),"")</f>
        <v/>
      </c>
    </row>
    <row r="1278" spans="1:9">
      <c r="A1278" s="29">
        <v>180</v>
      </c>
      <c r="B1278" s="29" t="s">
        <v>870</v>
      </c>
      <c r="D1278" t="s">
        <v>812</v>
      </c>
      <c r="E1278" t="s">
        <v>111</v>
      </c>
      <c r="F1278" t="str">
        <f t="shared" si="19"/>
        <v>Central AsiaNo</v>
      </c>
      <c r="G1278" s="27" t="str">
        <f>IFERROR(VLOOKUP(B1278,Answer!$A:$E,5),"")</f>
        <v/>
      </c>
      <c r="H1278" t="str">
        <f>IFERROR(VLOOKUP(D1278,Question!$B:$E,4,FALSE),"")</f>
        <v/>
      </c>
      <c r="I1278" t="str">
        <f>IFERROR(VLOOKUP(H1278,Dimension!$A:$B,2,FALSE),"")</f>
        <v/>
      </c>
    </row>
    <row r="1279" spans="1:9">
      <c r="A1279" s="29">
        <v>180</v>
      </c>
      <c r="B1279" s="29" t="s">
        <v>870</v>
      </c>
      <c r="D1279" t="s">
        <v>813</v>
      </c>
      <c r="E1279" t="s">
        <v>111</v>
      </c>
      <c r="F1279" t="str">
        <f t="shared" si="19"/>
        <v>South AsiaNo</v>
      </c>
      <c r="G1279" s="27" t="str">
        <f>IFERROR(VLOOKUP(B1279,Answer!$A:$E,5),"")</f>
        <v/>
      </c>
      <c r="H1279" t="str">
        <f>IFERROR(VLOOKUP(D1279,Question!$B:$E,4,FALSE),"")</f>
        <v/>
      </c>
      <c r="I1279" t="str">
        <f>IFERROR(VLOOKUP(H1279,Dimension!$A:$B,2,FALSE),"")</f>
        <v/>
      </c>
    </row>
    <row r="1280" spans="1:9">
      <c r="A1280" s="29">
        <v>180</v>
      </c>
      <c r="B1280" s="29">
        <v>63</v>
      </c>
      <c r="D1280" t="s">
        <v>814</v>
      </c>
      <c r="E1280" t="s">
        <v>110</v>
      </c>
      <c r="F1280" t="str">
        <f t="shared" si="19"/>
        <v>South East AsiaYes</v>
      </c>
      <c r="G1280" s="27">
        <f>IFERROR(VLOOKUP(B1280,Answer!$A:$E,5),"")</f>
        <v>0</v>
      </c>
      <c r="H1280" t="str">
        <f>IFERROR(VLOOKUP(D1280,Question!$B:$E,4,FALSE),"")</f>
        <v/>
      </c>
      <c r="I1280" t="str">
        <f>IFERROR(VLOOKUP(H1280,Dimension!$A:$B,2,FALSE),"")</f>
        <v/>
      </c>
    </row>
    <row r="1281" spans="1:9">
      <c r="A1281" s="29">
        <v>180</v>
      </c>
      <c r="B1281" s="29" t="s">
        <v>870</v>
      </c>
      <c r="D1281" t="s">
        <v>815</v>
      </c>
      <c r="E1281" t="s">
        <v>111</v>
      </c>
      <c r="F1281" t="str">
        <f t="shared" si="19"/>
        <v>AustralasiaNo</v>
      </c>
      <c r="G1281" s="27" t="str">
        <f>IFERROR(VLOOKUP(B1281,Answer!$A:$E,5),"")</f>
        <v/>
      </c>
      <c r="H1281" t="str">
        <f>IFERROR(VLOOKUP(D1281,Question!$B:$E,4,FALSE),"")</f>
        <v/>
      </c>
      <c r="I1281" t="str">
        <f>IFERROR(VLOOKUP(H1281,Dimension!$A:$B,2,FALSE),"")</f>
        <v/>
      </c>
    </row>
    <row r="1282" spans="1:9">
      <c r="A1282" s="29">
        <v>180</v>
      </c>
      <c r="B1282" s="29">
        <v>75</v>
      </c>
      <c r="D1282" t="s">
        <v>532</v>
      </c>
      <c r="E1282" t="s">
        <v>114</v>
      </c>
      <c r="F1282" t="str">
        <f t="shared" si="19"/>
        <v>2aFrequently (e.g. every time we run some activity or monthly)</v>
      </c>
      <c r="G1282" s="27">
        <f>IFERROR(VLOOKUP(B1282,Answer!$A:$E,5),"")</f>
        <v>1</v>
      </c>
      <c r="H1282">
        <f>IFERROR(VLOOKUP(D1282,Question!$B:$E,4,FALSE),"")</f>
        <v>1</v>
      </c>
      <c r="I1282" t="str">
        <f>IFERROR(VLOOKUP(H1282,Dimension!$A:$B,2,FALSE),"")</f>
        <v>Reporting</v>
      </c>
    </row>
    <row r="1283" spans="1:9">
      <c r="A1283" s="29">
        <v>180</v>
      </c>
      <c r="B1283" s="29">
        <v>100</v>
      </c>
      <c r="D1283" t="s">
        <v>576</v>
      </c>
      <c r="E1283" t="s">
        <v>114</v>
      </c>
      <c r="F1283" t="str">
        <f t="shared" ref="F1283:F1346" si="20">D1283&amp;E1283</f>
        <v>3aFrequently (e.g. every time we run some activity or monthly)</v>
      </c>
      <c r="G1283" s="27">
        <f>IFERROR(VLOOKUP(B1283,Answer!$A:$E,5),"")</f>
        <v>0</v>
      </c>
      <c r="H1283">
        <f>IFERROR(VLOOKUP(D1283,Question!$B:$E,4,FALSE),"")</f>
        <v>1</v>
      </c>
      <c r="I1283" t="str">
        <f>IFERROR(VLOOKUP(H1283,Dimension!$A:$B,2,FALSE),"")</f>
        <v>Reporting</v>
      </c>
    </row>
    <row r="1284" spans="1:9">
      <c r="A1284" s="29">
        <v>180</v>
      </c>
      <c r="B1284" s="29">
        <v>104</v>
      </c>
      <c r="D1284" t="s">
        <v>582</v>
      </c>
      <c r="E1284" t="s">
        <v>120</v>
      </c>
      <c r="F1284" t="str">
        <f t="shared" si="20"/>
        <v>3bRegularly (at least quarterly)</v>
      </c>
      <c r="G1284" s="27">
        <f>IFERROR(VLOOKUP(B1284,Answer!$A:$E,5),"")</f>
        <v>-0.75</v>
      </c>
      <c r="H1284">
        <f>IFERROR(VLOOKUP(D1284,Question!$B:$E,4,FALSE),"")</f>
        <v>1</v>
      </c>
      <c r="I1284" t="str">
        <f>IFERROR(VLOOKUP(H1284,Dimension!$A:$B,2,FALSE),"")</f>
        <v>Reporting</v>
      </c>
    </row>
    <row r="1285" spans="1:9">
      <c r="A1285" s="29">
        <v>180</v>
      </c>
      <c r="B1285" s="29">
        <v>110</v>
      </c>
      <c r="D1285" t="s">
        <v>587</v>
      </c>
      <c r="E1285" t="s">
        <v>114</v>
      </c>
      <c r="F1285" t="str">
        <f t="shared" si="20"/>
        <v>3cFrequently (e.g. every time we run some activity or monthly)</v>
      </c>
      <c r="G1285" s="27">
        <f>IFERROR(VLOOKUP(B1285,Answer!$A:$E,5),"")</f>
        <v>1</v>
      </c>
      <c r="H1285">
        <f>IFERROR(VLOOKUP(D1285,Question!$B:$E,4,FALSE),"")</f>
        <v>1</v>
      </c>
      <c r="I1285" t="str">
        <f>IFERROR(VLOOKUP(H1285,Dimension!$A:$B,2,FALSE),"")</f>
        <v>Reporting</v>
      </c>
    </row>
    <row r="1286" spans="1:9">
      <c r="A1286" s="29">
        <v>180</v>
      </c>
      <c r="B1286" s="29">
        <v>115</v>
      </c>
      <c r="D1286" t="s">
        <v>592</v>
      </c>
      <c r="E1286" t="s">
        <v>114</v>
      </c>
      <c r="F1286" t="str">
        <f t="shared" si="20"/>
        <v>3dFrequently (e.g. every time we run some activity or monthly)</v>
      </c>
      <c r="G1286" s="27">
        <f>IFERROR(VLOOKUP(B1286,Answer!$A:$E,5),"")</f>
        <v>1</v>
      </c>
      <c r="H1286">
        <f>IFERROR(VLOOKUP(D1286,Question!$B:$E,4,FALSE),"")</f>
        <v>1</v>
      </c>
      <c r="I1286" t="str">
        <f>IFERROR(VLOOKUP(H1286,Dimension!$A:$B,2,FALSE),"")</f>
        <v>Reporting</v>
      </c>
    </row>
    <row r="1287" spans="1:9">
      <c r="A1287" s="29">
        <v>180</v>
      </c>
      <c r="B1287" s="29">
        <v>120</v>
      </c>
      <c r="D1287" t="s">
        <v>755</v>
      </c>
      <c r="E1287" t="s">
        <v>114</v>
      </c>
      <c r="F1287" t="str">
        <f t="shared" si="20"/>
        <v>3eFrequently (e.g. every time we run some activity or monthly)</v>
      </c>
      <c r="G1287" s="27">
        <f>IFERROR(VLOOKUP(B1287,Answer!$A:$E,5),"")</f>
        <v>0</v>
      </c>
      <c r="H1287">
        <f>IFERROR(VLOOKUP(D1287,Question!$B:$E,4,FALSE),"")</f>
        <v>1</v>
      </c>
      <c r="I1287" t="str">
        <f>IFERROR(VLOOKUP(H1287,Dimension!$A:$B,2,FALSE),"")</f>
        <v>Reporting</v>
      </c>
    </row>
    <row r="1288" spans="1:9">
      <c r="A1288" s="29">
        <v>180</v>
      </c>
      <c r="B1288" s="29">
        <v>125</v>
      </c>
      <c r="D1288" t="s">
        <v>756</v>
      </c>
      <c r="E1288" t="s">
        <v>114</v>
      </c>
      <c r="F1288" t="str">
        <f t="shared" si="20"/>
        <v>3fFrequently (e.g. every time we run some activity or monthly)</v>
      </c>
      <c r="G1288" s="27">
        <f>IFERROR(VLOOKUP(B1288,Answer!$A:$E,5),"")</f>
        <v>0.5</v>
      </c>
      <c r="H1288">
        <f>IFERROR(VLOOKUP(D1288,Question!$B:$E,4,FALSE),"")</f>
        <v>1</v>
      </c>
      <c r="I1288" t="str">
        <f>IFERROR(VLOOKUP(H1288,Dimension!$A:$B,2,FALSE),"")</f>
        <v>Reporting</v>
      </c>
    </row>
    <row r="1289" spans="1:9">
      <c r="A1289" s="29">
        <v>180</v>
      </c>
      <c r="B1289" s="29">
        <v>130</v>
      </c>
      <c r="D1289" t="s">
        <v>757</v>
      </c>
      <c r="E1289" t="s">
        <v>114</v>
      </c>
      <c r="F1289" t="str">
        <f t="shared" si="20"/>
        <v>3gFrequently (e.g. every time we run some activity or monthly)</v>
      </c>
      <c r="G1289" s="27">
        <f>IFERROR(VLOOKUP(B1289,Answer!$A:$E,5),"")</f>
        <v>1</v>
      </c>
      <c r="H1289">
        <f>IFERROR(VLOOKUP(D1289,Question!$B:$E,4,FALSE),"")</f>
        <v>1</v>
      </c>
      <c r="I1289" t="str">
        <f>IFERROR(VLOOKUP(H1289,Dimension!$A:$B,2,FALSE),"")</f>
        <v>Reporting</v>
      </c>
    </row>
    <row r="1290" spans="1:9">
      <c r="A1290" s="29">
        <v>180</v>
      </c>
      <c r="B1290" s="29">
        <v>135</v>
      </c>
      <c r="D1290" t="s">
        <v>758</v>
      </c>
      <c r="E1290" t="s">
        <v>114</v>
      </c>
      <c r="F1290" t="str">
        <f t="shared" si="20"/>
        <v>3hFrequently (e.g. every time we run some activity or monthly)</v>
      </c>
      <c r="G1290" s="27">
        <f>IFERROR(VLOOKUP(B1290,Answer!$A:$E,5),"")</f>
        <v>1</v>
      </c>
      <c r="H1290">
        <f>IFERROR(VLOOKUP(D1290,Question!$B:$E,4,FALSE),"")</f>
        <v>1</v>
      </c>
      <c r="I1290" t="str">
        <f>IFERROR(VLOOKUP(H1290,Dimension!$A:$B,2,FALSE),"")</f>
        <v>Reporting</v>
      </c>
    </row>
    <row r="1291" spans="1:9">
      <c r="A1291" s="29">
        <v>180</v>
      </c>
      <c r="B1291" s="29">
        <v>155</v>
      </c>
      <c r="D1291" t="s">
        <v>762</v>
      </c>
      <c r="E1291" t="s">
        <v>114</v>
      </c>
      <c r="F1291" t="str">
        <f t="shared" si="20"/>
        <v>3lFrequently (e.g. every time we run some activity or monthly)</v>
      </c>
      <c r="G1291" s="27">
        <f>IFERROR(VLOOKUP(B1291,Answer!$A:$E,5),"")</f>
        <v>1</v>
      </c>
      <c r="H1291">
        <f>IFERROR(VLOOKUP(D1291,Question!$B:$E,4,FALSE),"")</f>
        <v>1</v>
      </c>
      <c r="I1291" t="str">
        <f>IFERROR(VLOOKUP(H1291,Dimension!$A:$B,2,FALSE),"")</f>
        <v>Reporting</v>
      </c>
    </row>
    <row r="1292" spans="1:9">
      <c r="A1292" s="29">
        <v>180</v>
      </c>
      <c r="B1292" s="29">
        <v>159</v>
      </c>
      <c r="D1292" t="s">
        <v>598</v>
      </c>
      <c r="E1292" t="s">
        <v>120</v>
      </c>
      <c r="F1292" t="str">
        <f t="shared" si="20"/>
        <v>4aRegularly (at least quarterly)</v>
      </c>
      <c r="G1292" s="27">
        <f>IFERROR(VLOOKUP(B1292,Answer!$A:$E,5),"")</f>
        <v>0.75</v>
      </c>
      <c r="H1292">
        <f>IFERROR(VLOOKUP(D1292,Question!$B:$E,4,FALSE),"")</f>
        <v>2</v>
      </c>
      <c r="I1292" t="str">
        <f>IFERROR(VLOOKUP(H1292,Dimension!$A:$B,2,FALSE),"")</f>
        <v>Planning</v>
      </c>
    </row>
    <row r="1293" spans="1:9">
      <c r="A1293" s="29">
        <v>180</v>
      </c>
      <c r="B1293" s="29">
        <v>164</v>
      </c>
      <c r="D1293" t="s">
        <v>601</v>
      </c>
      <c r="E1293" t="s">
        <v>120</v>
      </c>
      <c r="F1293" t="str">
        <f t="shared" si="20"/>
        <v>4bRegularly (at least quarterly)</v>
      </c>
      <c r="G1293" s="27">
        <f>IFERROR(VLOOKUP(B1293,Answer!$A:$E,5),"")</f>
        <v>0.75</v>
      </c>
      <c r="H1293">
        <f>IFERROR(VLOOKUP(D1293,Question!$B:$E,4,FALSE),"")</f>
        <v>2</v>
      </c>
      <c r="I1293" t="str">
        <f>IFERROR(VLOOKUP(H1293,Dimension!$A:$B,2,FALSE),"")</f>
        <v>Planning</v>
      </c>
    </row>
    <row r="1294" spans="1:9">
      <c r="A1294" s="29">
        <v>180</v>
      </c>
      <c r="B1294" s="29">
        <v>169</v>
      </c>
      <c r="D1294" t="s">
        <v>605</v>
      </c>
      <c r="E1294" t="s">
        <v>120</v>
      </c>
      <c r="F1294" t="str">
        <f t="shared" si="20"/>
        <v>4cRegularly (at least quarterly)</v>
      </c>
      <c r="G1294" s="27">
        <f>IFERROR(VLOOKUP(B1294,Answer!$A:$E,5),"")</f>
        <v>0.75</v>
      </c>
      <c r="H1294">
        <f>IFERROR(VLOOKUP(D1294,Question!$B:$E,4,FALSE),"")</f>
        <v>2</v>
      </c>
      <c r="I1294" t="str">
        <f>IFERROR(VLOOKUP(H1294,Dimension!$A:$B,2,FALSE),"")</f>
        <v>Planning</v>
      </c>
    </row>
    <row r="1295" spans="1:9">
      <c r="A1295" s="29">
        <v>180</v>
      </c>
      <c r="B1295" s="29">
        <v>174</v>
      </c>
      <c r="D1295" t="s">
        <v>609</v>
      </c>
      <c r="E1295" t="s">
        <v>120</v>
      </c>
      <c r="F1295" t="str">
        <f t="shared" si="20"/>
        <v>4dRegularly (at least quarterly)</v>
      </c>
      <c r="G1295" s="27">
        <f>IFERROR(VLOOKUP(B1295,Answer!$A:$E,5),"")</f>
        <v>0.75</v>
      </c>
      <c r="H1295">
        <f>IFERROR(VLOOKUP(D1295,Question!$B:$E,4,FALSE),"")</f>
        <v>3</v>
      </c>
      <c r="I1295" t="str">
        <f>IFERROR(VLOOKUP(H1295,Dimension!$A:$B,2,FALSE),"")</f>
        <v>Impact</v>
      </c>
    </row>
    <row r="1296" spans="1:9">
      <c r="A1296" s="29">
        <v>180</v>
      </c>
      <c r="B1296" s="29">
        <v>178</v>
      </c>
      <c r="D1296" t="s">
        <v>628</v>
      </c>
      <c r="E1296" t="s">
        <v>118</v>
      </c>
      <c r="F1296" t="str">
        <f t="shared" si="20"/>
        <v>5aDisagree</v>
      </c>
      <c r="G1296" s="27">
        <f>IFERROR(VLOOKUP(B1296,Answer!$A:$E,5),"")</f>
        <v>0.75</v>
      </c>
      <c r="H1296">
        <f>IFERROR(VLOOKUP(D1296,Question!$B:$E,4,FALSE),"")</f>
        <v>2</v>
      </c>
      <c r="I1296" t="str">
        <f>IFERROR(VLOOKUP(H1296,Dimension!$A:$B,2,FALSE),"")</f>
        <v>Planning</v>
      </c>
    </row>
    <row r="1297" spans="1:9">
      <c r="A1297" s="29">
        <v>180</v>
      </c>
      <c r="B1297" s="29">
        <v>187</v>
      </c>
      <c r="D1297" t="s">
        <v>632</v>
      </c>
      <c r="E1297" t="s">
        <v>136</v>
      </c>
      <c r="F1297" t="str">
        <f t="shared" si="20"/>
        <v>5bStrongly Agree</v>
      </c>
      <c r="G1297" s="27">
        <f>IFERROR(VLOOKUP(B1297,Answer!$A:$E,5),"")</f>
        <v>1</v>
      </c>
      <c r="H1297">
        <f>IFERROR(VLOOKUP(D1297,Question!$B:$E,4,FALSE),"")</f>
        <v>2</v>
      </c>
      <c r="I1297" t="str">
        <f>IFERROR(VLOOKUP(H1297,Dimension!$A:$B,2,FALSE),"")</f>
        <v>Planning</v>
      </c>
    </row>
    <row r="1298" spans="1:9">
      <c r="A1298" s="29">
        <v>180</v>
      </c>
      <c r="B1298" s="29">
        <v>193</v>
      </c>
      <c r="D1298" t="s">
        <v>636</v>
      </c>
      <c r="E1298" t="s">
        <v>136</v>
      </c>
      <c r="F1298" t="str">
        <f t="shared" si="20"/>
        <v>5cStrongly Agree</v>
      </c>
      <c r="G1298" s="27">
        <f>IFERROR(VLOOKUP(B1298,Answer!$A:$E,5),"")</f>
        <v>1</v>
      </c>
      <c r="H1298">
        <f>IFERROR(VLOOKUP(D1298,Question!$B:$E,4,FALSE),"")</f>
        <v>2</v>
      </c>
      <c r="I1298" t="str">
        <f>IFERROR(VLOOKUP(H1298,Dimension!$A:$B,2,FALSE),"")</f>
        <v>Planning</v>
      </c>
    </row>
    <row r="1299" spans="1:9">
      <c r="A1299" s="29">
        <v>180</v>
      </c>
      <c r="B1299" s="29">
        <v>199</v>
      </c>
      <c r="D1299" t="s">
        <v>640</v>
      </c>
      <c r="E1299" t="s">
        <v>136</v>
      </c>
      <c r="F1299" t="str">
        <f t="shared" si="20"/>
        <v>5dStrongly Agree</v>
      </c>
      <c r="G1299" s="27">
        <f>IFERROR(VLOOKUP(B1299,Answer!$A:$E,5),"")</f>
        <v>1</v>
      </c>
      <c r="H1299">
        <f>IFERROR(VLOOKUP(D1299,Question!$B:$E,4,FALSE),"")</f>
        <v>2</v>
      </c>
      <c r="I1299" t="str">
        <f>IFERROR(VLOOKUP(H1299,Dimension!$A:$B,2,FALSE),"")</f>
        <v>Planning</v>
      </c>
    </row>
    <row r="1300" spans="1:9">
      <c r="A1300" s="29">
        <v>180</v>
      </c>
      <c r="B1300" s="29">
        <v>205</v>
      </c>
      <c r="D1300" t="s">
        <v>644</v>
      </c>
      <c r="E1300" t="s">
        <v>136</v>
      </c>
      <c r="F1300" t="str">
        <f t="shared" si="20"/>
        <v>5eStrongly Agree</v>
      </c>
      <c r="G1300" s="27">
        <f>IFERROR(VLOOKUP(B1300,Answer!$A:$E,5),"")</f>
        <v>1</v>
      </c>
      <c r="H1300">
        <f>IFERROR(VLOOKUP(D1300,Question!$B:$E,4,FALSE),"")</f>
        <v>2</v>
      </c>
      <c r="I1300" t="str">
        <f>IFERROR(VLOOKUP(H1300,Dimension!$A:$B,2,FALSE),"")</f>
        <v>Planning</v>
      </c>
    </row>
    <row r="1301" spans="1:9">
      <c r="A1301" s="29">
        <v>180</v>
      </c>
      <c r="B1301" s="29">
        <v>211</v>
      </c>
      <c r="D1301" t="s">
        <v>751</v>
      </c>
      <c r="E1301" t="s">
        <v>136</v>
      </c>
      <c r="F1301" t="str">
        <f t="shared" si="20"/>
        <v>5fStrongly Agree</v>
      </c>
      <c r="G1301" s="27">
        <f>IFERROR(VLOOKUP(B1301,Answer!$A:$E,5),"")</f>
        <v>1</v>
      </c>
      <c r="H1301">
        <f>IFERROR(VLOOKUP(D1301,Question!$B:$E,4,FALSE),"")</f>
        <v>2</v>
      </c>
      <c r="I1301" t="str">
        <f>IFERROR(VLOOKUP(H1301,Dimension!$A:$B,2,FALSE),"")</f>
        <v>Planning</v>
      </c>
    </row>
    <row r="1302" spans="1:9">
      <c r="A1302" s="29">
        <v>180</v>
      </c>
      <c r="B1302" s="29">
        <v>217</v>
      </c>
      <c r="D1302" t="s">
        <v>752</v>
      </c>
      <c r="E1302" t="s">
        <v>136</v>
      </c>
      <c r="F1302" t="str">
        <f t="shared" si="20"/>
        <v>5gStrongly Agree</v>
      </c>
      <c r="G1302" s="27">
        <f>IFERROR(VLOOKUP(B1302,Answer!$A:$E,5),"")</f>
        <v>1</v>
      </c>
      <c r="H1302">
        <f>IFERROR(VLOOKUP(D1302,Question!$B:$E,4,FALSE),"")</f>
        <v>3</v>
      </c>
      <c r="I1302" t="str">
        <f>IFERROR(VLOOKUP(H1302,Dimension!$A:$B,2,FALSE),"")</f>
        <v>Impact</v>
      </c>
    </row>
    <row r="1303" spans="1:9">
      <c r="A1303" s="29">
        <v>180</v>
      </c>
      <c r="B1303" s="29">
        <v>223</v>
      </c>
      <c r="D1303" t="s">
        <v>753</v>
      </c>
      <c r="E1303" t="s">
        <v>136</v>
      </c>
      <c r="F1303" t="str">
        <f t="shared" si="20"/>
        <v>5hStrongly Agree</v>
      </c>
      <c r="G1303" s="27">
        <f>IFERROR(VLOOKUP(B1303,Answer!$A:$E,5),"")</f>
        <v>1</v>
      </c>
      <c r="H1303">
        <f>IFERROR(VLOOKUP(D1303,Question!$B:$E,4,FALSE),"")</f>
        <v>2</v>
      </c>
      <c r="I1303" t="str">
        <f>IFERROR(VLOOKUP(H1303,Dimension!$A:$B,2,FALSE),"")</f>
        <v>Planning</v>
      </c>
    </row>
    <row r="1304" spans="1:9">
      <c r="A1304" s="29">
        <v>180</v>
      </c>
      <c r="B1304" s="29">
        <v>228</v>
      </c>
      <c r="D1304" t="s">
        <v>754</v>
      </c>
      <c r="E1304" t="s">
        <v>123</v>
      </c>
      <c r="F1304" t="str">
        <f t="shared" si="20"/>
        <v>5iAgree</v>
      </c>
      <c r="G1304" s="27">
        <f>IFERROR(VLOOKUP(B1304,Answer!$A:$E,5),"")</f>
        <v>0.75</v>
      </c>
      <c r="H1304">
        <f>IFERROR(VLOOKUP(D1304,Question!$B:$E,4,FALSE),"")</f>
        <v>3</v>
      </c>
      <c r="I1304" t="str">
        <f>IFERROR(VLOOKUP(H1304,Dimension!$A:$B,2,FALSE),"")</f>
        <v>Impact</v>
      </c>
    </row>
    <row r="1305" spans="1:9">
      <c r="A1305" s="29">
        <v>180</v>
      </c>
      <c r="B1305" s="29">
        <v>232</v>
      </c>
      <c r="D1305" t="s">
        <v>648</v>
      </c>
      <c r="E1305" t="s">
        <v>121</v>
      </c>
      <c r="F1305" t="str">
        <f t="shared" si="20"/>
        <v>6aSometimes / on an ad-hoc basis</v>
      </c>
      <c r="G1305" s="27">
        <f>IFERROR(VLOOKUP(B1305,Answer!$A:$E,5),"")</f>
        <v>0.5</v>
      </c>
      <c r="H1305">
        <f>IFERROR(VLOOKUP(D1305,Question!$B:$E,4,FALSE),"")</f>
        <v>2</v>
      </c>
      <c r="I1305" t="str">
        <f>IFERROR(VLOOKUP(H1305,Dimension!$A:$B,2,FALSE),"")</f>
        <v>Planning</v>
      </c>
    </row>
    <row r="1306" spans="1:9">
      <c r="A1306" s="29">
        <v>180</v>
      </c>
      <c r="B1306" s="29">
        <v>237</v>
      </c>
      <c r="D1306" t="s">
        <v>650</v>
      </c>
      <c r="E1306" t="s">
        <v>121</v>
      </c>
      <c r="F1306" t="str">
        <f t="shared" si="20"/>
        <v>6bSometimes / on an ad-hoc basis</v>
      </c>
      <c r="G1306" s="27">
        <f>IFERROR(VLOOKUP(B1306,Answer!$A:$E,5),"")</f>
        <v>0.5</v>
      </c>
      <c r="H1306">
        <f>IFERROR(VLOOKUP(D1306,Question!$B:$E,4,FALSE),"")</f>
        <v>1</v>
      </c>
      <c r="I1306" t="str">
        <f>IFERROR(VLOOKUP(H1306,Dimension!$A:$B,2,FALSE),"")</f>
        <v>Reporting</v>
      </c>
    </row>
    <row r="1307" spans="1:9">
      <c r="A1307" s="29">
        <v>180</v>
      </c>
      <c r="B1307" s="29">
        <v>244</v>
      </c>
      <c r="D1307" t="s">
        <v>654</v>
      </c>
      <c r="E1307" t="s">
        <v>114</v>
      </c>
      <c r="F1307" t="str">
        <f t="shared" si="20"/>
        <v>6cFrequently (e.g. every time we run some activity or monthly)</v>
      </c>
      <c r="G1307" s="27">
        <f>IFERROR(VLOOKUP(B1307,Answer!$A:$E,5),"")</f>
        <v>1</v>
      </c>
      <c r="H1307">
        <f>IFERROR(VLOOKUP(D1307,Question!$B:$E,4,FALSE),"")</f>
        <v>1</v>
      </c>
      <c r="I1307" t="str">
        <f>IFERROR(VLOOKUP(H1307,Dimension!$A:$B,2,FALSE),"")</f>
        <v>Reporting</v>
      </c>
    </row>
    <row r="1308" spans="1:9">
      <c r="A1308" s="29">
        <v>180</v>
      </c>
      <c r="B1308" s="29">
        <v>249</v>
      </c>
      <c r="D1308" t="s">
        <v>658</v>
      </c>
      <c r="E1308" t="s">
        <v>114</v>
      </c>
      <c r="F1308" t="str">
        <f t="shared" si="20"/>
        <v>6dFrequently (e.g. every time we run some activity or monthly)</v>
      </c>
      <c r="G1308" s="27">
        <f>IFERROR(VLOOKUP(B1308,Answer!$A:$E,5),"")</f>
        <v>1</v>
      </c>
      <c r="H1308">
        <f>IFERROR(VLOOKUP(D1308,Question!$B:$E,4,FALSE),"")</f>
        <v>1</v>
      </c>
      <c r="I1308" t="str">
        <f>IFERROR(VLOOKUP(H1308,Dimension!$A:$B,2,FALSE),"")</f>
        <v>Reporting</v>
      </c>
    </row>
    <row r="1309" spans="1:9">
      <c r="A1309" s="29">
        <v>180</v>
      </c>
      <c r="B1309" s="29">
        <v>254</v>
      </c>
      <c r="D1309" t="s">
        <v>662</v>
      </c>
      <c r="E1309" t="s">
        <v>114</v>
      </c>
      <c r="F1309" t="str">
        <f t="shared" si="20"/>
        <v>6eFrequently (e.g. every time we run some activity or monthly)</v>
      </c>
      <c r="G1309" s="27">
        <f>IFERROR(VLOOKUP(B1309,Answer!$A:$E,5),"")</f>
        <v>1</v>
      </c>
      <c r="H1309">
        <f>IFERROR(VLOOKUP(D1309,Question!$B:$E,4,FALSE),"")</f>
        <v>1</v>
      </c>
      <c r="I1309" t="str">
        <f>IFERROR(VLOOKUP(H1309,Dimension!$A:$B,2,FALSE),"")</f>
        <v>Reporting</v>
      </c>
    </row>
    <row r="1310" spans="1:9">
      <c r="A1310" s="29">
        <v>180</v>
      </c>
      <c r="B1310" s="29">
        <v>259</v>
      </c>
      <c r="D1310" t="s">
        <v>666</v>
      </c>
      <c r="E1310" t="s">
        <v>114</v>
      </c>
      <c r="F1310" t="str">
        <f t="shared" si="20"/>
        <v>7aFrequently (e.g. every time we run some activity or monthly)</v>
      </c>
      <c r="G1310" s="27">
        <f>IFERROR(VLOOKUP(B1310,Answer!$A:$E,5),"")</f>
        <v>0.5</v>
      </c>
      <c r="H1310">
        <f>IFERROR(VLOOKUP(D1310,Question!$B:$E,4,FALSE),"")</f>
        <v>3</v>
      </c>
      <c r="I1310" t="str">
        <f>IFERROR(VLOOKUP(H1310,Dimension!$A:$B,2,FALSE),"")</f>
        <v>Impact</v>
      </c>
    </row>
    <row r="1311" spans="1:9">
      <c r="A1311" s="29">
        <v>180</v>
      </c>
      <c r="B1311" s="29">
        <v>264</v>
      </c>
      <c r="D1311" t="s">
        <v>670</v>
      </c>
      <c r="E1311" t="s">
        <v>114</v>
      </c>
      <c r="F1311" t="str">
        <f t="shared" si="20"/>
        <v>7bFrequently (e.g. every time we run some activity or monthly)</v>
      </c>
      <c r="G1311" s="27">
        <f>IFERROR(VLOOKUP(B1311,Answer!$A:$E,5),"")</f>
        <v>1</v>
      </c>
      <c r="H1311">
        <f>IFERROR(VLOOKUP(D1311,Question!$B:$E,4,FALSE),"")</f>
        <v>2</v>
      </c>
      <c r="I1311" t="str">
        <f>IFERROR(VLOOKUP(H1311,Dimension!$A:$B,2,FALSE),"")</f>
        <v>Planning</v>
      </c>
    </row>
    <row r="1312" spans="1:9">
      <c r="A1312" s="29">
        <v>180</v>
      </c>
      <c r="B1312" s="29">
        <v>269</v>
      </c>
      <c r="D1312" t="s">
        <v>674</v>
      </c>
      <c r="E1312" t="s">
        <v>114</v>
      </c>
      <c r="F1312" t="str">
        <f t="shared" si="20"/>
        <v>7cFrequently (e.g. every time we run some activity or monthly)</v>
      </c>
      <c r="G1312" s="27">
        <f>IFERROR(VLOOKUP(B1312,Answer!$A:$E,5),"")</f>
        <v>1</v>
      </c>
      <c r="H1312">
        <f>IFERROR(VLOOKUP(D1312,Question!$B:$E,4,FALSE),"")</f>
        <v>2</v>
      </c>
      <c r="I1312" t="str">
        <f>IFERROR(VLOOKUP(H1312,Dimension!$A:$B,2,FALSE),"")</f>
        <v>Planning</v>
      </c>
    </row>
    <row r="1313" spans="1:9">
      <c r="A1313" s="29">
        <v>180</v>
      </c>
      <c r="B1313" s="29">
        <v>272</v>
      </c>
      <c r="D1313" t="s">
        <v>678</v>
      </c>
      <c r="E1313" t="s">
        <v>121</v>
      </c>
      <c r="F1313" t="str">
        <f t="shared" si="20"/>
        <v>7dSometimes / on an ad-hoc basis</v>
      </c>
      <c r="G1313" s="27">
        <f>IFERROR(VLOOKUP(B1313,Answer!$A:$E,5),"")</f>
        <v>0.5</v>
      </c>
      <c r="H1313">
        <f>IFERROR(VLOOKUP(D1313,Question!$B:$E,4,FALSE),"")</f>
        <v>2</v>
      </c>
      <c r="I1313" t="str">
        <f>IFERROR(VLOOKUP(H1313,Dimension!$A:$B,2,FALSE),"")</f>
        <v>Planning</v>
      </c>
    </row>
    <row r="1314" spans="1:9">
      <c r="A1314" s="29">
        <v>180</v>
      </c>
      <c r="B1314" s="29">
        <v>279</v>
      </c>
      <c r="D1314" t="s">
        <v>680</v>
      </c>
      <c r="E1314" t="s">
        <v>114</v>
      </c>
      <c r="F1314" t="str">
        <f t="shared" si="20"/>
        <v>7eFrequently (e.g. every time we run some activity or monthly)</v>
      </c>
      <c r="G1314" s="27">
        <f>IFERROR(VLOOKUP(B1314,Answer!$A:$E,5),"")</f>
        <v>1</v>
      </c>
      <c r="H1314">
        <f>IFERROR(VLOOKUP(D1314,Question!$B:$E,4,FALSE),"")</f>
        <v>3</v>
      </c>
      <c r="I1314" t="str">
        <f>IFERROR(VLOOKUP(H1314,Dimension!$A:$B,2,FALSE),"")</f>
        <v>Impact</v>
      </c>
    </row>
    <row r="1315" spans="1:9">
      <c r="A1315" s="29">
        <v>180</v>
      </c>
      <c r="B1315" s="29">
        <v>284</v>
      </c>
      <c r="D1315" t="s">
        <v>701</v>
      </c>
      <c r="E1315" t="s">
        <v>123</v>
      </c>
      <c r="F1315" t="str">
        <f t="shared" si="20"/>
        <v>8aAgree</v>
      </c>
      <c r="G1315" s="27">
        <f>IFERROR(VLOOKUP(B1315,Answer!$A:$E,5),"")</f>
        <v>0.75</v>
      </c>
      <c r="H1315">
        <f>IFERROR(VLOOKUP(D1315,Question!$B:$E,4,FALSE),"")</f>
        <v>3</v>
      </c>
      <c r="I1315" t="str">
        <f>IFERROR(VLOOKUP(H1315,Dimension!$A:$B,2,FALSE),"")</f>
        <v>Impact</v>
      </c>
    </row>
    <row r="1316" spans="1:9">
      <c r="A1316" s="29">
        <v>180</v>
      </c>
      <c r="B1316" s="29">
        <v>291</v>
      </c>
      <c r="D1316" t="s">
        <v>703</v>
      </c>
      <c r="E1316" t="s">
        <v>136</v>
      </c>
      <c r="F1316" t="str">
        <f t="shared" si="20"/>
        <v>8bStrongly Agree</v>
      </c>
      <c r="G1316" s="27">
        <f>IFERROR(VLOOKUP(B1316,Answer!$A:$E,5),"")</f>
        <v>1</v>
      </c>
      <c r="H1316">
        <f>IFERROR(VLOOKUP(D1316,Question!$B:$E,4,FALSE),"")</f>
        <v>3</v>
      </c>
      <c r="I1316" t="str">
        <f>IFERROR(VLOOKUP(H1316,Dimension!$A:$B,2,FALSE),"")</f>
        <v>Impact</v>
      </c>
    </row>
    <row r="1317" spans="1:9">
      <c r="A1317" s="29">
        <v>180</v>
      </c>
      <c r="B1317" s="29">
        <v>296</v>
      </c>
      <c r="D1317" t="s">
        <v>705</v>
      </c>
      <c r="E1317" t="s">
        <v>123</v>
      </c>
      <c r="F1317" t="str">
        <f t="shared" si="20"/>
        <v>8cAgree</v>
      </c>
      <c r="G1317" s="27">
        <f>IFERROR(VLOOKUP(B1317,Answer!$A:$E,5),"")</f>
        <v>0.75</v>
      </c>
      <c r="H1317">
        <f>IFERROR(VLOOKUP(D1317,Question!$B:$E,4,FALSE),"")</f>
        <v>3</v>
      </c>
      <c r="I1317" t="str">
        <f>IFERROR(VLOOKUP(H1317,Dimension!$A:$B,2,FALSE),"")</f>
        <v>Impact</v>
      </c>
    </row>
    <row r="1318" spans="1:9">
      <c r="A1318" s="29">
        <v>180</v>
      </c>
      <c r="B1318" s="29">
        <v>302</v>
      </c>
      <c r="D1318" t="s">
        <v>707</v>
      </c>
      <c r="E1318" t="s">
        <v>123</v>
      </c>
      <c r="F1318" t="str">
        <f t="shared" si="20"/>
        <v>8dAgree</v>
      </c>
      <c r="G1318" s="27">
        <f>IFERROR(VLOOKUP(B1318,Answer!$A:$E,5),"")</f>
        <v>0</v>
      </c>
      <c r="H1318">
        <f>IFERROR(VLOOKUP(D1318,Question!$B:$E,4,FALSE),"")</f>
        <v>3</v>
      </c>
      <c r="I1318" t="str">
        <f>IFERROR(VLOOKUP(H1318,Dimension!$A:$B,2,FALSE),"")</f>
        <v>Impact</v>
      </c>
    </row>
    <row r="1319" spans="1:9">
      <c r="A1319" s="29">
        <v>180</v>
      </c>
      <c r="B1319" s="29">
        <v>307</v>
      </c>
      <c r="D1319" t="s">
        <v>744</v>
      </c>
      <c r="E1319" t="s">
        <v>122</v>
      </c>
      <c r="F1319" t="str">
        <f t="shared" si="20"/>
        <v>8eNeither agree nor disagree</v>
      </c>
      <c r="G1319" s="27">
        <f>IFERROR(VLOOKUP(B1319,Answer!$A:$E,5),"")</f>
        <v>0.25</v>
      </c>
      <c r="H1319">
        <f>IFERROR(VLOOKUP(D1319,Question!$B:$E,4,FALSE),"")</f>
        <v>3</v>
      </c>
      <c r="I1319" t="str">
        <f>IFERROR(VLOOKUP(H1319,Dimension!$A:$B,2,FALSE),"")</f>
        <v>Impact</v>
      </c>
    </row>
    <row r="1320" spans="1:9">
      <c r="A1320" s="29">
        <v>180</v>
      </c>
      <c r="B1320" s="29">
        <v>314</v>
      </c>
      <c r="D1320" t="s">
        <v>745</v>
      </c>
      <c r="E1320" t="s">
        <v>123</v>
      </c>
      <c r="F1320" t="str">
        <f t="shared" si="20"/>
        <v>8fAgree</v>
      </c>
      <c r="G1320" s="27">
        <f>IFERROR(VLOOKUP(B1320,Answer!$A:$E,5),"")</f>
        <v>0.75</v>
      </c>
      <c r="H1320">
        <f>IFERROR(VLOOKUP(D1320,Question!$B:$E,4,FALSE),"")</f>
        <v>3</v>
      </c>
      <c r="I1320" t="str">
        <f>IFERROR(VLOOKUP(H1320,Dimension!$A:$B,2,FALSE),"")</f>
        <v>Impact</v>
      </c>
    </row>
    <row r="1321" spans="1:9">
      <c r="A1321" s="29">
        <v>180</v>
      </c>
      <c r="B1321" s="29">
        <v>318</v>
      </c>
      <c r="D1321" t="s">
        <v>746</v>
      </c>
      <c r="E1321" t="s">
        <v>118</v>
      </c>
      <c r="F1321" t="str">
        <f t="shared" si="20"/>
        <v>8gDisagree</v>
      </c>
      <c r="G1321" s="27">
        <f>IFERROR(VLOOKUP(B1321,Answer!$A:$E,5),"")</f>
        <v>0</v>
      </c>
      <c r="H1321">
        <f>IFERROR(VLOOKUP(D1321,Question!$B:$E,4,FALSE),"")</f>
        <v>3</v>
      </c>
      <c r="I1321" t="str">
        <f>IFERROR(VLOOKUP(H1321,Dimension!$A:$B,2,FALSE),"")</f>
        <v>Impact</v>
      </c>
    </row>
    <row r="1322" spans="1:9">
      <c r="A1322" s="29">
        <v>180</v>
      </c>
      <c r="B1322" s="29">
        <v>324</v>
      </c>
      <c r="D1322" t="s">
        <v>747</v>
      </c>
      <c r="E1322" t="s">
        <v>118</v>
      </c>
      <c r="F1322" t="str">
        <f t="shared" si="20"/>
        <v>8hDisagree</v>
      </c>
      <c r="G1322" s="27">
        <f>IFERROR(VLOOKUP(B1322,Answer!$A:$E,5),"")</f>
        <v>0</v>
      </c>
      <c r="H1322">
        <f>IFERROR(VLOOKUP(D1322,Question!$B:$E,4,FALSE),"")</f>
        <v>3</v>
      </c>
      <c r="I1322" t="str">
        <f>IFERROR(VLOOKUP(H1322,Dimension!$A:$B,2,FALSE),"")</f>
        <v>Impact</v>
      </c>
    </row>
    <row r="1323" spans="1:9">
      <c r="A1323" s="29">
        <v>180</v>
      </c>
      <c r="B1323" s="29">
        <v>330</v>
      </c>
      <c r="D1323" t="s">
        <v>748</v>
      </c>
      <c r="E1323" t="s">
        <v>118</v>
      </c>
      <c r="F1323" t="str">
        <f t="shared" si="20"/>
        <v>8iDisagree</v>
      </c>
      <c r="G1323" s="27">
        <f>IFERROR(VLOOKUP(B1323,Answer!$A:$E,5),"")</f>
        <v>0</v>
      </c>
      <c r="H1323">
        <f>IFERROR(VLOOKUP(D1323,Question!$B:$E,4,FALSE),"")</f>
        <v>3</v>
      </c>
      <c r="I1323" t="str">
        <f>IFERROR(VLOOKUP(H1323,Dimension!$A:$B,2,FALSE),"")</f>
        <v>Impact</v>
      </c>
    </row>
    <row r="1324" spans="1:9">
      <c r="A1324" s="29">
        <v>180</v>
      </c>
      <c r="B1324" s="29">
        <v>339</v>
      </c>
      <c r="D1324" t="s">
        <v>749</v>
      </c>
      <c r="E1324" t="s">
        <v>136</v>
      </c>
      <c r="F1324" t="str">
        <f t="shared" si="20"/>
        <v>8jStrongly Agree</v>
      </c>
      <c r="G1324" s="27">
        <f>IFERROR(VLOOKUP(B1324,Answer!$A:$E,5),"")</f>
        <v>1</v>
      </c>
      <c r="H1324">
        <f>IFERROR(VLOOKUP(D1324,Question!$B:$E,4,FALSE),"")</f>
        <v>3</v>
      </c>
      <c r="I1324" t="str">
        <f>IFERROR(VLOOKUP(H1324,Dimension!$A:$B,2,FALSE),"")</f>
        <v>Impact</v>
      </c>
    </row>
    <row r="1325" spans="1:9">
      <c r="A1325" s="29">
        <v>180</v>
      </c>
      <c r="B1325" s="29">
        <v>344</v>
      </c>
      <c r="D1325" t="s">
        <v>750</v>
      </c>
      <c r="E1325" t="s">
        <v>123</v>
      </c>
      <c r="F1325" t="str">
        <f t="shared" si="20"/>
        <v>8kAgree</v>
      </c>
      <c r="G1325" s="27">
        <f>IFERROR(VLOOKUP(B1325,Answer!$A:$E,5),"")</f>
        <v>0</v>
      </c>
      <c r="H1325">
        <f>IFERROR(VLOOKUP(D1325,Question!$B:$E,4,FALSE),"")</f>
        <v>3</v>
      </c>
      <c r="I1325" t="str">
        <f>IFERROR(VLOOKUP(H1325,Dimension!$A:$B,2,FALSE),"")</f>
        <v>Impact</v>
      </c>
    </row>
    <row r="1326" spans="1:9">
      <c r="A1326" s="29">
        <v>180</v>
      </c>
      <c r="B1326" s="29">
        <v>349</v>
      </c>
      <c r="D1326" t="s">
        <v>710</v>
      </c>
      <c r="E1326" t="s">
        <v>143</v>
      </c>
      <c r="F1326" t="str">
        <f t="shared" si="20"/>
        <v>9aUse rarely</v>
      </c>
      <c r="G1326" s="27">
        <f>IFERROR(VLOOKUP(B1326,Answer!$A:$E,5),"")</f>
        <v>0.5</v>
      </c>
      <c r="H1326">
        <f>IFERROR(VLOOKUP(D1326,Question!$B:$E,4,FALSE),"")</f>
        <v>1</v>
      </c>
      <c r="I1326" t="str">
        <f>IFERROR(VLOOKUP(H1326,Dimension!$A:$B,2,FALSE),"")</f>
        <v>Reporting</v>
      </c>
    </row>
    <row r="1327" spans="1:9">
      <c r="A1327" s="29">
        <v>180</v>
      </c>
      <c r="B1327" s="29">
        <v>357</v>
      </c>
      <c r="D1327" t="s">
        <v>714</v>
      </c>
      <c r="E1327" t="s">
        <v>177</v>
      </c>
      <c r="F1327" t="str">
        <f t="shared" si="20"/>
        <v>9bAre a key part of our evaluation program</v>
      </c>
      <c r="G1327" s="27">
        <f>IFERROR(VLOOKUP(B1327,Answer!$A:$E,5),"")</f>
        <v>1</v>
      </c>
      <c r="H1327">
        <f>IFERROR(VLOOKUP(D1327,Question!$B:$E,4,FALSE),"")</f>
        <v>1</v>
      </c>
      <c r="I1327" t="str">
        <f>IFERROR(VLOOKUP(H1327,Dimension!$A:$B,2,FALSE),"")</f>
        <v>Reporting</v>
      </c>
    </row>
    <row r="1328" spans="1:9">
      <c r="A1328" s="29">
        <v>180</v>
      </c>
      <c r="B1328" s="29">
        <v>362</v>
      </c>
      <c r="D1328" t="s">
        <v>742</v>
      </c>
      <c r="E1328" t="s">
        <v>160</v>
      </c>
      <c r="F1328" t="str">
        <f t="shared" si="20"/>
        <v>9cUse regularly</v>
      </c>
      <c r="G1328" s="27">
        <f>IFERROR(VLOOKUP(B1328,Answer!$A:$E,5),"")</f>
        <v>0.75</v>
      </c>
      <c r="H1328">
        <f>IFERROR(VLOOKUP(D1328,Question!$B:$E,4,FALSE),"")</f>
        <v>1</v>
      </c>
      <c r="I1328" t="str">
        <f>IFERROR(VLOOKUP(H1328,Dimension!$A:$B,2,FALSE),"")</f>
        <v>Reporting</v>
      </c>
    </row>
    <row r="1329" spans="1:9">
      <c r="A1329" s="29">
        <v>180</v>
      </c>
      <c r="B1329" s="29">
        <v>368</v>
      </c>
      <c r="D1329" t="s">
        <v>743</v>
      </c>
      <c r="E1329" t="s">
        <v>160</v>
      </c>
      <c r="F1329" t="str">
        <f t="shared" si="20"/>
        <v>9dUse regularly</v>
      </c>
      <c r="G1329" s="27">
        <f>IFERROR(VLOOKUP(B1329,Answer!$A:$E,5),"")</f>
        <v>0.75</v>
      </c>
      <c r="H1329">
        <f>IFERROR(VLOOKUP(D1329,Question!$B:$E,4,FALSE),"")</f>
        <v>2</v>
      </c>
      <c r="I1329" t="str">
        <f>IFERROR(VLOOKUP(H1329,Dimension!$A:$B,2,FALSE),"")</f>
        <v>Planning</v>
      </c>
    </row>
    <row r="1330" spans="1:9">
      <c r="A1330" s="29">
        <v>180</v>
      </c>
      <c r="B1330" s="29">
        <v>374</v>
      </c>
      <c r="D1330" t="s">
        <v>740</v>
      </c>
      <c r="E1330" t="s">
        <v>123</v>
      </c>
      <c r="F1330" t="str">
        <f t="shared" si="20"/>
        <v>10aAgree</v>
      </c>
      <c r="G1330" s="27">
        <f>IFERROR(VLOOKUP(B1330,Answer!$A:$E,5),"")</f>
        <v>0.5</v>
      </c>
      <c r="H1330">
        <f>IFERROR(VLOOKUP(D1330,Question!$B:$E,4,FALSE),"")</f>
        <v>1</v>
      </c>
      <c r="I1330" t="str">
        <f>IFERROR(VLOOKUP(H1330,Dimension!$A:$B,2,FALSE),"")</f>
        <v>Reporting</v>
      </c>
    </row>
    <row r="1331" spans="1:9">
      <c r="A1331" s="29">
        <v>180</v>
      </c>
      <c r="B1331" s="29">
        <v>380</v>
      </c>
      <c r="D1331" t="s">
        <v>741</v>
      </c>
      <c r="E1331" t="s">
        <v>123</v>
      </c>
      <c r="F1331" t="str">
        <f t="shared" si="20"/>
        <v>10bAgree</v>
      </c>
      <c r="G1331" s="27">
        <f>IFERROR(VLOOKUP(B1331,Answer!$A:$E,5),"")</f>
        <v>0.5</v>
      </c>
      <c r="H1331">
        <f>IFERROR(VLOOKUP(D1331,Question!$B:$E,4,FALSE),"")</f>
        <v>3</v>
      </c>
      <c r="I1331" t="str">
        <f>IFERROR(VLOOKUP(H1331,Dimension!$A:$B,2,FALSE),"")</f>
        <v>Impact</v>
      </c>
    </row>
    <row r="1332" spans="1:9">
      <c r="A1332" s="29">
        <v>184</v>
      </c>
      <c r="B1332" s="29">
        <v>4</v>
      </c>
      <c r="D1332" t="s">
        <v>772</v>
      </c>
      <c r="E1332" t="s">
        <v>185</v>
      </c>
      <c r="F1332" t="str">
        <f t="shared" si="20"/>
        <v>1aNot for profit organisation</v>
      </c>
      <c r="G1332" s="27">
        <f>IFERROR(VLOOKUP(B1332,Answer!$A:$E,5),"")</f>
        <v>0</v>
      </c>
      <c r="H1332">
        <f>IFERROR(VLOOKUP(D1332,Question!$B:$E,4,FALSE),"")</f>
        <v>0</v>
      </c>
      <c r="I1332" t="str">
        <f>IFERROR(VLOOKUP(H1332,Dimension!$A:$B,2,FALSE),"")</f>
        <v/>
      </c>
    </row>
    <row r="1333" spans="1:9">
      <c r="A1333" s="29">
        <v>184</v>
      </c>
      <c r="B1333" s="29">
        <v>5</v>
      </c>
      <c r="D1333" t="s">
        <v>773</v>
      </c>
      <c r="E1333" t="s">
        <v>107</v>
      </c>
      <c r="F1333" t="str">
        <f t="shared" si="20"/>
        <v>1bCommunications</v>
      </c>
      <c r="G1333" s="27">
        <f>IFERROR(VLOOKUP(B1333,Answer!$A:$E,5),"")</f>
        <v>0</v>
      </c>
      <c r="H1333">
        <f>IFERROR(VLOOKUP(D1333,Question!$B:$E,4,FALSE),"")</f>
        <v>0</v>
      </c>
      <c r="I1333" t="str">
        <f>IFERROR(VLOOKUP(H1333,Dimension!$A:$B,2,FALSE),"")</f>
        <v/>
      </c>
    </row>
    <row r="1334" spans="1:9">
      <c r="A1334" s="29">
        <v>184</v>
      </c>
      <c r="B1334" s="29" t="s">
        <v>870</v>
      </c>
      <c r="D1334" t="s">
        <v>774</v>
      </c>
      <c r="E1334">
        <v>0</v>
      </c>
      <c r="F1334" t="str">
        <f t="shared" si="20"/>
        <v>1c0</v>
      </c>
      <c r="G1334" s="27" t="str">
        <f>IFERROR(VLOOKUP(B1334,Answer!$A:$E,5),"")</f>
        <v/>
      </c>
      <c r="H1334">
        <f>IFERROR(VLOOKUP(D1334,Question!$B:$E,4,FALSE),"")</f>
        <v>0</v>
      </c>
      <c r="I1334" t="str">
        <f>IFERROR(VLOOKUP(H1334,Dimension!$A:$B,2,FALSE),"")</f>
        <v/>
      </c>
    </row>
    <row r="1335" spans="1:9">
      <c r="A1335" s="29">
        <v>184</v>
      </c>
      <c r="B1335" s="29" t="s">
        <v>870</v>
      </c>
      <c r="D1335" t="s">
        <v>775</v>
      </c>
      <c r="E1335">
        <v>0</v>
      </c>
      <c r="F1335" t="str">
        <f t="shared" si="20"/>
        <v>1d0</v>
      </c>
      <c r="G1335" s="27" t="str">
        <f>IFERROR(VLOOKUP(B1335,Answer!$A:$E,5),"")</f>
        <v/>
      </c>
      <c r="H1335">
        <f>IFERROR(VLOOKUP(D1335,Question!$B:$E,4,FALSE),"")</f>
        <v>0</v>
      </c>
      <c r="I1335" t="str">
        <f>IFERROR(VLOOKUP(H1335,Dimension!$A:$B,2,FALSE),"")</f>
        <v/>
      </c>
    </row>
    <row r="1336" spans="1:9">
      <c r="A1336" s="29">
        <v>184</v>
      </c>
      <c r="B1336" s="29">
        <v>50</v>
      </c>
      <c r="D1336" t="s">
        <v>776</v>
      </c>
      <c r="E1336" t="s">
        <v>253</v>
      </c>
      <c r="F1336" t="str">
        <f t="shared" si="20"/>
        <v>1e250-999 employees</v>
      </c>
      <c r="G1336" s="27">
        <f>IFERROR(VLOOKUP(B1336,Answer!$A:$E,5),"")</f>
        <v>0</v>
      </c>
      <c r="H1336">
        <f>IFERROR(VLOOKUP(D1336,Question!$B:$E,4,FALSE),"")</f>
        <v>0</v>
      </c>
      <c r="I1336" t="str">
        <f>IFERROR(VLOOKUP(H1336,Dimension!$A:$B,2,FALSE),"")</f>
        <v/>
      </c>
    </row>
    <row r="1337" spans="1:9">
      <c r="A1337" s="29">
        <v>184</v>
      </c>
      <c r="B1337" s="29" t="s">
        <v>870</v>
      </c>
      <c r="D1337" t="s">
        <v>778</v>
      </c>
      <c r="E1337" t="s">
        <v>134</v>
      </c>
      <c r="F1337" t="str">
        <f t="shared" si="20"/>
        <v>1gUK</v>
      </c>
      <c r="G1337" s="27" t="str">
        <f>IFERROR(VLOOKUP(B1337,Answer!$A:$E,5),"")</f>
        <v/>
      </c>
      <c r="H1337">
        <f>IFERROR(VLOOKUP(D1337,Question!$B:$E,4,FALSE),"")</f>
        <v>0</v>
      </c>
      <c r="I1337" t="str">
        <f>IFERROR(VLOOKUP(H1337,Dimension!$A:$B,2,FALSE),"")</f>
        <v/>
      </c>
    </row>
    <row r="1338" spans="1:9">
      <c r="A1338" s="29">
        <v>184</v>
      </c>
      <c r="B1338" s="29">
        <v>65</v>
      </c>
      <c r="D1338" t="s">
        <v>783</v>
      </c>
      <c r="E1338" t="s">
        <v>159</v>
      </c>
      <c r="F1338" t="str">
        <f t="shared" si="20"/>
        <v>1hFor the country I’m based in</v>
      </c>
      <c r="G1338" s="27">
        <f>IFERROR(VLOOKUP(B1338,Answer!$A:$E,5),"")</f>
        <v>0</v>
      </c>
      <c r="H1338">
        <f>IFERROR(VLOOKUP(D1338,Question!$B:$E,4,FALSE),"")</f>
        <v>0</v>
      </c>
      <c r="I1338" t="str">
        <f>IFERROR(VLOOKUP(H1338,Dimension!$A:$B,2,FALSE),"")</f>
        <v/>
      </c>
    </row>
    <row r="1339" spans="1:9">
      <c r="A1339" s="29">
        <v>184</v>
      </c>
      <c r="B1339" s="29">
        <v>69</v>
      </c>
      <c r="D1339" t="s">
        <v>859</v>
      </c>
      <c r="E1339" t="s">
        <v>110</v>
      </c>
      <c r="F1339" t="str">
        <f t="shared" si="20"/>
        <v>1iYes</v>
      </c>
      <c r="G1339" s="27">
        <f>IFERROR(VLOOKUP(B1339,Answer!$A:$E,5),"")</f>
        <v>0</v>
      </c>
      <c r="H1339">
        <f>IFERROR(VLOOKUP(D1339,Question!$B:$E,4,FALSE),"")</f>
        <v>0</v>
      </c>
      <c r="I1339" t="str">
        <f>IFERROR(VLOOKUP(H1339,Dimension!$A:$B,2,FALSE),"")</f>
        <v/>
      </c>
    </row>
    <row r="1340" spans="1:9">
      <c r="A1340" s="29">
        <v>184</v>
      </c>
      <c r="B1340" s="29" t="s">
        <v>870</v>
      </c>
      <c r="D1340" t="s">
        <v>804</v>
      </c>
      <c r="E1340" t="s">
        <v>111</v>
      </c>
      <c r="F1340" t="str">
        <f t="shared" si="20"/>
        <v>North AmericaNo</v>
      </c>
      <c r="G1340" s="27" t="str">
        <f>IFERROR(VLOOKUP(B1340,Answer!$A:$E,5),"")</f>
        <v/>
      </c>
      <c r="H1340" t="str">
        <f>IFERROR(VLOOKUP(D1340,Question!$B:$E,4,FALSE),"")</f>
        <v/>
      </c>
      <c r="I1340" t="str">
        <f>IFERROR(VLOOKUP(H1340,Dimension!$A:$B,2,FALSE),"")</f>
        <v/>
      </c>
    </row>
    <row r="1341" spans="1:9">
      <c r="A1341" s="29">
        <v>184</v>
      </c>
      <c r="B1341" s="29" t="s">
        <v>870</v>
      </c>
      <c r="D1341" t="s">
        <v>805</v>
      </c>
      <c r="E1341" t="s">
        <v>111</v>
      </c>
      <c r="F1341" t="str">
        <f t="shared" si="20"/>
        <v>Central AmericaNo</v>
      </c>
      <c r="G1341" s="27" t="str">
        <f>IFERROR(VLOOKUP(B1341,Answer!$A:$E,5),"")</f>
        <v/>
      </c>
      <c r="H1341" t="str">
        <f>IFERROR(VLOOKUP(D1341,Question!$B:$E,4,FALSE),"")</f>
        <v/>
      </c>
      <c r="I1341" t="str">
        <f>IFERROR(VLOOKUP(H1341,Dimension!$A:$B,2,FALSE),"")</f>
        <v/>
      </c>
    </row>
    <row r="1342" spans="1:9">
      <c r="A1342" s="29">
        <v>184</v>
      </c>
      <c r="B1342" s="29" t="s">
        <v>870</v>
      </c>
      <c r="D1342" t="s">
        <v>806</v>
      </c>
      <c r="E1342" t="s">
        <v>111</v>
      </c>
      <c r="F1342" t="str">
        <f t="shared" si="20"/>
        <v>South AmericaNo</v>
      </c>
      <c r="G1342" s="27" t="str">
        <f>IFERROR(VLOOKUP(B1342,Answer!$A:$E,5),"")</f>
        <v/>
      </c>
      <c r="H1342" t="str">
        <f>IFERROR(VLOOKUP(D1342,Question!$B:$E,4,FALSE),"")</f>
        <v/>
      </c>
      <c r="I1342" t="str">
        <f>IFERROR(VLOOKUP(H1342,Dimension!$A:$B,2,FALSE),"")</f>
        <v/>
      </c>
    </row>
    <row r="1343" spans="1:9">
      <c r="A1343" s="29">
        <v>184</v>
      </c>
      <c r="B1343" s="29">
        <v>56</v>
      </c>
      <c r="D1343" t="s">
        <v>807</v>
      </c>
      <c r="E1343" t="s">
        <v>110</v>
      </c>
      <c r="F1343" t="str">
        <f t="shared" si="20"/>
        <v>AfricaYes</v>
      </c>
      <c r="G1343" s="27">
        <f>IFERROR(VLOOKUP(B1343,Answer!$A:$E,5),"")</f>
        <v>0</v>
      </c>
      <c r="H1343" t="str">
        <f>IFERROR(VLOOKUP(D1343,Question!$B:$E,4,FALSE),"")</f>
        <v/>
      </c>
      <c r="I1343" t="str">
        <f>IFERROR(VLOOKUP(H1343,Dimension!$A:$B,2,FALSE),"")</f>
        <v/>
      </c>
    </row>
    <row r="1344" spans="1:9">
      <c r="A1344" s="29">
        <v>184</v>
      </c>
      <c r="B1344" s="29">
        <v>57</v>
      </c>
      <c r="D1344" t="s">
        <v>808</v>
      </c>
      <c r="E1344" t="s">
        <v>110</v>
      </c>
      <c r="F1344" t="str">
        <f t="shared" si="20"/>
        <v>Middle EastYes</v>
      </c>
      <c r="G1344" s="27">
        <f>IFERROR(VLOOKUP(B1344,Answer!$A:$E,5),"")</f>
        <v>0</v>
      </c>
      <c r="H1344" t="str">
        <f>IFERROR(VLOOKUP(D1344,Question!$B:$E,4,FALSE),"")</f>
        <v/>
      </c>
      <c r="I1344" t="str">
        <f>IFERROR(VLOOKUP(H1344,Dimension!$A:$B,2,FALSE),"")</f>
        <v/>
      </c>
    </row>
    <row r="1345" spans="1:9">
      <c r="A1345" s="29">
        <v>184</v>
      </c>
      <c r="B1345" s="29" t="s">
        <v>870</v>
      </c>
      <c r="D1345" t="s">
        <v>809</v>
      </c>
      <c r="E1345" t="s">
        <v>111</v>
      </c>
      <c r="F1345" t="str">
        <f t="shared" si="20"/>
        <v>Western/Northern EuropeNo</v>
      </c>
      <c r="G1345" s="27" t="str">
        <f>IFERROR(VLOOKUP(B1345,Answer!$A:$E,5),"")</f>
        <v/>
      </c>
      <c r="H1345" t="str">
        <f>IFERROR(VLOOKUP(D1345,Question!$B:$E,4,FALSE),"")</f>
        <v/>
      </c>
      <c r="I1345" t="str">
        <f>IFERROR(VLOOKUP(H1345,Dimension!$A:$B,2,FALSE),"")</f>
        <v/>
      </c>
    </row>
    <row r="1346" spans="1:9">
      <c r="A1346" s="29">
        <v>184</v>
      </c>
      <c r="B1346" s="29">
        <v>59</v>
      </c>
      <c r="D1346" t="s">
        <v>810</v>
      </c>
      <c r="E1346" t="s">
        <v>110</v>
      </c>
      <c r="F1346" t="str">
        <f t="shared" si="20"/>
        <v>Southern EuropeYes</v>
      </c>
      <c r="G1346" s="27">
        <f>IFERROR(VLOOKUP(B1346,Answer!$A:$E,5),"")</f>
        <v>0</v>
      </c>
      <c r="H1346" t="str">
        <f>IFERROR(VLOOKUP(D1346,Question!$B:$E,4,FALSE),"")</f>
        <v/>
      </c>
      <c r="I1346" t="str">
        <f>IFERROR(VLOOKUP(H1346,Dimension!$A:$B,2,FALSE),"")</f>
        <v/>
      </c>
    </row>
    <row r="1347" spans="1:9">
      <c r="A1347" s="29">
        <v>184</v>
      </c>
      <c r="B1347" s="29">
        <v>60</v>
      </c>
      <c r="D1347" t="s">
        <v>811</v>
      </c>
      <c r="E1347" t="s">
        <v>110</v>
      </c>
      <c r="F1347" t="str">
        <f t="shared" ref="F1347:F1410" si="21">D1347&amp;E1347</f>
        <v>Eastern EuropeYes</v>
      </c>
      <c r="G1347" s="27">
        <f>IFERROR(VLOOKUP(B1347,Answer!$A:$E,5),"")</f>
        <v>0</v>
      </c>
      <c r="H1347" t="str">
        <f>IFERROR(VLOOKUP(D1347,Question!$B:$E,4,FALSE),"")</f>
        <v/>
      </c>
      <c r="I1347" t="str">
        <f>IFERROR(VLOOKUP(H1347,Dimension!$A:$B,2,FALSE),"")</f>
        <v/>
      </c>
    </row>
    <row r="1348" spans="1:9">
      <c r="A1348" s="29">
        <v>184</v>
      </c>
      <c r="B1348" s="29">
        <v>61</v>
      </c>
      <c r="D1348" t="s">
        <v>812</v>
      </c>
      <c r="E1348" t="s">
        <v>110</v>
      </c>
      <c r="F1348" t="str">
        <f t="shared" si="21"/>
        <v>Central AsiaYes</v>
      </c>
      <c r="G1348" s="27">
        <f>IFERROR(VLOOKUP(B1348,Answer!$A:$E,5),"")</f>
        <v>0</v>
      </c>
      <c r="H1348" t="str">
        <f>IFERROR(VLOOKUP(D1348,Question!$B:$E,4,FALSE),"")</f>
        <v/>
      </c>
      <c r="I1348" t="str">
        <f>IFERROR(VLOOKUP(H1348,Dimension!$A:$B,2,FALSE),"")</f>
        <v/>
      </c>
    </row>
    <row r="1349" spans="1:9">
      <c r="A1349" s="29">
        <v>184</v>
      </c>
      <c r="B1349" s="29">
        <v>62</v>
      </c>
      <c r="D1349" t="s">
        <v>813</v>
      </c>
      <c r="E1349" t="s">
        <v>110</v>
      </c>
      <c r="F1349" t="str">
        <f t="shared" si="21"/>
        <v>South AsiaYes</v>
      </c>
      <c r="G1349" s="27">
        <f>IFERROR(VLOOKUP(B1349,Answer!$A:$E,5),"")</f>
        <v>0</v>
      </c>
      <c r="H1349" t="str">
        <f>IFERROR(VLOOKUP(D1349,Question!$B:$E,4,FALSE),"")</f>
        <v/>
      </c>
      <c r="I1349" t="str">
        <f>IFERROR(VLOOKUP(H1349,Dimension!$A:$B,2,FALSE),"")</f>
        <v/>
      </c>
    </row>
    <row r="1350" spans="1:9">
      <c r="A1350" s="29">
        <v>184</v>
      </c>
      <c r="B1350" s="29" t="s">
        <v>870</v>
      </c>
      <c r="D1350" t="s">
        <v>814</v>
      </c>
      <c r="E1350" t="s">
        <v>111</v>
      </c>
      <c r="F1350" t="str">
        <f t="shared" si="21"/>
        <v>South East AsiaNo</v>
      </c>
      <c r="G1350" s="27" t="str">
        <f>IFERROR(VLOOKUP(B1350,Answer!$A:$E,5),"")</f>
        <v/>
      </c>
      <c r="H1350" t="str">
        <f>IFERROR(VLOOKUP(D1350,Question!$B:$E,4,FALSE),"")</f>
        <v/>
      </c>
      <c r="I1350" t="str">
        <f>IFERROR(VLOOKUP(H1350,Dimension!$A:$B,2,FALSE),"")</f>
        <v/>
      </c>
    </row>
    <row r="1351" spans="1:9">
      <c r="A1351" s="29">
        <v>184</v>
      </c>
      <c r="B1351" s="29" t="s">
        <v>870</v>
      </c>
      <c r="D1351" t="s">
        <v>815</v>
      </c>
      <c r="E1351" t="s">
        <v>111</v>
      </c>
      <c r="F1351" t="str">
        <f t="shared" si="21"/>
        <v>AustralasiaNo</v>
      </c>
      <c r="G1351" s="27" t="str">
        <f>IFERROR(VLOOKUP(B1351,Answer!$A:$E,5),"")</f>
        <v/>
      </c>
      <c r="H1351" t="str">
        <f>IFERROR(VLOOKUP(D1351,Question!$B:$E,4,FALSE),"")</f>
        <v/>
      </c>
      <c r="I1351" t="str">
        <f>IFERROR(VLOOKUP(H1351,Dimension!$A:$B,2,FALSE),"")</f>
        <v/>
      </c>
    </row>
    <row r="1352" spans="1:9">
      <c r="A1352" s="29">
        <v>184</v>
      </c>
      <c r="B1352" s="29">
        <v>73</v>
      </c>
      <c r="D1352" t="s">
        <v>532</v>
      </c>
      <c r="E1352" t="s">
        <v>121</v>
      </c>
      <c r="F1352" t="str">
        <f t="shared" si="21"/>
        <v>2aSometimes / on an ad-hoc basis</v>
      </c>
      <c r="G1352" s="27">
        <f>IFERROR(VLOOKUP(B1352,Answer!$A:$E,5),"")</f>
        <v>0.5</v>
      </c>
      <c r="H1352">
        <f>IFERROR(VLOOKUP(D1352,Question!$B:$E,4,FALSE),"")</f>
        <v>1</v>
      </c>
      <c r="I1352" t="str">
        <f>IFERROR(VLOOKUP(H1352,Dimension!$A:$B,2,FALSE),"")</f>
        <v>Reporting</v>
      </c>
    </row>
    <row r="1353" spans="1:9">
      <c r="A1353" s="29">
        <v>184</v>
      </c>
      <c r="B1353" s="29">
        <v>98</v>
      </c>
      <c r="D1353" t="s">
        <v>576</v>
      </c>
      <c r="E1353" t="s">
        <v>121</v>
      </c>
      <c r="F1353" t="str">
        <f t="shared" si="21"/>
        <v>3aSometimes / on an ad-hoc basis</v>
      </c>
      <c r="G1353" s="27">
        <f>IFERROR(VLOOKUP(B1353,Answer!$A:$E,5),"")</f>
        <v>0</v>
      </c>
      <c r="H1353">
        <f>IFERROR(VLOOKUP(D1353,Question!$B:$E,4,FALSE),"")</f>
        <v>1</v>
      </c>
      <c r="I1353" t="str">
        <f>IFERROR(VLOOKUP(H1353,Dimension!$A:$B,2,FALSE),"")</f>
        <v>Reporting</v>
      </c>
    </row>
    <row r="1354" spans="1:9">
      <c r="A1354" s="29">
        <v>184</v>
      </c>
      <c r="B1354" s="29">
        <v>101</v>
      </c>
      <c r="D1354" t="s">
        <v>582</v>
      </c>
      <c r="E1354" t="s">
        <v>116</v>
      </c>
      <c r="F1354" t="str">
        <f t="shared" si="21"/>
        <v>3bNever</v>
      </c>
      <c r="G1354" s="27">
        <f>IFERROR(VLOOKUP(B1354,Answer!$A:$E,5),"")</f>
        <v>0</v>
      </c>
      <c r="H1354">
        <f>IFERROR(VLOOKUP(D1354,Question!$B:$E,4,FALSE),"")</f>
        <v>1</v>
      </c>
      <c r="I1354" t="str">
        <f>IFERROR(VLOOKUP(H1354,Dimension!$A:$B,2,FALSE),"")</f>
        <v>Reporting</v>
      </c>
    </row>
    <row r="1355" spans="1:9">
      <c r="A1355" s="29">
        <v>184</v>
      </c>
      <c r="B1355" s="29">
        <v>107</v>
      </c>
      <c r="D1355" t="s">
        <v>587</v>
      </c>
      <c r="E1355" t="s">
        <v>115</v>
      </c>
      <c r="F1355" t="str">
        <f t="shared" si="21"/>
        <v>3cRarely (maybe once per year)</v>
      </c>
      <c r="G1355" s="27">
        <f>IFERROR(VLOOKUP(B1355,Answer!$A:$E,5),"")</f>
        <v>0.25</v>
      </c>
      <c r="H1355">
        <f>IFERROR(VLOOKUP(D1355,Question!$B:$E,4,FALSE),"")</f>
        <v>1</v>
      </c>
      <c r="I1355" t="str">
        <f>IFERROR(VLOOKUP(H1355,Dimension!$A:$B,2,FALSE),"")</f>
        <v>Reporting</v>
      </c>
    </row>
    <row r="1356" spans="1:9">
      <c r="A1356" s="29">
        <v>184</v>
      </c>
      <c r="B1356" s="29">
        <v>111</v>
      </c>
      <c r="D1356" t="s">
        <v>592</v>
      </c>
      <c r="E1356" t="s">
        <v>116</v>
      </c>
      <c r="F1356" t="str">
        <f t="shared" si="21"/>
        <v>3dNever</v>
      </c>
      <c r="G1356" s="27">
        <f>IFERROR(VLOOKUP(B1356,Answer!$A:$E,5),"")</f>
        <v>0</v>
      </c>
      <c r="H1356">
        <f>IFERROR(VLOOKUP(D1356,Question!$B:$E,4,FALSE),"")</f>
        <v>1</v>
      </c>
      <c r="I1356" t="str">
        <f>IFERROR(VLOOKUP(H1356,Dimension!$A:$B,2,FALSE),"")</f>
        <v>Reporting</v>
      </c>
    </row>
    <row r="1357" spans="1:9">
      <c r="A1357" s="29">
        <v>184</v>
      </c>
      <c r="B1357" s="29">
        <v>120</v>
      </c>
      <c r="D1357" t="s">
        <v>755</v>
      </c>
      <c r="E1357" t="s">
        <v>114</v>
      </c>
      <c r="F1357" t="str">
        <f t="shared" si="21"/>
        <v>3eFrequently (e.g. every time we run some activity or monthly)</v>
      </c>
      <c r="G1357" s="27">
        <f>IFERROR(VLOOKUP(B1357,Answer!$A:$E,5),"")</f>
        <v>0</v>
      </c>
      <c r="H1357">
        <f>IFERROR(VLOOKUP(D1357,Question!$B:$E,4,FALSE),"")</f>
        <v>1</v>
      </c>
      <c r="I1357" t="str">
        <f>IFERROR(VLOOKUP(H1357,Dimension!$A:$B,2,FALSE),"")</f>
        <v>Reporting</v>
      </c>
    </row>
    <row r="1358" spans="1:9">
      <c r="A1358" s="29">
        <v>184</v>
      </c>
      <c r="B1358" s="29">
        <v>124</v>
      </c>
      <c r="D1358" t="s">
        <v>756</v>
      </c>
      <c r="E1358" t="s">
        <v>120</v>
      </c>
      <c r="F1358" t="str">
        <f t="shared" si="21"/>
        <v>3fRegularly (at least quarterly)</v>
      </c>
      <c r="G1358" s="27">
        <f>IFERROR(VLOOKUP(B1358,Answer!$A:$E,5),"")</f>
        <v>0.5</v>
      </c>
      <c r="H1358">
        <f>IFERROR(VLOOKUP(D1358,Question!$B:$E,4,FALSE),"")</f>
        <v>1</v>
      </c>
      <c r="I1358" t="str">
        <f>IFERROR(VLOOKUP(H1358,Dimension!$A:$B,2,FALSE),"")</f>
        <v>Reporting</v>
      </c>
    </row>
    <row r="1359" spans="1:9">
      <c r="A1359" s="29">
        <v>184</v>
      </c>
      <c r="B1359" s="29">
        <v>129</v>
      </c>
      <c r="D1359" t="s">
        <v>757</v>
      </c>
      <c r="E1359" t="s">
        <v>120</v>
      </c>
      <c r="F1359" t="str">
        <f t="shared" si="21"/>
        <v>3gRegularly (at least quarterly)</v>
      </c>
      <c r="G1359" s="27">
        <f>IFERROR(VLOOKUP(B1359,Answer!$A:$E,5),"")</f>
        <v>0.75</v>
      </c>
      <c r="H1359">
        <f>IFERROR(VLOOKUP(D1359,Question!$B:$E,4,FALSE),"")</f>
        <v>1</v>
      </c>
      <c r="I1359" t="str">
        <f>IFERROR(VLOOKUP(H1359,Dimension!$A:$B,2,FALSE),"")</f>
        <v>Reporting</v>
      </c>
    </row>
    <row r="1360" spans="1:9">
      <c r="A1360" s="29">
        <v>184</v>
      </c>
      <c r="B1360" s="29">
        <v>135</v>
      </c>
      <c r="D1360" t="s">
        <v>758</v>
      </c>
      <c r="E1360" t="s">
        <v>114</v>
      </c>
      <c r="F1360" t="str">
        <f t="shared" si="21"/>
        <v>3hFrequently (e.g. every time we run some activity or monthly)</v>
      </c>
      <c r="G1360" s="27">
        <f>IFERROR(VLOOKUP(B1360,Answer!$A:$E,5),"")</f>
        <v>1</v>
      </c>
      <c r="H1360">
        <f>IFERROR(VLOOKUP(D1360,Question!$B:$E,4,FALSE),"")</f>
        <v>1</v>
      </c>
      <c r="I1360" t="str">
        <f>IFERROR(VLOOKUP(H1360,Dimension!$A:$B,2,FALSE),"")</f>
        <v>Reporting</v>
      </c>
    </row>
    <row r="1361" spans="1:9">
      <c r="A1361" s="29">
        <v>184</v>
      </c>
      <c r="B1361" s="29">
        <v>155</v>
      </c>
      <c r="D1361" t="s">
        <v>762</v>
      </c>
      <c r="E1361" t="s">
        <v>114</v>
      </c>
      <c r="F1361" t="str">
        <f t="shared" si="21"/>
        <v>3lFrequently (e.g. every time we run some activity or monthly)</v>
      </c>
      <c r="G1361" s="27">
        <f>IFERROR(VLOOKUP(B1361,Answer!$A:$E,5),"")</f>
        <v>1</v>
      </c>
      <c r="H1361">
        <f>IFERROR(VLOOKUP(D1361,Question!$B:$E,4,FALSE),"")</f>
        <v>1</v>
      </c>
      <c r="I1361" t="str">
        <f>IFERROR(VLOOKUP(H1361,Dimension!$A:$B,2,FALSE),"")</f>
        <v>Reporting</v>
      </c>
    </row>
    <row r="1362" spans="1:9">
      <c r="A1362" s="29">
        <v>184</v>
      </c>
      <c r="B1362" s="29">
        <v>157</v>
      </c>
      <c r="D1362" t="s">
        <v>598</v>
      </c>
      <c r="E1362" t="s">
        <v>115</v>
      </c>
      <c r="F1362" t="str">
        <f t="shared" si="21"/>
        <v>4aRarely (maybe once per year)</v>
      </c>
      <c r="G1362" s="27">
        <f>IFERROR(VLOOKUP(B1362,Answer!$A:$E,5),"")</f>
        <v>0.25</v>
      </c>
      <c r="H1362">
        <f>IFERROR(VLOOKUP(D1362,Question!$B:$E,4,FALSE),"")</f>
        <v>2</v>
      </c>
      <c r="I1362" t="str">
        <f>IFERROR(VLOOKUP(H1362,Dimension!$A:$B,2,FALSE),"")</f>
        <v>Planning</v>
      </c>
    </row>
    <row r="1363" spans="1:9">
      <c r="A1363" s="29">
        <v>184</v>
      </c>
      <c r="B1363" s="29">
        <v>162</v>
      </c>
      <c r="D1363" t="s">
        <v>601</v>
      </c>
      <c r="E1363" t="s">
        <v>115</v>
      </c>
      <c r="F1363" t="str">
        <f t="shared" si="21"/>
        <v>4bRarely (maybe once per year)</v>
      </c>
      <c r="G1363" s="27">
        <f>IFERROR(VLOOKUP(B1363,Answer!$A:$E,5),"")</f>
        <v>0.25</v>
      </c>
      <c r="H1363">
        <f>IFERROR(VLOOKUP(D1363,Question!$B:$E,4,FALSE),"")</f>
        <v>2</v>
      </c>
      <c r="I1363" t="str">
        <f>IFERROR(VLOOKUP(H1363,Dimension!$A:$B,2,FALSE),"")</f>
        <v>Planning</v>
      </c>
    </row>
    <row r="1364" spans="1:9">
      <c r="A1364" s="29">
        <v>184</v>
      </c>
      <c r="B1364" s="29">
        <v>167</v>
      </c>
      <c r="D1364" t="s">
        <v>605</v>
      </c>
      <c r="E1364" t="s">
        <v>115</v>
      </c>
      <c r="F1364" t="str">
        <f t="shared" si="21"/>
        <v>4cRarely (maybe once per year)</v>
      </c>
      <c r="G1364" s="27">
        <f>IFERROR(VLOOKUP(B1364,Answer!$A:$E,5),"")</f>
        <v>0.25</v>
      </c>
      <c r="H1364">
        <f>IFERROR(VLOOKUP(D1364,Question!$B:$E,4,FALSE),"")</f>
        <v>2</v>
      </c>
      <c r="I1364" t="str">
        <f>IFERROR(VLOOKUP(H1364,Dimension!$A:$B,2,FALSE),"")</f>
        <v>Planning</v>
      </c>
    </row>
    <row r="1365" spans="1:9">
      <c r="A1365" s="29">
        <v>184</v>
      </c>
      <c r="B1365" s="29">
        <v>171</v>
      </c>
      <c r="D1365" t="s">
        <v>609</v>
      </c>
      <c r="E1365" t="s">
        <v>116</v>
      </c>
      <c r="F1365" t="str">
        <f t="shared" si="21"/>
        <v>4dNever</v>
      </c>
      <c r="G1365" s="27">
        <f>IFERROR(VLOOKUP(B1365,Answer!$A:$E,5),"")</f>
        <v>0</v>
      </c>
      <c r="H1365">
        <f>IFERROR(VLOOKUP(D1365,Question!$B:$E,4,FALSE),"")</f>
        <v>3</v>
      </c>
      <c r="I1365" t="str">
        <f>IFERROR(VLOOKUP(H1365,Dimension!$A:$B,2,FALSE),"")</f>
        <v>Impact</v>
      </c>
    </row>
    <row r="1366" spans="1:9">
      <c r="A1366" s="29">
        <v>184</v>
      </c>
      <c r="B1366" s="29">
        <v>180</v>
      </c>
      <c r="D1366" t="s">
        <v>628</v>
      </c>
      <c r="E1366" t="s">
        <v>123</v>
      </c>
      <c r="F1366" t="str">
        <f t="shared" si="21"/>
        <v>5aAgree</v>
      </c>
      <c r="G1366" s="27">
        <f>IFERROR(VLOOKUP(B1366,Answer!$A:$E,5),"")</f>
        <v>0</v>
      </c>
      <c r="H1366">
        <f>IFERROR(VLOOKUP(D1366,Question!$B:$E,4,FALSE),"")</f>
        <v>2</v>
      </c>
      <c r="I1366" t="str">
        <f>IFERROR(VLOOKUP(H1366,Dimension!$A:$B,2,FALSE),"")</f>
        <v>Planning</v>
      </c>
    </row>
    <row r="1367" spans="1:9">
      <c r="A1367" s="29">
        <v>184</v>
      </c>
      <c r="B1367" s="29">
        <v>186</v>
      </c>
      <c r="D1367" t="s">
        <v>632</v>
      </c>
      <c r="E1367" t="s">
        <v>123</v>
      </c>
      <c r="F1367" t="str">
        <f t="shared" si="21"/>
        <v>5bAgree</v>
      </c>
      <c r="G1367" s="27">
        <f>IFERROR(VLOOKUP(B1367,Answer!$A:$E,5),"")</f>
        <v>0.75</v>
      </c>
      <c r="H1367">
        <f>IFERROR(VLOOKUP(D1367,Question!$B:$E,4,FALSE),"")</f>
        <v>2</v>
      </c>
      <c r="I1367" t="str">
        <f>IFERROR(VLOOKUP(H1367,Dimension!$A:$B,2,FALSE),"")</f>
        <v>Planning</v>
      </c>
    </row>
    <row r="1368" spans="1:9">
      <c r="A1368" s="29">
        <v>184</v>
      </c>
      <c r="B1368" s="29">
        <v>190</v>
      </c>
      <c r="D1368" t="s">
        <v>636</v>
      </c>
      <c r="E1368" t="s">
        <v>118</v>
      </c>
      <c r="F1368" t="str">
        <f t="shared" si="21"/>
        <v>5cDisagree</v>
      </c>
      <c r="G1368" s="27">
        <f>IFERROR(VLOOKUP(B1368,Answer!$A:$E,5),"")</f>
        <v>0</v>
      </c>
      <c r="H1368">
        <f>IFERROR(VLOOKUP(D1368,Question!$B:$E,4,FALSE),"")</f>
        <v>2</v>
      </c>
      <c r="I1368" t="str">
        <f>IFERROR(VLOOKUP(H1368,Dimension!$A:$B,2,FALSE),"")</f>
        <v>Planning</v>
      </c>
    </row>
    <row r="1369" spans="1:9">
      <c r="A1369" s="29">
        <v>184</v>
      </c>
      <c r="B1369" s="29">
        <v>197</v>
      </c>
      <c r="D1369" t="s">
        <v>640</v>
      </c>
      <c r="E1369" t="s">
        <v>148</v>
      </c>
      <c r="F1369" t="str">
        <f t="shared" si="21"/>
        <v>5dNeither agree nor disagree&amp;#9;</v>
      </c>
      <c r="G1369" s="27">
        <f>IFERROR(VLOOKUP(B1369,Answer!$A:$E,5),"")</f>
        <v>0.25</v>
      </c>
      <c r="H1369">
        <f>IFERROR(VLOOKUP(D1369,Question!$B:$E,4,FALSE),"")</f>
        <v>2</v>
      </c>
      <c r="I1369" t="str">
        <f>IFERROR(VLOOKUP(H1369,Dimension!$A:$B,2,FALSE),"")</f>
        <v>Planning</v>
      </c>
    </row>
    <row r="1370" spans="1:9">
      <c r="A1370" s="29">
        <v>184</v>
      </c>
      <c r="B1370" s="29">
        <v>202</v>
      </c>
      <c r="D1370" t="s">
        <v>644</v>
      </c>
      <c r="E1370" t="s">
        <v>118</v>
      </c>
      <c r="F1370" t="str">
        <f t="shared" si="21"/>
        <v>5eDisagree</v>
      </c>
      <c r="G1370" s="27">
        <f>IFERROR(VLOOKUP(B1370,Answer!$A:$E,5),"")</f>
        <v>0</v>
      </c>
      <c r="H1370">
        <f>IFERROR(VLOOKUP(D1370,Question!$B:$E,4,FALSE),"")</f>
        <v>2</v>
      </c>
      <c r="I1370" t="str">
        <f>IFERROR(VLOOKUP(H1370,Dimension!$A:$B,2,FALSE),"")</f>
        <v>Planning</v>
      </c>
    </row>
    <row r="1371" spans="1:9">
      <c r="A1371" s="29">
        <v>184</v>
      </c>
      <c r="B1371" s="29">
        <v>210</v>
      </c>
      <c r="D1371" t="s">
        <v>751</v>
      </c>
      <c r="E1371" t="s">
        <v>123</v>
      </c>
      <c r="F1371" t="str">
        <f t="shared" si="21"/>
        <v>5fAgree</v>
      </c>
      <c r="G1371" s="27">
        <f>IFERROR(VLOOKUP(B1371,Answer!$A:$E,5),"")</f>
        <v>0.75</v>
      </c>
      <c r="H1371">
        <f>IFERROR(VLOOKUP(D1371,Question!$B:$E,4,FALSE),"")</f>
        <v>2</v>
      </c>
      <c r="I1371" t="str">
        <f>IFERROR(VLOOKUP(H1371,Dimension!$A:$B,2,FALSE),"")</f>
        <v>Planning</v>
      </c>
    </row>
    <row r="1372" spans="1:9">
      <c r="A1372" s="29">
        <v>184</v>
      </c>
      <c r="B1372" s="29">
        <v>214</v>
      </c>
      <c r="D1372" t="s">
        <v>752</v>
      </c>
      <c r="E1372" t="s">
        <v>118</v>
      </c>
      <c r="F1372" t="str">
        <f t="shared" si="21"/>
        <v>5gDisagree</v>
      </c>
      <c r="G1372" s="27">
        <f>IFERROR(VLOOKUP(B1372,Answer!$A:$E,5),"")</f>
        <v>0</v>
      </c>
      <c r="H1372">
        <f>IFERROR(VLOOKUP(D1372,Question!$B:$E,4,FALSE),"")</f>
        <v>3</v>
      </c>
      <c r="I1372" t="str">
        <f>IFERROR(VLOOKUP(H1372,Dimension!$A:$B,2,FALSE),"")</f>
        <v>Impact</v>
      </c>
    </row>
    <row r="1373" spans="1:9">
      <c r="A1373" s="29">
        <v>184</v>
      </c>
      <c r="B1373" s="29">
        <v>220</v>
      </c>
      <c r="D1373" t="s">
        <v>753</v>
      </c>
      <c r="E1373" t="s">
        <v>118</v>
      </c>
      <c r="F1373" t="str">
        <f t="shared" si="21"/>
        <v>5hDisagree</v>
      </c>
      <c r="G1373" s="27">
        <f>IFERROR(VLOOKUP(B1373,Answer!$A:$E,5),"")</f>
        <v>0</v>
      </c>
      <c r="H1373">
        <f>IFERROR(VLOOKUP(D1373,Question!$B:$E,4,FALSE),"")</f>
        <v>2</v>
      </c>
      <c r="I1373" t="str">
        <f>IFERROR(VLOOKUP(H1373,Dimension!$A:$B,2,FALSE),"")</f>
        <v>Planning</v>
      </c>
    </row>
    <row r="1374" spans="1:9">
      <c r="A1374" s="29">
        <v>184</v>
      </c>
      <c r="B1374" s="29">
        <v>226</v>
      </c>
      <c r="D1374" t="s">
        <v>754</v>
      </c>
      <c r="E1374" t="s">
        <v>118</v>
      </c>
      <c r="F1374" t="str">
        <f t="shared" si="21"/>
        <v>5iDisagree</v>
      </c>
      <c r="G1374" s="27">
        <f>IFERROR(VLOOKUP(B1374,Answer!$A:$E,5),"")</f>
        <v>0</v>
      </c>
      <c r="H1374">
        <f>IFERROR(VLOOKUP(D1374,Question!$B:$E,4,FALSE),"")</f>
        <v>3</v>
      </c>
      <c r="I1374" t="str">
        <f>IFERROR(VLOOKUP(H1374,Dimension!$A:$B,2,FALSE),"")</f>
        <v>Impact</v>
      </c>
    </row>
    <row r="1375" spans="1:9">
      <c r="A1375" s="29">
        <v>184</v>
      </c>
      <c r="B1375" s="29">
        <v>230</v>
      </c>
      <c r="D1375" t="s">
        <v>648</v>
      </c>
      <c r="E1375" t="s">
        <v>116</v>
      </c>
      <c r="F1375" t="str">
        <f t="shared" si="21"/>
        <v>6aNever</v>
      </c>
      <c r="G1375" s="27">
        <f>IFERROR(VLOOKUP(B1375,Answer!$A:$E,5),"")</f>
        <v>0</v>
      </c>
      <c r="H1375">
        <f>IFERROR(VLOOKUP(D1375,Question!$B:$E,4,FALSE),"")</f>
        <v>2</v>
      </c>
      <c r="I1375" t="str">
        <f>IFERROR(VLOOKUP(H1375,Dimension!$A:$B,2,FALSE),"")</f>
        <v>Planning</v>
      </c>
    </row>
    <row r="1376" spans="1:9">
      <c r="A1376" s="29">
        <v>184</v>
      </c>
      <c r="B1376" s="29">
        <v>235</v>
      </c>
      <c r="D1376" t="s">
        <v>650</v>
      </c>
      <c r="E1376" t="s">
        <v>116</v>
      </c>
      <c r="F1376" t="str">
        <f t="shared" si="21"/>
        <v>6bNever</v>
      </c>
      <c r="G1376" s="27">
        <f>IFERROR(VLOOKUP(B1376,Answer!$A:$E,5),"")</f>
        <v>0</v>
      </c>
      <c r="H1376">
        <f>IFERROR(VLOOKUP(D1376,Question!$B:$E,4,FALSE),"")</f>
        <v>1</v>
      </c>
      <c r="I1376" t="str">
        <f>IFERROR(VLOOKUP(H1376,Dimension!$A:$B,2,FALSE),"")</f>
        <v>Reporting</v>
      </c>
    </row>
    <row r="1377" spans="1:9">
      <c r="A1377" s="29">
        <v>184</v>
      </c>
      <c r="B1377" s="29">
        <v>240</v>
      </c>
      <c r="D1377" t="s">
        <v>654</v>
      </c>
      <c r="E1377" t="s">
        <v>116</v>
      </c>
      <c r="F1377" t="str">
        <f t="shared" si="21"/>
        <v>6cNever</v>
      </c>
      <c r="G1377" s="27">
        <f>IFERROR(VLOOKUP(B1377,Answer!$A:$E,5),"")</f>
        <v>0</v>
      </c>
      <c r="H1377">
        <f>IFERROR(VLOOKUP(D1377,Question!$B:$E,4,FALSE),"")</f>
        <v>1</v>
      </c>
      <c r="I1377" t="str">
        <f>IFERROR(VLOOKUP(H1377,Dimension!$A:$B,2,FALSE),"")</f>
        <v>Reporting</v>
      </c>
    </row>
    <row r="1378" spans="1:9">
      <c r="A1378" s="29">
        <v>184</v>
      </c>
      <c r="B1378" s="29">
        <v>245</v>
      </c>
      <c r="D1378" t="s">
        <v>658</v>
      </c>
      <c r="E1378" t="s">
        <v>116</v>
      </c>
      <c r="F1378" t="str">
        <f t="shared" si="21"/>
        <v>6dNever</v>
      </c>
      <c r="G1378" s="27">
        <f>IFERROR(VLOOKUP(B1378,Answer!$A:$E,5),"")</f>
        <v>0</v>
      </c>
      <c r="H1378">
        <f>IFERROR(VLOOKUP(D1378,Question!$B:$E,4,FALSE),"")</f>
        <v>1</v>
      </c>
      <c r="I1378" t="str">
        <f>IFERROR(VLOOKUP(H1378,Dimension!$A:$B,2,FALSE),"")</f>
        <v>Reporting</v>
      </c>
    </row>
    <row r="1379" spans="1:9">
      <c r="A1379" s="29">
        <v>184</v>
      </c>
      <c r="B1379" s="29">
        <v>250</v>
      </c>
      <c r="D1379" t="s">
        <v>662</v>
      </c>
      <c r="E1379" t="s">
        <v>116</v>
      </c>
      <c r="F1379" t="str">
        <f t="shared" si="21"/>
        <v>6eNever</v>
      </c>
      <c r="G1379" s="27">
        <f>IFERROR(VLOOKUP(B1379,Answer!$A:$E,5),"")</f>
        <v>0</v>
      </c>
      <c r="H1379">
        <f>IFERROR(VLOOKUP(D1379,Question!$B:$E,4,FALSE),"")</f>
        <v>1</v>
      </c>
      <c r="I1379" t="str">
        <f>IFERROR(VLOOKUP(H1379,Dimension!$A:$B,2,FALSE),"")</f>
        <v>Reporting</v>
      </c>
    </row>
    <row r="1380" spans="1:9">
      <c r="A1380" s="29">
        <v>184</v>
      </c>
      <c r="B1380" s="29">
        <v>258</v>
      </c>
      <c r="D1380" t="s">
        <v>666</v>
      </c>
      <c r="E1380" t="s">
        <v>120</v>
      </c>
      <c r="F1380" t="str">
        <f t="shared" si="21"/>
        <v>7aRegularly (at least quarterly)</v>
      </c>
      <c r="G1380" s="27">
        <f>IFERROR(VLOOKUP(B1380,Answer!$A:$E,5),"")</f>
        <v>0.5</v>
      </c>
      <c r="H1380">
        <f>IFERROR(VLOOKUP(D1380,Question!$B:$E,4,FALSE),"")</f>
        <v>3</v>
      </c>
      <c r="I1380" t="str">
        <f>IFERROR(VLOOKUP(H1380,Dimension!$A:$B,2,FALSE),"")</f>
        <v>Impact</v>
      </c>
    </row>
    <row r="1381" spans="1:9">
      <c r="A1381" s="29">
        <v>184</v>
      </c>
      <c r="B1381" s="29">
        <v>263</v>
      </c>
      <c r="D1381" t="s">
        <v>670</v>
      </c>
      <c r="E1381" t="s">
        <v>120</v>
      </c>
      <c r="F1381" t="str">
        <f t="shared" si="21"/>
        <v>7bRegularly (at least quarterly)</v>
      </c>
      <c r="G1381" s="27">
        <f>IFERROR(VLOOKUP(B1381,Answer!$A:$E,5),"")</f>
        <v>0.75</v>
      </c>
      <c r="H1381">
        <f>IFERROR(VLOOKUP(D1381,Question!$B:$E,4,FALSE),"")</f>
        <v>2</v>
      </c>
      <c r="I1381" t="str">
        <f>IFERROR(VLOOKUP(H1381,Dimension!$A:$B,2,FALSE),"")</f>
        <v>Planning</v>
      </c>
    </row>
    <row r="1382" spans="1:9">
      <c r="A1382" s="29">
        <v>184</v>
      </c>
      <c r="B1382" s="29">
        <v>268</v>
      </c>
      <c r="D1382" t="s">
        <v>674</v>
      </c>
      <c r="E1382" t="s">
        <v>120</v>
      </c>
      <c r="F1382" t="str">
        <f t="shared" si="21"/>
        <v>7cRegularly (at least quarterly)</v>
      </c>
      <c r="G1382" s="27">
        <f>IFERROR(VLOOKUP(B1382,Answer!$A:$E,5),"")</f>
        <v>0.75</v>
      </c>
      <c r="H1382">
        <f>IFERROR(VLOOKUP(D1382,Question!$B:$E,4,FALSE),"")</f>
        <v>2</v>
      </c>
      <c r="I1382" t="str">
        <f>IFERROR(VLOOKUP(H1382,Dimension!$A:$B,2,FALSE),"")</f>
        <v>Planning</v>
      </c>
    </row>
    <row r="1383" spans="1:9">
      <c r="A1383" s="29">
        <v>184</v>
      </c>
      <c r="B1383" s="29">
        <v>270</v>
      </c>
      <c r="D1383" t="s">
        <v>678</v>
      </c>
      <c r="E1383" t="s">
        <v>116</v>
      </c>
      <c r="F1383" t="str">
        <f t="shared" si="21"/>
        <v>7dNever</v>
      </c>
      <c r="G1383" s="27">
        <f>IFERROR(VLOOKUP(B1383,Answer!$A:$E,5),"")</f>
        <v>0</v>
      </c>
      <c r="H1383">
        <f>IFERROR(VLOOKUP(D1383,Question!$B:$E,4,FALSE),"")</f>
        <v>2</v>
      </c>
      <c r="I1383" t="str">
        <f>IFERROR(VLOOKUP(H1383,Dimension!$A:$B,2,FALSE),"")</f>
        <v>Planning</v>
      </c>
    </row>
    <row r="1384" spans="1:9">
      <c r="A1384" s="29">
        <v>184</v>
      </c>
      <c r="B1384" s="29">
        <v>275</v>
      </c>
      <c r="D1384" t="s">
        <v>680</v>
      </c>
      <c r="E1384" t="s">
        <v>116</v>
      </c>
      <c r="F1384" t="str">
        <f t="shared" si="21"/>
        <v>7eNever</v>
      </c>
      <c r="G1384" s="27">
        <f>IFERROR(VLOOKUP(B1384,Answer!$A:$E,5),"")</f>
        <v>0</v>
      </c>
      <c r="H1384">
        <f>IFERROR(VLOOKUP(D1384,Question!$B:$E,4,FALSE),"")</f>
        <v>3</v>
      </c>
      <c r="I1384" t="str">
        <f>IFERROR(VLOOKUP(H1384,Dimension!$A:$B,2,FALSE),"")</f>
        <v>Impact</v>
      </c>
    </row>
    <row r="1385" spans="1:9">
      <c r="A1385" s="29">
        <v>184</v>
      </c>
      <c r="B1385" s="29">
        <v>285</v>
      </c>
      <c r="D1385" t="s">
        <v>701</v>
      </c>
      <c r="E1385" t="s">
        <v>136</v>
      </c>
      <c r="F1385" t="str">
        <f t="shared" si="21"/>
        <v>8aStrongly Agree</v>
      </c>
      <c r="G1385" s="27">
        <f>IFERROR(VLOOKUP(B1385,Answer!$A:$E,5),"")</f>
        <v>1</v>
      </c>
      <c r="H1385">
        <f>IFERROR(VLOOKUP(D1385,Question!$B:$E,4,FALSE),"")</f>
        <v>3</v>
      </c>
      <c r="I1385" t="str">
        <f>IFERROR(VLOOKUP(H1385,Dimension!$A:$B,2,FALSE),"")</f>
        <v>Impact</v>
      </c>
    </row>
    <row r="1386" spans="1:9">
      <c r="A1386" s="29">
        <v>184</v>
      </c>
      <c r="B1386" s="29">
        <v>290</v>
      </c>
      <c r="D1386" t="s">
        <v>703</v>
      </c>
      <c r="E1386" t="s">
        <v>123</v>
      </c>
      <c r="F1386" t="str">
        <f t="shared" si="21"/>
        <v>8bAgree</v>
      </c>
      <c r="G1386" s="27">
        <f>IFERROR(VLOOKUP(B1386,Answer!$A:$E,5),"")</f>
        <v>0.75</v>
      </c>
      <c r="H1386">
        <f>IFERROR(VLOOKUP(D1386,Question!$B:$E,4,FALSE),"")</f>
        <v>3</v>
      </c>
      <c r="I1386" t="str">
        <f>IFERROR(VLOOKUP(H1386,Dimension!$A:$B,2,FALSE),"")</f>
        <v>Impact</v>
      </c>
    </row>
    <row r="1387" spans="1:9">
      <c r="A1387" s="29">
        <v>184</v>
      </c>
      <c r="B1387" s="29">
        <v>295</v>
      </c>
      <c r="D1387" t="s">
        <v>705</v>
      </c>
      <c r="E1387" t="s">
        <v>122</v>
      </c>
      <c r="F1387" t="str">
        <f t="shared" si="21"/>
        <v>8cNeither agree nor disagree</v>
      </c>
      <c r="G1387" s="27">
        <f>IFERROR(VLOOKUP(B1387,Answer!$A:$E,5),"")</f>
        <v>0.25</v>
      </c>
      <c r="H1387">
        <f>IFERROR(VLOOKUP(D1387,Question!$B:$E,4,FALSE),"")</f>
        <v>3</v>
      </c>
      <c r="I1387" t="str">
        <f>IFERROR(VLOOKUP(H1387,Dimension!$A:$B,2,FALSE),"")</f>
        <v>Impact</v>
      </c>
    </row>
    <row r="1388" spans="1:9">
      <c r="A1388" s="29">
        <v>184</v>
      </c>
      <c r="B1388" s="29">
        <v>298</v>
      </c>
      <c r="D1388" t="s">
        <v>707</v>
      </c>
      <c r="E1388" t="s">
        <v>117</v>
      </c>
      <c r="F1388" t="str">
        <f t="shared" si="21"/>
        <v>8dDon’t know/Not sure</v>
      </c>
      <c r="G1388" s="27">
        <f>IFERROR(VLOOKUP(B1388,Answer!$A:$E,5),"")</f>
        <v>0</v>
      </c>
      <c r="H1388">
        <f>IFERROR(VLOOKUP(D1388,Question!$B:$E,4,FALSE),"")</f>
        <v>3</v>
      </c>
      <c r="I1388" t="str">
        <f>IFERROR(VLOOKUP(H1388,Dimension!$A:$B,2,FALSE),"")</f>
        <v>Impact</v>
      </c>
    </row>
    <row r="1389" spans="1:9">
      <c r="A1389" s="29">
        <v>184</v>
      </c>
      <c r="B1389" s="29">
        <v>306</v>
      </c>
      <c r="D1389" t="s">
        <v>744</v>
      </c>
      <c r="E1389" t="s">
        <v>118</v>
      </c>
      <c r="F1389" t="str">
        <f t="shared" si="21"/>
        <v>8eDisagree</v>
      </c>
      <c r="G1389" s="27">
        <f>IFERROR(VLOOKUP(B1389,Answer!$A:$E,5),"")</f>
        <v>0</v>
      </c>
      <c r="H1389">
        <f>IFERROR(VLOOKUP(D1389,Question!$B:$E,4,FALSE),"")</f>
        <v>3</v>
      </c>
      <c r="I1389" t="str">
        <f>IFERROR(VLOOKUP(H1389,Dimension!$A:$B,2,FALSE),"")</f>
        <v>Impact</v>
      </c>
    </row>
    <row r="1390" spans="1:9">
      <c r="A1390" s="29">
        <v>184</v>
      </c>
      <c r="B1390" s="29">
        <v>315</v>
      </c>
      <c r="D1390" t="s">
        <v>745</v>
      </c>
      <c r="E1390" t="s">
        <v>136</v>
      </c>
      <c r="F1390" t="str">
        <f t="shared" si="21"/>
        <v>8fStrongly Agree</v>
      </c>
      <c r="G1390" s="27">
        <f>IFERROR(VLOOKUP(B1390,Answer!$A:$E,5),"")</f>
        <v>1</v>
      </c>
      <c r="H1390">
        <f>IFERROR(VLOOKUP(D1390,Question!$B:$E,4,FALSE),"")</f>
        <v>3</v>
      </c>
      <c r="I1390" t="str">
        <f>IFERROR(VLOOKUP(H1390,Dimension!$A:$B,2,FALSE),"")</f>
        <v>Impact</v>
      </c>
    </row>
    <row r="1391" spans="1:9">
      <c r="A1391" s="29">
        <v>184</v>
      </c>
      <c r="B1391" s="29">
        <v>320</v>
      </c>
      <c r="D1391" t="s">
        <v>746</v>
      </c>
      <c r="E1391" t="s">
        <v>123</v>
      </c>
      <c r="F1391" t="str">
        <f t="shared" si="21"/>
        <v>8gAgree</v>
      </c>
      <c r="G1391" s="27">
        <f>IFERROR(VLOOKUP(B1391,Answer!$A:$E,5),"")</f>
        <v>0.75</v>
      </c>
      <c r="H1391">
        <f>IFERROR(VLOOKUP(D1391,Question!$B:$E,4,FALSE),"")</f>
        <v>3</v>
      </c>
      <c r="I1391" t="str">
        <f>IFERROR(VLOOKUP(H1391,Dimension!$A:$B,2,FALSE),"")</f>
        <v>Impact</v>
      </c>
    </row>
    <row r="1392" spans="1:9">
      <c r="A1392" s="29">
        <v>184</v>
      </c>
      <c r="B1392" s="29">
        <v>324</v>
      </c>
      <c r="D1392" t="s">
        <v>747</v>
      </c>
      <c r="E1392" t="s">
        <v>118</v>
      </c>
      <c r="F1392" t="str">
        <f t="shared" si="21"/>
        <v>8hDisagree</v>
      </c>
      <c r="G1392" s="27">
        <f>IFERROR(VLOOKUP(B1392,Answer!$A:$E,5),"")</f>
        <v>0</v>
      </c>
      <c r="H1392">
        <f>IFERROR(VLOOKUP(D1392,Question!$B:$E,4,FALSE),"")</f>
        <v>3</v>
      </c>
      <c r="I1392" t="str">
        <f>IFERROR(VLOOKUP(H1392,Dimension!$A:$B,2,FALSE),"")</f>
        <v>Impact</v>
      </c>
    </row>
    <row r="1393" spans="1:9">
      <c r="A1393" s="29">
        <v>184</v>
      </c>
      <c r="B1393" s="29" t="s">
        <v>870</v>
      </c>
      <c r="D1393" t="s">
        <v>748</v>
      </c>
      <c r="E1393">
        <v>0</v>
      </c>
      <c r="F1393" t="str">
        <f t="shared" si="21"/>
        <v>8i0</v>
      </c>
      <c r="G1393" s="27" t="str">
        <f>IFERROR(VLOOKUP(B1393,Answer!$A:$E,5),"")</f>
        <v/>
      </c>
      <c r="H1393">
        <f>IFERROR(VLOOKUP(D1393,Question!$B:$E,4,FALSE),"")</f>
        <v>3</v>
      </c>
      <c r="I1393" t="str">
        <f>IFERROR(VLOOKUP(H1393,Dimension!$A:$B,2,FALSE),"")</f>
        <v>Impact</v>
      </c>
    </row>
    <row r="1394" spans="1:9">
      <c r="A1394" s="29">
        <v>184</v>
      </c>
      <c r="B1394" s="29">
        <v>336</v>
      </c>
      <c r="D1394" t="s">
        <v>749</v>
      </c>
      <c r="E1394" t="s">
        <v>118</v>
      </c>
      <c r="F1394" t="str">
        <f t="shared" si="21"/>
        <v>8jDisagree</v>
      </c>
      <c r="G1394" s="27">
        <f>IFERROR(VLOOKUP(B1394,Answer!$A:$E,5),"")</f>
        <v>0</v>
      </c>
      <c r="H1394">
        <f>IFERROR(VLOOKUP(D1394,Question!$B:$E,4,FALSE),"")</f>
        <v>3</v>
      </c>
      <c r="I1394" t="str">
        <f>IFERROR(VLOOKUP(H1394,Dimension!$A:$B,2,FALSE),"")</f>
        <v>Impact</v>
      </c>
    </row>
    <row r="1395" spans="1:9">
      <c r="A1395" s="29">
        <v>184</v>
      </c>
      <c r="B1395" s="29">
        <v>345</v>
      </c>
      <c r="D1395" t="s">
        <v>750</v>
      </c>
      <c r="E1395" t="s">
        <v>136</v>
      </c>
      <c r="F1395" t="str">
        <f t="shared" si="21"/>
        <v>8kStrongly Agree</v>
      </c>
      <c r="G1395" s="27">
        <f>IFERROR(VLOOKUP(B1395,Answer!$A:$E,5),"")</f>
        <v>0</v>
      </c>
      <c r="H1395">
        <f>IFERROR(VLOOKUP(D1395,Question!$B:$E,4,FALSE),"")</f>
        <v>3</v>
      </c>
      <c r="I1395" t="str">
        <f>IFERROR(VLOOKUP(H1395,Dimension!$A:$B,2,FALSE),"")</f>
        <v>Impact</v>
      </c>
    </row>
    <row r="1396" spans="1:9">
      <c r="A1396" s="29">
        <v>184</v>
      </c>
      <c r="B1396" s="29">
        <v>347</v>
      </c>
      <c r="D1396" t="s">
        <v>710</v>
      </c>
      <c r="E1396" t="s">
        <v>124</v>
      </c>
      <c r="F1396" t="str">
        <f t="shared" si="21"/>
        <v>9aNot aware of</v>
      </c>
      <c r="G1396" s="27">
        <f>IFERROR(VLOOKUP(B1396,Answer!$A:$E,5),"")</f>
        <v>0</v>
      </c>
      <c r="H1396">
        <f>IFERROR(VLOOKUP(D1396,Question!$B:$E,4,FALSE),"")</f>
        <v>1</v>
      </c>
      <c r="I1396" t="str">
        <f>IFERROR(VLOOKUP(H1396,Dimension!$A:$B,2,FALSE),"")</f>
        <v>Reporting</v>
      </c>
    </row>
    <row r="1397" spans="1:9">
      <c r="A1397" s="29">
        <v>184</v>
      </c>
      <c r="B1397" s="29">
        <v>353</v>
      </c>
      <c r="D1397" t="s">
        <v>714</v>
      </c>
      <c r="E1397" t="s">
        <v>124</v>
      </c>
      <c r="F1397" t="str">
        <f t="shared" si="21"/>
        <v>9bNot aware of</v>
      </c>
      <c r="G1397" s="27">
        <f>IFERROR(VLOOKUP(B1397,Answer!$A:$E,5),"")</f>
        <v>0</v>
      </c>
      <c r="H1397">
        <f>IFERROR(VLOOKUP(D1397,Question!$B:$E,4,FALSE),"")</f>
        <v>1</v>
      </c>
      <c r="I1397" t="str">
        <f>IFERROR(VLOOKUP(H1397,Dimension!$A:$B,2,FALSE),"")</f>
        <v>Reporting</v>
      </c>
    </row>
    <row r="1398" spans="1:9">
      <c r="A1398" s="29">
        <v>184</v>
      </c>
      <c r="B1398" s="29">
        <v>359</v>
      </c>
      <c r="D1398" t="s">
        <v>742</v>
      </c>
      <c r="E1398" t="s">
        <v>124</v>
      </c>
      <c r="F1398" t="str">
        <f t="shared" si="21"/>
        <v>9cNot aware of</v>
      </c>
      <c r="G1398" s="27">
        <f>IFERROR(VLOOKUP(B1398,Answer!$A:$E,5),"")</f>
        <v>0</v>
      </c>
      <c r="H1398">
        <f>IFERROR(VLOOKUP(D1398,Question!$B:$E,4,FALSE),"")</f>
        <v>1</v>
      </c>
      <c r="I1398" t="str">
        <f>IFERROR(VLOOKUP(H1398,Dimension!$A:$B,2,FALSE),"")</f>
        <v>Reporting</v>
      </c>
    </row>
    <row r="1399" spans="1:9">
      <c r="A1399" s="29">
        <v>184</v>
      </c>
      <c r="B1399" s="29">
        <v>365</v>
      </c>
      <c r="D1399" t="s">
        <v>743</v>
      </c>
      <c r="E1399" t="s">
        <v>124</v>
      </c>
      <c r="F1399" t="str">
        <f t="shared" si="21"/>
        <v>9dNot aware of</v>
      </c>
      <c r="G1399" s="27">
        <f>IFERROR(VLOOKUP(B1399,Answer!$A:$E,5),"")</f>
        <v>0</v>
      </c>
      <c r="H1399">
        <f>IFERROR(VLOOKUP(D1399,Question!$B:$E,4,FALSE),"")</f>
        <v>2</v>
      </c>
      <c r="I1399" t="str">
        <f>IFERROR(VLOOKUP(H1399,Dimension!$A:$B,2,FALSE),"")</f>
        <v>Planning</v>
      </c>
    </row>
    <row r="1400" spans="1:9">
      <c r="A1400" s="29">
        <v>184</v>
      </c>
      <c r="B1400" s="29">
        <v>370</v>
      </c>
      <c r="D1400" t="s">
        <v>740</v>
      </c>
      <c r="E1400" t="s">
        <v>117</v>
      </c>
      <c r="F1400" t="str">
        <f t="shared" si="21"/>
        <v>10aDon’t know/Not sure</v>
      </c>
      <c r="G1400" s="27">
        <f>IFERROR(VLOOKUP(B1400,Answer!$A:$E,5),"")</f>
        <v>0</v>
      </c>
      <c r="H1400">
        <f>IFERROR(VLOOKUP(D1400,Question!$B:$E,4,FALSE),"")</f>
        <v>1</v>
      </c>
      <c r="I1400" t="str">
        <f>IFERROR(VLOOKUP(H1400,Dimension!$A:$B,2,FALSE),"")</f>
        <v>Reporting</v>
      </c>
    </row>
    <row r="1401" spans="1:9">
      <c r="A1401" s="29">
        <v>184</v>
      </c>
      <c r="B1401" s="29">
        <v>376</v>
      </c>
      <c r="D1401" t="s">
        <v>741</v>
      </c>
      <c r="E1401" t="s">
        <v>117</v>
      </c>
      <c r="F1401" t="str">
        <f t="shared" si="21"/>
        <v>10bDon’t know/Not sure</v>
      </c>
      <c r="G1401" s="27">
        <f>IFERROR(VLOOKUP(B1401,Answer!$A:$E,5),"")</f>
        <v>0</v>
      </c>
      <c r="H1401">
        <f>IFERROR(VLOOKUP(D1401,Question!$B:$E,4,FALSE),"")</f>
        <v>3</v>
      </c>
      <c r="I1401" t="str">
        <f>IFERROR(VLOOKUP(H1401,Dimension!$A:$B,2,FALSE),"")</f>
        <v>Impact</v>
      </c>
    </row>
    <row r="1402" spans="1:9">
      <c r="A1402" s="29">
        <v>185</v>
      </c>
      <c r="B1402" s="29">
        <v>2</v>
      </c>
      <c r="D1402" t="s">
        <v>772</v>
      </c>
      <c r="E1402" t="s">
        <v>140</v>
      </c>
      <c r="F1402" t="str">
        <f t="shared" si="21"/>
        <v>1aAgency</v>
      </c>
      <c r="G1402" s="27">
        <f>IFERROR(VLOOKUP(B1402,Answer!$A:$E,5),"")</f>
        <v>0</v>
      </c>
      <c r="H1402">
        <f>IFERROR(VLOOKUP(D1402,Question!$B:$E,4,FALSE),"")</f>
        <v>0</v>
      </c>
      <c r="I1402" t="str">
        <f>IFERROR(VLOOKUP(H1402,Dimension!$A:$B,2,FALSE),"")</f>
        <v/>
      </c>
    </row>
    <row r="1403" spans="1:9">
      <c r="A1403" s="29">
        <v>185</v>
      </c>
      <c r="B1403" s="29">
        <v>5</v>
      </c>
      <c r="D1403" t="s">
        <v>773</v>
      </c>
      <c r="E1403" t="s">
        <v>107</v>
      </c>
      <c r="F1403" t="str">
        <f t="shared" si="21"/>
        <v>1bCommunications</v>
      </c>
      <c r="G1403" s="27">
        <f>IFERROR(VLOOKUP(B1403,Answer!$A:$E,5),"")</f>
        <v>0</v>
      </c>
      <c r="H1403">
        <f>IFERROR(VLOOKUP(D1403,Question!$B:$E,4,FALSE),"")</f>
        <v>0</v>
      </c>
      <c r="I1403" t="str">
        <f>IFERROR(VLOOKUP(H1403,Dimension!$A:$B,2,FALSE),"")</f>
        <v/>
      </c>
    </row>
    <row r="1404" spans="1:9">
      <c r="A1404" s="29">
        <v>185</v>
      </c>
      <c r="B1404" s="29" t="s">
        <v>870</v>
      </c>
      <c r="D1404" t="s">
        <v>774</v>
      </c>
      <c r="E1404">
        <v>0</v>
      </c>
      <c r="F1404" t="str">
        <f t="shared" si="21"/>
        <v>1c0</v>
      </c>
      <c r="G1404" s="27" t="str">
        <f>IFERROR(VLOOKUP(B1404,Answer!$A:$E,5),"")</f>
        <v/>
      </c>
      <c r="H1404">
        <f>IFERROR(VLOOKUP(D1404,Question!$B:$E,4,FALSE),"")</f>
        <v>0</v>
      </c>
      <c r="I1404" t="str">
        <f>IFERROR(VLOOKUP(H1404,Dimension!$A:$B,2,FALSE),"")</f>
        <v/>
      </c>
    </row>
    <row r="1405" spans="1:9">
      <c r="A1405" s="29">
        <v>185</v>
      </c>
      <c r="B1405" s="29">
        <v>41</v>
      </c>
      <c r="D1405" t="s">
        <v>775</v>
      </c>
      <c r="E1405" t="s">
        <v>195</v>
      </c>
      <c r="F1405" t="str">
        <f t="shared" si="21"/>
        <v>1dA PR consultancy</v>
      </c>
      <c r="G1405" s="27">
        <f>IFERROR(VLOOKUP(B1405,Answer!$A:$E,5),"")</f>
        <v>0</v>
      </c>
      <c r="H1405">
        <f>IFERROR(VLOOKUP(D1405,Question!$B:$E,4,FALSE),"")</f>
        <v>0</v>
      </c>
      <c r="I1405" t="str">
        <f>IFERROR(VLOOKUP(H1405,Dimension!$A:$B,2,FALSE),"")</f>
        <v/>
      </c>
    </row>
    <row r="1406" spans="1:9">
      <c r="A1406" s="29">
        <v>185</v>
      </c>
      <c r="B1406" s="29">
        <v>47</v>
      </c>
      <c r="D1406" t="s">
        <v>776</v>
      </c>
      <c r="E1406" t="s">
        <v>147</v>
      </c>
      <c r="F1406" t="str">
        <f t="shared" si="21"/>
        <v>1e1-49 employees</v>
      </c>
      <c r="G1406" s="27">
        <f>IFERROR(VLOOKUP(B1406,Answer!$A:$E,5),"")</f>
        <v>0</v>
      </c>
      <c r="H1406">
        <f>IFERROR(VLOOKUP(D1406,Question!$B:$E,4,FALSE),"")</f>
        <v>0</v>
      </c>
      <c r="I1406" t="str">
        <f>IFERROR(VLOOKUP(H1406,Dimension!$A:$B,2,FALSE),"")</f>
        <v/>
      </c>
    </row>
    <row r="1407" spans="1:9">
      <c r="A1407" s="29">
        <v>185</v>
      </c>
      <c r="B1407" s="29" t="s">
        <v>870</v>
      </c>
      <c r="D1407" t="s">
        <v>778</v>
      </c>
      <c r="E1407" t="s">
        <v>134</v>
      </c>
      <c r="F1407" t="str">
        <f t="shared" si="21"/>
        <v>1gUK</v>
      </c>
      <c r="G1407" s="27" t="str">
        <f>IFERROR(VLOOKUP(B1407,Answer!$A:$E,5),"")</f>
        <v/>
      </c>
      <c r="H1407">
        <f>IFERROR(VLOOKUP(D1407,Question!$B:$E,4,FALSE),"")</f>
        <v>0</v>
      </c>
      <c r="I1407" t="str">
        <f>IFERROR(VLOOKUP(H1407,Dimension!$A:$B,2,FALSE),"")</f>
        <v/>
      </c>
    </row>
    <row r="1408" spans="1:9">
      <c r="A1408" s="29">
        <v>185</v>
      </c>
      <c r="B1408" s="29">
        <v>65</v>
      </c>
      <c r="D1408" t="s">
        <v>783</v>
      </c>
      <c r="E1408" t="s">
        <v>159</v>
      </c>
      <c r="F1408" t="str">
        <f t="shared" si="21"/>
        <v>1hFor the country I’m based in</v>
      </c>
      <c r="G1408" s="27">
        <f>IFERROR(VLOOKUP(B1408,Answer!$A:$E,5),"")</f>
        <v>0</v>
      </c>
      <c r="H1408">
        <f>IFERROR(VLOOKUP(D1408,Question!$B:$E,4,FALSE),"")</f>
        <v>0</v>
      </c>
      <c r="I1408" t="str">
        <f>IFERROR(VLOOKUP(H1408,Dimension!$A:$B,2,FALSE),"")</f>
        <v/>
      </c>
    </row>
    <row r="1409" spans="1:9">
      <c r="A1409" s="29">
        <v>185</v>
      </c>
      <c r="B1409" s="29">
        <v>69</v>
      </c>
      <c r="D1409" t="s">
        <v>859</v>
      </c>
      <c r="E1409" t="s">
        <v>110</v>
      </c>
      <c r="F1409" t="str">
        <f t="shared" si="21"/>
        <v>1iYes</v>
      </c>
      <c r="G1409" s="27">
        <f>IFERROR(VLOOKUP(B1409,Answer!$A:$E,5),"")</f>
        <v>0</v>
      </c>
      <c r="H1409">
        <f>IFERROR(VLOOKUP(D1409,Question!$B:$E,4,FALSE),"")</f>
        <v>0</v>
      </c>
      <c r="I1409" t="str">
        <f>IFERROR(VLOOKUP(H1409,Dimension!$A:$B,2,FALSE),"")</f>
        <v/>
      </c>
    </row>
    <row r="1410" spans="1:9">
      <c r="A1410" s="29">
        <v>185</v>
      </c>
      <c r="B1410" s="29" t="s">
        <v>870</v>
      </c>
      <c r="D1410" t="s">
        <v>804</v>
      </c>
      <c r="E1410" t="s">
        <v>111</v>
      </c>
      <c r="F1410" t="str">
        <f t="shared" si="21"/>
        <v>North AmericaNo</v>
      </c>
      <c r="G1410" s="27" t="str">
        <f>IFERROR(VLOOKUP(B1410,Answer!$A:$E,5),"")</f>
        <v/>
      </c>
      <c r="H1410" t="str">
        <f>IFERROR(VLOOKUP(D1410,Question!$B:$E,4,FALSE),"")</f>
        <v/>
      </c>
      <c r="I1410" t="str">
        <f>IFERROR(VLOOKUP(H1410,Dimension!$A:$B,2,FALSE),"")</f>
        <v/>
      </c>
    </row>
    <row r="1411" spans="1:9">
      <c r="A1411" s="29">
        <v>185</v>
      </c>
      <c r="B1411" s="29" t="s">
        <v>870</v>
      </c>
      <c r="D1411" t="s">
        <v>805</v>
      </c>
      <c r="E1411" t="s">
        <v>111</v>
      </c>
      <c r="F1411" t="str">
        <f t="shared" ref="F1411:F1474" si="22">D1411&amp;E1411</f>
        <v>Central AmericaNo</v>
      </c>
      <c r="G1411" s="27" t="str">
        <f>IFERROR(VLOOKUP(B1411,Answer!$A:$E,5),"")</f>
        <v/>
      </c>
      <c r="H1411" t="str">
        <f>IFERROR(VLOOKUP(D1411,Question!$B:$E,4,FALSE),"")</f>
        <v/>
      </c>
      <c r="I1411" t="str">
        <f>IFERROR(VLOOKUP(H1411,Dimension!$A:$B,2,FALSE),"")</f>
        <v/>
      </c>
    </row>
    <row r="1412" spans="1:9">
      <c r="A1412" s="29">
        <v>185</v>
      </c>
      <c r="B1412" s="29" t="s">
        <v>870</v>
      </c>
      <c r="D1412" t="s">
        <v>806</v>
      </c>
      <c r="E1412" t="s">
        <v>111</v>
      </c>
      <c r="F1412" t="str">
        <f t="shared" si="22"/>
        <v>South AmericaNo</v>
      </c>
      <c r="G1412" s="27" t="str">
        <f>IFERROR(VLOOKUP(B1412,Answer!$A:$E,5),"")</f>
        <v/>
      </c>
      <c r="H1412" t="str">
        <f>IFERROR(VLOOKUP(D1412,Question!$B:$E,4,FALSE),"")</f>
        <v/>
      </c>
      <c r="I1412" t="str">
        <f>IFERROR(VLOOKUP(H1412,Dimension!$A:$B,2,FALSE),"")</f>
        <v/>
      </c>
    </row>
    <row r="1413" spans="1:9">
      <c r="A1413" s="29">
        <v>185</v>
      </c>
      <c r="B1413" s="29" t="s">
        <v>870</v>
      </c>
      <c r="D1413" t="s">
        <v>807</v>
      </c>
      <c r="E1413" t="s">
        <v>111</v>
      </c>
      <c r="F1413" t="str">
        <f t="shared" si="22"/>
        <v>AfricaNo</v>
      </c>
      <c r="G1413" s="27" t="str">
        <f>IFERROR(VLOOKUP(B1413,Answer!$A:$E,5),"")</f>
        <v/>
      </c>
      <c r="H1413" t="str">
        <f>IFERROR(VLOOKUP(D1413,Question!$B:$E,4,FALSE),"")</f>
        <v/>
      </c>
      <c r="I1413" t="str">
        <f>IFERROR(VLOOKUP(H1413,Dimension!$A:$B,2,FALSE),"")</f>
        <v/>
      </c>
    </row>
    <row r="1414" spans="1:9">
      <c r="A1414" s="29">
        <v>185</v>
      </c>
      <c r="B1414" s="29" t="s">
        <v>870</v>
      </c>
      <c r="D1414" t="s">
        <v>808</v>
      </c>
      <c r="E1414" t="s">
        <v>111</v>
      </c>
      <c r="F1414" t="str">
        <f t="shared" si="22"/>
        <v>Middle EastNo</v>
      </c>
      <c r="G1414" s="27" t="str">
        <f>IFERROR(VLOOKUP(B1414,Answer!$A:$E,5),"")</f>
        <v/>
      </c>
      <c r="H1414" t="str">
        <f>IFERROR(VLOOKUP(D1414,Question!$B:$E,4,FALSE),"")</f>
        <v/>
      </c>
      <c r="I1414" t="str">
        <f>IFERROR(VLOOKUP(H1414,Dimension!$A:$B,2,FALSE),"")</f>
        <v/>
      </c>
    </row>
    <row r="1415" spans="1:9">
      <c r="A1415" s="29">
        <v>185</v>
      </c>
      <c r="B1415" s="29">
        <v>58</v>
      </c>
      <c r="D1415" t="s">
        <v>809</v>
      </c>
      <c r="E1415" t="s">
        <v>110</v>
      </c>
      <c r="F1415" t="str">
        <f t="shared" si="22"/>
        <v>Western/Northern EuropeYes</v>
      </c>
      <c r="G1415" s="27">
        <f>IFERROR(VLOOKUP(B1415,Answer!$A:$E,5),"")</f>
        <v>0</v>
      </c>
      <c r="H1415" t="str">
        <f>IFERROR(VLOOKUP(D1415,Question!$B:$E,4,FALSE),"")</f>
        <v/>
      </c>
      <c r="I1415" t="str">
        <f>IFERROR(VLOOKUP(H1415,Dimension!$A:$B,2,FALSE),"")</f>
        <v/>
      </c>
    </row>
    <row r="1416" spans="1:9">
      <c r="A1416" s="29">
        <v>185</v>
      </c>
      <c r="B1416" s="29" t="s">
        <v>870</v>
      </c>
      <c r="D1416" t="s">
        <v>810</v>
      </c>
      <c r="E1416" t="s">
        <v>111</v>
      </c>
      <c r="F1416" t="str">
        <f t="shared" si="22"/>
        <v>Southern EuropeNo</v>
      </c>
      <c r="G1416" s="27" t="str">
        <f>IFERROR(VLOOKUP(B1416,Answer!$A:$E,5),"")</f>
        <v/>
      </c>
      <c r="H1416" t="str">
        <f>IFERROR(VLOOKUP(D1416,Question!$B:$E,4,FALSE),"")</f>
        <v/>
      </c>
      <c r="I1416" t="str">
        <f>IFERROR(VLOOKUP(H1416,Dimension!$A:$B,2,FALSE),"")</f>
        <v/>
      </c>
    </row>
    <row r="1417" spans="1:9">
      <c r="A1417" s="29">
        <v>185</v>
      </c>
      <c r="B1417" s="29" t="s">
        <v>870</v>
      </c>
      <c r="D1417" t="s">
        <v>811</v>
      </c>
      <c r="E1417" t="s">
        <v>111</v>
      </c>
      <c r="F1417" t="str">
        <f t="shared" si="22"/>
        <v>Eastern EuropeNo</v>
      </c>
      <c r="G1417" s="27" t="str">
        <f>IFERROR(VLOOKUP(B1417,Answer!$A:$E,5),"")</f>
        <v/>
      </c>
      <c r="H1417" t="str">
        <f>IFERROR(VLOOKUP(D1417,Question!$B:$E,4,FALSE),"")</f>
        <v/>
      </c>
      <c r="I1417" t="str">
        <f>IFERROR(VLOOKUP(H1417,Dimension!$A:$B,2,FALSE),"")</f>
        <v/>
      </c>
    </row>
    <row r="1418" spans="1:9">
      <c r="A1418" s="29">
        <v>185</v>
      </c>
      <c r="B1418" s="29" t="s">
        <v>870</v>
      </c>
      <c r="D1418" t="s">
        <v>812</v>
      </c>
      <c r="E1418" t="s">
        <v>111</v>
      </c>
      <c r="F1418" t="str">
        <f t="shared" si="22"/>
        <v>Central AsiaNo</v>
      </c>
      <c r="G1418" s="27" t="str">
        <f>IFERROR(VLOOKUP(B1418,Answer!$A:$E,5),"")</f>
        <v/>
      </c>
      <c r="H1418" t="str">
        <f>IFERROR(VLOOKUP(D1418,Question!$B:$E,4,FALSE),"")</f>
        <v/>
      </c>
      <c r="I1418" t="str">
        <f>IFERROR(VLOOKUP(H1418,Dimension!$A:$B,2,FALSE),"")</f>
        <v/>
      </c>
    </row>
    <row r="1419" spans="1:9">
      <c r="A1419" s="29">
        <v>185</v>
      </c>
      <c r="B1419" s="29" t="s">
        <v>870</v>
      </c>
      <c r="D1419" t="s">
        <v>813</v>
      </c>
      <c r="E1419" t="s">
        <v>111</v>
      </c>
      <c r="F1419" t="str">
        <f t="shared" si="22"/>
        <v>South AsiaNo</v>
      </c>
      <c r="G1419" s="27" t="str">
        <f>IFERROR(VLOOKUP(B1419,Answer!$A:$E,5),"")</f>
        <v/>
      </c>
      <c r="H1419" t="str">
        <f>IFERROR(VLOOKUP(D1419,Question!$B:$E,4,FALSE),"")</f>
        <v/>
      </c>
      <c r="I1419" t="str">
        <f>IFERROR(VLOOKUP(H1419,Dimension!$A:$B,2,FALSE),"")</f>
        <v/>
      </c>
    </row>
    <row r="1420" spans="1:9">
      <c r="A1420" s="29">
        <v>185</v>
      </c>
      <c r="B1420" s="29" t="s">
        <v>870</v>
      </c>
      <c r="D1420" t="s">
        <v>814</v>
      </c>
      <c r="E1420" t="s">
        <v>111</v>
      </c>
      <c r="F1420" t="str">
        <f t="shared" si="22"/>
        <v>South East AsiaNo</v>
      </c>
      <c r="G1420" s="27" t="str">
        <f>IFERROR(VLOOKUP(B1420,Answer!$A:$E,5),"")</f>
        <v/>
      </c>
      <c r="H1420" t="str">
        <f>IFERROR(VLOOKUP(D1420,Question!$B:$E,4,FALSE),"")</f>
        <v/>
      </c>
      <c r="I1420" t="str">
        <f>IFERROR(VLOOKUP(H1420,Dimension!$A:$B,2,FALSE),"")</f>
        <v/>
      </c>
    </row>
    <row r="1421" spans="1:9">
      <c r="A1421" s="29">
        <v>185</v>
      </c>
      <c r="B1421" s="29" t="s">
        <v>870</v>
      </c>
      <c r="D1421" t="s">
        <v>815</v>
      </c>
      <c r="E1421" t="s">
        <v>111</v>
      </c>
      <c r="F1421" t="str">
        <f t="shared" si="22"/>
        <v>AustralasiaNo</v>
      </c>
      <c r="G1421" s="27" t="str">
        <f>IFERROR(VLOOKUP(B1421,Answer!$A:$E,5),"")</f>
        <v/>
      </c>
      <c r="H1421" t="str">
        <f>IFERROR(VLOOKUP(D1421,Question!$B:$E,4,FALSE),"")</f>
        <v/>
      </c>
      <c r="I1421" t="str">
        <f>IFERROR(VLOOKUP(H1421,Dimension!$A:$B,2,FALSE),"")</f>
        <v/>
      </c>
    </row>
    <row r="1422" spans="1:9">
      <c r="A1422" s="29">
        <v>185</v>
      </c>
      <c r="B1422" s="29">
        <v>75</v>
      </c>
      <c r="D1422" t="s">
        <v>532</v>
      </c>
      <c r="E1422" t="s">
        <v>114</v>
      </c>
      <c r="F1422" t="str">
        <f t="shared" si="22"/>
        <v>2aFrequently (e.g. every time we run some activity or monthly)</v>
      </c>
      <c r="G1422" s="27">
        <f>IFERROR(VLOOKUP(B1422,Answer!$A:$E,5),"")</f>
        <v>1</v>
      </c>
      <c r="H1422">
        <f>IFERROR(VLOOKUP(D1422,Question!$B:$E,4,FALSE),"")</f>
        <v>1</v>
      </c>
      <c r="I1422" t="str">
        <f>IFERROR(VLOOKUP(H1422,Dimension!$A:$B,2,FALSE),"")</f>
        <v>Reporting</v>
      </c>
    </row>
    <row r="1423" spans="1:9">
      <c r="A1423" s="29">
        <v>185</v>
      </c>
      <c r="B1423" s="29">
        <v>99</v>
      </c>
      <c r="D1423" t="s">
        <v>576</v>
      </c>
      <c r="E1423" t="s">
        <v>120</v>
      </c>
      <c r="F1423" t="str">
        <f t="shared" si="22"/>
        <v>3aRegularly (at least quarterly)</v>
      </c>
      <c r="G1423" s="27">
        <f>IFERROR(VLOOKUP(B1423,Answer!$A:$E,5),"")</f>
        <v>0</v>
      </c>
      <c r="H1423">
        <f>IFERROR(VLOOKUP(D1423,Question!$B:$E,4,FALSE),"")</f>
        <v>1</v>
      </c>
      <c r="I1423" t="str">
        <f>IFERROR(VLOOKUP(H1423,Dimension!$A:$B,2,FALSE),"")</f>
        <v>Reporting</v>
      </c>
    </row>
    <row r="1424" spans="1:9">
      <c r="A1424" s="29">
        <v>185</v>
      </c>
      <c r="B1424" s="29">
        <v>101</v>
      </c>
      <c r="D1424" t="s">
        <v>582</v>
      </c>
      <c r="E1424" t="s">
        <v>116</v>
      </c>
      <c r="F1424" t="str">
        <f t="shared" si="22"/>
        <v>3bNever</v>
      </c>
      <c r="G1424" s="27">
        <f>IFERROR(VLOOKUP(B1424,Answer!$A:$E,5),"")</f>
        <v>0</v>
      </c>
      <c r="H1424">
        <f>IFERROR(VLOOKUP(D1424,Question!$B:$E,4,FALSE),"")</f>
        <v>1</v>
      </c>
      <c r="I1424" t="str">
        <f>IFERROR(VLOOKUP(H1424,Dimension!$A:$B,2,FALSE),"")</f>
        <v>Reporting</v>
      </c>
    </row>
    <row r="1425" spans="1:9">
      <c r="A1425" s="29">
        <v>185</v>
      </c>
      <c r="B1425" s="29">
        <v>109</v>
      </c>
      <c r="D1425" t="s">
        <v>587</v>
      </c>
      <c r="E1425" t="s">
        <v>120</v>
      </c>
      <c r="F1425" t="str">
        <f t="shared" si="22"/>
        <v>3cRegularly (at least quarterly)</v>
      </c>
      <c r="G1425" s="27">
        <f>IFERROR(VLOOKUP(B1425,Answer!$A:$E,5),"")</f>
        <v>0.75</v>
      </c>
      <c r="H1425">
        <f>IFERROR(VLOOKUP(D1425,Question!$B:$E,4,FALSE),"")</f>
        <v>1</v>
      </c>
      <c r="I1425" t="str">
        <f>IFERROR(VLOOKUP(H1425,Dimension!$A:$B,2,FALSE),"")</f>
        <v>Reporting</v>
      </c>
    </row>
    <row r="1426" spans="1:9">
      <c r="A1426" s="29">
        <v>185</v>
      </c>
      <c r="B1426" s="29">
        <v>114</v>
      </c>
      <c r="D1426" t="s">
        <v>592</v>
      </c>
      <c r="E1426" t="s">
        <v>120</v>
      </c>
      <c r="F1426" t="str">
        <f t="shared" si="22"/>
        <v>3dRegularly (at least quarterly)</v>
      </c>
      <c r="G1426" s="27">
        <f>IFERROR(VLOOKUP(B1426,Answer!$A:$E,5),"")</f>
        <v>0.75</v>
      </c>
      <c r="H1426">
        <f>IFERROR(VLOOKUP(D1426,Question!$B:$E,4,FALSE),"")</f>
        <v>1</v>
      </c>
      <c r="I1426" t="str">
        <f>IFERROR(VLOOKUP(H1426,Dimension!$A:$B,2,FALSE),"")</f>
        <v>Reporting</v>
      </c>
    </row>
    <row r="1427" spans="1:9">
      <c r="A1427" s="29">
        <v>185</v>
      </c>
      <c r="B1427" s="29">
        <v>119</v>
      </c>
      <c r="D1427" t="s">
        <v>755</v>
      </c>
      <c r="E1427" t="s">
        <v>120</v>
      </c>
      <c r="F1427" t="str">
        <f t="shared" si="22"/>
        <v>3eRegularly (at least quarterly)</v>
      </c>
      <c r="G1427" s="27">
        <f>IFERROR(VLOOKUP(B1427,Answer!$A:$E,5),"")</f>
        <v>0</v>
      </c>
      <c r="H1427">
        <f>IFERROR(VLOOKUP(D1427,Question!$B:$E,4,FALSE),"")</f>
        <v>1</v>
      </c>
      <c r="I1427" t="str">
        <f>IFERROR(VLOOKUP(H1427,Dimension!$A:$B,2,FALSE),"")</f>
        <v>Reporting</v>
      </c>
    </row>
    <row r="1428" spans="1:9">
      <c r="A1428" s="29">
        <v>185</v>
      </c>
      <c r="B1428" s="29">
        <v>124</v>
      </c>
      <c r="D1428" t="s">
        <v>756</v>
      </c>
      <c r="E1428" t="s">
        <v>120</v>
      </c>
      <c r="F1428" t="str">
        <f t="shared" si="22"/>
        <v>3fRegularly (at least quarterly)</v>
      </c>
      <c r="G1428" s="27">
        <f>IFERROR(VLOOKUP(B1428,Answer!$A:$E,5),"")</f>
        <v>0.5</v>
      </c>
      <c r="H1428">
        <f>IFERROR(VLOOKUP(D1428,Question!$B:$E,4,FALSE),"")</f>
        <v>1</v>
      </c>
      <c r="I1428" t="str">
        <f>IFERROR(VLOOKUP(H1428,Dimension!$A:$B,2,FALSE),"")</f>
        <v>Reporting</v>
      </c>
    </row>
    <row r="1429" spans="1:9">
      <c r="A1429" s="29">
        <v>185</v>
      </c>
      <c r="B1429" s="29">
        <v>129</v>
      </c>
      <c r="D1429" t="s">
        <v>757</v>
      </c>
      <c r="E1429" t="s">
        <v>120</v>
      </c>
      <c r="F1429" t="str">
        <f t="shared" si="22"/>
        <v>3gRegularly (at least quarterly)</v>
      </c>
      <c r="G1429" s="27">
        <f>IFERROR(VLOOKUP(B1429,Answer!$A:$E,5),"")</f>
        <v>0.75</v>
      </c>
      <c r="H1429">
        <f>IFERROR(VLOOKUP(D1429,Question!$B:$E,4,FALSE),"")</f>
        <v>1</v>
      </c>
      <c r="I1429" t="str">
        <f>IFERROR(VLOOKUP(H1429,Dimension!$A:$B,2,FALSE),"")</f>
        <v>Reporting</v>
      </c>
    </row>
    <row r="1430" spans="1:9">
      <c r="A1430" s="29">
        <v>185</v>
      </c>
      <c r="B1430" s="29">
        <v>134</v>
      </c>
      <c r="D1430" t="s">
        <v>758</v>
      </c>
      <c r="E1430" t="s">
        <v>120</v>
      </c>
      <c r="F1430" t="str">
        <f t="shared" si="22"/>
        <v>3hRegularly (at least quarterly)</v>
      </c>
      <c r="G1430" s="27">
        <f>IFERROR(VLOOKUP(B1430,Answer!$A:$E,5),"")</f>
        <v>0.75</v>
      </c>
      <c r="H1430">
        <f>IFERROR(VLOOKUP(D1430,Question!$B:$E,4,FALSE),"")</f>
        <v>1</v>
      </c>
      <c r="I1430" t="str">
        <f>IFERROR(VLOOKUP(H1430,Dimension!$A:$B,2,FALSE),"")</f>
        <v>Reporting</v>
      </c>
    </row>
    <row r="1431" spans="1:9">
      <c r="A1431" s="29">
        <v>185</v>
      </c>
      <c r="B1431" s="29">
        <v>154</v>
      </c>
      <c r="D1431" t="s">
        <v>762</v>
      </c>
      <c r="E1431" t="s">
        <v>120</v>
      </c>
      <c r="F1431" t="str">
        <f t="shared" si="22"/>
        <v>3lRegularly (at least quarterly)</v>
      </c>
      <c r="G1431" s="27">
        <f>IFERROR(VLOOKUP(B1431,Answer!$A:$E,5),"")</f>
        <v>0.75</v>
      </c>
      <c r="H1431">
        <f>IFERROR(VLOOKUP(D1431,Question!$B:$E,4,FALSE),"")</f>
        <v>1</v>
      </c>
      <c r="I1431" t="str">
        <f>IFERROR(VLOOKUP(H1431,Dimension!$A:$B,2,FALSE),"")</f>
        <v>Reporting</v>
      </c>
    </row>
    <row r="1432" spans="1:9">
      <c r="A1432" s="29">
        <v>185</v>
      </c>
      <c r="B1432" s="29">
        <v>160</v>
      </c>
      <c r="D1432" t="s">
        <v>598</v>
      </c>
      <c r="E1432" t="s">
        <v>114</v>
      </c>
      <c r="F1432" t="str">
        <f t="shared" si="22"/>
        <v>4aFrequently (e.g. every time we run some activity or monthly)</v>
      </c>
      <c r="G1432" s="27">
        <f>IFERROR(VLOOKUP(B1432,Answer!$A:$E,5),"")</f>
        <v>1</v>
      </c>
      <c r="H1432">
        <f>IFERROR(VLOOKUP(D1432,Question!$B:$E,4,FALSE),"")</f>
        <v>2</v>
      </c>
      <c r="I1432" t="str">
        <f>IFERROR(VLOOKUP(H1432,Dimension!$A:$B,2,FALSE),"")</f>
        <v>Planning</v>
      </c>
    </row>
    <row r="1433" spans="1:9">
      <c r="A1433" s="29">
        <v>185</v>
      </c>
      <c r="B1433" s="29">
        <v>165</v>
      </c>
      <c r="D1433" t="s">
        <v>601</v>
      </c>
      <c r="E1433" t="s">
        <v>114</v>
      </c>
      <c r="F1433" t="str">
        <f t="shared" si="22"/>
        <v>4bFrequently (e.g. every time we run some activity or monthly)</v>
      </c>
      <c r="G1433" s="27">
        <f>IFERROR(VLOOKUP(B1433,Answer!$A:$E,5),"")</f>
        <v>1</v>
      </c>
      <c r="H1433">
        <f>IFERROR(VLOOKUP(D1433,Question!$B:$E,4,FALSE),"")</f>
        <v>2</v>
      </c>
      <c r="I1433" t="str">
        <f>IFERROR(VLOOKUP(H1433,Dimension!$A:$B,2,FALSE),"")</f>
        <v>Planning</v>
      </c>
    </row>
    <row r="1434" spans="1:9">
      <c r="A1434" s="29">
        <v>185</v>
      </c>
      <c r="B1434" s="29">
        <v>170</v>
      </c>
      <c r="D1434" t="s">
        <v>605</v>
      </c>
      <c r="E1434" t="s">
        <v>114</v>
      </c>
      <c r="F1434" t="str">
        <f t="shared" si="22"/>
        <v>4cFrequently (e.g. every time we run some activity or monthly)</v>
      </c>
      <c r="G1434" s="27">
        <f>IFERROR(VLOOKUP(B1434,Answer!$A:$E,5),"")</f>
        <v>1</v>
      </c>
      <c r="H1434">
        <f>IFERROR(VLOOKUP(D1434,Question!$B:$E,4,FALSE),"")</f>
        <v>2</v>
      </c>
      <c r="I1434" t="str">
        <f>IFERROR(VLOOKUP(H1434,Dimension!$A:$B,2,FALSE),"")</f>
        <v>Planning</v>
      </c>
    </row>
    <row r="1435" spans="1:9">
      <c r="A1435" s="29">
        <v>185</v>
      </c>
      <c r="B1435" s="29">
        <v>175</v>
      </c>
      <c r="D1435" t="s">
        <v>609</v>
      </c>
      <c r="E1435" t="s">
        <v>114</v>
      </c>
      <c r="F1435" t="str">
        <f t="shared" si="22"/>
        <v>4dFrequently (e.g. every time we run some activity or monthly)</v>
      </c>
      <c r="G1435" s="27">
        <f>IFERROR(VLOOKUP(B1435,Answer!$A:$E,5),"")</f>
        <v>1</v>
      </c>
      <c r="H1435">
        <f>IFERROR(VLOOKUP(D1435,Question!$B:$E,4,FALSE),"")</f>
        <v>3</v>
      </c>
      <c r="I1435" t="str">
        <f>IFERROR(VLOOKUP(H1435,Dimension!$A:$B,2,FALSE),"")</f>
        <v>Impact</v>
      </c>
    </row>
    <row r="1436" spans="1:9">
      <c r="A1436" s="29">
        <v>185</v>
      </c>
      <c r="B1436" s="29">
        <v>177</v>
      </c>
      <c r="D1436" t="s">
        <v>628</v>
      </c>
      <c r="E1436" t="s">
        <v>119</v>
      </c>
      <c r="F1436" t="str">
        <f t="shared" si="22"/>
        <v>5aStrongly disagree</v>
      </c>
      <c r="G1436" s="27">
        <f>IFERROR(VLOOKUP(B1436,Answer!$A:$E,5),"")</f>
        <v>1</v>
      </c>
      <c r="H1436">
        <f>IFERROR(VLOOKUP(D1436,Question!$B:$E,4,FALSE),"")</f>
        <v>2</v>
      </c>
      <c r="I1436" t="str">
        <f>IFERROR(VLOOKUP(H1436,Dimension!$A:$B,2,FALSE),"")</f>
        <v>Planning</v>
      </c>
    </row>
    <row r="1437" spans="1:9">
      <c r="A1437" s="29">
        <v>185</v>
      </c>
      <c r="B1437" s="29">
        <v>187</v>
      </c>
      <c r="D1437" t="s">
        <v>632</v>
      </c>
      <c r="E1437" t="s">
        <v>136</v>
      </c>
      <c r="F1437" t="str">
        <f t="shared" si="22"/>
        <v>5bStrongly Agree</v>
      </c>
      <c r="G1437" s="27">
        <f>IFERROR(VLOOKUP(B1437,Answer!$A:$E,5),"")</f>
        <v>1</v>
      </c>
      <c r="H1437">
        <f>IFERROR(VLOOKUP(D1437,Question!$B:$E,4,FALSE),"")</f>
        <v>2</v>
      </c>
      <c r="I1437" t="str">
        <f>IFERROR(VLOOKUP(H1437,Dimension!$A:$B,2,FALSE),"")</f>
        <v>Planning</v>
      </c>
    </row>
    <row r="1438" spans="1:9">
      <c r="A1438" s="29">
        <v>185</v>
      </c>
      <c r="B1438" s="29">
        <v>192</v>
      </c>
      <c r="D1438" t="s">
        <v>636</v>
      </c>
      <c r="E1438" t="s">
        <v>123</v>
      </c>
      <c r="F1438" t="str">
        <f t="shared" si="22"/>
        <v>5cAgree</v>
      </c>
      <c r="G1438" s="27">
        <f>IFERROR(VLOOKUP(B1438,Answer!$A:$E,5),"")</f>
        <v>0.75</v>
      </c>
      <c r="H1438">
        <f>IFERROR(VLOOKUP(D1438,Question!$B:$E,4,FALSE),"")</f>
        <v>2</v>
      </c>
      <c r="I1438" t="str">
        <f>IFERROR(VLOOKUP(H1438,Dimension!$A:$B,2,FALSE),"")</f>
        <v>Planning</v>
      </c>
    </row>
    <row r="1439" spans="1:9">
      <c r="A1439" s="29">
        <v>185</v>
      </c>
      <c r="B1439" s="29">
        <v>198</v>
      </c>
      <c r="D1439" t="s">
        <v>640</v>
      </c>
      <c r="E1439" t="s">
        <v>123</v>
      </c>
      <c r="F1439" t="str">
        <f t="shared" si="22"/>
        <v>5dAgree</v>
      </c>
      <c r="G1439" s="27">
        <f>IFERROR(VLOOKUP(B1439,Answer!$A:$E,5),"")</f>
        <v>0.75</v>
      </c>
      <c r="H1439">
        <f>IFERROR(VLOOKUP(D1439,Question!$B:$E,4,FALSE),"")</f>
        <v>2</v>
      </c>
      <c r="I1439" t="str">
        <f>IFERROR(VLOOKUP(H1439,Dimension!$A:$B,2,FALSE),"")</f>
        <v>Planning</v>
      </c>
    </row>
    <row r="1440" spans="1:9">
      <c r="A1440" s="29">
        <v>185</v>
      </c>
      <c r="B1440" s="29">
        <v>204</v>
      </c>
      <c r="D1440" t="s">
        <v>644</v>
      </c>
      <c r="E1440" t="s">
        <v>123</v>
      </c>
      <c r="F1440" t="str">
        <f t="shared" si="22"/>
        <v>5eAgree</v>
      </c>
      <c r="G1440" s="27">
        <f>IFERROR(VLOOKUP(B1440,Answer!$A:$E,5),"")</f>
        <v>0.75</v>
      </c>
      <c r="H1440">
        <f>IFERROR(VLOOKUP(D1440,Question!$B:$E,4,FALSE),"")</f>
        <v>2</v>
      </c>
      <c r="I1440" t="str">
        <f>IFERROR(VLOOKUP(H1440,Dimension!$A:$B,2,FALSE),"")</f>
        <v>Planning</v>
      </c>
    </row>
    <row r="1441" spans="1:9">
      <c r="A1441" s="29">
        <v>185</v>
      </c>
      <c r="B1441" s="29">
        <v>211</v>
      </c>
      <c r="D1441" t="s">
        <v>751</v>
      </c>
      <c r="E1441" t="s">
        <v>136</v>
      </c>
      <c r="F1441" t="str">
        <f t="shared" si="22"/>
        <v>5fStrongly Agree</v>
      </c>
      <c r="G1441" s="27">
        <f>IFERROR(VLOOKUP(B1441,Answer!$A:$E,5),"")</f>
        <v>1</v>
      </c>
      <c r="H1441">
        <f>IFERROR(VLOOKUP(D1441,Question!$B:$E,4,FALSE),"")</f>
        <v>2</v>
      </c>
      <c r="I1441" t="str">
        <f>IFERROR(VLOOKUP(H1441,Dimension!$A:$B,2,FALSE),"")</f>
        <v>Planning</v>
      </c>
    </row>
    <row r="1442" spans="1:9">
      <c r="A1442" s="29">
        <v>185</v>
      </c>
      <c r="B1442" s="29">
        <v>217</v>
      </c>
      <c r="D1442" t="s">
        <v>752</v>
      </c>
      <c r="E1442" t="s">
        <v>136</v>
      </c>
      <c r="F1442" t="str">
        <f t="shared" si="22"/>
        <v>5gStrongly Agree</v>
      </c>
      <c r="G1442" s="27">
        <f>IFERROR(VLOOKUP(B1442,Answer!$A:$E,5),"")</f>
        <v>1</v>
      </c>
      <c r="H1442">
        <f>IFERROR(VLOOKUP(D1442,Question!$B:$E,4,FALSE),"")</f>
        <v>3</v>
      </c>
      <c r="I1442" t="str">
        <f>IFERROR(VLOOKUP(H1442,Dimension!$A:$B,2,FALSE),"")</f>
        <v>Impact</v>
      </c>
    </row>
    <row r="1443" spans="1:9">
      <c r="A1443" s="29">
        <v>185</v>
      </c>
      <c r="B1443" s="29">
        <v>223</v>
      </c>
      <c r="D1443" t="s">
        <v>753</v>
      </c>
      <c r="E1443" t="s">
        <v>136</v>
      </c>
      <c r="F1443" t="str">
        <f t="shared" si="22"/>
        <v>5hStrongly Agree</v>
      </c>
      <c r="G1443" s="27">
        <f>IFERROR(VLOOKUP(B1443,Answer!$A:$E,5),"")</f>
        <v>1</v>
      </c>
      <c r="H1443">
        <f>IFERROR(VLOOKUP(D1443,Question!$B:$E,4,FALSE),"")</f>
        <v>2</v>
      </c>
      <c r="I1443" t="str">
        <f>IFERROR(VLOOKUP(H1443,Dimension!$A:$B,2,FALSE),"")</f>
        <v>Planning</v>
      </c>
    </row>
    <row r="1444" spans="1:9">
      <c r="A1444" s="29">
        <v>185</v>
      </c>
      <c r="B1444" s="29">
        <v>229</v>
      </c>
      <c r="D1444" t="s">
        <v>754</v>
      </c>
      <c r="E1444" t="s">
        <v>136</v>
      </c>
      <c r="F1444" t="str">
        <f t="shared" si="22"/>
        <v>5iStrongly Agree</v>
      </c>
      <c r="G1444" s="27">
        <f>IFERROR(VLOOKUP(B1444,Answer!$A:$E,5),"")</f>
        <v>1</v>
      </c>
      <c r="H1444">
        <f>IFERROR(VLOOKUP(D1444,Question!$B:$E,4,FALSE),"")</f>
        <v>3</v>
      </c>
      <c r="I1444" t="str">
        <f>IFERROR(VLOOKUP(H1444,Dimension!$A:$B,2,FALSE),"")</f>
        <v>Impact</v>
      </c>
    </row>
    <row r="1445" spans="1:9">
      <c r="A1445" s="29">
        <v>185</v>
      </c>
      <c r="B1445" s="29">
        <v>233</v>
      </c>
      <c r="D1445" t="s">
        <v>648</v>
      </c>
      <c r="E1445" t="s">
        <v>120</v>
      </c>
      <c r="F1445" t="str">
        <f t="shared" si="22"/>
        <v>6aRegularly (at least quarterly)</v>
      </c>
      <c r="G1445" s="27">
        <f>IFERROR(VLOOKUP(B1445,Answer!$A:$E,5),"")</f>
        <v>0.75</v>
      </c>
      <c r="H1445">
        <f>IFERROR(VLOOKUP(D1445,Question!$B:$E,4,FALSE),"")</f>
        <v>2</v>
      </c>
      <c r="I1445" t="str">
        <f>IFERROR(VLOOKUP(H1445,Dimension!$A:$B,2,FALSE),"")</f>
        <v>Planning</v>
      </c>
    </row>
    <row r="1446" spans="1:9">
      <c r="A1446" s="29">
        <v>185</v>
      </c>
      <c r="B1446" s="29">
        <v>239</v>
      </c>
      <c r="D1446" t="s">
        <v>650</v>
      </c>
      <c r="E1446" t="s">
        <v>114</v>
      </c>
      <c r="F1446" t="str">
        <f t="shared" si="22"/>
        <v>6bFrequently (e.g. every time we run some activity or monthly)</v>
      </c>
      <c r="G1446" s="27">
        <f>IFERROR(VLOOKUP(B1446,Answer!$A:$E,5),"")</f>
        <v>1</v>
      </c>
      <c r="H1446">
        <f>IFERROR(VLOOKUP(D1446,Question!$B:$E,4,FALSE),"")</f>
        <v>1</v>
      </c>
      <c r="I1446" t="str">
        <f>IFERROR(VLOOKUP(H1446,Dimension!$A:$B,2,FALSE),"")</f>
        <v>Reporting</v>
      </c>
    </row>
    <row r="1447" spans="1:9">
      <c r="A1447" s="29">
        <v>185</v>
      </c>
      <c r="B1447" s="29">
        <v>242</v>
      </c>
      <c r="D1447" t="s">
        <v>654</v>
      </c>
      <c r="E1447" t="s">
        <v>121</v>
      </c>
      <c r="F1447" t="str">
        <f t="shared" si="22"/>
        <v>6cSometimes / on an ad-hoc basis</v>
      </c>
      <c r="G1447" s="27">
        <f>IFERROR(VLOOKUP(B1447,Answer!$A:$E,5),"")</f>
        <v>0.5</v>
      </c>
      <c r="H1447">
        <f>IFERROR(VLOOKUP(D1447,Question!$B:$E,4,FALSE),"")</f>
        <v>1</v>
      </c>
      <c r="I1447" t="str">
        <f>IFERROR(VLOOKUP(H1447,Dimension!$A:$B,2,FALSE),"")</f>
        <v>Reporting</v>
      </c>
    </row>
    <row r="1448" spans="1:9">
      <c r="A1448" s="29">
        <v>185</v>
      </c>
      <c r="B1448" s="29">
        <v>248</v>
      </c>
      <c r="D1448" t="s">
        <v>658</v>
      </c>
      <c r="E1448" t="s">
        <v>120</v>
      </c>
      <c r="F1448" t="str">
        <f t="shared" si="22"/>
        <v>6dRegularly (at least quarterly)</v>
      </c>
      <c r="G1448" s="27">
        <f>IFERROR(VLOOKUP(B1448,Answer!$A:$E,5),"")</f>
        <v>0.75</v>
      </c>
      <c r="H1448">
        <f>IFERROR(VLOOKUP(D1448,Question!$B:$E,4,FALSE),"")</f>
        <v>1</v>
      </c>
      <c r="I1448" t="str">
        <f>IFERROR(VLOOKUP(H1448,Dimension!$A:$B,2,FALSE),"")</f>
        <v>Reporting</v>
      </c>
    </row>
    <row r="1449" spans="1:9">
      <c r="A1449" s="29">
        <v>185</v>
      </c>
      <c r="B1449" s="29">
        <v>253</v>
      </c>
      <c r="D1449" t="s">
        <v>662</v>
      </c>
      <c r="E1449" t="s">
        <v>120</v>
      </c>
      <c r="F1449" t="str">
        <f t="shared" si="22"/>
        <v>6eRegularly (at least quarterly)</v>
      </c>
      <c r="G1449" s="27">
        <f>IFERROR(VLOOKUP(B1449,Answer!$A:$E,5),"")</f>
        <v>0.75</v>
      </c>
      <c r="H1449">
        <f>IFERROR(VLOOKUP(D1449,Question!$B:$E,4,FALSE),"")</f>
        <v>1</v>
      </c>
      <c r="I1449" t="str">
        <f>IFERROR(VLOOKUP(H1449,Dimension!$A:$B,2,FALSE),"")</f>
        <v>Reporting</v>
      </c>
    </row>
    <row r="1450" spans="1:9">
      <c r="A1450" s="29">
        <v>185</v>
      </c>
      <c r="B1450" s="29">
        <v>259</v>
      </c>
      <c r="D1450" t="s">
        <v>666</v>
      </c>
      <c r="E1450" t="s">
        <v>114</v>
      </c>
      <c r="F1450" t="str">
        <f t="shared" si="22"/>
        <v>7aFrequently (e.g. every time we run some activity or monthly)</v>
      </c>
      <c r="G1450" s="27">
        <f>IFERROR(VLOOKUP(B1450,Answer!$A:$E,5),"")</f>
        <v>0.5</v>
      </c>
      <c r="H1450">
        <f>IFERROR(VLOOKUP(D1450,Question!$B:$E,4,FALSE),"")</f>
        <v>3</v>
      </c>
      <c r="I1450" t="str">
        <f>IFERROR(VLOOKUP(H1450,Dimension!$A:$B,2,FALSE),"")</f>
        <v>Impact</v>
      </c>
    </row>
    <row r="1451" spans="1:9">
      <c r="A1451" s="29">
        <v>185</v>
      </c>
      <c r="B1451" s="29">
        <v>264</v>
      </c>
      <c r="D1451" t="s">
        <v>670</v>
      </c>
      <c r="E1451" t="s">
        <v>114</v>
      </c>
      <c r="F1451" t="str">
        <f t="shared" si="22"/>
        <v>7bFrequently (e.g. every time we run some activity or monthly)</v>
      </c>
      <c r="G1451" s="27">
        <f>IFERROR(VLOOKUP(B1451,Answer!$A:$E,5),"")</f>
        <v>1</v>
      </c>
      <c r="H1451">
        <f>IFERROR(VLOOKUP(D1451,Question!$B:$E,4,FALSE),"")</f>
        <v>2</v>
      </c>
      <c r="I1451" t="str">
        <f>IFERROR(VLOOKUP(H1451,Dimension!$A:$B,2,FALSE),"")</f>
        <v>Planning</v>
      </c>
    </row>
    <row r="1452" spans="1:9">
      <c r="A1452" s="29">
        <v>185</v>
      </c>
      <c r="B1452" s="29">
        <v>269</v>
      </c>
      <c r="D1452" t="s">
        <v>674</v>
      </c>
      <c r="E1452" t="s">
        <v>114</v>
      </c>
      <c r="F1452" t="str">
        <f t="shared" si="22"/>
        <v>7cFrequently (e.g. every time we run some activity or monthly)</v>
      </c>
      <c r="G1452" s="27">
        <f>IFERROR(VLOOKUP(B1452,Answer!$A:$E,5),"")</f>
        <v>1</v>
      </c>
      <c r="H1452">
        <f>IFERROR(VLOOKUP(D1452,Question!$B:$E,4,FALSE),"")</f>
        <v>2</v>
      </c>
      <c r="I1452" t="str">
        <f>IFERROR(VLOOKUP(H1452,Dimension!$A:$B,2,FALSE),"")</f>
        <v>Planning</v>
      </c>
    </row>
    <row r="1453" spans="1:9">
      <c r="A1453" s="29">
        <v>185</v>
      </c>
      <c r="B1453" s="29">
        <v>274</v>
      </c>
      <c r="D1453" t="s">
        <v>678</v>
      </c>
      <c r="E1453" t="s">
        <v>114</v>
      </c>
      <c r="F1453" t="str">
        <f t="shared" si="22"/>
        <v>7dFrequently (e.g. every time we run some activity or monthly)</v>
      </c>
      <c r="G1453" s="27">
        <f>IFERROR(VLOOKUP(B1453,Answer!$A:$E,5),"")</f>
        <v>1</v>
      </c>
      <c r="H1453">
        <f>IFERROR(VLOOKUP(D1453,Question!$B:$E,4,FALSE),"")</f>
        <v>2</v>
      </c>
      <c r="I1453" t="str">
        <f>IFERROR(VLOOKUP(H1453,Dimension!$A:$B,2,FALSE),"")</f>
        <v>Planning</v>
      </c>
    </row>
    <row r="1454" spans="1:9">
      <c r="A1454" s="29">
        <v>185</v>
      </c>
      <c r="B1454" s="29">
        <v>279</v>
      </c>
      <c r="D1454" t="s">
        <v>680</v>
      </c>
      <c r="E1454" t="s">
        <v>114</v>
      </c>
      <c r="F1454" t="str">
        <f t="shared" si="22"/>
        <v>7eFrequently (e.g. every time we run some activity or monthly)</v>
      </c>
      <c r="G1454" s="27">
        <f>IFERROR(VLOOKUP(B1454,Answer!$A:$E,5),"")</f>
        <v>1</v>
      </c>
      <c r="H1454">
        <f>IFERROR(VLOOKUP(D1454,Question!$B:$E,4,FALSE),"")</f>
        <v>3</v>
      </c>
      <c r="I1454" t="str">
        <f>IFERROR(VLOOKUP(H1454,Dimension!$A:$B,2,FALSE),"")</f>
        <v>Impact</v>
      </c>
    </row>
    <row r="1455" spans="1:9">
      <c r="A1455" s="29">
        <v>185</v>
      </c>
      <c r="B1455" s="29">
        <v>281</v>
      </c>
      <c r="D1455" t="s">
        <v>701</v>
      </c>
      <c r="E1455" t="s">
        <v>119</v>
      </c>
      <c r="F1455" t="str">
        <f t="shared" si="22"/>
        <v>8aStrongly disagree</v>
      </c>
      <c r="G1455" s="27">
        <f>IFERROR(VLOOKUP(B1455,Answer!$A:$E,5),"")</f>
        <v>0</v>
      </c>
      <c r="H1455">
        <f>IFERROR(VLOOKUP(D1455,Question!$B:$E,4,FALSE),"")</f>
        <v>3</v>
      </c>
      <c r="I1455" t="str">
        <f>IFERROR(VLOOKUP(H1455,Dimension!$A:$B,2,FALSE),"")</f>
        <v>Impact</v>
      </c>
    </row>
    <row r="1456" spans="1:9">
      <c r="A1456" s="29">
        <v>185</v>
      </c>
      <c r="B1456" s="29">
        <v>287</v>
      </c>
      <c r="D1456" t="s">
        <v>703</v>
      </c>
      <c r="E1456" t="s">
        <v>119</v>
      </c>
      <c r="F1456" t="str">
        <f t="shared" si="22"/>
        <v>8bStrongly disagree</v>
      </c>
      <c r="G1456" s="27">
        <f>IFERROR(VLOOKUP(B1456,Answer!$A:$E,5),"")</f>
        <v>0</v>
      </c>
      <c r="H1456">
        <f>IFERROR(VLOOKUP(D1456,Question!$B:$E,4,FALSE),"")</f>
        <v>3</v>
      </c>
      <c r="I1456" t="str">
        <f>IFERROR(VLOOKUP(H1456,Dimension!$A:$B,2,FALSE),"")</f>
        <v>Impact</v>
      </c>
    </row>
    <row r="1457" spans="1:9">
      <c r="A1457" s="29">
        <v>185</v>
      </c>
      <c r="B1457" s="29">
        <v>293</v>
      </c>
      <c r="D1457" t="s">
        <v>705</v>
      </c>
      <c r="E1457" t="s">
        <v>119</v>
      </c>
      <c r="F1457" t="str">
        <f t="shared" si="22"/>
        <v>8cStrongly disagree</v>
      </c>
      <c r="G1457" s="27">
        <f>IFERROR(VLOOKUP(B1457,Answer!$A:$E,5),"")</f>
        <v>0</v>
      </c>
      <c r="H1457">
        <f>IFERROR(VLOOKUP(D1457,Question!$B:$E,4,FALSE),"")</f>
        <v>3</v>
      </c>
      <c r="I1457" t="str">
        <f>IFERROR(VLOOKUP(H1457,Dimension!$A:$B,2,FALSE),"")</f>
        <v>Impact</v>
      </c>
    </row>
    <row r="1458" spans="1:9">
      <c r="A1458" s="29">
        <v>185</v>
      </c>
      <c r="B1458" s="29">
        <v>300</v>
      </c>
      <c r="D1458" t="s">
        <v>707</v>
      </c>
      <c r="E1458" t="s">
        <v>118</v>
      </c>
      <c r="F1458" t="str">
        <f t="shared" si="22"/>
        <v>8dDisagree</v>
      </c>
      <c r="G1458" s="27">
        <f>IFERROR(VLOOKUP(B1458,Answer!$A:$E,5),"")</f>
        <v>0</v>
      </c>
      <c r="H1458">
        <f>IFERROR(VLOOKUP(D1458,Question!$B:$E,4,FALSE),"")</f>
        <v>3</v>
      </c>
      <c r="I1458" t="str">
        <f>IFERROR(VLOOKUP(H1458,Dimension!$A:$B,2,FALSE),"")</f>
        <v>Impact</v>
      </c>
    </row>
    <row r="1459" spans="1:9">
      <c r="A1459" s="29">
        <v>185</v>
      </c>
      <c r="B1459" s="29">
        <v>305</v>
      </c>
      <c r="D1459" t="s">
        <v>744</v>
      </c>
      <c r="E1459" t="s">
        <v>119</v>
      </c>
      <c r="F1459" t="str">
        <f t="shared" si="22"/>
        <v>8eStrongly disagree</v>
      </c>
      <c r="G1459" s="27">
        <f>IFERROR(VLOOKUP(B1459,Answer!$A:$E,5),"")</f>
        <v>0</v>
      </c>
      <c r="H1459">
        <f>IFERROR(VLOOKUP(D1459,Question!$B:$E,4,FALSE),"")</f>
        <v>3</v>
      </c>
      <c r="I1459" t="str">
        <f>IFERROR(VLOOKUP(H1459,Dimension!$A:$B,2,FALSE),"")</f>
        <v>Impact</v>
      </c>
    </row>
    <row r="1460" spans="1:9">
      <c r="A1460" s="29">
        <v>185</v>
      </c>
      <c r="B1460" s="29">
        <v>311</v>
      </c>
      <c r="D1460" t="s">
        <v>745</v>
      </c>
      <c r="E1460" t="s">
        <v>119</v>
      </c>
      <c r="F1460" t="str">
        <f t="shared" si="22"/>
        <v>8fStrongly disagree</v>
      </c>
      <c r="G1460" s="27">
        <f>IFERROR(VLOOKUP(B1460,Answer!$A:$E,5),"")</f>
        <v>0</v>
      </c>
      <c r="H1460">
        <f>IFERROR(VLOOKUP(D1460,Question!$B:$E,4,FALSE),"")</f>
        <v>3</v>
      </c>
      <c r="I1460" t="str">
        <f>IFERROR(VLOOKUP(H1460,Dimension!$A:$B,2,FALSE),"")</f>
        <v>Impact</v>
      </c>
    </row>
    <row r="1461" spans="1:9">
      <c r="A1461" s="29">
        <v>185</v>
      </c>
      <c r="B1461" s="29">
        <v>317</v>
      </c>
      <c r="D1461" t="s">
        <v>746</v>
      </c>
      <c r="E1461" t="s">
        <v>119</v>
      </c>
      <c r="F1461" t="str">
        <f t="shared" si="22"/>
        <v>8gStrongly disagree</v>
      </c>
      <c r="G1461" s="27">
        <f>IFERROR(VLOOKUP(B1461,Answer!$A:$E,5),"")</f>
        <v>0</v>
      </c>
      <c r="H1461">
        <f>IFERROR(VLOOKUP(D1461,Question!$B:$E,4,FALSE),"")</f>
        <v>3</v>
      </c>
      <c r="I1461" t="str">
        <f>IFERROR(VLOOKUP(H1461,Dimension!$A:$B,2,FALSE),"")</f>
        <v>Impact</v>
      </c>
    </row>
    <row r="1462" spans="1:9">
      <c r="A1462" s="29">
        <v>185</v>
      </c>
      <c r="B1462" s="29">
        <v>323</v>
      </c>
      <c r="D1462" t="s">
        <v>747</v>
      </c>
      <c r="E1462" t="s">
        <v>119</v>
      </c>
      <c r="F1462" t="str">
        <f t="shared" si="22"/>
        <v>8hStrongly disagree</v>
      </c>
      <c r="G1462" s="27">
        <f>IFERROR(VLOOKUP(B1462,Answer!$A:$E,5),"")</f>
        <v>0</v>
      </c>
      <c r="H1462">
        <f>IFERROR(VLOOKUP(D1462,Question!$B:$E,4,FALSE),"")</f>
        <v>3</v>
      </c>
      <c r="I1462" t="str">
        <f>IFERROR(VLOOKUP(H1462,Dimension!$A:$B,2,FALSE),"")</f>
        <v>Impact</v>
      </c>
    </row>
    <row r="1463" spans="1:9">
      <c r="A1463" s="29">
        <v>185</v>
      </c>
      <c r="B1463" s="29">
        <v>329</v>
      </c>
      <c r="D1463" t="s">
        <v>748</v>
      </c>
      <c r="E1463" t="s">
        <v>119</v>
      </c>
      <c r="F1463" t="str">
        <f t="shared" si="22"/>
        <v>8iStrongly disagree</v>
      </c>
      <c r="G1463" s="27">
        <f>IFERROR(VLOOKUP(B1463,Answer!$A:$E,5),"")</f>
        <v>0</v>
      </c>
      <c r="H1463">
        <f>IFERROR(VLOOKUP(D1463,Question!$B:$E,4,FALSE),"")</f>
        <v>3</v>
      </c>
      <c r="I1463" t="str">
        <f>IFERROR(VLOOKUP(H1463,Dimension!$A:$B,2,FALSE),"")</f>
        <v>Impact</v>
      </c>
    </row>
    <row r="1464" spans="1:9">
      <c r="A1464" s="29">
        <v>185</v>
      </c>
      <c r="B1464" s="29">
        <v>335</v>
      </c>
      <c r="D1464" t="s">
        <v>749</v>
      </c>
      <c r="E1464" t="s">
        <v>119</v>
      </c>
      <c r="F1464" t="str">
        <f t="shared" si="22"/>
        <v>8jStrongly disagree</v>
      </c>
      <c r="G1464" s="27">
        <f>IFERROR(VLOOKUP(B1464,Answer!$A:$E,5),"")</f>
        <v>0</v>
      </c>
      <c r="H1464">
        <f>IFERROR(VLOOKUP(D1464,Question!$B:$E,4,FALSE),"")</f>
        <v>3</v>
      </c>
      <c r="I1464" t="str">
        <f>IFERROR(VLOOKUP(H1464,Dimension!$A:$B,2,FALSE),"")</f>
        <v>Impact</v>
      </c>
    </row>
    <row r="1465" spans="1:9">
      <c r="A1465" s="29">
        <v>185</v>
      </c>
      <c r="B1465" s="29">
        <v>342</v>
      </c>
      <c r="D1465" t="s">
        <v>750</v>
      </c>
      <c r="E1465" t="s">
        <v>118</v>
      </c>
      <c r="F1465" t="str">
        <f t="shared" si="22"/>
        <v>8kDisagree</v>
      </c>
      <c r="G1465" s="27">
        <f>IFERROR(VLOOKUP(B1465,Answer!$A:$E,5),"")</f>
        <v>0.25</v>
      </c>
      <c r="H1465">
        <f>IFERROR(VLOOKUP(D1465,Question!$B:$E,4,FALSE),"")</f>
        <v>3</v>
      </c>
      <c r="I1465" t="str">
        <f>IFERROR(VLOOKUP(H1465,Dimension!$A:$B,2,FALSE),"")</f>
        <v>Impact</v>
      </c>
    </row>
    <row r="1466" spans="1:9">
      <c r="A1466" s="29">
        <v>185</v>
      </c>
      <c r="B1466" s="29">
        <v>349</v>
      </c>
      <c r="D1466" t="s">
        <v>710</v>
      </c>
      <c r="E1466" t="s">
        <v>143</v>
      </c>
      <c r="F1466" t="str">
        <f t="shared" si="22"/>
        <v>9aUse rarely</v>
      </c>
      <c r="G1466" s="27">
        <f>IFERROR(VLOOKUP(B1466,Answer!$A:$E,5),"")</f>
        <v>0.5</v>
      </c>
      <c r="H1466">
        <f>IFERROR(VLOOKUP(D1466,Question!$B:$E,4,FALSE),"")</f>
        <v>1</v>
      </c>
      <c r="I1466" t="str">
        <f>IFERROR(VLOOKUP(H1466,Dimension!$A:$B,2,FALSE),"")</f>
        <v>Reporting</v>
      </c>
    </row>
    <row r="1467" spans="1:9">
      <c r="A1467" s="29">
        <v>185</v>
      </c>
      <c r="B1467" s="29">
        <v>354</v>
      </c>
      <c r="D1467" t="s">
        <v>714</v>
      </c>
      <c r="E1467" t="s">
        <v>125</v>
      </c>
      <c r="F1467" t="str">
        <f t="shared" si="22"/>
        <v>9bAware of but do not use</v>
      </c>
      <c r="G1467" s="27">
        <f>IFERROR(VLOOKUP(B1467,Answer!$A:$E,5),"")</f>
        <v>0.25</v>
      </c>
      <c r="H1467">
        <f>IFERROR(VLOOKUP(D1467,Question!$B:$E,4,FALSE),"")</f>
        <v>1</v>
      </c>
      <c r="I1467" t="str">
        <f>IFERROR(VLOOKUP(H1467,Dimension!$A:$B,2,FALSE),"")</f>
        <v>Reporting</v>
      </c>
    </row>
    <row r="1468" spans="1:9">
      <c r="A1468" s="29">
        <v>185</v>
      </c>
      <c r="B1468" s="29">
        <v>361</v>
      </c>
      <c r="D1468" t="s">
        <v>742</v>
      </c>
      <c r="E1468" t="s">
        <v>143</v>
      </c>
      <c r="F1468" t="str">
        <f t="shared" si="22"/>
        <v>9cUse rarely</v>
      </c>
      <c r="G1468" s="27">
        <f>IFERROR(VLOOKUP(B1468,Answer!$A:$E,5),"")</f>
        <v>0.5</v>
      </c>
      <c r="H1468">
        <f>IFERROR(VLOOKUP(D1468,Question!$B:$E,4,FALSE),"")</f>
        <v>1</v>
      </c>
      <c r="I1468" t="str">
        <f>IFERROR(VLOOKUP(H1468,Dimension!$A:$B,2,FALSE),"")</f>
        <v>Reporting</v>
      </c>
    </row>
    <row r="1469" spans="1:9">
      <c r="A1469" s="29">
        <v>185</v>
      </c>
      <c r="B1469" s="29">
        <v>367</v>
      </c>
      <c r="D1469" t="s">
        <v>743</v>
      </c>
      <c r="E1469" t="s">
        <v>143</v>
      </c>
      <c r="F1469" t="str">
        <f t="shared" si="22"/>
        <v>9dUse rarely</v>
      </c>
      <c r="G1469" s="27">
        <f>IFERROR(VLOOKUP(B1469,Answer!$A:$E,5),"")</f>
        <v>0.5</v>
      </c>
      <c r="H1469">
        <f>IFERROR(VLOOKUP(D1469,Question!$B:$E,4,FALSE),"")</f>
        <v>2</v>
      </c>
      <c r="I1469" t="str">
        <f>IFERROR(VLOOKUP(H1469,Dimension!$A:$B,2,FALSE),"")</f>
        <v>Planning</v>
      </c>
    </row>
    <row r="1470" spans="1:9">
      <c r="A1470" s="29">
        <v>185</v>
      </c>
      <c r="B1470" s="29">
        <v>375</v>
      </c>
      <c r="D1470" t="s">
        <v>740</v>
      </c>
      <c r="E1470" t="s">
        <v>136</v>
      </c>
      <c r="F1470" t="str">
        <f t="shared" si="22"/>
        <v>10aStrongly Agree</v>
      </c>
      <c r="G1470" s="27">
        <f>IFERROR(VLOOKUP(B1470,Answer!$A:$E,5),"")</f>
        <v>1</v>
      </c>
      <c r="H1470">
        <f>IFERROR(VLOOKUP(D1470,Question!$B:$E,4,FALSE),"")</f>
        <v>1</v>
      </c>
      <c r="I1470" t="str">
        <f>IFERROR(VLOOKUP(H1470,Dimension!$A:$B,2,FALSE),"")</f>
        <v>Reporting</v>
      </c>
    </row>
    <row r="1471" spans="1:9">
      <c r="A1471" s="29">
        <v>185</v>
      </c>
      <c r="B1471" s="29">
        <v>381</v>
      </c>
      <c r="D1471" t="s">
        <v>741</v>
      </c>
      <c r="E1471" t="s">
        <v>136</v>
      </c>
      <c r="F1471" t="str">
        <f t="shared" si="22"/>
        <v>10bStrongly Agree</v>
      </c>
      <c r="G1471" s="27">
        <f>IFERROR(VLOOKUP(B1471,Answer!$A:$E,5),"")</f>
        <v>1</v>
      </c>
      <c r="H1471">
        <f>IFERROR(VLOOKUP(D1471,Question!$B:$E,4,FALSE),"")</f>
        <v>3</v>
      </c>
      <c r="I1471" t="str">
        <f>IFERROR(VLOOKUP(H1471,Dimension!$A:$B,2,FALSE),"")</f>
        <v>Impact</v>
      </c>
    </row>
    <row r="1472" spans="1:9">
      <c r="A1472" s="29">
        <v>190</v>
      </c>
      <c r="B1472" s="29">
        <v>2</v>
      </c>
      <c r="D1472" t="s">
        <v>772</v>
      </c>
      <c r="E1472" t="s">
        <v>140</v>
      </c>
      <c r="F1472" t="str">
        <f t="shared" si="22"/>
        <v>1aAgency</v>
      </c>
      <c r="G1472" s="27">
        <f>IFERROR(VLOOKUP(B1472,Answer!$A:$E,5),"")</f>
        <v>0</v>
      </c>
      <c r="H1472">
        <f>IFERROR(VLOOKUP(D1472,Question!$B:$E,4,FALSE),"")</f>
        <v>0</v>
      </c>
      <c r="I1472" t="str">
        <f>IFERROR(VLOOKUP(H1472,Dimension!$A:$B,2,FALSE),"")</f>
        <v/>
      </c>
    </row>
    <row r="1473" spans="1:9">
      <c r="A1473" s="29">
        <v>190</v>
      </c>
      <c r="B1473" s="29">
        <v>5</v>
      </c>
      <c r="D1473" t="s">
        <v>773</v>
      </c>
      <c r="E1473" t="s">
        <v>107</v>
      </c>
      <c r="F1473" t="str">
        <f t="shared" si="22"/>
        <v>1bCommunications</v>
      </c>
      <c r="G1473" s="27">
        <f>IFERROR(VLOOKUP(B1473,Answer!$A:$E,5),"")</f>
        <v>0</v>
      </c>
      <c r="H1473">
        <f>IFERROR(VLOOKUP(D1473,Question!$B:$E,4,FALSE),"")</f>
        <v>0</v>
      </c>
      <c r="I1473" t="str">
        <f>IFERROR(VLOOKUP(H1473,Dimension!$A:$B,2,FALSE),"")</f>
        <v/>
      </c>
    </row>
    <row r="1474" spans="1:9">
      <c r="A1474" s="29">
        <v>190</v>
      </c>
      <c r="B1474" s="29" t="s">
        <v>870</v>
      </c>
      <c r="D1474" t="s">
        <v>774</v>
      </c>
      <c r="E1474">
        <v>0</v>
      </c>
      <c r="F1474" t="str">
        <f t="shared" si="22"/>
        <v>1c0</v>
      </c>
      <c r="G1474" s="27" t="str">
        <f>IFERROR(VLOOKUP(B1474,Answer!$A:$E,5),"")</f>
        <v/>
      </c>
      <c r="H1474">
        <f>IFERROR(VLOOKUP(D1474,Question!$B:$E,4,FALSE),"")</f>
        <v>0</v>
      </c>
      <c r="I1474" t="str">
        <f>IFERROR(VLOOKUP(H1474,Dimension!$A:$B,2,FALSE),"")</f>
        <v/>
      </c>
    </row>
    <row r="1475" spans="1:9">
      <c r="A1475" s="29">
        <v>190</v>
      </c>
      <c r="B1475" s="29">
        <v>42</v>
      </c>
      <c r="D1475" t="s">
        <v>775</v>
      </c>
      <c r="E1475" t="s">
        <v>264</v>
      </c>
      <c r="F1475" t="str">
        <f t="shared" ref="F1475:F1538" si="23">D1475&amp;E1475</f>
        <v>1dAn integrated communications consultancy</v>
      </c>
      <c r="G1475" s="27">
        <f>IFERROR(VLOOKUP(B1475,Answer!$A:$E,5),"")</f>
        <v>0</v>
      </c>
      <c r="H1475">
        <f>IFERROR(VLOOKUP(D1475,Question!$B:$E,4,FALSE),"")</f>
        <v>0</v>
      </c>
      <c r="I1475" t="str">
        <f>IFERROR(VLOOKUP(H1475,Dimension!$A:$B,2,FALSE),"")</f>
        <v/>
      </c>
    </row>
    <row r="1476" spans="1:9">
      <c r="A1476" s="29">
        <v>190</v>
      </c>
      <c r="B1476" s="29">
        <v>47</v>
      </c>
      <c r="D1476" t="s">
        <v>776</v>
      </c>
      <c r="E1476" t="s">
        <v>147</v>
      </c>
      <c r="F1476" t="str">
        <f t="shared" si="23"/>
        <v>1e1-49 employees</v>
      </c>
      <c r="G1476" s="27">
        <f>IFERROR(VLOOKUP(B1476,Answer!$A:$E,5),"")</f>
        <v>0</v>
      </c>
      <c r="H1476">
        <f>IFERROR(VLOOKUP(D1476,Question!$B:$E,4,FALSE),"")</f>
        <v>0</v>
      </c>
      <c r="I1476" t="str">
        <f>IFERROR(VLOOKUP(H1476,Dimension!$A:$B,2,FALSE),"")</f>
        <v/>
      </c>
    </row>
    <row r="1477" spans="1:9">
      <c r="A1477" s="29">
        <v>190</v>
      </c>
      <c r="B1477" s="29" t="s">
        <v>870</v>
      </c>
      <c r="D1477" t="s">
        <v>778</v>
      </c>
      <c r="E1477" t="s">
        <v>167</v>
      </c>
      <c r="F1477" t="str">
        <f t="shared" si="23"/>
        <v>1gEngland</v>
      </c>
      <c r="G1477" s="27" t="str">
        <f>IFERROR(VLOOKUP(B1477,Answer!$A:$E,5),"")</f>
        <v/>
      </c>
      <c r="H1477">
        <f>IFERROR(VLOOKUP(D1477,Question!$B:$E,4,FALSE),"")</f>
        <v>0</v>
      </c>
      <c r="I1477" t="str">
        <f>IFERROR(VLOOKUP(H1477,Dimension!$A:$B,2,FALSE),"")</f>
        <v/>
      </c>
    </row>
    <row r="1478" spans="1:9">
      <c r="A1478" s="29">
        <v>190</v>
      </c>
      <c r="B1478" s="29">
        <v>65</v>
      </c>
      <c r="D1478" t="s">
        <v>783</v>
      </c>
      <c r="E1478" t="s">
        <v>159</v>
      </c>
      <c r="F1478" t="str">
        <f t="shared" si="23"/>
        <v>1hFor the country I’m based in</v>
      </c>
      <c r="G1478" s="27">
        <f>IFERROR(VLOOKUP(B1478,Answer!$A:$E,5),"")</f>
        <v>0</v>
      </c>
      <c r="H1478">
        <f>IFERROR(VLOOKUP(D1478,Question!$B:$E,4,FALSE),"")</f>
        <v>0</v>
      </c>
      <c r="I1478" t="str">
        <f>IFERROR(VLOOKUP(H1478,Dimension!$A:$B,2,FALSE),"")</f>
        <v/>
      </c>
    </row>
    <row r="1479" spans="1:9">
      <c r="A1479" s="29">
        <v>190</v>
      </c>
      <c r="B1479" s="29">
        <v>69</v>
      </c>
      <c r="D1479" t="s">
        <v>859</v>
      </c>
      <c r="E1479" t="s">
        <v>110</v>
      </c>
      <c r="F1479" t="str">
        <f t="shared" si="23"/>
        <v>1iYes</v>
      </c>
      <c r="G1479" s="27">
        <f>IFERROR(VLOOKUP(B1479,Answer!$A:$E,5),"")</f>
        <v>0</v>
      </c>
      <c r="H1479">
        <f>IFERROR(VLOOKUP(D1479,Question!$B:$E,4,FALSE),"")</f>
        <v>0</v>
      </c>
      <c r="I1479" t="str">
        <f>IFERROR(VLOOKUP(H1479,Dimension!$A:$B,2,FALSE),"")</f>
        <v/>
      </c>
    </row>
    <row r="1480" spans="1:9">
      <c r="A1480" s="29">
        <v>190</v>
      </c>
      <c r="B1480" s="29">
        <v>53</v>
      </c>
      <c r="D1480" t="s">
        <v>804</v>
      </c>
      <c r="E1480" t="s">
        <v>110</v>
      </c>
      <c r="F1480" t="str">
        <f t="shared" si="23"/>
        <v>North AmericaYes</v>
      </c>
      <c r="G1480" s="27">
        <f>IFERROR(VLOOKUP(B1480,Answer!$A:$E,5),"")</f>
        <v>0</v>
      </c>
      <c r="H1480" t="str">
        <f>IFERROR(VLOOKUP(D1480,Question!$B:$E,4,FALSE),"")</f>
        <v/>
      </c>
      <c r="I1480" t="str">
        <f>IFERROR(VLOOKUP(H1480,Dimension!$A:$B,2,FALSE),"")</f>
        <v/>
      </c>
    </row>
    <row r="1481" spans="1:9">
      <c r="A1481" s="29">
        <v>190</v>
      </c>
      <c r="B1481" s="29" t="s">
        <v>870</v>
      </c>
      <c r="D1481" t="s">
        <v>805</v>
      </c>
      <c r="E1481" t="s">
        <v>111</v>
      </c>
      <c r="F1481" t="str">
        <f t="shared" si="23"/>
        <v>Central AmericaNo</v>
      </c>
      <c r="G1481" s="27" t="str">
        <f>IFERROR(VLOOKUP(B1481,Answer!$A:$E,5),"")</f>
        <v/>
      </c>
      <c r="H1481" t="str">
        <f>IFERROR(VLOOKUP(D1481,Question!$B:$E,4,FALSE),"")</f>
        <v/>
      </c>
      <c r="I1481" t="str">
        <f>IFERROR(VLOOKUP(H1481,Dimension!$A:$B,2,FALSE),"")</f>
        <v/>
      </c>
    </row>
    <row r="1482" spans="1:9">
      <c r="A1482" s="29">
        <v>190</v>
      </c>
      <c r="B1482" s="29" t="s">
        <v>870</v>
      </c>
      <c r="D1482" t="s">
        <v>806</v>
      </c>
      <c r="E1482" t="s">
        <v>111</v>
      </c>
      <c r="F1482" t="str">
        <f t="shared" si="23"/>
        <v>South AmericaNo</v>
      </c>
      <c r="G1482" s="27" t="str">
        <f>IFERROR(VLOOKUP(B1482,Answer!$A:$E,5),"")</f>
        <v/>
      </c>
      <c r="H1482" t="str">
        <f>IFERROR(VLOOKUP(D1482,Question!$B:$E,4,FALSE),"")</f>
        <v/>
      </c>
      <c r="I1482" t="str">
        <f>IFERROR(VLOOKUP(H1482,Dimension!$A:$B,2,FALSE),"")</f>
        <v/>
      </c>
    </row>
    <row r="1483" spans="1:9">
      <c r="A1483" s="29">
        <v>190</v>
      </c>
      <c r="B1483" s="29" t="s">
        <v>870</v>
      </c>
      <c r="D1483" t="s">
        <v>807</v>
      </c>
      <c r="E1483" t="s">
        <v>111</v>
      </c>
      <c r="F1483" t="str">
        <f t="shared" si="23"/>
        <v>AfricaNo</v>
      </c>
      <c r="G1483" s="27" t="str">
        <f>IFERROR(VLOOKUP(B1483,Answer!$A:$E,5),"")</f>
        <v/>
      </c>
      <c r="H1483" t="str">
        <f>IFERROR(VLOOKUP(D1483,Question!$B:$E,4,FALSE),"")</f>
        <v/>
      </c>
      <c r="I1483" t="str">
        <f>IFERROR(VLOOKUP(H1483,Dimension!$A:$B,2,FALSE),"")</f>
        <v/>
      </c>
    </row>
    <row r="1484" spans="1:9">
      <c r="A1484" s="29">
        <v>190</v>
      </c>
      <c r="B1484" s="29" t="s">
        <v>870</v>
      </c>
      <c r="D1484" t="s">
        <v>808</v>
      </c>
      <c r="E1484" t="s">
        <v>111</v>
      </c>
      <c r="F1484" t="str">
        <f t="shared" si="23"/>
        <v>Middle EastNo</v>
      </c>
      <c r="G1484" s="27" t="str">
        <f>IFERROR(VLOOKUP(B1484,Answer!$A:$E,5),"")</f>
        <v/>
      </c>
      <c r="H1484" t="str">
        <f>IFERROR(VLOOKUP(D1484,Question!$B:$E,4,FALSE),"")</f>
        <v/>
      </c>
      <c r="I1484" t="str">
        <f>IFERROR(VLOOKUP(H1484,Dimension!$A:$B,2,FALSE),"")</f>
        <v/>
      </c>
    </row>
    <row r="1485" spans="1:9">
      <c r="A1485" s="29">
        <v>190</v>
      </c>
      <c r="B1485" s="29">
        <v>58</v>
      </c>
      <c r="D1485" t="s">
        <v>809</v>
      </c>
      <c r="E1485" t="s">
        <v>110</v>
      </c>
      <c r="F1485" t="str">
        <f t="shared" si="23"/>
        <v>Western/Northern EuropeYes</v>
      </c>
      <c r="G1485" s="27">
        <f>IFERROR(VLOOKUP(B1485,Answer!$A:$E,5),"")</f>
        <v>0</v>
      </c>
      <c r="H1485" t="str">
        <f>IFERROR(VLOOKUP(D1485,Question!$B:$E,4,FALSE),"")</f>
        <v/>
      </c>
      <c r="I1485" t="str">
        <f>IFERROR(VLOOKUP(H1485,Dimension!$A:$B,2,FALSE),"")</f>
        <v/>
      </c>
    </row>
    <row r="1486" spans="1:9">
      <c r="A1486" s="29">
        <v>190</v>
      </c>
      <c r="B1486" s="29" t="s">
        <v>870</v>
      </c>
      <c r="D1486" t="s">
        <v>810</v>
      </c>
      <c r="E1486" t="s">
        <v>111</v>
      </c>
      <c r="F1486" t="str">
        <f t="shared" si="23"/>
        <v>Southern EuropeNo</v>
      </c>
      <c r="G1486" s="27" t="str">
        <f>IFERROR(VLOOKUP(B1486,Answer!$A:$E,5),"")</f>
        <v/>
      </c>
      <c r="H1486" t="str">
        <f>IFERROR(VLOOKUP(D1486,Question!$B:$E,4,FALSE),"")</f>
        <v/>
      </c>
      <c r="I1486" t="str">
        <f>IFERROR(VLOOKUP(H1486,Dimension!$A:$B,2,FALSE),"")</f>
        <v/>
      </c>
    </row>
    <row r="1487" spans="1:9">
      <c r="A1487" s="29">
        <v>190</v>
      </c>
      <c r="B1487" s="29" t="s">
        <v>870</v>
      </c>
      <c r="D1487" t="s">
        <v>811</v>
      </c>
      <c r="E1487" t="s">
        <v>111</v>
      </c>
      <c r="F1487" t="str">
        <f t="shared" si="23"/>
        <v>Eastern EuropeNo</v>
      </c>
      <c r="G1487" s="27" t="str">
        <f>IFERROR(VLOOKUP(B1487,Answer!$A:$E,5),"")</f>
        <v/>
      </c>
      <c r="H1487" t="str">
        <f>IFERROR(VLOOKUP(D1487,Question!$B:$E,4,FALSE),"")</f>
        <v/>
      </c>
      <c r="I1487" t="str">
        <f>IFERROR(VLOOKUP(H1487,Dimension!$A:$B,2,FALSE),"")</f>
        <v/>
      </c>
    </row>
    <row r="1488" spans="1:9">
      <c r="A1488" s="29">
        <v>190</v>
      </c>
      <c r="B1488" s="29" t="s">
        <v>870</v>
      </c>
      <c r="D1488" t="s">
        <v>812</v>
      </c>
      <c r="E1488" t="s">
        <v>111</v>
      </c>
      <c r="F1488" t="str">
        <f t="shared" si="23"/>
        <v>Central AsiaNo</v>
      </c>
      <c r="G1488" s="27" t="str">
        <f>IFERROR(VLOOKUP(B1488,Answer!$A:$E,5),"")</f>
        <v/>
      </c>
      <c r="H1488" t="str">
        <f>IFERROR(VLOOKUP(D1488,Question!$B:$E,4,FALSE),"")</f>
        <v/>
      </c>
      <c r="I1488" t="str">
        <f>IFERROR(VLOOKUP(H1488,Dimension!$A:$B,2,FALSE),"")</f>
        <v/>
      </c>
    </row>
    <row r="1489" spans="1:9">
      <c r="A1489" s="29">
        <v>190</v>
      </c>
      <c r="B1489" s="29" t="s">
        <v>870</v>
      </c>
      <c r="D1489" t="s">
        <v>813</v>
      </c>
      <c r="E1489" t="s">
        <v>111</v>
      </c>
      <c r="F1489" t="str">
        <f t="shared" si="23"/>
        <v>South AsiaNo</v>
      </c>
      <c r="G1489" s="27" t="str">
        <f>IFERROR(VLOOKUP(B1489,Answer!$A:$E,5),"")</f>
        <v/>
      </c>
      <c r="H1489" t="str">
        <f>IFERROR(VLOOKUP(D1489,Question!$B:$E,4,FALSE),"")</f>
        <v/>
      </c>
      <c r="I1489" t="str">
        <f>IFERROR(VLOOKUP(H1489,Dimension!$A:$B,2,FALSE),"")</f>
        <v/>
      </c>
    </row>
    <row r="1490" spans="1:9">
      <c r="A1490" s="29">
        <v>190</v>
      </c>
      <c r="B1490" s="29" t="s">
        <v>870</v>
      </c>
      <c r="D1490" t="s">
        <v>814</v>
      </c>
      <c r="E1490" t="s">
        <v>111</v>
      </c>
      <c r="F1490" t="str">
        <f t="shared" si="23"/>
        <v>South East AsiaNo</v>
      </c>
      <c r="G1490" s="27" t="str">
        <f>IFERROR(VLOOKUP(B1490,Answer!$A:$E,5),"")</f>
        <v/>
      </c>
      <c r="H1490" t="str">
        <f>IFERROR(VLOOKUP(D1490,Question!$B:$E,4,FALSE),"")</f>
        <v/>
      </c>
      <c r="I1490" t="str">
        <f>IFERROR(VLOOKUP(H1490,Dimension!$A:$B,2,FALSE),"")</f>
        <v/>
      </c>
    </row>
    <row r="1491" spans="1:9">
      <c r="A1491" s="29">
        <v>190</v>
      </c>
      <c r="B1491" s="29" t="s">
        <v>870</v>
      </c>
      <c r="D1491" t="s">
        <v>815</v>
      </c>
      <c r="E1491" t="s">
        <v>111</v>
      </c>
      <c r="F1491" t="str">
        <f t="shared" si="23"/>
        <v>AustralasiaNo</v>
      </c>
      <c r="G1491" s="27" t="str">
        <f>IFERROR(VLOOKUP(B1491,Answer!$A:$E,5),"")</f>
        <v/>
      </c>
      <c r="H1491" t="str">
        <f>IFERROR(VLOOKUP(D1491,Question!$B:$E,4,FALSE),"")</f>
        <v/>
      </c>
      <c r="I1491" t="str">
        <f>IFERROR(VLOOKUP(H1491,Dimension!$A:$B,2,FALSE),"")</f>
        <v/>
      </c>
    </row>
    <row r="1492" spans="1:9">
      <c r="A1492" s="29">
        <v>190</v>
      </c>
      <c r="B1492" s="29">
        <v>75</v>
      </c>
      <c r="D1492" t="s">
        <v>532</v>
      </c>
      <c r="E1492" t="s">
        <v>114</v>
      </c>
      <c r="F1492" t="str">
        <f t="shared" si="23"/>
        <v>2aFrequently (e.g. every time we run some activity or monthly)</v>
      </c>
      <c r="G1492" s="27">
        <f>IFERROR(VLOOKUP(B1492,Answer!$A:$E,5),"")</f>
        <v>1</v>
      </c>
      <c r="H1492">
        <f>IFERROR(VLOOKUP(D1492,Question!$B:$E,4,FALSE),"")</f>
        <v>1</v>
      </c>
      <c r="I1492" t="str">
        <f>IFERROR(VLOOKUP(H1492,Dimension!$A:$B,2,FALSE),"")</f>
        <v>Reporting</v>
      </c>
    </row>
    <row r="1493" spans="1:9">
      <c r="A1493" s="29">
        <v>190</v>
      </c>
      <c r="B1493" s="29">
        <v>100</v>
      </c>
      <c r="D1493" t="s">
        <v>576</v>
      </c>
      <c r="E1493" t="s">
        <v>114</v>
      </c>
      <c r="F1493" t="str">
        <f t="shared" si="23"/>
        <v>3aFrequently (e.g. every time we run some activity or monthly)</v>
      </c>
      <c r="G1493" s="27">
        <f>IFERROR(VLOOKUP(B1493,Answer!$A:$E,5),"")</f>
        <v>0</v>
      </c>
      <c r="H1493">
        <f>IFERROR(VLOOKUP(D1493,Question!$B:$E,4,FALSE),"")</f>
        <v>1</v>
      </c>
      <c r="I1493" t="str">
        <f>IFERROR(VLOOKUP(H1493,Dimension!$A:$B,2,FALSE),"")</f>
        <v>Reporting</v>
      </c>
    </row>
    <row r="1494" spans="1:9">
      <c r="A1494" s="29">
        <v>190</v>
      </c>
      <c r="B1494" s="29">
        <v>102</v>
      </c>
      <c r="D1494" t="s">
        <v>582</v>
      </c>
      <c r="E1494" t="s">
        <v>115</v>
      </c>
      <c r="F1494" t="str">
        <f t="shared" si="23"/>
        <v>3bRarely (maybe once per year)</v>
      </c>
      <c r="G1494" s="27">
        <f>IFERROR(VLOOKUP(B1494,Answer!$A:$E,5),"")</f>
        <v>-0.25</v>
      </c>
      <c r="H1494">
        <f>IFERROR(VLOOKUP(D1494,Question!$B:$E,4,FALSE),"")</f>
        <v>1</v>
      </c>
      <c r="I1494" t="str">
        <f>IFERROR(VLOOKUP(H1494,Dimension!$A:$B,2,FALSE),"")</f>
        <v>Reporting</v>
      </c>
    </row>
    <row r="1495" spans="1:9">
      <c r="A1495" s="29">
        <v>190</v>
      </c>
      <c r="B1495" s="29">
        <v>110</v>
      </c>
      <c r="D1495" t="s">
        <v>587</v>
      </c>
      <c r="E1495" t="s">
        <v>114</v>
      </c>
      <c r="F1495" t="str">
        <f t="shared" si="23"/>
        <v>3cFrequently (e.g. every time we run some activity or monthly)</v>
      </c>
      <c r="G1495" s="27">
        <f>IFERROR(VLOOKUP(B1495,Answer!$A:$E,5),"")</f>
        <v>1</v>
      </c>
      <c r="H1495">
        <f>IFERROR(VLOOKUP(D1495,Question!$B:$E,4,FALSE),"")</f>
        <v>1</v>
      </c>
      <c r="I1495" t="str">
        <f>IFERROR(VLOOKUP(H1495,Dimension!$A:$B,2,FALSE),"")</f>
        <v>Reporting</v>
      </c>
    </row>
    <row r="1496" spans="1:9">
      <c r="A1496" s="29">
        <v>190</v>
      </c>
      <c r="B1496" s="29">
        <v>111</v>
      </c>
      <c r="D1496" t="s">
        <v>592</v>
      </c>
      <c r="E1496" t="s">
        <v>116</v>
      </c>
      <c r="F1496" t="str">
        <f t="shared" si="23"/>
        <v>3dNever</v>
      </c>
      <c r="G1496" s="27">
        <f>IFERROR(VLOOKUP(B1496,Answer!$A:$E,5),"")</f>
        <v>0</v>
      </c>
      <c r="H1496">
        <f>IFERROR(VLOOKUP(D1496,Question!$B:$E,4,FALSE),"")</f>
        <v>1</v>
      </c>
      <c r="I1496" t="str">
        <f>IFERROR(VLOOKUP(H1496,Dimension!$A:$B,2,FALSE),"")</f>
        <v>Reporting</v>
      </c>
    </row>
    <row r="1497" spans="1:9">
      <c r="A1497" s="29">
        <v>190</v>
      </c>
      <c r="B1497" s="29">
        <v>120</v>
      </c>
      <c r="D1497" t="s">
        <v>755</v>
      </c>
      <c r="E1497" t="s">
        <v>114</v>
      </c>
      <c r="F1497" t="str">
        <f t="shared" si="23"/>
        <v>3eFrequently (e.g. every time we run some activity or monthly)</v>
      </c>
      <c r="G1497" s="27">
        <f>IFERROR(VLOOKUP(B1497,Answer!$A:$E,5),"")</f>
        <v>0</v>
      </c>
      <c r="H1497">
        <f>IFERROR(VLOOKUP(D1497,Question!$B:$E,4,FALSE),"")</f>
        <v>1</v>
      </c>
      <c r="I1497" t="str">
        <f>IFERROR(VLOOKUP(H1497,Dimension!$A:$B,2,FALSE),"")</f>
        <v>Reporting</v>
      </c>
    </row>
    <row r="1498" spans="1:9">
      <c r="A1498" s="29">
        <v>190</v>
      </c>
      <c r="B1498" s="29">
        <v>125</v>
      </c>
      <c r="D1498" t="s">
        <v>756</v>
      </c>
      <c r="E1498" t="s">
        <v>114</v>
      </c>
      <c r="F1498" t="str">
        <f t="shared" si="23"/>
        <v>3fFrequently (e.g. every time we run some activity or monthly)</v>
      </c>
      <c r="G1498" s="27">
        <f>IFERROR(VLOOKUP(B1498,Answer!$A:$E,5),"")</f>
        <v>0.5</v>
      </c>
      <c r="H1498">
        <f>IFERROR(VLOOKUP(D1498,Question!$B:$E,4,FALSE),"")</f>
        <v>1</v>
      </c>
      <c r="I1498" t="str">
        <f>IFERROR(VLOOKUP(H1498,Dimension!$A:$B,2,FALSE),"")</f>
        <v>Reporting</v>
      </c>
    </row>
    <row r="1499" spans="1:9">
      <c r="A1499" s="29">
        <v>190</v>
      </c>
      <c r="B1499" s="29">
        <v>130</v>
      </c>
      <c r="D1499" t="s">
        <v>757</v>
      </c>
      <c r="E1499" t="s">
        <v>114</v>
      </c>
      <c r="F1499" t="str">
        <f t="shared" si="23"/>
        <v>3gFrequently (e.g. every time we run some activity or monthly)</v>
      </c>
      <c r="G1499" s="27">
        <f>IFERROR(VLOOKUP(B1499,Answer!$A:$E,5),"")</f>
        <v>1</v>
      </c>
      <c r="H1499">
        <f>IFERROR(VLOOKUP(D1499,Question!$B:$E,4,FALSE),"")</f>
        <v>1</v>
      </c>
      <c r="I1499" t="str">
        <f>IFERROR(VLOOKUP(H1499,Dimension!$A:$B,2,FALSE),"")</f>
        <v>Reporting</v>
      </c>
    </row>
    <row r="1500" spans="1:9">
      <c r="A1500" s="29">
        <v>190</v>
      </c>
      <c r="B1500" s="29">
        <v>135</v>
      </c>
      <c r="D1500" t="s">
        <v>758</v>
      </c>
      <c r="E1500" t="s">
        <v>114</v>
      </c>
      <c r="F1500" t="str">
        <f t="shared" si="23"/>
        <v>3hFrequently (e.g. every time we run some activity or monthly)</v>
      </c>
      <c r="G1500" s="27">
        <f>IFERROR(VLOOKUP(B1500,Answer!$A:$E,5),"")</f>
        <v>1</v>
      </c>
      <c r="H1500">
        <f>IFERROR(VLOOKUP(D1500,Question!$B:$E,4,FALSE),"")</f>
        <v>1</v>
      </c>
      <c r="I1500" t="str">
        <f>IFERROR(VLOOKUP(H1500,Dimension!$A:$B,2,FALSE),"")</f>
        <v>Reporting</v>
      </c>
    </row>
    <row r="1501" spans="1:9">
      <c r="A1501" s="29">
        <v>190</v>
      </c>
      <c r="B1501" s="29">
        <v>155</v>
      </c>
      <c r="D1501" t="s">
        <v>762</v>
      </c>
      <c r="E1501" t="s">
        <v>114</v>
      </c>
      <c r="F1501" t="str">
        <f t="shared" si="23"/>
        <v>3lFrequently (e.g. every time we run some activity or monthly)</v>
      </c>
      <c r="G1501" s="27">
        <f>IFERROR(VLOOKUP(B1501,Answer!$A:$E,5),"")</f>
        <v>1</v>
      </c>
      <c r="H1501">
        <f>IFERROR(VLOOKUP(D1501,Question!$B:$E,4,FALSE),"")</f>
        <v>1</v>
      </c>
      <c r="I1501" t="str">
        <f>IFERROR(VLOOKUP(H1501,Dimension!$A:$B,2,FALSE),"")</f>
        <v>Reporting</v>
      </c>
    </row>
    <row r="1502" spans="1:9">
      <c r="A1502" s="29">
        <v>190</v>
      </c>
      <c r="B1502" s="29">
        <v>160</v>
      </c>
      <c r="D1502" t="s">
        <v>598</v>
      </c>
      <c r="E1502" t="s">
        <v>114</v>
      </c>
      <c r="F1502" t="str">
        <f t="shared" si="23"/>
        <v>4aFrequently (e.g. every time we run some activity or monthly)</v>
      </c>
      <c r="G1502" s="27">
        <f>IFERROR(VLOOKUP(B1502,Answer!$A:$E,5),"")</f>
        <v>1</v>
      </c>
      <c r="H1502">
        <f>IFERROR(VLOOKUP(D1502,Question!$B:$E,4,FALSE),"")</f>
        <v>2</v>
      </c>
      <c r="I1502" t="str">
        <f>IFERROR(VLOOKUP(H1502,Dimension!$A:$B,2,FALSE),"")</f>
        <v>Planning</v>
      </c>
    </row>
    <row r="1503" spans="1:9">
      <c r="A1503" s="29">
        <v>190</v>
      </c>
      <c r="B1503" s="29">
        <v>165</v>
      </c>
      <c r="D1503" t="s">
        <v>601</v>
      </c>
      <c r="E1503" t="s">
        <v>114</v>
      </c>
      <c r="F1503" t="str">
        <f t="shared" si="23"/>
        <v>4bFrequently (e.g. every time we run some activity or monthly)</v>
      </c>
      <c r="G1503" s="27">
        <f>IFERROR(VLOOKUP(B1503,Answer!$A:$E,5),"")</f>
        <v>1</v>
      </c>
      <c r="H1503">
        <f>IFERROR(VLOOKUP(D1503,Question!$B:$E,4,FALSE),"")</f>
        <v>2</v>
      </c>
      <c r="I1503" t="str">
        <f>IFERROR(VLOOKUP(H1503,Dimension!$A:$B,2,FALSE),"")</f>
        <v>Planning</v>
      </c>
    </row>
    <row r="1504" spans="1:9">
      <c r="A1504" s="29">
        <v>190</v>
      </c>
      <c r="B1504" s="29">
        <v>168</v>
      </c>
      <c r="D1504" t="s">
        <v>605</v>
      </c>
      <c r="E1504" t="s">
        <v>121</v>
      </c>
      <c r="F1504" t="str">
        <f t="shared" si="23"/>
        <v>4cSometimes / on an ad-hoc basis</v>
      </c>
      <c r="G1504" s="27">
        <f>IFERROR(VLOOKUP(B1504,Answer!$A:$E,5),"")</f>
        <v>0.5</v>
      </c>
      <c r="H1504">
        <f>IFERROR(VLOOKUP(D1504,Question!$B:$E,4,FALSE),"")</f>
        <v>2</v>
      </c>
      <c r="I1504" t="str">
        <f>IFERROR(VLOOKUP(H1504,Dimension!$A:$B,2,FALSE),"")</f>
        <v>Planning</v>
      </c>
    </row>
    <row r="1505" spans="1:9">
      <c r="A1505" s="29">
        <v>190</v>
      </c>
      <c r="B1505" s="29">
        <v>172</v>
      </c>
      <c r="D1505" t="s">
        <v>609</v>
      </c>
      <c r="E1505" t="s">
        <v>115</v>
      </c>
      <c r="F1505" t="str">
        <f t="shared" si="23"/>
        <v>4dRarely (maybe once per year)</v>
      </c>
      <c r="G1505" s="27">
        <f>IFERROR(VLOOKUP(B1505,Answer!$A:$E,5),"")</f>
        <v>0.25</v>
      </c>
      <c r="H1505">
        <f>IFERROR(VLOOKUP(D1505,Question!$B:$E,4,FALSE),"")</f>
        <v>3</v>
      </c>
      <c r="I1505" t="str">
        <f>IFERROR(VLOOKUP(H1505,Dimension!$A:$B,2,FALSE),"")</f>
        <v>Impact</v>
      </c>
    </row>
    <row r="1506" spans="1:9">
      <c r="A1506" s="29">
        <v>190</v>
      </c>
      <c r="B1506" s="29">
        <v>178</v>
      </c>
      <c r="D1506" t="s">
        <v>628</v>
      </c>
      <c r="E1506" t="s">
        <v>118</v>
      </c>
      <c r="F1506" t="str">
        <f t="shared" si="23"/>
        <v>5aDisagree</v>
      </c>
      <c r="G1506" s="27">
        <f>IFERROR(VLOOKUP(B1506,Answer!$A:$E,5),"")</f>
        <v>0.75</v>
      </c>
      <c r="H1506">
        <f>IFERROR(VLOOKUP(D1506,Question!$B:$E,4,FALSE),"")</f>
        <v>2</v>
      </c>
      <c r="I1506" t="str">
        <f>IFERROR(VLOOKUP(H1506,Dimension!$A:$B,2,FALSE),"")</f>
        <v>Planning</v>
      </c>
    </row>
    <row r="1507" spans="1:9">
      <c r="A1507" s="29">
        <v>190</v>
      </c>
      <c r="B1507" s="29">
        <v>186</v>
      </c>
      <c r="D1507" t="s">
        <v>632</v>
      </c>
      <c r="E1507" t="s">
        <v>123</v>
      </c>
      <c r="F1507" t="str">
        <f t="shared" si="23"/>
        <v>5bAgree</v>
      </c>
      <c r="G1507" s="27">
        <f>IFERROR(VLOOKUP(B1507,Answer!$A:$E,5),"")</f>
        <v>0.75</v>
      </c>
      <c r="H1507">
        <f>IFERROR(VLOOKUP(D1507,Question!$B:$E,4,FALSE),"")</f>
        <v>2</v>
      </c>
      <c r="I1507" t="str">
        <f>IFERROR(VLOOKUP(H1507,Dimension!$A:$B,2,FALSE),"")</f>
        <v>Planning</v>
      </c>
    </row>
    <row r="1508" spans="1:9">
      <c r="A1508" s="29">
        <v>190</v>
      </c>
      <c r="B1508" s="29">
        <v>192</v>
      </c>
      <c r="D1508" t="s">
        <v>636</v>
      </c>
      <c r="E1508" t="s">
        <v>123</v>
      </c>
      <c r="F1508" t="str">
        <f t="shared" si="23"/>
        <v>5cAgree</v>
      </c>
      <c r="G1508" s="27">
        <f>IFERROR(VLOOKUP(B1508,Answer!$A:$E,5),"")</f>
        <v>0.75</v>
      </c>
      <c r="H1508">
        <f>IFERROR(VLOOKUP(D1508,Question!$B:$E,4,FALSE),"")</f>
        <v>2</v>
      </c>
      <c r="I1508" t="str">
        <f>IFERROR(VLOOKUP(H1508,Dimension!$A:$B,2,FALSE),"")</f>
        <v>Planning</v>
      </c>
    </row>
    <row r="1509" spans="1:9">
      <c r="A1509" s="29">
        <v>190</v>
      </c>
      <c r="B1509" s="29">
        <v>198</v>
      </c>
      <c r="D1509" t="s">
        <v>640</v>
      </c>
      <c r="E1509" t="s">
        <v>123</v>
      </c>
      <c r="F1509" t="str">
        <f t="shared" si="23"/>
        <v>5dAgree</v>
      </c>
      <c r="G1509" s="27">
        <f>IFERROR(VLOOKUP(B1509,Answer!$A:$E,5),"")</f>
        <v>0.75</v>
      </c>
      <c r="H1509">
        <f>IFERROR(VLOOKUP(D1509,Question!$B:$E,4,FALSE),"")</f>
        <v>2</v>
      </c>
      <c r="I1509" t="str">
        <f>IFERROR(VLOOKUP(H1509,Dimension!$A:$B,2,FALSE),"")</f>
        <v>Planning</v>
      </c>
    </row>
    <row r="1510" spans="1:9">
      <c r="A1510" s="29">
        <v>190</v>
      </c>
      <c r="B1510" s="29">
        <v>204</v>
      </c>
      <c r="D1510" t="s">
        <v>644</v>
      </c>
      <c r="E1510" t="s">
        <v>123</v>
      </c>
      <c r="F1510" t="str">
        <f t="shared" si="23"/>
        <v>5eAgree</v>
      </c>
      <c r="G1510" s="27">
        <f>IFERROR(VLOOKUP(B1510,Answer!$A:$E,5),"")</f>
        <v>0.75</v>
      </c>
      <c r="H1510">
        <f>IFERROR(VLOOKUP(D1510,Question!$B:$E,4,FALSE),"")</f>
        <v>2</v>
      </c>
      <c r="I1510" t="str">
        <f>IFERROR(VLOOKUP(H1510,Dimension!$A:$B,2,FALSE),"")</f>
        <v>Planning</v>
      </c>
    </row>
    <row r="1511" spans="1:9">
      <c r="A1511" s="29">
        <v>190</v>
      </c>
      <c r="B1511" s="29">
        <v>210</v>
      </c>
      <c r="D1511" t="s">
        <v>751</v>
      </c>
      <c r="E1511" t="s">
        <v>123</v>
      </c>
      <c r="F1511" t="str">
        <f t="shared" si="23"/>
        <v>5fAgree</v>
      </c>
      <c r="G1511" s="27">
        <f>IFERROR(VLOOKUP(B1511,Answer!$A:$E,5),"")</f>
        <v>0.75</v>
      </c>
      <c r="H1511">
        <f>IFERROR(VLOOKUP(D1511,Question!$B:$E,4,FALSE),"")</f>
        <v>2</v>
      </c>
      <c r="I1511" t="str">
        <f>IFERROR(VLOOKUP(H1511,Dimension!$A:$B,2,FALSE),"")</f>
        <v>Planning</v>
      </c>
    </row>
    <row r="1512" spans="1:9">
      <c r="A1512" s="29">
        <v>190</v>
      </c>
      <c r="B1512" s="29">
        <v>216</v>
      </c>
      <c r="D1512" t="s">
        <v>752</v>
      </c>
      <c r="E1512" t="s">
        <v>123</v>
      </c>
      <c r="F1512" t="str">
        <f t="shared" si="23"/>
        <v>5gAgree</v>
      </c>
      <c r="G1512" s="27">
        <f>IFERROR(VLOOKUP(B1512,Answer!$A:$E,5),"")</f>
        <v>0.75</v>
      </c>
      <c r="H1512">
        <f>IFERROR(VLOOKUP(D1512,Question!$B:$E,4,FALSE),"")</f>
        <v>3</v>
      </c>
      <c r="I1512" t="str">
        <f>IFERROR(VLOOKUP(H1512,Dimension!$A:$B,2,FALSE),"")</f>
        <v>Impact</v>
      </c>
    </row>
    <row r="1513" spans="1:9">
      <c r="A1513" s="29">
        <v>190</v>
      </c>
      <c r="B1513" s="29">
        <v>222</v>
      </c>
      <c r="D1513" t="s">
        <v>753</v>
      </c>
      <c r="E1513" t="s">
        <v>123</v>
      </c>
      <c r="F1513" t="str">
        <f t="shared" si="23"/>
        <v>5hAgree</v>
      </c>
      <c r="G1513" s="27">
        <f>IFERROR(VLOOKUP(B1513,Answer!$A:$E,5),"")</f>
        <v>0.75</v>
      </c>
      <c r="H1513">
        <f>IFERROR(VLOOKUP(D1513,Question!$B:$E,4,FALSE),"")</f>
        <v>2</v>
      </c>
      <c r="I1513" t="str">
        <f>IFERROR(VLOOKUP(H1513,Dimension!$A:$B,2,FALSE),"")</f>
        <v>Planning</v>
      </c>
    </row>
    <row r="1514" spans="1:9">
      <c r="A1514" s="29">
        <v>190</v>
      </c>
      <c r="B1514" s="29">
        <v>228</v>
      </c>
      <c r="D1514" t="s">
        <v>754</v>
      </c>
      <c r="E1514" t="s">
        <v>123</v>
      </c>
      <c r="F1514" t="str">
        <f t="shared" si="23"/>
        <v>5iAgree</v>
      </c>
      <c r="G1514" s="27">
        <f>IFERROR(VLOOKUP(B1514,Answer!$A:$E,5),"")</f>
        <v>0.75</v>
      </c>
      <c r="H1514">
        <f>IFERROR(VLOOKUP(D1514,Question!$B:$E,4,FALSE),"")</f>
        <v>3</v>
      </c>
      <c r="I1514" t="str">
        <f>IFERROR(VLOOKUP(H1514,Dimension!$A:$B,2,FALSE),"")</f>
        <v>Impact</v>
      </c>
    </row>
    <row r="1515" spans="1:9">
      <c r="A1515" s="29">
        <v>190</v>
      </c>
      <c r="B1515" s="29">
        <v>230</v>
      </c>
      <c r="D1515" t="s">
        <v>648</v>
      </c>
      <c r="E1515" t="s">
        <v>116</v>
      </c>
      <c r="F1515" t="str">
        <f t="shared" si="23"/>
        <v>6aNever</v>
      </c>
      <c r="G1515" s="27">
        <f>IFERROR(VLOOKUP(B1515,Answer!$A:$E,5),"")</f>
        <v>0</v>
      </c>
      <c r="H1515">
        <f>IFERROR(VLOOKUP(D1515,Question!$B:$E,4,FALSE),"")</f>
        <v>2</v>
      </c>
      <c r="I1515" t="str">
        <f>IFERROR(VLOOKUP(H1515,Dimension!$A:$B,2,FALSE),"")</f>
        <v>Planning</v>
      </c>
    </row>
    <row r="1516" spans="1:9">
      <c r="A1516" s="29">
        <v>190</v>
      </c>
      <c r="B1516" s="29">
        <v>235</v>
      </c>
      <c r="D1516" t="s">
        <v>650</v>
      </c>
      <c r="E1516" t="s">
        <v>116</v>
      </c>
      <c r="F1516" t="str">
        <f t="shared" si="23"/>
        <v>6bNever</v>
      </c>
      <c r="G1516" s="27">
        <f>IFERROR(VLOOKUP(B1516,Answer!$A:$E,5),"")</f>
        <v>0</v>
      </c>
      <c r="H1516">
        <f>IFERROR(VLOOKUP(D1516,Question!$B:$E,4,FALSE),"")</f>
        <v>1</v>
      </c>
      <c r="I1516" t="str">
        <f>IFERROR(VLOOKUP(H1516,Dimension!$A:$B,2,FALSE),"")</f>
        <v>Reporting</v>
      </c>
    </row>
    <row r="1517" spans="1:9">
      <c r="A1517" s="29">
        <v>190</v>
      </c>
      <c r="B1517" s="29">
        <v>244</v>
      </c>
      <c r="D1517" t="s">
        <v>654</v>
      </c>
      <c r="E1517" t="s">
        <v>114</v>
      </c>
      <c r="F1517" t="str">
        <f t="shared" si="23"/>
        <v>6cFrequently (e.g. every time we run some activity or monthly)</v>
      </c>
      <c r="G1517" s="27">
        <f>IFERROR(VLOOKUP(B1517,Answer!$A:$E,5),"")</f>
        <v>1</v>
      </c>
      <c r="H1517">
        <f>IFERROR(VLOOKUP(D1517,Question!$B:$E,4,FALSE),"")</f>
        <v>1</v>
      </c>
      <c r="I1517" t="str">
        <f>IFERROR(VLOOKUP(H1517,Dimension!$A:$B,2,FALSE),"")</f>
        <v>Reporting</v>
      </c>
    </row>
    <row r="1518" spans="1:9">
      <c r="A1518" s="29">
        <v>190</v>
      </c>
      <c r="B1518" s="29">
        <v>249</v>
      </c>
      <c r="D1518" t="s">
        <v>658</v>
      </c>
      <c r="E1518" t="s">
        <v>114</v>
      </c>
      <c r="F1518" t="str">
        <f t="shared" si="23"/>
        <v>6dFrequently (e.g. every time we run some activity or monthly)</v>
      </c>
      <c r="G1518" s="27">
        <f>IFERROR(VLOOKUP(B1518,Answer!$A:$E,5),"")</f>
        <v>1</v>
      </c>
      <c r="H1518">
        <f>IFERROR(VLOOKUP(D1518,Question!$B:$E,4,FALSE),"")</f>
        <v>1</v>
      </c>
      <c r="I1518" t="str">
        <f>IFERROR(VLOOKUP(H1518,Dimension!$A:$B,2,FALSE),"")</f>
        <v>Reporting</v>
      </c>
    </row>
    <row r="1519" spans="1:9">
      <c r="A1519" s="29">
        <v>190</v>
      </c>
      <c r="B1519" s="29">
        <v>253</v>
      </c>
      <c r="D1519" t="s">
        <v>662</v>
      </c>
      <c r="E1519" t="s">
        <v>120</v>
      </c>
      <c r="F1519" t="str">
        <f t="shared" si="23"/>
        <v>6eRegularly (at least quarterly)</v>
      </c>
      <c r="G1519" s="27">
        <f>IFERROR(VLOOKUP(B1519,Answer!$A:$E,5),"")</f>
        <v>0.75</v>
      </c>
      <c r="H1519">
        <f>IFERROR(VLOOKUP(D1519,Question!$B:$E,4,FALSE),"")</f>
        <v>1</v>
      </c>
      <c r="I1519" t="str">
        <f>IFERROR(VLOOKUP(H1519,Dimension!$A:$B,2,FALSE),"")</f>
        <v>Reporting</v>
      </c>
    </row>
    <row r="1520" spans="1:9">
      <c r="A1520" s="29">
        <v>190</v>
      </c>
      <c r="B1520" s="29">
        <v>258</v>
      </c>
      <c r="D1520" t="s">
        <v>666</v>
      </c>
      <c r="E1520" t="s">
        <v>120</v>
      </c>
      <c r="F1520" t="str">
        <f t="shared" si="23"/>
        <v>7aRegularly (at least quarterly)</v>
      </c>
      <c r="G1520" s="27">
        <f>IFERROR(VLOOKUP(B1520,Answer!$A:$E,5),"")</f>
        <v>0.5</v>
      </c>
      <c r="H1520">
        <f>IFERROR(VLOOKUP(D1520,Question!$B:$E,4,FALSE),"")</f>
        <v>3</v>
      </c>
      <c r="I1520" t="str">
        <f>IFERROR(VLOOKUP(H1520,Dimension!$A:$B,2,FALSE),"")</f>
        <v>Impact</v>
      </c>
    </row>
    <row r="1521" spans="1:9">
      <c r="A1521" s="29">
        <v>190</v>
      </c>
      <c r="B1521" s="29">
        <v>263</v>
      </c>
      <c r="D1521" t="s">
        <v>670</v>
      </c>
      <c r="E1521" t="s">
        <v>120</v>
      </c>
      <c r="F1521" t="str">
        <f t="shared" si="23"/>
        <v>7bRegularly (at least quarterly)</v>
      </c>
      <c r="G1521" s="27">
        <f>IFERROR(VLOOKUP(B1521,Answer!$A:$E,5),"")</f>
        <v>0.75</v>
      </c>
      <c r="H1521">
        <f>IFERROR(VLOOKUP(D1521,Question!$B:$E,4,FALSE),"")</f>
        <v>2</v>
      </c>
      <c r="I1521" t="str">
        <f>IFERROR(VLOOKUP(H1521,Dimension!$A:$B,2,FALSE),"")</f>
        <v>Planning</v>
      </c>
    </row>
    <row r="1522" spans="1:9">
      <c r="A1522" s="29">
        <v>190</v>
      </c>
      <c r="B1522" s="29">
        <v>266</v>
      </c>
      <c r="D1522" t="s">
        <v>674</v>
      </c>
      <c r="E1522" t="s">
        <v>115</v>
      </c>
      <c r="F1522" t="str">
        <f t="shared" si="23"/>
        <v>7cRarely (maybe once per year)</v>
      </c>
      <c r="G1522" s="27">
        <f>IFERROR(VLOOKUP(B1522,Answer!$A:$E,5),"")</f>
        <v>0.25</v>
      </c>
      <c r="H1522">
        <f>IFERROR(VLOOKUP(D1522,Question!$B:$E,4,FALSE),"")</f>
        <v>2</v>
      </c>
      <c r="I1522" t="str">
        <f>IFERROR(VLOOKUP(H1522,Dimension!$A:$B,2,FALSE),"")</f>
        <v>Planning</v>
      </c>
    </row>
    <row r="1523" spans="1:9">
      <c r="A1523" s="29">
        <v>190</v>
      </c>
      <c r="B1523" s="29">
        <v>270</v>
      </c>
      <c r="D1523" t="s">
        <v>678</v>
      </c>
      <c r="E1523" t="s">
        <v>116</v>
      </c>
      <c r="F1523" t="str">
        <f t="shared" si="23"/>
        <v>7dNever</v>
      </c>
      <c r="G1523" s="27">
        <f>IFERROR(VLOOKUP(B1523,Answer!$A:$E,5),"")</f>
        <v>0</v>
      </c>
      <c r="H1523">
        <f>IFERROR(VLOOKUP(D1523,Question!$B:$E,4,FALSE),"")</f>
        <v>2</v>
      </c>
      <c r="I1523" t="str">
        <f>IFERROR(VLOOKUP(H1523,Dimension!$A:$B,2,FALSE),"")</f>
        <v>Planning</v>
      </c>
    </row>
    <row r="1524" spans="1:9">
      <c r="A1524" s="29">
        <v>190</v>
      </c>
      <c r="B1524" s="29">
        <v>277</v>
      </c>
      <c r="D1524" t="s">
        <v>680</v>
      </c>
      <c r="E1524" t="s">
        <v>121</v>
      </c>
      <c r="F1524" t="str">
        <f t="shared" si="23"/>
        <v>7eSometimes / on an ad-hoc basis</v>
      </c>
      <c r="G1524" s="27">
        <f>IFERROR(VLOOKUP(B1524,Answer!$A:$E,5),"")</f>
        <v>0.5</v>
      </c>
      <c r="H1524">
        <f>IFERROR(VLOOKUP(D1524,Question!$B:$E,4,FALSE),"")</f>
        <v>3</v>
      </c>
      <c r="I1524" t="str">
        <f>IFERROR(VLOOKUP(H1524,Dimension!$A:$B,2,FALSE),"")</f>
        <v>Impact</v>
      </c>
    </row>
    <row r="1525" spans="1:9">
      <c r="A1525" s="29">
        <v>190</v>
      </c>
      <c r="B1525" s="29">
        <v>284</v>
      </c>
      <c r="D1525" t="s">
        <v>701</v>
      </c>
      <c r="E1525" t="s">
        <v>123</v>
      </c>
      <c r="F1525" t="str">
        <f t="shared" si="23"/>
        <v>8aAgree</v>
      </c>
      <c r="G1525" s="27">
        <f>IFERROR(VLOOKUP(B1525,Answer!$A:$E,5),"")</f>
        <v>0.75</v>
      </c>
      <c r="H1525">
        <f>IFERROR(VLOOKUP(D1525,Question!$B:$E,4,FALSE),"")</f>
        <v>3</v>
      </c>
      <c r="I1525" t="str">
        <f>IFERROR(VLOOKUP(H1525,Dimension!$A:$B,2,FALSE),"")</f>
        <v>Impact</v>
      </c>
    </row>
    <row r="1526" spans="1:9">
      <c r="A1526" s="29">
        <v>190</v>
      </c>
      <c r="B1526" s="29">
        <v>289</v>
      </c>
      <c r="D1526" t="s">
        <v>703</v>
      </c>
      <c r="E1526" t="s">
        <v>122</v>
      </c>
      <c r="F1526" t="str">
        <f t="shared" si="23"/>
        <v>8bNeither agree nor disagree</v>
      </c>
      <c r="G1526" s="27">
        <f>IFERROR(VLOOKUP(B1526,Answer!$A:$E,5),"")</f>
        <v>0.25</v>
      </c>
      <c r="H1526">
        <f>IFERROR(VLOOKUP(D1526,Question!$B:$E,4,FALSE),"")</f>
        <v>3</v>
      </c>
      <c r="I1526" t="str">
        <f>IFERROR(VLOOKUP(H1526,Dimension!$A:$B,2,FALSE),"")</f>
        <v>Impact</v>
      </c>
    </row>
    <row r="1527" spans="1:9">
      <c r="A1527" s="29">
        <v>190</v>
      </c>
      <c r="B1527" s="29">
        <v>296</v>
      </c>
      <c r="D1527" t="s">
        <v>705</v>
      </c>
      <c r="E1527" t="s">
        <v>123</v>
      </c>
      <c r="F1527" t="str">
        <f t="shared" si="23"/>
        <v>8cAgree</v>
      </c>
      <c r="G1527" s="27">
        <f>IFERROR(VLOOKUP(B1527,Answer!$A:$E,5),"")</f>
        <v>0.75</v>
      </c>
      <c r="H1527">
        <f>IFERROR(VLOOKUP(D1527,Question!$B:$E,4,FALSE),"")</f>
        <v>3</v>
      </c>
      <c r="I1527" t="str">
        <f>IFERROR(VLOOKUP(H1527,Dimension!$A:$B,2,FALSE),"")</f>
        <v>Impact</v>
      </c>
    </row>
    <row r="1528" spans="1:9">
      <c r="A1528" s="29">
        <v>190</v>
      </c>
      <c r="B1528" s="29">
        <v>301</v>
      </c>
      <c r="D1528" t="s">
        <v>707</v>
      </c>
      <c r="E1528" t="s">
        <v>122</v>
      </c>
      <c r="F1528" t="str">
        <f t="shared" si="23"/>
        <v>8dNeither agree nor disagree</v>
      </c>
      <c r="G1528" s="27">
        <f>IFERROR(VLOOKUP(B1528,Answer!$A:$E,5),"")</f>
        <v>0</v>
      </c>
      <c r="H1528">
        <f>IFERROR(VLOOKUP(D1528,Question!$B:$E,4,FALSE),"")</f>
        <v>3</v>
      </c>
      <c r="I1528" t="str">
        <f>IFERROR(VLOOKUP(H1528,Dimension!$A:$B,2,FALSE),"")</f>
        <v>Impact</v>
      </c>
    </row>
    <row r="1529" spans="1:9">
      <c r="A1529" s="29">
        <v>190</v>
      </c>
      <c r="B1529" s="29">
        <v>308</v>
      </c>
      <c r="D1529" t="s">
        <v>744</v>
      </c>
      <c r="E1529" t="s">
        <v>123</v>
      </c>
      <c r="F1529" t="str">
        <f t="shared" si="23"/>
        <v>8eAgree</v>
      </c>
      <c r="G1529" s="27">
        <f>IFERROR(VLOOKUP(B1529,Answer!$A:$E,5),"")</f>
        <v>0.75</v>
      </c>
      <c r="H1529">
        <f>IFERROR(VLOOKUP(D1529,Question!$B:$E,4,FALSE),"")</f>
        <v>3</v>
      </c>
      <c r="I1529" t="str">
        <f>IFERROR(VLOOKUP(H1529,Dimension!$A:$B,2,FALSE),"")</f>
        <v>Impact</v>
      </c>
    </row>
    <row r="1530" spans="1:9">
      <c r="A1530" s="29">
        <v>190</v>
      </c>
      <c r="B1530" s="29">
        <v>314</v>
      </c>
      <c r="D1530" t="s">
        <v>745</v>
      </c>
      <c r="E1530" t="s">
        <v>123</v>
      </c>
      <c r="F1530" t="str">
        <f t="shared" si="23"/>
        <v>8fAgree</v>
      </c>
      <c r="G1530" s="27">
        <f>IFERROR(VLOOKUP(B1530,Answer!$A:$E,5),"")</f>
        <v>0.75</v>
      </c>
      <c r="H1530">
        <f>IFERROR(VLOOKUP(D1530,Question!$B:$E,4,FALSE),"")</f>
        <v>3</v>
      </c>
      <c r="I1530" t="str">
        <f>IFERROR(VLOOKUP(H1530,Dimension!$A:$B,2,FALSE),"")</f>
        <v>Impact</v>
      </c>
    </row>
    <row r="1531" spans="1:9">
      <c r="A1531" s="29">
        <v>190</v>
      </c>
      <c r="B1531" s="29">
        <v>318</v>
      </c>
      <c r="D1531" t="s">
        <v>746</v>
      </c>
      <c r="E1531" t="s">
        <v>118</v>
      </c>
      <c r="F1531" t="str">
        <f t="shared" si="23"/>
        <v>8gDisagree</v>
      </c>
      <c r="G1531" s="27">
        <f>IFERROR(VLOOKUP(B1531,Answer!$A:$E,5),"")</f>
        <v>0</v>
      </c>
      <c r="H1531">
        <f>IFERROR(VLOOKUP(D1531,Question!$B:$E,4,FALSE),"")</f>
        <v>3</v>
      </c>
      <c r="I1531" t="str">
        <f>IFERROR(VLOOKUP(H1531,Dimension!$A:$B,2,FALSE),"")</f>
        <v>Impact</v>
      </c>
    </row>
    <row r="1532" spans="1:9">
      <c r="A1532" s="29">
        <v>190</v>
      </c>
      <c r="B1532" s="29">
        <v>326</v>
      </c>
      <c r="D1532" t="s">
        <v>747</v>
      </c>
      <c r="E1532" t="s">
        <v>123</v>
      </c>
      <c r="F1532" t="str">
        <f t="shared" si="23"/>
        <v>8hAgree</v>
      </c>
      <c r="G1532" s="27">
        <f>IFERROR(VLOOKUP(B1532,Answer!$A:$E,5),"")</f>
        <v>0.75</v>
      </c>
      <c r="H1532">
        <f>IFERROR(VLOOKUP(D1532,Question!$B:$E,4,FALSE),"")</f>
        <v>3</v>
      </c>
      <c r="I1532" t="str">
        <f>IFERROR(VLOOKUP(H1532,Dimension!$A:$B,2,FALSE),"")</f>
        <v>Impact</v>
      </c>
    </row>
    <row r="1533" spans="1:9">
      <c r="A1533" s="29">
        <v>190</v>
      </c>
      <c r="B1533" s="29">
        <v>331</v>
      </c>
      <c r="D1533" t="s">
        <v>748</v>
      </c>
      <c r="E1533" t="s">
        <v>122</v>
      </c>
      <c r="F1533" t="str">
        <f t="shared" si="23"/>
        <v>8iNeither agree nor disagree</v>
      </c>
      <c r="G1533" s="27">
        <f>IFERROR(VLOOKUP(B1533,Answer!$A:$E,5),"")</f>
        <v>0.25</v>
      </c>
      <c r="H1533">
        <f>IFERROR(VLOOKUP(D1533,Question!$B:$E,4,FALSE),"")</f>
        <v>3</v>
      </c>
      <c r="I1533" t="str">
        <f>IFERROR(VLOOKUP(H1533,Dimension!$A:$B,2,FALSE),"")</f>
        <v>Impact</v>
      </c>
    </row>
    <row r="1534" spans="1:9">
      <c r="A1534" s="29">
        <v>190</v>
      </c>
      <c r="B1534" s="29">
        <v>338</v>
      </c>
      <c r="D1534" t="s">
        <v>749</v>
      </c>
      <c r="E1534" t="s">
        <v>123</v>
      </c>
      <c r="F1534" t="str">
        <f t="shared" si="23"/>
        <v>8jAgree</v>
      </c>
      <c r="G1534" s="27">
        <f>IFERROR(VLOOKUP(B1534,Answer!$A:$E,5),"")</f>
        <v>0.75</v>
      </c>
      <c r="H1534">
        <f>IFERROR(VLOOKUP(D1534,Question!$B:$E,4,FALSE),"")</f>
        <v>3</v>
      </c>
      <c r="I1534" t="str">
        <f>IFERROR(VLOOKUP(H1534,Dimension!$A:$B,2,FALSE),"")</f>
        <v>Impact</v>
      </c>
    </row>
    <row r="1535" spans="1:9">
      <c r="A1535" s="29">
        <v>190</v>
      </c>
      <c r="B1535" s="29">
        <v>342</v>
      </c>
      <c r="D1535" t="s">
        <v>750</v>
      </c>
      <c r="E1535" t="s">
        <v>118</v>
      </c>
      <c r="F1535" t="str">
        <f t="shared" si="23"/>
        <v>8kDisagree</v>
      </c>
      <c r="G1535" s="27">
        <f>IFERROR(VLOOKUP(B1535,Answer!$A:$E,5),"")</f>
        <v>0.25</v>
      </c>
      <c r="H1535">
        <f>IFERROR(VLOOKUP(D1535,Question!$B:$E,4,FALSE),"")</f>
        <v>3</v>
      </c>
      <c r="I1535" t="str">
        <f>IFERROR(VLOOKUP(H1535,Dimension!$A:$B,2,FALSE),"")</f>
        <v>Impact</v>
      </c>
    </row>
    <row r="1536" spans="1:9">
      <c r="A1536" s="29">
        <v>190</v>
      </c>
      <c r="B1536" s="29">
        <v>348</v>
      </c>
      <c r="D1536" t="s">
        <v>710</v>
      </c>
      <c r="E1536" t="s">
        <v>125</v>
      </c>
      <c r="F1536" t="str">
        <f t="shared" si="23"/>
        <v>9aAware of but do not use</v>
      </c>
      <c r="G1536" s="27">
        <f>IFERROR(VLOOKUP(B1536,Answer!$A:$E,5),"")</f>
        <v>0.25</v>
      </c>
      <c r="H1536">
        <f>IFERROR(VLOOKUP(D1536,Question!$B:$E,4,FALSE),"")</f>
        <v>1</v>
      </c>
      <c r="I1536" t="str">
        <f>IFERROR(VLOOKUP(H1536,Dimension!$A:$B,2,FALSE),"")</f>
        <v>Reporting</v>
      </c>
    </row>
    <row r="1537" spans="1:9">
      <c r="A1537" s="29">
        <v>190</v>
      </c>
      <c r="B1537" s="29" t="s">
        <v>870</v>
      </c>
      <c r="D1537" t="s">
        <v>714</v>
      </c>
      <c r="E1537">
        <v>0</v>
      </c>
      <c r="F1537" t="str">
        <f t="shared" si="23"/>
        <v>9b0</v>
      </c>
      <c r="G1537" s="27" t="str">
        <f>IFERROR(VLOOKUP(B1537,Answer!$A:$E,5),"")</f>
        <v/>
      </c>
      <c r="H1537">
        <f>IFERROR(VLOOKUP(D1537,Question!$B:$E,4,FALSE),"")</f>
        <v>1</v>
      </c>
      <c r="I1537" t="str">
        <f>IFERROR(VLOOKUP(H1537,Dimension!$A:$B,2,FALSE),"")</f>
        <v>Reporting</v>
      </c>
    </row>
    <row r="1538" spans="1:9">
      <c r="A1538" s="29">
        <v>190</v>
      </c>
      <c r="B1538" s="29">
        <v>360</v>
      </c>
      <c r="D1538" t="s">
        <v>742</v>
      </c>
      <c r="E1538" t="s">
        <v>125</v>
      </c>
      <c r="F1538" t="str">
        <f t="shared" si="23"/>
        <v>9cAware of but do not use</v>
      </c>
      <c r="G1538" s="27">
        <f>IFERROR(VLOOKUP(B1538,Answer!$A:$E,5),"")</f>
        <v>0.25</v>
      </c>
      <c r="H1538">
        <f>IFERROR(VLOOKUP(D1538,Question!$B:$E,4,FALSE),"")</f>
        <v>1</v>
      </c>
      <c r="I1538" t="str">
        <f>IFERROR(VLOOKUP(H1538,Dimension!$A:$B,2,FALSE),"")</f>
        <v>Reporting</v>
      </c>
    </row>
    <row r="1539" spans="1:9">
      <c r="A1539" s="29">
        <v>190</v>
      </c>
      <c r="B1539" s="29">
        <v>368</v>
      </c>
      <c r="D1539" t="s">
        <v>743</v>
      </c>
      <c r="E1539" t="s">
        <v>160</v>
      </c>
      <c r="F1539" t="str">
        <f t="shared" ref="F1539:F1602" si="24">D1539&amp;E1539</f>
        <v>9dUse regularly</v>
      </c>
      <c r="G1539" s="27">
        <f>IFERROR(VLOOKUP(B1539,Answer!$A:$E,5),"")</f>
        <v>0.75</v>
      </c>
      <c r="H1539">
        <f>IFERROR(VLOOKUP(D1539,Question!$B:$E,4,FALSE),"")</f>
        <v>2</v>
      </c>
      <c r="I1539" t="str">
        <f>IFERROR(VLOOKUP(H1539,Dimension!$A:$B,2,FALSE),"")</f>
        <v>Planning</v>
      </c>
    </row>
    <row r="1540" spans="1:9">
      <c r="A1540" s="29">
        <v>190</v>
      </c>
      <c r="B1540" s="29">
        <v>372</v>
      </c>
      <c r="D1540" t="s">
        <v>740</v>
      </c>
      <c r="E1540" t="s">
        <v>118</v>
      </c>
      <c r="F1540" t="str">
        <f t="shared" si="24"/>
        <v>10aDisagree</v>
      </c>
      <c r="G1540" s="27">
        <f>IFERROR(VLOOKUP(B1540,Answer!$A:$E,5),"")</f>
        <v>0</v>
      </c>
      <c r="H1540">
        <f>IFERROR(VLOOKUP(D1540,Question!$B:$E,4,FALSE),"")</f>
        <v>1</v>
      </c>
      <c r="I1540" t="str">
        <f>IFERROR(VLOOKUP(H1540,Dimension!$A:$B,2,FALSE),"")</f>
        <v>Reporting</v>
      </c>
    </row>
    <row r="1541" spans="1:9">
      <c r="A1541" s="29">
        <v>190</v>
      </c>
      <c r="B1541" s="29">
        <v>380</v>
      </c>
      <c r="D1541" t="s">
        <v>741</v>
      </c>
      <c r="E1541" t="s">
        <v>123</v>
      </c>
      <c r="F1541" t="str">
        <f t="shared" si="24"/>
        <v>10bAgree</v>
      </c>
      <c r="G1541" s="27">
        <f>IFERROR(VLOOKUP(B1541,Answer!$A:$E,5),"")</f>
        <v>0.5</v>
      </c>
      <c r="H1541">
        <f>IFERROR(VLOOKUP(D1541,Question!$B:$E,4,FALSE),"")</f>
        <v>3</v>
      </c>
      <c r="I1541" t="str">
        <f>IFERROR(VLOOKUP(H1541,Dimension!$A:$B,2,FALSE),"")</f>
        <v>Impact</v>
      </c>
    </row>
    <row r="1542" spans="1:9">
      <c r="A1542" s="29">
        <v>191</v>
      </c>
      <c r="B1542" s="29">
        <v>4</v>
      </c>
      <c r="D1542" t="s">
        <v>772</v>
      </c>
      <c r="E1542" t="s">
        <v>185</v>
      </c>
      <c r="F1542" t="str">
        <f t="shared" si="24"/>
        <v>1aNot for profit organisation</v>
      </c>
      <c r="G1542" s="27">
        <f>IFERROR(VLOOKUP(B1542,Answer!$A:$E,5),"")</f>
        <v>0</v>
      </c>
      <c r="H1542">
        <f>IFERROR(VLOOKUP(D1542,Question!$B:$E,4,FALSE),"")</f>
        <v>0</v>
      </c>
      <c r="I1542" t="str">
        <f>IFERROR(VLOOKUP(H1542,Dimension!$A:$B,2,FALSE),"")</f>
        <v/>
      </c>
    </row>
    <row r="1543" spans="1:9">
      <c r="A1543" s="29">
        <v>191</v>
      </c>
      <c r="B1543" s="29">
        <v>5</v>
      </c>
      <c r="D1543" t="s">
        <v>773</v>
      </c>
      <c r="E1543" t="s">
        <v>107</v>
      </c>
      <c r="F1543" t="str">
        <f t="shared" si="24"/>
        <v>1bCommunications</v>
      </c>
      <c r="G1543" s="27">
        <f>IFERROR(VLOOKUP(B1543,Answer!$A:$E,5),"")</f>
        <v>0</v>
      </c>
      <c r="H1543">
        <f>IFERROR(VLOOKUP(D1543,Question!$B:$E,4,FALSE),"")</f>
        <v>0</v>
      </c>
      <c r="I1543" t="str">
        <f>IFERROR(VLOOKUP(H1543,Dimension!$A:$B,2,FALSE),"")</f>
        <v/>
      </c>
    </row>
    <row r="1544" spans="1:9">
      <c r="A1544" s="29">
        <v>191</v>
      </c>
      <c r="B1544" s="29" t="s">
        <v>870</v>
      </c>
      <c r="D1544" t="s">
        <v>774</v>
      </c>
      <c r="E1544">
        <v>0</v>
      </c>
      <c r="F1544" t="str">
        <f t="shared" si="24"/>
        <v>1c0</v>
      </c>
      <c r="G1544" s="27" t="str">
        <f>IFERROR(VLOOKUP(B1544,Answer!$A:$E,5),"")</f>
        <v/>
      </c>
      <c r="H1544">
        <f>IFERROR(VLOOKUP(D1544,Question!$B:$E,4,FALSE),"")</f>
        <v>0</v>
      </c>
      <c r="I1544" t="str">
        <f>IFERROR(VLOOKUP(H1544,Dimension!$A:$B,2,FALSE),"")</f>
        <v/>
      </c>
    </row>
    <row r="1545" spans="1:9">
      <c r="A1545" s="29">
        <v>191</v>
      </c>
      <c r="B1545" s="29" t="s">
        <v>870</v>
      </c>
      <c r="D1545" t="s">
        <v>775</v>
      </c>
      <c r="E1545">
        <v>0</v>
      </c>
      <c r="F1545" t="str">
        <f t="shared" si="24"/>
        <v>1d0</v>
      </c>
      <c r="G1545" s="27" t="str">
        <f>IFERROR(VLOOKUP(B1545,Answer!$A:$E,5),"")</f>
        <v/>
      </c>
      <c r="H1545">
        <f>IFERROR(VLOOKUP(D1545,Question!$B:$E,4,FALSE),"")</f>
        <v>0</v>
      </c>
      <c r="I1545" t="str">
        <f>IFERROR(VLOOKUP(H1545,Dimension!$A:$B,2,FALSE),"")</f>
        <v/>
      </c>
    </row>
    <row r="1546" spans="1:9">
      <c r="A1546" s="29">
        <v>191</v>
      </c>
      <c r="B1546" s="29">
        <v>47</v>
      </c>
      <c r="D1546" t="s">
        <v>776</v>
      </c>
      <c r="E1546" t="s">
        <v>147</v>
      </c>
      <c r="F1546" t="str">
        <f t="shared" si="24"/>
        <v>1e1-49 employees</v>
      </c>
      <c r="G1546" s="27">
        <f>IFERROR(VLOOKUP(B1546,Answer!$A:$E,5),"")</f>
        <v>0</v>
      </c>
      <c r="H1546">
        <f>IFERROR(VLOOKUP(D1546,Question!$B:$E,4,FALSE),"")</f>
        <v>0</v>
      </c>
      <c r="I1546" t="str">
        <f>IFERROR(VLOOKUP(H1546,Dimension!$A:$B,2,FALSE),"")</f>
        <v/>
      </c>
    </row>
    <row r="1547" spans="1:9">
      <c r="A1547" s="29">
        <v>191</v>
      </c>
      <c r="B1547" s="29" t="s">
        <v>870</v>
      </c>
      <c r="D1547" t="s">
        <v>778</v>
      </c>
      <c r="E1547" t="s">
        <v>158</v>
      </c>
      <c r="F1547" t="str">
        <f t="shared" si="24"/>
        <v>1gUnited Kingdom</v>
      </c>
      <c r="G1547" s="27" t="str">
        <f>IFERROR(VLOOKUP(B1547,Answer!$A:$E,5),"")</f>
        <v/>
      </c>
      <c r="H1547">
        <f>IFERROR(VLOOKUP(D1547,Question!$B:$E,4,FALSE),"")</f>
        <v>0</v>
      </c>
      <c r="I1547" t="str">
        <f>IFERROR(VLOOKUP(H1547,Dimension!$A:$B,2,FALSE),"")</f>
        <v/>
      </c>
    </row>
    <row r="1548" spans="1:9">
      <c r="A1548" s="29">
        <v>191</v>
      </c>
      <c r="B1548" s="29">
        <v>68</v>
      </c>
      <c r="D1548" t="s">
        <v>783</v>
      </c>
      <c r="E1548" t="s">
        <v>135</v>
      </c>
      <c r="F1548" t="str">
        <f t="shared" si="24"/>
        <v>1hNot an international organisation</v>
      </c>
      <c r="G1548" s="27">
        <f>IFERROR(VLOOKUP(B1548,Answer!$A:$E,5),"")</f>
        <v>0</v>
      </c>
      <c r="H1548">
        <f>IFERROR(VLOOKUP(D1548,Question!$B:$E,4,FALSE),"")</f>
        <v>0</v>
      </c>
      <c r="I1548" t="str">
        <f>IFERROR(VLOOKUP(H1548,Dimension!$A:$B,2,FALSE),"")</f>
        <v/>
      </c>
    </row>
    <row r="1549" spans="1:9">
      <c r="A1549" s="29">
        <v>191</v>
      </c>
      <c r="B1549" s="29">
        <v>69</v>
      </c>
      <c r="D1549" t="s">
        <v>859</v>
      </c>
      <c r="E1549" t="s">
        <v>110</v>
      </c>
      <c r="F1549" t="str">
        <f t="shared" si="24"/>
        <v>1iYes</v>
      </c>
      <c r="G1549" s="27">
        <f>IFERROR(VLOOKUP(B1549,Answer!$A:$E,5),"")</f>
        <v>0</v>
      </c>
      <c r="H1549">
        <f>IFERROR(VLOOKUP(D1549,Question!$B:$E,4,FALSE),"")</f>
        <v>0</v>
      </c>
      <c r="I1549" t="str">
        <f>IFERROR(VLOOKUP(H1549,Dimension!$A:$B,2,FALSE),"")</f>
        <v/>
      </c>
    </row>
    <row r="1550" spans="1:9">
      <c r="A1550" s="29">
        <v>191</v>
      </c>
      <c r="B1550" s="29" t="s">
        <v>870</v>
      </c>
      <c r="D1550" t="s">
        <v>804</v>
      </c>
      <c r="E1550" t="s">
        <v>111</v>
      </c>
      <c r="F1550" t="str">
        <f t="shared" si="24"/>
        <v>North AmericaNo</v>
      </c>
      <c r="G1550" s="27" t="str">
        <f>IFERROR(VLOOKUP(B1550,Answer!$A:$E,5),"")</f>
        <v/>
      </c>
      <c r="H1550" t="str">
        <f>IFERROR(VLOOKUP(D1550,Question!$B:$E,4,FALSE),"")</f>
        <v/>
      </c>
      <c r="I1550" t="str">
        <f>IFERROR(VLOOKUP(H1550,Dimension!$A:$B,2,FALSE),"")</f>
        <v/>
      </c>
    </row>
    <row r="1551" spans="1:9">
      <c r="A1551" s="29">
        <v>191</v>
      </c>
      <c r="B1551" s="29" t="s">
        <v>870</v>
      </c>
      <c r="D1551" t="s">
        <v>805</v>
      </c>
      <c r="E1551" t="s">
        <v>111</v>
      </c>
      <c r="F1551" t="str">
        <f t="shared" si="24"/>
        <v>Central AmericaNo</v>
      </c>
      <c r="G1551" s="27" t="str">
        <f>IFERROR(VLOOKUP(B1551,Answer!$A:$E,5),"")</f>
        <v/>
      </c>
      <c r="H1551" t="str">
        <f>IFERROR(VLOOKUP(D1551,Question!$B:$E,4,FALSE),"")</f>
        <v/>
      </c>
      <c r="I1551" t="str">
        <f>IFERROR(VLOOKUP(H1551,Dimension!$A:$B,2,FALSE),"")</f>
        <v/>
      </c>
    </row>
    <row r="1552" spans="1:9">
      <c r="A1552" s="29">
        <v>191</v>
      </c>
      <c r="B1552" s="29" t="s">
        <v>870</v>
      </c>
      <c r="D1552" t="s">
        <v>806</v>
      </c>
      <c r="E1552" t="s">
        <v>111</v>
      </c>
      <c r="F1552" t="str">
        <f t="shared" si="24"/>
        <v>South AmericaNo</v>
      </c>
      <c r="G1552" s="27" t="str">
        <f>IFERROR(VLOOKUP(B1552,Answer!$A:$E,5),"")</f>
        <v/>
      </c>
      <c r="H1552" t="str">
        <f>IFERROR(VLOOKUP(D1552,Question!$B:$E,4,FALSE),"")</f>
        <v/>
      </c>
      <c r="I1552" t="str">
        <f>IFERROR(VLOOKUP(H1552,Dimension!$A:$B,2,FALSE),"")</f>
        <v/>
      </c>
    </row>
    <row r="1553" spans="1:9">
      <c r="A1553" s="29">
        <v>191</v>
      </c>
      <c r="B1553" s="29" t="s">
        <v>870</v>
      </c>
      <c r="D1553" t="s">
        <v>807</v>
      </c>
      <c r="E1553" t="s">
        <v>111</v>
      </c>
      <c r="F1553" t="str">
        <f t="shared" si="24"/>
        <v>AfricaNo</v>
      </c>
      <c r="G1553" s="27" t="str">
        <f>IFERROR(VLOOKUP(B1553,Answer!$A:$E,5),"")</f>
        <v/>
      </c>
      <c r="H1553" t="str">
        <f>IFERROR(VLOOKUP(D1553,Question!$B:$E,4,FALSE),"")</f>
        <v/>
      </c>
      <c r="I1553" t="str">
        <f>IFERROR(VLOOKUP(H1553,Dimension!$A:$B,2,FALSE),"")</f>
        <v/>
      </c>
    </row>
    <row r="1554" spans="1:9">
      <c r="A1554" s="29">
        <v>191</v>
      </c>
      <c r="B1554" s="29" t="s">
        <v>870</v>
      </c>
      <c r="D1554" t="s">
        <v>808</v>
      </c>
      <c r="E1554" t="s">
        <v>111</v>
      </c>
      <c r="F1554" t="str">
        <f t="shared" si="24"/>
        <v>Middle EastNo</v>
      </c>
      <c r="G1554" s="27" t="str">
        <f>IFERROR(VLOOKUP(B1554,Answer!$A:$E,5),"")</f>
        <v/>
      </c>
      <c r="H1554" t="str">
        <f>IFERROR(VLOOKUP(D1554,Question!$B:$E,4,FALSE),"")</f>
        <v/>
      </c>
      <c r="I1554" t="str">
        <f>IFERROR(VLOOKUP(H1554,Dimension!$A:$B,2,FALSE),"")</f>
        <v/>
      </c>
    </row>
    <row r="1555" spans="1:9">
      <c r="A1555" s="29">
        <v>191</v>
      </c>
      <c r="B1555" s="29">
        <v>58</v>
      </c>
      <c r="D1555" t="s">
        <v>809</v>
      </c>
      <c r="E1555" t="s">
        <v>110</v>
      </c>
      <c r="F1555" t="str">
        <f t="shared" si="24"/>
        <v>Western/Northern EuropeYes</v>
      </c>
      <c r="G1555" s="27">
        <f>IFERROR(VLOOKUP(B1555,Answer!$A:$E,5),"")</f>
        <v>0</v>
      </c>
      <c r="H1555" t="str">
        <f>IFERROR(VLOOKUP(D1555,Question!$B:$E,4,FALSE),"")</f>
        <v/>
      </c>
      <c r="I1555" t="str">
        <f>IFERROR(VLOOKUP(H1555,Dimension!$A:$B,2,FALSE),"")</f>
        <v/>
      </c>
    </row>
    <row r="1556" spans="1:9">
      <c r="A1556" s="29">
        <v>191</v>
      </c>
      <c r="B1556" s="29" t="s">
        <v>870</v>
      </c>
      <c r="D1556" t="s">
        <v>810</v>
      </c>
      <c r="E1556" t="s">
        <v>111</v>
      </c>
      <c r="F1556" t="str">
        <f t="shared" si="24"/>
        <v>Southern EuropeNo</v>
      </c>
      <c r="G1556" s="27" t="str">
        <f>IFERROR(VLOOKUP(B1556,Answer!$A:$E,5),"")</f>
        <v/>
      </c>
      <c r="H1556" t="str">
        <f>IFERROR(VLOOKUP(D1556,Question!$B:$E,4,FALSE),"")</f>
        <v/>
      </c>
      <c r="I1556" t="str">
        <f>IFERROR(VLOOKUP(H1556,Dimension!$A:$B,2,FALSE),"")</f>
        <v/>
      </c>
    </row>
    <row r="1557" spans="1:9">
      <c r="A1557" s="29">
        <v>191</v>
      </c>
      <c r="B1557" s="29" t="s">
        <v>870</v>
      </c>
      <c r="D1557" t="s">
        <v>811</v>
      </c>
      <c r="E1557" t="s">
        <v>111</v>
      </c>
      <c r="F1557" t="str">
        <f t="shared" si="24"/>
        <v>Eastern EuropeNo</v>
      </c>
      <c r="G1557" s="27" t="str">
        <f>IFERROR(VLOOKUP(B1557,Answer!$A:$E,5),"")</f>
        <v/>
      </c>
      <c r="H1557" t="str">
        <f>IFERROR(VLOOKUP(D1557,Question!$B:$E,4,FALSE),"")</f>
        <v/>
      </c>
      <c r="I1557" t="str">
        <f>IFERROR(VLOOKUP(H1557,Dimension!$A:$B,2,FALSE),"")</f>
        <v/>
      </c>
    </row>
    <row r="1558" spans="1:9">
      <c r="A1558" s="29">
        <v>191</v>
      </c>
      <c r="B1558" s="29" t="s">
        <v>870</v>
      </c>
      <c r="D1558" t="s">
        <v>812</v>
      </c>
      <c r="E1558" t="s">
        <v>111</v>
      </c>
      <c r="F1558" t="str">
        <f t="shared" si="24"/>
        <v>Central AsiaNo</v>
      </c>
      <c r="G1558" s="27" t="str">
        <f>IFERROR(VLOOKUP(B1558,Answer!$A:$E,5),"")</f>
        <v/>
      </c>
      <c r="H1558" t="str">
        <f>IFERROR(VLOOKUP(D1558,Question!$B:$E,4,FALSE),"")</f>
        <v/>
      </c>
      <c r="I1558" t="str">
        <f>IFERROR(VLOOKUP(H1558,Dimension!$A:$B,2,FALSE),"")</f>
        <v/>
      </c>
    </row>
    <row r="1559" spans="1:9">
      <c r="A1559" s="29">
        <v>191</v>
      </c>
      <c r="B1559" s="29" t="s">
        <v>870</v>
      </c>
      <c r="D1559" t="s">
        <v>813</v>
      </c>
      <c r="E1559" t="s">
        <v>111</v>
      </c>
      <c r="F1559" t="str">
        <f t="shared" si="24"/>
        <v>South AsiaNo</v>
      </c>
      <c r="G1559" s="27" t="str">
        <f>IFERROR(VLOOKUP(B1559,Answer!$A:$E,5),"")</f>
        <v/>
      </c>
      <c r="H1559" t="str">
        <f>IFERROR(VLOOKUP(D1559,Question!$B:$E,4,FALSE),"")</f>
        <v/>
      </c>
      <c r="I1559" t="str">
        <f>IFERROR(VLOOKUP(H1559,Dimension!$A:$B,2,FALSE),"")</f>
        <v/>
      </c>
    </row>
    <row r="1560" spans="1:9">
      <c r="A1560" s="29">
        <v>191</v>
      </c>
      <c r="B1560" s="29" t="s">
        <v>870</v>
      </c>
      <c r="D1560" t="s">
        <v>814</v>
      </c>
      <c r="E1560" t="s">
        <v>111</v>
      </c>
      <c r="F1560" t="str">
        <f t="shared" si="24"/>
        <v>South East AsiaNo</v>
      </c>
      <c r="G1560" s="27" t="str">
        <f>IFERROR(VLOOKUP(B1560,Answer!$A:$E,5),"")</f>
        <v/>
      </c>
      <c r="H1560" t="str">
        <f>IFERROR(VLOOKUP(D1560,Question!$B:$E,4,FALSE),"")</f>
        <v/>
      </c>
      <c r="I1560" t="str">
        <f>IFERROR(VLOOKUP(H1560,Dimension!$A:$B,2,FALSE),"")</f>
        <v/>
      </c>
    </row>
    <row r="1561" spans="1:9">
      <c r="A1561" s="29">
        <v>191</v>
      </c>
      <c r="B1561" s="29" t="s">
        <v>870</v>
      </c>
      <c r="D1561" t="s">
        <v>815</v>
      </c>
      <c r="E1561" t="s">
        <v>111</v>
      </c>
      <c r="F1561" t="str">
        <f t="shared" si="24"/>
        <v>AustralasiaNo</v>
      </c>
      <c r="G1561" s="27" t="str">
        <f>IFERROR(VLOOKUP(B1561,Answer!$A:$E,5),"")</f>
        <v/>
      </c>
      <c r="H1561" t="str">
        <f>IFERROR(VLOOKUP(D1561,Question!$B:$E,4,FALSE),"")</f>
        <v/>
      </c>
      <c r="I1561" t="str">
        <f>IFERROR(VLOOKUP(H1561,Dimension!$A:$B,2,FALSE),"")</f>
        <v/>
      </c>
    </row>
    <row r="1562" spans="1:9">
      <c r="A1562" s="29">
        <v>191</v>
      </c>
      <c r="B1562" s="29">
        <v>75</v>
      </c>
      <c r="D1562" t="s">
        <v>532</v>
      </c>
      <c r="E1562" t="s">
        <v>114</v>
      </c>
      <c r="F1562" t="str">
        <f t="shared" si="24"/>
        <v>2aFrequently (e.g. every time we run some activity or monthly)</v>
      </c>
      <c r="G1562" s="27">
        <f>IFERROR(VLOOKUP(B1562,Answer!$A:$E,5),"")</f>
        <v>1</v>
      </c>
      <c r="H1562">
        <f>IFERROR(VLOOKUP(D1562,Question!$B:$E,4,FALSE),"")</f>
        <v>1</v>
      </c>
      <c r="I1562" t="str">
        <f>IFERROR(VLOOKUP(H1562,Dimension!$A:$B,2,FALSE),"")</f>
        <v>Reporting</v>
      </c>
    </row>
    <row r="1563" spans="1:9">
      <c r="A1563" s="29">
        <v>191</v>
      </c>
      <c r="B1563" s="29">
        <v>100</v>
      </c>
      <c r="D1563" t="s">
        <v>576</v>
      </c>
      <c r="E1563" t="s">
        <v>114</v>
      </c>
      <c r="F1563" t="str">
        <f t="shared" si="24"/>
        <v>3aFrequently (e.g. every time we run some activity or monthly)</v>
      </c>
      <c r="G1563" s="27">
        <f>IFERROR(VLOOKUP(B1563,Answer!$A:$E,5),"")</f>
        <v>0</v>
      </c>
      <c r="H1563">
        <f>IFERROR(VLOOKUP(D1563,Question!$B:$E,4,FALSE),"")</f>
        <v>1</v>
      </c>
      <c r="I1563" t="str">
        <f>IFERROR(VLOOKUP(H1563,Dimension!$A:$B,2,FALSE),"")</f>
        <v>Reporting</v>
      </c>
    </row>
    <row r="1564" spans="1:9">
      <c r="A1564" s="29">
        <v>191</v>
      </c>
      <c r="B1564" s="29">
        <v>101</v>
      </c>
      <c r="D1564" t="s">
        <v>582</v>
      </c>
      <c r="E1564" t="s">
        <v>116</v>
      </c>
      <c r="F1564" t="str">
        <f t="shared" si="24"/>
        <v>3bNever</v>
      </c>
      <c r="G1564" s="27">
        <f>IFERROR(VLOOKUP(B1564,Answer!$A:$E,5),"")</f>
        <v>0</v>
      </c>
      <c r="H1564">
        <f>IFERROR(VLOOKUP(D1564,Question!$B:$E,4,FALSE),"")</f>
        <v>1</v>
      </c>
      <c r="I1564" t="str">
        <f>IFERROR(VLOOKUP(H1564,Dimension!$A:$B,2,FALSE),"")</f>
        <v>Reporting</v>
      </c>
    </row>
    <row r="1565" spans="1:9">
      <c r="A1565" s="29">
        <v>191</v>
      </c>
      <c r="B1565" s="29">
        <v>108</v>
      </c>
      <c r="D1565" t="s">
        <v>587</v>
      </c>
      <c r="E1565" t="s">
        <v>121</v>
      </c>
      <c r="F1565" t="str">
        <f t="shared" si="24"/>
        <v>3cSometimes / on an ad-hoc basis</v>
      </c>
      <c r="G1565" s="27">
        <f>IFERROR(VLOOKUP(B1565,Answer!$A:$E,5),"")</f>
        <v>0.5</v>
      </c>
      <c r="H1565">
        <f>IFERROR(VLOOKUP(D1565,Question!$B:$E,4,FALSE),"")</f>
        <v>1</v>
      </c>
      <c r="I1565" t="str">
        <f>IFERROR(VLOOKUP(H1565,Dimension!$A:$B,2,FALSE),"")</f>
        <v>Reporting</v>
      </c>
    </row>
    <row r="1566" spans="1:9">
      <c r="A1566" s="29">
        <v>191</v>
      </c>
      <c r="B1566" s="29">
        <v>113</v>
      </c>
      <c r="D1566" t="s">
        <v>592</v>
      </c>
      <c r="E1566" t="s">
        <v>121</v>
      </c>
      <c r="F1566" t="str">
        <f t="shared" si="24"/>
        <v>3dSometimes / on an ad-hoc basis</v>
      </c>
      <c r="G1566" s="27">
        <f>IFERROR(VLOOKUP(B1566,Answer!$A:$E,5),"")</f>
        <v>0.5</v>
      </c>
      <c r="H1566">
        <f>IFERROR(VLOOKUP(D1566,Question!$B:$E,4,FALSE),"")</f>
        <v>1</v>
      </c>
      <c r="I1566" t="str">
        <f>IFERROR(VLOOKUP(H1566,Dimension!$A:$B,2,FALSE),"")</f>
        <v>Reporting</v>
      </c>
    </row>
    <row r="1567" spans="1:9">
      <c r="A1567" s="29">
        <v>191</v>
      </c>
      <c r="B1567" s="29">
        <v>120</v>
      </c>
      <c r="D1567" t="s">
        <v>755</v>
      </c>
      <c r="E1567" t="s">
        <v>114</v>
      </c>
      <c r="F1567" t="str">
        <f t="shared" si="24"/>
        <v>3eFrequently (e.g. every time we run some activity or monthly)</v>
      </c>
      <c r="G1567" s="27">
        <f>IFERROR(VLOOKUP(B1567,Answer!$A:$E,5),"")</f>
        <v>0</v>
      </c>
      <c r="H1567">
        <f>IFERROR(VLOOKUP(D1567,Question!$B:$E,4,FALSE),"")</f>
        <v>1</v>
      </c>
      <c r="I1567" t="str">
        <f>IFERROR(VLOOKUP(H1567,Dimension!$A:$B,2,FALSE),"")</f>
        <v>Reporting</v>
      </c>
    </row>
    <row r="1568" spans="1:9">
      <c r="A1568" s="29">
        <v>191</v>
      </c>
      <c r="B1568" s="29">
        <v>124</v>
      </c>
      <c r="D1568" t="s">
        <v>756</v>
      </c>
      <c r="E1568" t="s">
        <v>120</v>
      </c>
      <c r="F1568" t="str">
        <f t="shared" si="24"/>
        <v>3fRegularly (at least quarterly)</v>
      </c>
      <c r="G1568" s="27">
        <f>IFERROR(VLOOKUP(B1568,Answer!$A:$E,5),"")</f>
        <v>0.5</v>
      </c>
      <c r="H1568">
        <f>IFERROR(VLOOKUP(D1568,Question!$B:$E,4,FALSE),"")</f>
        <v>1</v>
      </c>
      <c r="I1568" t="str">
        <f>IFERROR(VLOOKUP(H1568,Dimension!$A:$B,2,FALSE),"")</f>
        <v>Reporting</v>
      </c>
    </row>
    <row r="1569" spans="1:9">
      <c r="A1569" s="29">
        <v>191</v>
      </c>
      <c r="B1569" s="29">
        <v>129</v>
      </c>
      <c r="D1569" t="s">
        <v>757</v>
      </c>
      <c r="E1569" t="s">
        <v>120</v>
      </c>
      <c r="F1569" t="str">
        <f t="shared" si="24"/>
        <v>3gRegularly (at least quarterly)</v>
      </c>
      <c r="G1569" s="27">
        <f>IFERROR(VLOOKUP(B1569,Answer!$A:$E,5),"")</f>
        <v>0.75</v>
      </c>
      <c r="H1569">
        <f>IFERROR(VLOOKUP(D1569,Question!$B:$E,4,FALSE),"")</f>
        <v>1</v>
      </c>
      <c r="I1569" t="str">
        <f>IFERROR(VLOOKUP(H1569,Dimension!$A:$B,2,FALSE),"")</f>
        <v>Reporting</v>
      </c>
    </row>
    <row r="1570" spans="1:9">
      <c r="A1570" s="29">
        <v>191</v>
      </c>
      <c r="B1570" s="29">
        <v>135</v>
      </c>
      <c r="D1570" t="s">
        <v>758</v>
      </c>
      <c r="E1570" t="s">
        <v>114</v>
      </c>
      <c r="F1570" t="str">
        <f t="shared" si="24"/>
        <v>3hFrequently (e.g. every time we run some activity or monthly)</v>
      </c>
      <c r="G1570" s="27">
        <f>IFERROR(VLOOKUP(B1570,Answer!$A:$E,5),"")</f>
        <v>1</v>
      </c>
      <c r="H1570">
        <f>IFERROR(VLOOKUP(D1570,Question!$B:$E,4,FALSE),"")</f>
        <v>1</v>
      </c>
      <c r="I1570" t="str">
        <f>IFERROR(VLOOKUP(H1570,Dimension!$A:$B,2,FALSE),"")</f>
        <v>Reporting</v>
      </c>
    </row>
    <row r="1571" spans="1:9">
      <c r="A1571" s="29">
        <v>191</v>
      </c>
      <c r="B1571" s="29">
        <v>154</v>
      </c>
      <c r="D1571" t="s">
        <v>762</v>
      </c>
      <c r="E1571" t="s">
        <v>120</v>
      </c>
      <c r="F1571" t="str">
        <f t="shared" si="24"/>
        <v>3lRegularly (at least quarterly)</v>
      </c>
      <c r="G1571" s="27">
        <f>IFERROR(VLOOKUP(B1571,Answer!$A:$E,5),"")</f>
        <v>0.75</v>
      </c>
      <c r="H1571">
        <f>IFERROR(VLOOKUP(D1571,Question!$B:$E,4,FALSE),"")</f>
        <v>1</v>
      </c>
      <c r="I1571" t="str">
        <f>IFERROR(VLOOKUP(H1571,Dimension!$A:$B,2,FALSE),"")</f>
        <v>Reporting</v>
      </c>
    </row>
    <row r="1572" spans="1:9">
      <c r="A1572" s="29">
        <v>191</v>
      </c>
      <c r="B1572" s="29">
        <v>159</v>
      </c>
      <c r="D1572" t="s">
        <v>598</v>
      </c>
      <c r="E1572" t="s">
        <v>120</v>
      </c>
      <c r="F1572" t="str">
        <f t="shared" si="24"/>
        <v>4aRegularly (at least quarterly)</v>
      </c>
      <c r="G1572" s="27">
        <f>IFERROR(VLOOKUP(B1572,Answer!$A:$E,5),"")</f>
        <v>0.75</v>
      </c>
      <c r="H1572">
        <f>IFERROR(VLOOKUP(D1572,Question!$B:$E,4,FALSE),"")</f>
        <v>2</v>
      </c>
      <c r="I1572" t="str">
        <f>IFERROR(VLOOKUP(H1572,Dimension!$A:$B,2,FALSE),"")</f>
        <v>Planning</v>
      </c>
    </row>
    <row r="1573" spans="1:9">
      <c r="A1573" s="29">
        <v>191</v>
      </c>
      <c r="B1573" s="29">
        <v>163</v>
      </c>
      <c r="D1573" t="s">
        <v>601</v>
      </c>
      <c r="E1573" t="s">
        <v>121</v>
      </c>
      <c r="F1573" t="str">
        <f t="shared" si="24"/>
        <v>4bSometimes / on an ad-hoc basis</v>
      </c>
      <c r="G1573" s="27">
        <f>IFERROR(VLOOKUP(B1573,Answer!$A:$E,5),"")</f>
        <v>0.5</v>
      </c>
      <c r="H1573">
        <f>IFERROR(VLOOKUP(D1573,Question!$B:$E,4,FALSE),"")</f>
        <v>2</v>
      </c>
      <c r="I1573" t="str">
        <f>IFERROR(VLOOKUP(H1573,Dimension!$A:$B,2,FALSE),"")</f>
        <v>Planning</v>
      </c>
    </row>
    <row r="1574" spans="1:9">
      <c r="A1574" s="29">
        <v>191</v>
      </c>
      <c r="B1574" s="29">
        <v>168</v>
      </c>
      <c r="D1574" t="s">
        <v>605</v>
      </c>
      <c r="E1574" t="s">
        <v>121</v>
      </c>
      <c r="F1574" t="str">
        <f t="shared" si="24"/>
        <v>4cSometimes / on an ad-hoc basis</v>
      </c>
      <c r="G1574" s="27">
        <f>IFERROR(VLOOKUP(B1574,Answer!$A:$E,5),"")</f>
        <v>0.5</v>
      </c>
      <c r="H1574">
        <f>IFERROR(VLOOKUP(D1574,Question!$B:$E,4,FALSE),"")</f>
        <v>2</v>
      </c>
      <c r="I1574" t="str">
        <f>IFERROR(VLOOKUP(H1574,Dimension!$A:$B,2,FALSE),"")</f>
        <v>Planning</v>
      </c>
    </row>
    <row r="1575" spans="1:9">
      <c r="A1575" s="29">
        <v>191</v>
      </c>
      <c r="B1575" s="29">
        <v>174</v>
      </c>
      <c r="D1575" t="s">
        <v>609</v>
      </c>
      <c r="E1575" t="s">
        <v>120</v>
      </c>
      <c r="F1575" t="str">
        <f t="shared" si="24"/>
        <v>4dRegularly (at least quarterly)</v>
      </c>
      <c r="G1575" s="27">
        <f>IFERROR(VLOOKUP(B1575,Answer!$A:$E,5),"")</f>
        <v>0.75</v>
      </c>
      <c r="H1575">
        <f>IFERROR(VLOOKUP(D1575,Question!$B:$E,4,FALSE),"")</f>
        <v>3</v>
      </c>
      <c r="I1575" t="str">
        <f>IFERROR(VLOOKUP(H1575,Dimension!$A:$B,2,FALSE),"")</f>
        <v>Impact</v>
      </c>
    </row>
    <row r="1576" spans="1:9">
      <c r="A1576" s="29">
        <v>191</v>
      </c>
      <c r="B1576" s="29">
        <v>178</v>
      </c>
      <c r="D1576" t="s">
        <v>628</v>
      </c>
      <c r="E1576" t="s">
        <v>118</v>
      </c>
      <c r="F1576" t="str">
        <f t="shared" si="24"/>
        <v>5aDisagree</v>
      </c>
      <c r="G1576" s="27">
        <f>IFERROR(VLOOKUP(B1576,Answer!$A:$E,5),"")</f>
        <v>0.75</v>
      </c>
      <c r="H1576">
        <f>IFERROR(VLOOKUP(D1576,Question!$B:$E,4,FALSE),"")</f>
        <v>2</v>
      </c>
      <c r="I1576" t="str">
        <f>IFERROR(VLOOKUP(H1576,Dimension!$A:$B,2,FALSE),"")</f>
        <v>Planning</v>
      </c>
    </row>
    <row r="1577" spans="1:9">
      <c r="A1577" s="29">
        <v>191</v>
      </c>
      <c r="B1577" s="29">
        <v>186</v>
      </c>
      <c r="D1577" t="s">
        <v>632</v>
      </c>
      <c r="E1577" t="s">
        <v>123</v>
      </c>
      <c r="F1577" t="str">
        <f t="shared" si="24"/>
        <v>5bAgree</v>
      </c>
      <c r="G1577" s="27">
        <f>IFERROR(VLOOKUP(B1577,Answer!$A:$E,5),"")</f>
        <v>0.75</v>
      </c>
      <c r="H1577">
        <f>IFERROR(VLOOKUP(D1577,Question!$B:$E,4,FALSE),"")</f>
        <v>2</v>
      </c>
      <c r="I1577" t="str">
        <f>IFERROR(VLOOKUP(H1577,Dimension!$A:$B,2,FALSE),"")</f>
        <v>Planning</v>
      </c>
    </row>
    <row r="1578" spans="1:9">
      <c r="A1578" s="29">
        <v>191</v>
      </c>
      <c r="B1578" s="29">
        <v>192</v>
      </c>
      <c r="D1578" t="s">
        <v>636</v>
      </c>
      <c r="E1578" t="s">
        <v>123</v>
      </c>
      <c r="F1578" t="str">
        <f t="shared" si="24"/>
        <v>5cAgree</v>
      </c>
      <c r="G1578" s="27">
        <f>IFERROR(VLOOKUP(B1578,Answer!$A:$E,5),"")</f>
        <v>0.75</v>
      </c>
      <c r="H1578">
        <f>IFERROR(VLOOKUP(D1578,Question!$B:$E,4,FALSE),"")</f>
        <v>2</v>
      </c>
      <c r="I1578" t="str">
        <f>IFERROR(VLOOKUP(H1578,Dimension!$A:$B,2,FALSE),"")</f>
        <v>Planning</v>
      </c>
    </row>
    <row r="1579" spans="1:9">
      <c r="A1579" s="29">
        <v>191</v>
      </c>
      <c r="B1579" s="29">
        <v>198</v>
      </c>
      <c r="D1579" t="s">
        <v>640</v>
      </c>
      <c r="E1579" t="s">
        <v>123</v>
      </c>
      <c r="F1579" t="str">
        <f t="shared" si="24"/>
        <v>5dAgree</v>
      </c>
      <c r="G1579" s="27">
        <f>IFERROR(VLOOKUP(B1579,Answer!$A:$E,5),"")</f>
        <v>0.75</v>
      </c>
      <c r="H1579">
        <f>IFERROR(VLOOKUP(D1579,Question!$B:$E,4,FALSE),"")</f>
        <v>2</v>
      </c>
      <c r="I1579" t="str">
        <f>IFERROR(VLOOKUP(H1579,Dimension!$A:$B,2,FALSE),"")</f>
        <v>Planning</v>
      </c>
    </row>
    <row r="1580" spans="1:9">
      <c r="A1580" s="29">
        <v>191</v>
      </c>
      <c r="B1580" s="29">
        <v>204</v>
      </c>
      <c r="D1580" t="s">
        <v>644</v>
      </c>
      <c r="E1580" t="s">
        <v>123</v>
      </c>
      <c r="F1580" t="str">
        <f t="shared" si="24"/>
        <v>5eAgree</v>
      </c>
      <c r="G1580" s="27">
        <f>IFERROR(VLOOKUP(B1580,Answer!$A:$E,5),"")</f>
        <v>0.75</v>
      </c>
      <c r="H1580">
        <f>IFERROR(VLOOKUP(D1580,Question!$B:$E,4,FALSE),"")</f>
        <v>2</v>
      </c>
      <c r="I1580" t="str">
        <f>IFERROR(VLOOKUP(H1580,Dimension!$A:$B,2,FALSE),"")</f>
        <v>Planning</v>
      </c>
    </row>
    <row r="1581" spans="1:9">
      <c r="A1581" s="29">
        <v>191</v>
      </c>
      <c r="B1581" s="29">
        <v>210</v>
      </c>
      <c r="D1581" t="s">
        <v>751</v>
      </c>
      <c r="E1581" t="s">
        <v>123</v>
      </c>
      <c r="F1581" t="str">
        <f t="shared" si="24"/>
        <v>5fAgree</v>
      </c>
      <c r="G1581" s="27">
        <f>IFERROR(VLOOKUP(B1581,Answer!$A:$E,5),"")</f>
        <v>0.75</v>
      </c>
      <c r="H1581">
        <f>IFERROR(VLOOKUP(D1581,Question!$B:$E,4,FALSE),"")</f>
        <v>2</v>
      </c>
      <c r="I1581" t="str">
        <f>IFERROR(VLOOKUP(H1581,Dimension!$A:$B,2,FALSE),"")</f>
        <v>Planning</v>
      </c>
    </row>
    <row r="1582" spans="1:9">
      <c r="A1582" s="29">
        <v>191</v>
      </c>
      <c r="B1582" s="29">
        <v>216</v>
      </c>
      <c r="D1582" t="s">
        <v>752</v>
      </c>
      <c r="E1582" t="s">
        <v>123</v>
      </c>
      <c r="F1582" t="str">
        <f t="shared" si="24"/>
        <v>5gAgree</v>
      </c>
      <c r="G1582" s="27">
        <f>IFERROR(VLOOKUP(B1582,Answer!$A:$E,5),"")</f>
        <v>0.75</v>
      </c>
      <c r="H1582">
        <f>IFERROR(VLOOKUP(D1582,Question!$B:$E,4,FALSE),"")</f>
        <v>3</v>
      </c>
      <c r="I1582" t="str">
        <f>IFERROR(VLOOKUP(H1582,Dimension!$A:$B,2,FALSE),"")</f>
        <v>Impact</v>
      </c>
    </row>
    <row r="1583" spans="1:9">
      <c r="A1583" s="29">
        <v>191</v>
      </c>
      <c r="B1583" s="29">
        <v>222</v>
      </c>
      <c r="D1583" t="s">
        <v>753</v>
      </c>
      <c r="E1583" t="s">
        <v>123</v>
      </c>
      <c r="F1583" t="str">
        <f t="shared" si="24"/>
        <v>5hAgree</v>
      </c>
      <c r="G1583" s="27">
        <f>IFERROR(VLOOKUP(B1583,Answer!$A:$E,5),"")</f>
        <v>0.75</v>
      </c>
      <c r="H1583">
        <f>IFERROR(VLOOKUP(D1583,Question!$B:$E,4,FALSE),"")</f>
        <v>2</v>
      </c>
      <c r="I1583" t="str">
        <f>IFERROR(VLOOKUP(H1583,Dimension!$A:$B,2,FALSE),"")</f>
        <v>Planning</v>
      </c>
    </row>
    <row r="1584" spans="1:9">
      <c r="A1584" s="29">
        <v>191</v>
      </c>
      <c r="B1584" s="29">
        <v>228</v>
      </c>
      <c r="D1584" t="s">
        <v>754</v>
      </c>
      <c r="E1584" t="s">
        <v>123</v>
      </c>
      <c r="F1584" t="str">
        <f t="shared" si="24"/>
        <v>5iAgree</v>
      </c>
      <c r="G1584" s="27">
        <f>IFERROR(VLOOKUP(B1584,Answer!$A:$E,5),"")</f>
        <v>0.75</v>
      </c>
      <c r="H1584">
        <f>IFERROR(VLOOKUP(D1584,Question!$B:$E,4,FALSE),"")</f>
        <v>3</v>
      </c>
      <c r="I1584" t="str">
        <f>IFERROR(VLOOKUP(H1584,Dimension!$A:$B,2,FALSE),"")</f>
        <v>Impact</v>
      </c>
    </row>
    <row r="1585" spans="1:9">
      <c r="A1585" s="29">
        <v>191</v>
      </c>
      <c r="B1585" s="29">
        <v>232</v>
      </c>
      <c r="D1585" t="s">
        <v>648</v>
      </c>
      <c r="E1585" t="s">
        <v>121</v>
      </c>
      <c r="F1585" t="str">
        <f t="shared" si="24"/>
        <v>6aSometimes / on an ad-hoc basis</v>
      </c>
      <c r="G1585" s="27">
        <f>IFERROR(VLOOKUP(B1585,Answer!$A:$E,5),"")</f>
        <v>0.5</v>
      </c>
      <c r="H1585">
        <f>IFERROR(VLOOKUP(D1585,Question!$B:$E,4,FALSE),"")</f>
        <v>2</v>
      </c>
      <c r="I1585" t="str">
        <f>IFERROR(VLOOKUP(H1585,Dimension!$A:$B,2,FALSE),"")</f>
        <v>Planning</v>
      </c>
    </row>
    <row r="1586" spans="1:9">
      <c r="A1586" s="29">
        <v>191</v>
      </c>
      <c r="B1586" s="29">
        <v>236</v>
      </c>
      <c r="D1586" t="s">
        <v>650</v>
      </c>
      <c r="E1586" t="s">
        <v>115</v>
      </c>
      <c r="F1586" t="str">
        <f t="shared" si="24"/>
        <v>6bRarely (maybe once per year)</v>
      </c>
      <c r="G1586" s="27">
        <f>IFERROR(VLOOKUP(B1586,Answer!$A:$E,5),"")</f>
        <v>0.25</v>
      </c>
      <c r="H1586">
        <f>IFERROR(VLOOKUP(D1586,Question!$B:$E,4,FALSE),"")</f>
        <v>1</v>
      </c>
      <c r="I1586" t="str">
        <f>IFERROR(VLOOKUP(H1586,Dimension!$A:$B,2,FALSE),"")</f>
        <v>Reporting</v>
      </c>
    </row>
    <row r="1587" spans="1:9">
      <c r="A1587" s="29">
        <v>191</v>
      </c>
      <c r="B1587" s="29">
        <v>244</v>
      </c>
      <c r="D1587" t="s">
        <v>654</v>
      </c>
      <c r="E1587" t="s">
        <v>114</v>
      </c>
      <c r="F1587" t="str">
        <f t="shared" si="24"/>
        <v>6cFrequently (e.g. every time we run some activity or monthly)</v>
      </c>
      <c r="G1587" s="27">
        <f>IFERROR(VLOOKUP(B1587,Answer!$A:$E,5),"")</f>
        <v>1</v>
      </c>
      <c r="H1587">
        <f>IFERROR(VLOOKUP(D1587,Question!$B:$E,4,FALSE),"")</f>
        <v>1</v>
      </c>
      <c r="I1587" t="str">
        <f>IFERROR(VLOOKUP(H1587,Dimension!$A:$B,2,FALSE),"")</f>
        <v>Reporting</v>
      </c>
    </row>
    <row r="1588" spans="1:9">
      <c r="A1588" s="29">
        <v>191</v>
      </c>
      <c r="B1588" s="29">
        <v>249</v>
      </c>
      <c r="D1588" t="s">
        <v>658</v>
      </c>
      <c r="E1588" t="s">
        <v>114</v>
      </c>
      <c r="F1588" t="str">
        <f t="shared" si="24"/>
        <v>6dFrequently (e.g. every time we run some activity or monthly)</v>
      </c>
      <c r="G1588" s="27">
        <f>IFERROR(VLOOKUP(B1588,Answer!$A:$E,5),"")</f>
        <v>1</v>
      </c>
      <c r="H1588">
        <f>IFERROR(VLOOKUP(D1588,Question!$B:$E,4,FALSE),"")</f>
        <v>1</v>
      </c>
      <c r="I1588" t="str">
        <f>IFERROR(VLOOKUP(H1588,Dimension!$A:$B,2,FALSE),"")</f>
        <v>Reporting</v>
      </c>
    </row>
    <row r="1589" spans="1:9">
      <c r="A1589" s="29">
        <v>191</v>
      </c>
      <c r="B1589" s="29">
        <v>252</v>
      </c>
      <c r="D1589" t="s">
        <v>662</v>
      </c>
      <c r="E1589" t="s">
        <v>121</v>
      </c>
      <c r="F1589" t="str">
        <f t="shared" si="24"/>
        <v>6eSometimes / on an ad-hoc basis</v>
      </c>
      <c r="G1589" s="27">
        <f>IFERROR(VLOOKUP(B1589,Answer!$A:$E,5),"")</f>
        <v>0.5</v>
      </c>
      <c r="H1589">
        <f>IFERROR(VLOOKUP(D1589,Question!$B:$E,4,FALSE),"")</f>
        <v>1</v>
      </c>
      <c r="I1589" t="str">
        <f>IFERROR(VLOOKUP(H1589,Dimension!$A:$B,2,FALSE),"")</f>
        <v>Reporting</v>
      </c>
    </row>
    <row r="1590" spans="1:9">
      <c r="A1590" s="29">
        <v>191</v>
      </c>
      <c r="B1590" s="29">
        <v>259</v>
      </c>
      <c r="D1590" t="s">
        <v>666</v>
      </c>
      <c r="E1590" t="s">
        <v>114</v>
      </c>
      <c r="F1590" t="str">
        <f t="shared" si="24"/>
        <v>7aFrequently (e.g. every time we run some activity or monthly)</v>
      </c>
      <c r="G1590" s="27">
        <f>IFERROR(VLOOKUP(B1590,Answer!$A:$E,5),"")</f>
        <v>0.5</v>
      </c>
      <c r="H1590">
        <f>IFERROR(VLOOKUP(D1590,Question!$B:$E,4,FALSE),"")</f>
        <v>3</v>
      </c>
      <c r="I1590" t="str">
        <f>IFERROR(VLOOKUP(H1590,Dimension!$A:$B,2,FALSE),"")</f>
        <v>Impact</v>
      </c>
    </row>
    <row r="1591" spans="1:9">
      <c r="A1591" s="29">
        <v>191</v>
      </c>
      <c r="B1591" s="29">
        <v>262</v>
      </c>
      <c r="D1591" t="s">
        <v>670</v>
      </c>
      <c r="E1591" t="s">
        <v>121</v>
      </c>
      <c r="F1591" t="str">
        <f t="shared" si="24"/>
        <v>7bSometimes / on an ad-hoc basis</v>
      </c>
      <c r="G1591" s="27">
        <f>IFERROR(VLOOKUP(B1591,Answer!$A:$E,5),"")</f>
        <v>0.5</v>
      </c>
      <c r="H1591">
        <f>IFERROR(VLOOKUP(D1591,Question!$B:$E,4,FALSE),"")</f>
        <v>2</v>
      </c>
      <c r="I1591" t="str">
        <f>IFERROR(VLOOKUP(H1591,Dimension!$A:$B,2,FALSE),"")</f>
        <v>Planning</v>
      </c>
    </row>
    <row r="1592" spans="1:9">
      <c r="A1592" s="29">
        <v>191</v>
      </c>
      <c r="B1592" s="29">
        <v>268</v>
      </c>
      <c r="D1592" t="s">
        <v>674</v>
      </c>
      <c r="E1592" t="s">
        <v>120</v>
      </c>
      <c r="F1592" t="str">
        <f t="shared" si="24"/>
        <v>7cRegularly (at least quarterly)</v>
      </c>
      <c r="G1592" s="27">
        <f>IFERROR(VLOOKUP(B1592,Answer!$A:$E,5),"")</f>
        <v>0.75</v>
      </c>
      <c r="H1592">
        <f>IFERROR(VLOOKUP(D1592,Question!$B:$E,4,FALSE),"")</f>
        <v>2</v>
      </c>
      <c r="I1592" t="str">
        <f>IFERROR(VLOOKUP(H1592,Dimension!$A:$B,2,FALSE),"")</f>
        <v>Planning</v>
      </c>
    </row>
    <row r="1593" spans="1:9">
      <c r="A1593" s="29">
        <v>191</v>
      </c>
      <c r="B1593" s="29">
        <v>272</v>
      </c>
      <c r="D1593" t="s">
        <v>678</v>
      </c>
      <c r="E1593" t="s">
        <v>121</v>
      </c>
      <c r="F1593" t="str">
        <f t="shared" si="24"/>
        <v>7dSometimes / on an ad-hoc basis</v>
      </c>
      <c r="G1593" s="27">
        <f>IFERROR(VLOOKUP(B1593,Answer!$A:$E,5),"")</f>
        <v>0.5</v>
      </c>
      <c r="H1593">
        <f>IFERROR(VLOOKUP(D1593,Question!$B:$E,4,FALSE),"")</f>
        <v>2</v>
      </c>
      <c r="I1593" t="str">
        <f>IFERROR(VLOOKUP(H1593,Dimension!$A:$B,2,FALSE),"")</f>
        <v>Planning</v>
      </c>
    </row>
    <row r="1594" spans="1:9">
      <c r="A1594" s="29">
        <v>191</v>
      </c>
      <c r="B1594" s="29">
        <v>277</v>
      </c>
      <c r="D1594" t="s">
        <v>680</v>
      </c>
      <c r="E1594" t="s">
        <v>121</v>
      </c>
      <c r="F1594" t="str">
        <f t="shared" si="24"/>
        <v>7eSometimes / on an ad-hoc basis</v>
      </c>
      <c r="G1594" s="27">
        <f>IFERROR(VLOOKUP(B1594,Answer!$A:$E,5),"")</f>
        <v>0.5</v>
      </c>
      <c r="H1594">
        <f>IFERROR(VLOOKUP(D1594,Question!$B:$E,4,FALSE),"")</f>
        <v>3</v>
      </c>
      <c r="I1594" t="str">
        <f>IFERROR(VLOOKUP(H1594,Dimension!$A:$B,2,FALSE),"")</f>
        <v>Impact</v>
      </c>
    </row>
    <row r="1595" spans="1:9">
      <c r="A1595" s="29">
        <v>191</v>
      </c>
      <c r="B1595" s="29">
        <v>285</v>
      </c>
      <c r="D1595" t="s">
        <v>701</v>
      </c>
      <c r="E1595" t="s">
        <v>136</v>
      </c>
      <c r="F1595" t="str">
        <f t="shared" si="24"/>
        <v>8aStrongly Agree</v>
      </c>
      <c r="G1595" s="27">
        <f>IFERROR(VLOOKUP(B1595,Answer!$A:$E,5),"")</f>
        <v>1</v>
      </c>
      <c r="H1595">
        <f>IFERROR(VLOOKUP(D1595,Question!$B:$E,4,FALSE),"")</f>
        <v>3</v>
      </c>
      <c r="I1595" t="str">
        <f>IFERROR(VLOOKUP(H1595,Dimension!$A:$B,2,FALSE),"")</f>
        <v>Impact</v>
      </c>
    </row>
    <row r="1596" spans="1:9">
      <c r="A1596" s="29">
        <v>191</v>
      </c>
      <c r="B1596" s="29">
        <v>291</v>
      </c>
      <c r="D1596" t="s">
        <v>703</v>
      </c>
      <c r="E1596" t="s">
        <v>136</v>
      </c>
      <c r="F1596" t="str">
        <f t="shared" si="24"/>
        <v>8bStrongly Agree</v>
      </c>
      <c r="G1596" s="27">
        <f>IFERROR(VLOOKUP(B1596,Answer!$A:$E,5),"")</f>
        <v>1</v>
      </c>
      <c r="H1596">
        <f>IFERROR(VLOOKUP(D1596,Question!$B:$E,4,FALSE),"")</f>
        <v>3</v>
      </c>
      <c r="I1596" t="str">
        <f>IFERROR(VLOOKUP(H1596,Dimension!$A:$B,2,FALSE),"")</f>
        <v>Impact</v>
      </c>
    </row>
    <row r="1597" spans="1:9">
      <c r="A1597" s="29">
        <v>191</v>
      </c>
      <c r="B1597" s="29">
        <v>296</v>
      </c>
      <c r="D1597" t="s">
        <v>705</v>
      </c>
      <c r="E1597" t="s">
        <v>123</v>
      </c>
      <c r="F1597" t="str">
        <f t="shared" si="24"/>
        <v>8cAgree</v>
      </c>
      <c r="G1597" s="27">
        <f>IFERROR(VLOOKUP(B1597,Answer!$A:$E,5),"")</f>
        <v>0.75</v>
      </c>
      <c r="H1597">
        <f>IFERROR(VLOOKUP(D1597,Question!$B:$E,4,FALSE),"")</f>
        <v>3</v>
      </c>
      <c r="I1597" t="str">
        <f>IFERROR(VLOOKUP(H1597,Dimension!$A:$B,2,FALSE),"")</f>
        <v>Impact</v>
      </c>
    </row>
    <row r="1598" spans="1:9">
      <c r="A1598" s="29">
        <v>191</v>
      </c>
      <c r="B1598" s="29">
        <v>302</v>
      </c>
      <c r="D1598" t="s">
        <v>707</v>
      </c>
      <c r="E1598" t="s">
        <v>123</v>
      </c>
      <c r="F1598" t="str">
        <f t="shared" si="24"/>
        <v>8dAgree</v>
      </c>
      <c r="G1598" s="27">
        <f>IFERROR(VLOOKUP(B1598,Answer!$A:$E,5),"")</f>
        <v>0</v>
      </c>
      <c r="H1598">
        <f>IFERROR(VLOOKUP(D1598,Question!$B:$E,4,FALSE),"")</f>
        <v>3</v>
      </c>
      <c r="I1598" t="str">
        <f>IFERROR(VLOOKUP(H1598,Dimension!$A:$B,2,FALSE),"")</f>
        <v>Impact</v>
      </c>
    </row>
    <row r="1599" spans="1:9">
      <c r="A1599" s="29">
        <v>191</v>
      </c>
      <c r="B1599" s="29">
        <v>308</v>
      </c>
      <c r="D1599" t="s">
        <v>744</v>
      </c>
      <c r="E1599" t="s">
        <v>123</v>
      </c>
      <c r="F1599" t="str">
        <f t="shared" si="24"/>
        <v>8eAgree</v>
      </c>
      <c r="G1599" s="27">
        <f>IFERROR(VLOOKUP(B1599,Answer!$A:$E,5),"")</f>
        <v>0.75</v>
      </c>
      <c r="H1599">
        <f>IFERROR(VLOOKUP(D1599,Question!$B:$E,4,FALSE),"")</f>
        <v>3</v>
      </c>
      <c r="I1599" t="str">
        <f>IFERROR(VLOOKUP(H1599,Dimension!$A:$B,2,FALSE),"")</f>
        <v>Impact</v>
      </c>
    </row>
    <row r="1600" spans="1:9">
      <c r="A1600" s="29">
        <v>191</v>
      </c>
      <c r="B1600" s="29">
        <v>314</v>
      </c>
      <c r="D1600" t="s">
        <v>745</v>
      </c>
      <c r="E1600" t="s">
        <v>123</v>
      </c>
      <c r="F1600" t="str">
        <f t="shared" si="24"/>
        <v>8fAgree</v>
      </c>
      <c r="G1600" s="27">
        <f>IFERROR(VLOOKUP(B1600,Answer!$A:$E,5),"")</f>
        <v>0.75</v>
      </c>
      <c r="H1600">
        <f>IFERROR(VLOOKUP(D1600,Question!$B:$E,4,FALSE),"")</f>
        <v>3</v>
      </c>
      <c r="I1600" t="str">
        <f>IFERROR(VLOOKUP(H1600,Dimension!$A:$B,2,FALSE),"")</f>
        <v>Impact</v>
      </c>
    </row>
    <row r="1601" spans="1:9">
      <c r="A1601" s="29">
        <v>191</v>
      </c>
      <c r="B1601" s="29">
        <v>320</v>
      </c>
      <c r="D1601" t="s">
        <v>746</v>
      </c>
      <c r="E1601" t="s">
        <v>123</v>
      </c>
      <c r="F1601" t="str">
        <f t="shared" si="24"/>
        <v>8gAgree</v>
      </c>
      <c r="G1601" s="27">
        <f>IFERROR(VLOOKUP(B1601,Answer!$A:$E,5),"")</f>
        <v>0.75</v>
      </c>
      <c r="H1601">
        <f>IFERROR(VLOOKUP(D1601,Question!$B:$E,4,FALSE),"")</f>
        <v>3</v>
      </c>
      <c r="I1601" t="str">
        <f>IFERROR(VLOOKUP(H1601,Dimension!$A:$B,2,FALSE),"")</f>
        <v>Impact</v>
      </c>
    </row>
    <row r="1602" spans="1:9">
      <c r="A1602" s="29">
        <v>191</v>
      </c>
      <c r="B1602" s="29">
        <v>326</v>
      </c>
      <c r="D1602" t="s">
        <v>747</v>
      </c>
      <c r="E1602" t="s">
        <v>123</v>
      </c>
      <c r="F1602" t="str">
        <f t="shared" si="24"/>
        <v>8hAgree</v>
      </c>
      <c r="G1602" s="27">
        <f>IFERROR(VLOOKUP(B1602,Answer!$A:$E,5),"")</f>
        <v>0.75</v>
      </c>
      <c r="H1602">
        <f>IFERROR(VLOOKUP(D1602,Question!$B:$E,4,FALSE),"")</f>
        <v>3</v>
      </c>
      <c r="I1602" t="str">
        <f>IFERROR(VLOOKUP(H1602,Dimension!$A:$B,2,FALSE),"")</f>
        <v>Impact</v>
      </c>
    </row>
    <row r="1603" spans="1:9">
      <c r="A1603" s="29">
        <v>191</v>
      </c>
      <c r="B1603" s="29">
        <v>330</v>
      </c>
      <c r="D1603" t="s">
        <v>748</v>
      </c>
      <c r="E1603" t="s">
        <v>118</v>
      </c>
      <c r="F1603" t="str">
        <f t="shared" ref="F1603:F1666" si="25">D1603&amp;E1603</f>
        <v>8iDisagree</v>
      </c>
      <c r="G1603" s="27">
        <f>IFERROR(VLOOKUP(B1603,Answer!$A:$E,5),"")</f>
        <v>0</v>
      </c>
      <c r="H1603">
        <f>IFERROR(VLOOKUP(D1603,Question!$B:$E,4,FALSE),"")</f>
        <v>3</v>
      </c>
      <c r="I1603" t="str">
        <f>IFERROR(VLOOKUP(H1603,Dimension!$A:$B,2,FALSE),"")</f>
        <v>Impact</v>
      </c>
    </row>
    <row r="1604" spans="1:9">
      <c r="A1604" s="29">
        <v>191</v>
      </c>
      <c r="B1604" s="29">
        <v>338</v>
      </c>
      <c r="D1604" t="s">
        <v>749</v>
      </c>
      <c r="E1604" t="s">
        <v>123</v>
      </c>
      <c r="F1604" t="str">
        <f t="shared" si="25"/>
        <v>8jAgree</v>
      </c>
      <c r="G1604" s="27">
        <f>IFERROR(VLOOKUP(B1604,Answer!$A:$E,5),"")</f>
        <v>0.75</v>
      </c>
      <c r="H1604">
        <f>IFERROR(VLOOKUP(D1604,Question!$B:$E,4,FALSE),"")</f>
        <v>3</v>
      </c>
      <c r="I1604" t="str">
        <f>IFERROR(VLOOKUP(H1604,Dimension!$A:$B,2,FALSE),"")</f>
        <v>Impact</v>
      </c>
    </row>
    <row r="1605" spans="1:9">
      <c r="A1605" s="29">
        <v>191</v>
      </c>
      <c r="B1605" s="29">
        <v>342</v>
      </c>
      <c r="D1605" t="s">
        <v>750</v>
      </c>
      <c r="E1605" t="s">
        <v>118</v>
      </c>
      <c r="F1605" t="str">
        <f t="shared" si="25"/>
        <v>8kDisagree</v>
      </c>
      <c r="G1605" s="27">
        <f>IFERROR(VLOOKUP(B1605,Answer!$A:$E,5),"")</f>
        <v>0.25</v>
      </c>
      <c r="H1605">
        <f>IFERROR(VLOOKUP(D1605,Question!$B:$E,4,FALSE),"")</f>
        <v>3</v>
      </c>
      <c r="I1605" t="str">
        <f>IFERROR(VLOOKUP(H1605,Dimension!$A:$B,2,FALSE),"")</f>
        <v>Impact</v>
      </c>
    </row>
    <row r="1606" spans="1:9">
      <c r="A1606" s="29">
        <v>191</v>
      </c>
      <c r="B1606" s="29">
        <v>348</v>
      </c>
      <c r="D1606" t="s">
        <v>710</v>
      </c>
      <c r="E1606" t="s">
        <v>125</v>
      </c>
      <c r="F1606" t="str">
        <f t="shared" si="25"/>
        <v>9aAware of but do not use</v>
      </c>
      <c r="G1606" s="27">
        <f>IFERROR(VLOOKUP(B1606,Answer!$A:$E,5),"")</f>
        <v>0.25</v>
      </c>
      <c r="H1606">
        <f>IFERROR(VLOOKUP(D1606,Question!$B:$E,4,FALSE),"")</f>
        <v>1</v>
      </c>
      <c r="I1606" t="str">
        <f>IFERROR(VLOOKUP(H1606,Dimension!$A:$B,2,FALSE),"")</f>
        <v>Reporting</v>
      </c>
    </row>
    <row r="1607" spans="1:9">
      <c r="A1607" s="29">
        <v>191</v>
      </c>
      <c r="B1607" s="29">
        <v>354</v>
      </c>
      <c r="D1607" t="s">
        <v>714</v>
      </c>
      <c r="E1607" t="s">
        <v>125</v>
      </c>
      <c r="F1607" t="str">
        <f t="shared" si="25"/>
        <v>9bAware of but do not use</v>
      </c>
      <c r="G1607" s="27">
        <f>IFERROR(VLOOKUP(B1607,Answer!$A:$E,5),"")</f>
        <v>0.25</v>
      </c>
      <c r="H1607">
        <f>IFERROR(VLOOKUP(D1607,Question!$B:$E,4,FALSE),"")</f>
        <v>1</v>
      </c>
      <c r="I1607" t="str">
        <f>IFERROR(VLOOKUP(H1607,Dimension!$A:$B,2,FALSE),"")</f>
        <v>Reporting</v>
      </c>
    </row>
    <row r="1608" spans="1:9">
      <c r="A1608" s="29">
        <v>191</v>
      </c>
      <c r="B1608" s="29">
        <v>360</v>
      </c>
      <c r="D1608" t="s">
        <v>742</v>
      </c>
      <c r="E1608" t="s">
        <v>125</v>
      </c>
      <c r="F1608" t="str">
        <f t="shared" si="25"/>
        <v>9cAware of but do not use</v>
      </c>
      <c r="G1608" s="27">
        <f>IFERROR(VLOOKUP(B1608,Answer!$A:$E,5),"")</f>
        <v>0.25</v>
      </c>
      <c r="H1608">
        <f>IFERROR(VLOOKUP(D1608,Question!$B:$E,4,FALSE),"")</f>
        <v>1</v>
      </c>
      <c r="I1608" t="str">
        <f>IFERROR(VLOOKUP(H1608,Dimension!$A:$B,2,FALSE),"")</f>
        <v>Reporting</v>
      </c>
    </row>
    <row r="1609" spans="1:9">
      <c r="A1609" s="29">
        <v>191</v>
      </c>
      <c r="B1609" s="29">
        <v>368</v>
      </c>
      <c r="D1609" t="s">
        <v>743</v>
      </c>
      <c r="E1609" t="s">
        <v>160</v>
      </c>
      <c r="F1609" t="str">
        <f t="shared" si="25"/>
        <v>9dUse regularly</v>
      </c>
      <c r="G1609" s="27">
        <f>IFERROR(VLOOKUP(B1609,Answer!$A:$E,5),"")</f>
        <v>0.75</v>
      </c>
      <c r="H1609">
        <f>IFERROR(VLOOKUP(D1609,Question!$B:$E,4,FALSE),"")</f>
        <v>2</v>
      </c>
      <c r="I1609" t="str">
        <f>IFERROR(VLOOKUP(H1609,Dimension!$A:$B,2,FALSE),"")</f>
        <v>Planning</v>
      </c>
    </row>
    <row r="1610" spans="1:9">
      <c r="A1610" s="29">
        <v>191</v>
      </c>
      <c r="B1610" s="29">
        <v>370</v>
      </c>
      <c r="D1610" t="s">
        <v>740</v>
      </c>
      <c r="E1610" t="s">
        <v>117</v>
      </c>
      <c r="F1610" t="str">
        <f t="shared" si="25"/>
        <v>10aDon’t know/Not sure</v>
      </c>
      <c r="G1610" s="27">
        <f>IFERROR(VLOOKUP(B1610,Answer!$A:$E,5),"")</f>
        <v>0</v>
      </c>
      <c r="H1610">
        <f>IFERROR(VLOOKUP(D1610,Question!$B:$E,4,FALSE),"")</f>
        <v>1</v>
      </c>
      <c r="I1610" t="str">
        <f>IFERROR(VLOOKUP(H1610,Dimension!$A:$B,2,FALSE),"")</f>
        <v>Reporting</v>
      </c>
    </row>
    <row r="1611" spans="1:9">
      <c r="A1611" s="29">
        <v>191</v>
      </c>
      <c r="B1611" s="29">
        <v>378</v>
      </c>
      <c r="D1611" t="s">
        <v>741</v>
      </c>
      <c r="E1611" t="s">
        <v>118</v>
      </c>
      <c r="F1611" t="str">
        <f t="shared" si="25"/>
        <v>10bDisagree</v>
      </c>
      <c r="G1611" s="27">
        <f>IFERROR(VLOOKUP(B1611,Answer!$A:$E,5),"")</f>
        <v>0</v>
      </c>
      <c r="H1611">
        <f>IFERROR(VLOOKUP(D1611,Question!$B:$E,4,FALSE),"")</f>
        <v>3</v>
      </c>
      <c r="I1611" t="str">
        <f>IFERROR(VLOOKUP(H1611,Dimension!$A:$B,2,FALSE),"")</f>
        <v>Impact</v>
      </c>
    </row>
    <row r="1612" spans="1:9">
      <c r="A1612" s="29">
        <v>195</v>
      </c>
      <c r="B1612" s="29">
        <v>4</v>
      </c>
      <c r="D1612" t="s">
        <v>772</v>
      </c>
      <c r="E1612" t="s">
        <v>185</v>
      </c>
      <c r="F1612" t="str">
        <f t="shared" si="25"/>
        <v>1aNot for profit organisation</v>
      </c>
      <c r="G1612" s="27">
        <f>IFERROR(VLOOKUP(B1612,Answer!$A:$E,5),"")</f>
        <v>0</v>
      </c>
      <c r="H1612">
        <f>IFERROR(VLOOKUP(D1612,Question!$B:$E,4,FALSE),"")</f>
        <v>0</v>
      </c>
      <c r="I1612" t="str">
        <f>IFERROR(VLOOKUP(H1612,Dimension!$A:$B,2,FALSE),"")</f>
        <v/>
      </c>
    </row>
    <row r="1613" spans="1:9">
      <c r="A1613" s="29">
        <v>195</v>
      </c>
      <c r="B1613" s="29">
        <v>5</v>
      </c>
      <c r="D1613" t="s">
        <v>773</v>
      </c>
      <c r="E1613" t="s">
        <v>107</v>
      </c>
      <c r="F1613" t="str">
        <f t="shared" si="25"/>
        <v>1bCommunications</v>
      </c>
      <c r="G1613" s="27">
        <f>IFERROR(VLOOKUP(B1613,Answer!$A:$E,5),"")</f>
        <v>0</v>
      </c>
      <c r="H1613">
        <f>IFERROR(VLOOKUP(D1613,Question!$B:$E,4,FALSE),"")</f>
        <v>0</v>
      </c>
      <c r="I1613" t="str">
        <f>IFERROR(VLOOKUP(H1613,Dimension!$A:$B,2,FALSE),"")</f>
        <v/>
      </c>
    </row>
    <row r="1614" spans="1:9">
      <c r="A1614" s="29">
        <v>195</v>
      </c>
      <c r="B1614" s="29" t="s">
        <v>870</v>
      </c>
      <c r="D1614" t="s">
        <v>774</v>
      </c>
      <c r="E1614">
        <v>0</v>
      </c>
      <c r="F1614" t="str">
        <f t="shared" si="25"/>
        <v>1c0</v>
      </c>
      <c r="G1614" s="27" t="str">
        <f>IFERROR(VLOOKUP(B1614,Answer!$A:$E,5),"")</f>
        <v/>
      </c>
      <c r="H1614">
        <f>IFERROR(VLOOKUP(D1614,Question!$B:$E,4,FALSE),"")</f>
        <v>0</v>
      </c>
      <c r="I1614" t="str">
        <f>IFERROR(VLOOKUP(H1614,Dimension!$A:$B,2,FALSE),"")</f>
        <v/>
      </c>
    </row>
    <row r="1615" spans="1:9">
      <c r="A1615" s="29">
        <v>195</v>
      </c>
      <c r="B1615" s="29" t="s">
        <v>870</v>
      </c>
      <c r="D1615" t="s">
        <v>775</v>
      </c>
      <c r="E1615">
        <v>0</v>
      </c>
      <c r="F1615" t="str">
        <f t="shared" si="25"/>
        <v>1d0</v>
      </c>
      <c r="G1615" s="27" t="str">
        <f>IFERROR(VLOOKUP(B1615,Answer!$A:$E,5),"")</f>
        <v/>
      </c>
      <c r="H1615">
        <f>IFERROR(VLOOKUP(D1615,Question!$B:$E,4,FALSE),"")</f>
        <v>0</v>
      </c>
      <c r="I1615" t="str">
        <f>IFERROR(VLOOKUP(H1615,Dimension!$A:$B,2,FALSE),"")</f>
        <v/>
      </c>
    </row>
    <row r="1616" spans="1:9">
      <c r="A1616" s="29">
        <v>195</v>
      </c>
      <c r="B1616" s="29">
        <v>49</v>
      </c>
      <c r="D1616" t="s">
        <v>776</v>
      </c>
      <c r="E1616" t="s">
        <v>132</v>
      </c>
      <c r="F1616" t="str">
        <f t="shared" si="25"/>
        <v>1e100-249 employees</v>
      </c>
      <c r="G1616" s="27">
        <f>IFERROR(VLOOKUP(B1616,Answer!$A:$E,5),"")</f>
        <v>0</v>
      </c>
      <c r="H1616">
        <f>IFERROR(VLOOKUP(D1616,Question!$B:$E,4,FALSE),"")</f>
        <v>0</v>
      </c>
      <c r="I1616" t="str">
        <f>IFERROR(VLOOKUP(H1616,Dimension!$A:$B,2,FALSE),"")</f>
        <v/>
      </c>
    </row>
    <row r="1617" spans="1:9">
      <c r="A1617" s="29">
        <v>195</v>
      </c>
      <c r="B1617" s="29" t="s">
        <v>870</v>
      </c>
      <c r="D1617" t="s">
        <v>778</v>
      </c>
      <c r="E1617" t="s">
        <v>134</v>
      </c>
      <c r="F1617" t="str">
        <f t="shared" si="25"/>
        <v>1gUK</v>
      </c>
      <c r="G1617" s="27" t="str">
        <f>IFERROR(VLOOKUP(B1617,Answer!$A:$E,5),"")</f>
        <v/>
      </c>
      <c r="H1617">
        <f>IFERROR(VLOOKUP(D1617,Question!$B:$E,4,FALSE),"")</f>
        <v>0</v>
      </c>
      <c r="I1617" t="str">
        <f>IFERROR(VLOOKUP(H1617,Dimension!$A:$B,2,FALSE),"")</f>
        <v/>
      </c>
    </row>
    <row r="1618" spans="1:9">
      <c r="A1618" s="29">
        <v>195</v>
      </c>
      <c r="B1618" s="29">
        <v>67</v>
      </c>
      <c r="D1618" t="s">
        <v>783</v>
      </c>
      <c r="E1618" t="s">
        <v>113</v>
      </c>
      <c r="F1618" t="str">
        <f t="shared" si="25"/>
        <v>1hGlobally</v>
      </c>
      <c r="G1618" s="27">
        <f>IFERROR(VLOOKUP(B1618,Answer!$A:$E,5),"")</f>
        <v>0</v>
      </c>
      <c r="H1618">
        <f>IFERROR(VLOOKUP(D1618,Question!$B:$E,4,FALSE),"")</f>
        <v>0</v>
      </c>
      <c r="I1618" t="str">
        <f>IFERROR(VLOOKUP(H1618,Dimension!$A:$B,2,FALSE),"")</f>
        <v/>
      </c>
    </row>
    <row r="1619" spans="1:9">
      <c r="A1619" s="29">
        <v>195</v>
      </c>
      <c r="B1619" s="29">
        <v>69</v>
      </c>
      <c r="D1619" t="s">
        <v>859</v>
      </c>
      <c r="E1619" t="s">
        <v>110</v>
      </c>
      <c r="F1619" t="str">
        <f t="shared" si="25"/>
        <v>1iYes</v>
      </c>
      <c r="G1619" s="27">
        <f>IFERROR(VLOOKUP(B1619,Answer!$A:$E,5),"")</f>
        <v>0</v>
      </c>
      <c r="H1619">
        <f>IFERROR(VLOOKUP(D1619,Question!$B:$E,4,FALSE),"")</f>
        <v>0</v>
      </c>
      <c r="I1619" t="str">
        <f>IFERROR(VLOOKUP(H1619,Dimension!$A:$B,2,FALSE),"")</f>
        <v/>
      </c>
    </row>
    <row r="1620" spans="1:9">
      <c r="A1620" s="29">
        <v>195</v>
      </c>
      <c r="B1620" s="29">
        <v>53</v>
      </c>
      <c r="D1620" t="s">
        <v>804</v>
      </c>
      <c r="E1620" t="s">
        <v>110</v>
      </c>
      <c r="F1620" t="str">
        <f t="shared" si="25"/>
        <v>North AmericaYes</v>
      </c>
      <c r="G1620" s="27">
        <f>IFERROR(VLOOKUP(B1620,Answer!$A:$E,5),"")</f>
        <v>0</v>
      </c>
      <c r="H1620" t="str">
        <f>IFERROR(VLOOKUP(D1620,Question!$B:$E,4,FALSE),"")</f>
        <v/>
      </c>
      <c r="I1620" t="str">
        <f>IFERROR(VLOOKUP(H1620,Dimension!$A:$B,2,FALSE),"")</f>
        <v/>
      </c>
    </row>
    <row r="1621" spans="1:9">
      <c r="A1621" s="29">
        <v>195</v>
      </c>
      <c r="B1621" s="29" t="s">
        <v>870</v>
      </c>
      <c r="D1621" t="s">
        <v>805</v>
      </c>
      <c r="E1621" t="s">
        <v>111</v>
      </c>
      <c r="F1621" t="str">
        <f t="shared" si="25"/>
        <v>Central AmericaNo</v>
      </c>
      <c r="G1621" s="27" t="str">
        <f>IFERROR(VLOOKUP(B1621,Answer!$A:$E,5),"")</f>
        <v/>
      </c>
      <c r="H1621" t="str">
        <f>IFERROR(VLOOKUP(D1621,Question!$B:$E,4,FALSE),"")</f>
        <v/>
      </c>
      <c r="I1621" t="str">
        <f>IFERROR(VLOOKUP(H1621,Dimension!$A:$B,2,FALSE),"")</f>
        <v/>
      </c>
    </row>
    <row r="1622" spans="1:9">
      <c r="A1622" s="29">
        <v>195</v>
      </c>
      <c r="B1622" s="29">
        <v>55</v>
      </c>
      <c r="D1622" t="s">
        <v>806</v>
      </c>
      <c r="E1622" t="s">
        <v>110</v>
      </c>
      <c r="F1622" t="str">
        <f t="shared" si="25"/>
        <v>South AmericaYes</v>
      </c>
      <c r="G1622" s="27">
        <f>IFERROR(VLOOKUP(B1622,Answer!$A:$E,5),"")</f>
        <v>0</v>
      </c>
      <c r="H1622" t="str">
        <f>IFERROR(VLOOKUP(D1622,Question!$B:$E,4,FALSE),"")</f>
        <v/>
      </c>
      <c r="I1622" t="str">
        <f>IFERROR(VLOOKUP(H1622,Dimension!$A:$B,2,FALSE),"")</f>
        <v/>
      </c>
    </row>
    <row r="1623" spans="1:9">
      <c r="A1623" s="29">
        <v>195</v>
      </c>
      <c r="B1623" s="29" t="s">
        <v>870</v>
      </c>
      <c r="D1623" t="s">
        <v>807</v>
      </c>
      <c r="E1623" t="s">
        <v>111</v>
      </c>
      <c r="F1623" t="str">
        <f t="shared" si="25"/>
        <v>AfricaNo</v>
      </c>
      <c r="G1623" s="27" t="str">
        <f>IFERROR(VLOOKUP(B1623,Answer!$A:$E,5),"")</f>
        <v/>
      </c>
      <c r="H1623" t="str">
        <f>IFERROR(VLOOKUP(D1623,Question!$B:$E,4,FALSE),"")</f>
        <v/>
      </c>
      <c r="I1623" t="str">
        <f>IFERROR(VLOOKUP(H1623,Dimension!$A:$B,2,FALSE),"")</f>
        <v/>
      </c>
    </row>
    <row r="1624" spans="1:9">
      <c r="A1624" s="29">
        <v>195</v>
      </c>
      <c r="B1624" s="29">
        <v>57</v>
      </c>
      <c r="D1624" t="s">
        <v>808</v>
      </c>
      <c r="E1624" t="s">
        <v>110</v>
      </c>
      <c r="F1624" t="str">
        <f t="shared" si="25"/>
        <v>Middle EastYes</v>
      </c>
      <c r="G1624" s="27">
        <f>IFERROR(VLOOKUP(B1624,Answer!$A:$E,5),"")</f>
        <v>0</v>
      </c>
      <c r="H1624" t="str">
        <f>IFERROR(VLOOKUP(D1624,Question!$B:$E,4,FALSE),"")</f>
        <v/>
      </c>
      <c r="I1624" t="str">
        <f>IFERROR(VLOOKUP(H1624,Dimension!$A:$B,2,FALSE),"")</f>
        <v/>
      </c>
    </row>
    <row r="1625" spans="1:9">
      <c r="A1625" s="29">
        <v>195</v>
      </c>
      <c r="B1625" s="29">
        <v>58</v>
      </c>
      <c r="D1625" t="s">
        <v>809</v>
      </c>
      <c r="E1625" t="s">
        <v>110</v>
      </c>
      <c r="F1625" t="str">
        <f t="shared" si="25"/>
        <v>Western/Northern EuropeYes</v>
      </c>
      <c r="G1625" s="27">
        <f>IFERROR(VLOOKUP(B1625,Answer!$A:$E,5),"")</f>
        <v>0</v>
      </c>
      <c r="H1625" t="str">
        <f>IFERROR(VLOOKUP(D1625,Question!$B:$E,4,FALSE),"")</f>
        <v/>
      </c>
      <c r="I1625" t="str">
        <f>IFERROR(VLOOKUP(H1625,Dimension!$A:$B,2,FALSE),"")</f>
        <v/>
      </c>
    </row>
    <row r="1626" spans="1:9">
      <c r="A1626" s="29">
        <v>195</v>
      </c>
      <c r="B1626" s="29">
        <v>59</v>
      </c>
      <c r="D1626" t="s">
        <v>810</v>
      </c>
      <c r="E1626" t="s">
        <v>110</v>
      </c>
      <c r="F1626" t="str">
        <f t="shared" si="25"/>
        <v>Southern EuropeYes</v>
      </c>
      <c r="G1626" s="27">
        <f>IFERROR(VLOOKUP(B1626,Answer!$A:$E,5),"")</f>
        <v>0</v>
      </c>
      <c r="H1626" t="str">
        <f>IFERROR(VLOOKUP(D1626,Question!$B:$E,4,FALSE),"")</f>
        <v/>
      </c>
      <c r="I1626" t="str">
        <f>IFERROR(VLOOKUP(H1626,Dimension!$A:$B,2,FALSE),"")</f>
        <v/>
      </c>
    </row>
    <row r="1627" spans="1:9">
      <c r="A1627" s="29">
        <v>195</v>
      </c>
      <c r="B1627" s="29">
        <v>60</v>
      </c>
      <c r="D1627" t="s">
        <v>811</v>
      </c>
      <c r="E1627" t="s">
        <v>110</v>
      </c>
      <c r="F1627" t="str">
        <f t="shared" si="25"/>
        <v>Eastern EuropeYes</v>
      </c>
      <c r="G1627" s="27">
        <f>IFERROR(VLOOKUP(B1627,Answer!$A:$E,5),"")</f>
        <v>0</v>
      </c>
      <c r="H1627" t="str">
        <f>IFERROR(VLOOKUP(D1627,Question!$B:$E,4,FALSE),"")</f>
        <v/>
      </c>
      <c r="I1627" t="str">
        <f>IFERROR(VLOOKUP(H1627,Dimension!$A:$B,2,FALSE),"")</f>
        <v/>
      </c>
    </row>
    <row r="1628" spans="1:9">
      <c r="A1628" s="29">
        <v>195</v>
      </c>
      <c r="B1628" s="29">
        <v>61</v>
      </c>
      <c r="D1628" t="s">
        <v>812</v>
      </c>
      <c r="E1628" t="s">
        <v>110</v>
      </c>
      <c r="F1628" t="str">
        <f t="shared" si="25"/>
        <v>Central AsiaYes</v>
      </c>
      <c r="G1628" s="27">
        <f>IFERROR(VLOOKUP(B1628,Answer!$A:$E,5),"")</f>
        <v>0</v>
      </c>
      <c r="H1628" t="str">
        <f>IFERROR(VLOOKUP(D1628,Question!$B:$E,4,FALSE),"")</f>
        <v/>
      </c>
      <c r="I1628" t="str">
        <f>IFERROR(VLOOKUP(H1628,Dimension!$A:$B,2,FALSE),"")</f>
        <v/>
      </c>
    </row>
    <row r="1629" spans="1:9">
      <c r="A1629" s="29">
        <v>195</v>
      </c>
      <c r="B1629" s="29">
        <v>62</v>
      </c>
      <c r="D1629" t="s">
        <v>813</v>
      </c>
      <c r="E1629" t="s">
        <v>110</v>
      </c>
      <c r="F1629" t="str">
        <f t="shared" si="25"/>
        <v>South AsiaYes</v>
      </c>
      <c r="G1629" s="27">
        <f>IFERROR(VLOOKUP(B1629,Answer!$A:$E,5),"")</f>
        <v>0</v>
      </c>
      <c r="H1629" t="str">
        <f>IFERROR(VLOOKUP(D1629,Question!$B:$E,4,FALSE),"")</f>
        <v/>
      </c>
      <c r="I1629" t="str">
        <f>IFERROR(VLOOKUP(H1629,Dimension!$A:$B,2,FALSE),"")</f>
        <v/>
      </c>
    </row>
    <row r="1630" spans="1:9">
      <c r="A1630" s="29">
        <v>195</v>
      </c>
      <c r="B1630" s="29">
        <v>63</v>
      </c>
      <c r="D1630" t="s">
        <v>814</v>
      </c>
      <c r="E1630" t="s">
        <v>110</v>
      </c>
      <c r="F1630" t="str">
        <f t="shared" si="25"/>
        <v>South East AsiaYes</v>
      </c>
      <c r="G1630" s="27">
        <f>IFERROR(VLOOKUP(B1630,Answer!$A:$E,5),"")</f>
        <v>0</v>
      </c>
      <c r="H1630" t="str">
        <f>IFERROR(VLOOKUP(D1630,Question!$B:$E,4,FALSE),"")</f>
        <v/>
      </c>
      <c r="I1630" t="str">
        <f>IFERROR(VLOOKUP(H1630,Dimension!$A:$B,2,FALSE),"")</f>
        <v/>
      </c>
    </row>
    <row r="1631" spans="1:9">
      <c r="A1631" s="29">
        <v>195</v>
      </c>
      <c r="B1631" s="29">
        <v>64</v>
      </c>
      <c r="D1631" t="s">
        <v>815</v>
      </c>
      <c r="E1631" t="s">
        <v>110</v>
      </c>
      <c r="F1631" t="str">
        <f t="shared" si="25"/>
        <v>AustralasiaYes</v>
      </c>
      <c r="G1631" s="27">
        <f>IFERROR(VLOOKUP(B1631,Answer!$A:$E,5),"")</f>
        <v>0</v>
      </c>
      <c r="H1631" t="str">
        <f>IFERROR(VLOOKUP(D1631,Question!$B:$E,4,FALSE),"")</f>
        <v/>
      </c>
      <c r="I1631" t="str">
        <f>IFERROR(VLOOKUP(H1631,Dimension!$A:$B,2,FALSE),"")</f>
        <v/>
      </c>
    </row>
    <row r="1632" spans="1:9">
      <c r="A1632" s="29">
        <v>195</v>
      </c>
      <c r="B1632" s="29">
        <v>75</v>
      </c>
      <c r="D1632" t="s">
        <v>532</v>
      </c>
      <c r="E1632" t="s">
        <v>114</v>
      </c>
      <c r="F1632" t="str">
        <f t="shared" si="25"/>
        <v>2aFrequently (e.g. every time we run some activity or monthly)</v>
      </c>
      <c r="G1632" s="27">
        <f>IFERROR(VLOOKUP(B1632,Answer!$A:$E,5),"")</f>
        <v>1</v>
      </c>
      <c r="H1632">
        <f>IFERROR(VLOOKUP(D1632,Question!$B:$E,4,FALSE),"")</f>
        <v>1</v>
      </c>
      <c r="I1632" t="str">
        <f>IFERROR(VLOOKUP(H1632,Dimension!$A:$B,2,FALSE),"")</f>
        <v>Reporting</v>
      </c>
    </row>
    <row r="1633" spans="1:9">
      <c r="A1633" s="29">
        <v>195</v>
      </c>
      <c r="B1633" s="29">
        <v>100</v>
      </c>
      <c r="D1633" t="s">
        <v>576</v>
      </c>
      <c r="E1633" t="s">
        <v>114</v>
      </c>
      <c r="F1633" t="str">
        <f t="shared" si="25"/>
        <v>3aFrequently (e.g. every time we run some activity or monthly)</v>
      </c>
      <c r="G1633" s="27">
        <f>IFERROR(VLOOKUP(B1633,Answer!$A:$E,5),"")</f>
        <v>0</v>
      </c>
      <c r="H1633">
        <f>IFERROR(VLOOKUP(D1633,Question!$B:$E,4,FALSE),"")</f>
        <v>1</v>
      </c>
      <c r="I1633" t="str">
        <f>IFERROR(VLOOKUP(H1633,Dimension!$A:$B,2,FALSE),"")</f>
        <v>Reporting</v>
      </c>
    </row>
    <row r="1634" spans="1:9">
      <c r="A1634" s="29">
        <v>195</v>
      </c>
      <c r="B1634" s="29">
        <v>101</v>
      </c>
      <c r="D1634" t="s">
        <v>582</v>
      </c>
      <c r="E1634" t="s">
        <v>116</v>
      </c>
      <c r="F1634" t="str">
        <f t="shared" si="25"/>
        <v>3bNever</v>
      </c>
      <c r="G1634" s="27">
        <f>IFERROR(VLOOKUP(B1634,Answer!$A:$E,5),"")</f>
        <v>0</v>
      </c>
      <c r="H1634">
        <f>IFERROR(VLOOKUP(D1634,Question!$B:$E,4,FALSE),"")</f>
        <v>1</v>
      </c>
      <c r="I1634" t="str">
        <f>IFERROR(VLOOKUP(H1634,Dimension!$A:$B,2,FALSE),"")</f>
        <v>Reporting</v>
      </c>
    </row>
    <row r="1635" spans="1:9">
      <c r="A1635" s="29">
        <v>195</v>
      </c>
      <c r="B1635" s="29">
        <v>110</v>
      </c>
      <c r="D1635" t="s">
        <v>587</v>
      </c>
      <c r="E1635" t="s">
        <v>114</v>
      </c>
      <c r="F1635" t="str">
        <f t="shared" si="25"/>
        <v>3cFrequently (e.g. every time we run some activity or monthly)</v>
      </c>
      <c r="G1635" s="27">
        <f>IFERROR(VLOOKUP(B1635,Answer!$A:$E,5),"")</f>
        <v>1</v>
      </c>
      <c r="H1635">
        <f>IFERROR(VLOOKUP(D1635,Question!$B:$E,4,FALSE),"")</f>
        <v>1</v>
      </c>
      <c r="I1635" t="str">
        <f>IFERROR(VLOOKUP(H1635,Dimension!$A:$B,2,FALSE),"")</f>
        <v>Reporting</v>
      </c>
    </row>
    <row r="1636" spans="1:9">
      <c r="A1636" s="29">
        <v>195</v>
      </c>
      <c r="B1636" s="29">
        <v>115</v>
      </c>
      <c r="D1636" t="s">
        <v>592</v>
      </c>
      <c r="E1636" t="s">
        <v>114</v>
      </c>
      <c r="F1636" t="str">
        <f t="shared" si="25"/>
        <v>3dFrequently (e.g. every time we run some activity or monthly)</v>
      </c>
      <c r="G1636" s="27">
        <f>IFERROR(VLOOKUP(B1636,Answer!$A:$E,5),"")</f>
        <v>1</v>
      </c>
      <c r="H1636">
        <f>IFERROR(VLOOKUP(D1636,Question!$B:$E,4,FALSE),"")</f>
        <v>1</v>
      </c>
      <c r="I1636" t="str">
        <f>IFERROR(VLOOKUP(H1636,Dimension!$A:$B,2,FALSE),"")</f>
        <v>Reporting</v>
      </c>
    </row>
    <row r="1637" spans="1:9">
      <c r="A1637" s="29">
        <v>195</v>
      </c>
      <c r="B1637" s="29">
        <v>119</v>
      </c>
      <c r="D1637" t="s">
        <v>755</v>
      </c>
      <c r="E1637" t="s">
        <v>120</v>
      </c>
      <c r="F1637" t="str">
        <f t="shared" si="25"/>
        <v>3eRegularly (at least quarterly)</v>
      </c>
      <c r="G1637" s="27">
        <f>IFERROR(VLOOKUP(B1637,Answer!$A:$E,5),"")</f>
        <v>0</v>
      </c>
      <c r="H1637">
        <f>IFERROR(VLOOKUP(D1637,Question!$B:$E,4,FALSE),"")</f>
        <v>1</v>
      </c>
      <c r="I1637" t="str">
        <f>IFERROR(VLOOKUP(H1637,Dimension!$A:$B,2,FALSE),"")</f>
        <v>Reporting</v>
      </c>
    </row>
    <row r="1638" spans="1:9">
      <c r="A1638" s="29">
        <v>195</v>
      </c>
      <c r="B1638" s="29">
        <v>125</v>
      </c>
      <c r="D1638" t="s">
        <v>756</v>
      </c>
      <c r="E1638" t="s">
        <v>114</v>
      </c>
      <c r="F1638" t="str">
        <f t="shared" si="25"/>
        <v>3fFrequently (e.g. every time we run some activity or monthly)</v>
      </c>
      <c r="G1638" s="27">
        <f>IFERROR(VLOOKUP(B1638,Answer!$A:$E,5),"")</f>
        <v>0.5</v>
      </c>
      <c r="H1638">
        <f>IFERROR(VLOOKUP(D1638,Question!$B:$E,4,FALSE),"")</f>
        <v>1</v>
      </c>
      <c r="I1638" t="str">
        <f>IFERROR(VLOOKUP(H1638,Dimension!$A:$B,2,FALSE),"")</f>
        <v>Reporting</v>
      </c>
    </row>
    <row r="1639" spans="1:9">
      <c r="A1639" s="29">
        <v>195</v>
      </c>
      <c r="B1639" s="29">
        <v>129</v>
      </c>
      <c r="D1639" t="s">
        <v>757</v>
      </c>
      <c r="E1639" t="s">
        <v>120</v>
      </c>
      <c r="F1639" t="str">
        <f t="shared" si="25"/>
        <v>3gRegularly (at least quarterly)</v>
      </c>
      <c r="G1639" s="27">
        <f>IFERROR(VLOOKUP(B1639,Answer!$A:$E,5),"")</f>
        <v>0.75</v>
      </c>
      <c r="H1639">
        <f>IFERROR(VLOOKUP(D1639,Question!$B:$E,4,FALSE),"")</f>
        <v>1</v>
      </c>
      <c r="I1639" t="str">
        <f>IFERROR(VLOOKUP(H1639,Dimension!$A:$B,2,FALSE),"")</f>
        <v>Reporting</v>
      </c>
    </row>
    <row r="1640" spans="1:9">
      <c r="A1640" s="29">
        <v>195</v>
      </c>
      <c r="B1640" s="29">
        <v>134</v>
      </c>
      <c r="D1640" t="s">
        <v>758</v>
      </c>
      <c r="E1640" t="s">
        <v>120</v>
      </c>
      <c r="F1640" t="str">
        <f t="shared" si="25"/>
        <v>3hRegularly (at least quarterly)</v>
      </c>
      <c r="G1640" s="27">
        <f>IFERROR(VLOOKUP(B1640,Answer!$A:$E,5),"")</f>
        <v>0.75</v>
      </c>
      <c r="H1640">
        <f>IFERROR(VLOOKUP(D1640,Question!$B:$E,4,FALSE),"")</f>
        <v>1</v>
      </c>
      <c r="I1640" t="str">
        <f>IFERROR(VLOOKUP(H1640,Dimension!$A:$B,2,FALSE),"")</f>
        <v>Reporting</v>
      </c>
    </row>
    <row r="1641" spans="1:9">
      <c r="A1641" s="29">
        <v>195</v>
      </c>
      <c r="B1641" s="29">
        <v>155</v>
      </c>
      <c r="D1641" t="s">
        <v>762</v>
      </c>
      <c r="E1641" t="s">
        <v>114</v>
      </c>
      <c r="F1641" t="str">
        <f t="shared" si="25"/>
        <v>3lFrequently (e.g. every time we run some activity or monthly)</v>
      </c>
      <c r="G1641" s="27">
        <f>IFERROR(VLOOKUP(B1641,Answer!$A:$E,5),"")</f>
        <v>1</v>
      </c>
      <c r="H1641">
        <f>IFERROR(VLOOKUP(D1641,Question!$B:$E,4,FALSE),"")</f>
        <v>1</v>
      </c>
      <c r="I1641" t="str">
        <f>IFERROR(VLOOKUP(H1641,Dimension!$A:$B,2,FALSE),"")</f>
        <v>Reporting</v>
      </c>
    </row>
    <row r="1642" spans="1:9">
      <c r="A1642" s="29">
        <v>195</v>
      </c>
      <c r="B1642" s="29">
        <v>160</v>
      </c>
      <c r="D1642" t="s">
        <v>598</v>
      </c>
      <c r="E1642" t="s">
        <v>114</v>
      </c>
      <c r="F1642" t="str">
        <f t="shared" si="25"/>
        <v>4aFrequently (e.g. every time we run some activity or monthly)</v>
      </c>
      <c r="G1642" s="27">
        <f>IFERROR(VLOOKUP(B1642,Answer!$A:$E,5),"")</f>
        <v>1</v>
      </c>
      <c r="H1642">
        <f>IFERROR(VLOOKUP(D1642,Question!$B:$E,4,FALSE),"")</f>
        <v>2</v>
      </c>
      <c r="I1642" t="str">
        <f>IFERROR(VLOOKUP(H1642,Dimension!$A:$B,2,FALSE),"")</f>
        <v>Planning</v>
      </c>
    </row>
    <row r="1643" spans="1:9">
      <c r="A1643" s="29">
        <v>195</v>
      </c>
      <c r="B1643" s="29">
        <v>164</v>
      </c>
      <c r="D1643" t="s">
        <v>601</v>
      </c>
      <c r="E1643" t="s">
        <v>120</v>
      </c>
      <c r="F1643" t="str">
        <f t="shared" si="25"/>
        <v>4bRegularly (at least quarterly)</v>
      </c>
      <c r="G1643" s="27">
        <f>IFERROR(VLOOKUP(B1643,Answer!$A:$E,5),"")</f>
        <v>0.75</v>
      </c>
      <c r="H1643">
        <f>IFERROR(VLOOKUP(D1643,Question!$B:$E,4,FALSE),"")</f>
        <v>2</v>
      </c>
      <c r="I1643" t="str">
        <f>IFERROR(VLOOKUP(H1643,Dimension!$A:$B,2,FALSE),"")</f>
        <v>Planning</v>
      </c>
    </row>
    <row r="1644" spans="1:9">
      <c r="A1644" s="29">
        <v>195</v>
      </c>
      <c r="B1644" s="29">
        <v>169</v>
      </c>
      <c r="D1644" t="s">
        <v>605</v>
      </c>
      <c r="E1644" t="s">
        <v>120</v>
      </c>
      <c r="F1644" t="str">
        <f t="shared" si="25"/>
        <v>4cRegularly (at least quarterly)</v>
      </c>
      <c r="G1644" s="27">
        <f>IFERROR(VLOOKUP(B1644,Answer!$A:$E,5),"")</f>
        <v>0.75</v>
      </c>
      <c r="H1644">
        <f>IFERROR(VLOOKUP(D1644,Question!$B:$E,4,FALSE),"")</f>
        <v>2</v>
      </c>
      <c r="I1644" t="str">
        <f>IFERROR(VLOOKUP(H1644,Dimension!$A:$B,2,FALSE),"")</f>
        <v>Planning</v>
      </c>
    </row>
    <row r="1645" spans="1:9">
      <c r="A1645" s="29">
        <v>195</v>
      </c>
      <c r="B1645" s="29">
        <v>174</v>
      </c>
      <c r="D1645" t="s">
        <v>609</v>
      </c>
      <c r="E1645" t="s">
        <v>120</v>
      </c>
      <c r="F1645" t="str">
        <f t="shared" si="25"/>
        <v>4dRegularly (at least quarterly)</v>
      </c>
      <c r="G1645" s="27">
        <f>IFERROR(VLOOKUP(B1645,Answer!$A:$E,5),"")</f>
        <v>0.75</v>
      </c>
      <c r="H1645">
        <f>IFERROR(VLOOKUP(D1645,Question!$B:$E,4,FALSE),"")</f>
        <v>3</v>
      </c>
      <c r="I1645" t="str">
        <f>IFERROR(VLOOKUP(H1645,Dimension!$A:$B,2,FALSE),"")</f>
        <v>Impact</v>
      </c>
    </row>
    <row r="1646" spans="1:9">
      <c r="A1646" s="29">
        <v>195</v>
      </c>
      <c r="B1646" s="29">
        <v>178</v>
      </c>
      <c r="D1646" t="s">
        <v>628</v>
      </c>
      <c r="E1646" t="s">
        <v>118</v>
      </c>
      <c r="F1646" t="str">
        <f t="shared" si="25"/>
        <v>5aDisagree</v>
      </c>
      <c r="G1646" s="27">
        <f>IFERROR(VLOOKUP(B1646,Answer!$A:$E,5),"")</f>
        <v>0.75</v>
      </c>
      <c r="H1646">
        <f>IFERROR(VLOOKUP(D1646,Question!$B:$E,4,FALSE),"")</f>
        <v>2</v>
      </c>
      <c r="I1646" t="str">
        <f>IFERROR(VLOOKUP(H1646,Dimension!$A:$B,2,FALSE),"")</f>
        <v>Planning</v>
      </c>
    </row>
    <row r="1647" spans="1:9">
      <c r="A1647" s="29">
        <v>195</v>
      </c>
      <c r="B1647" s="29">
        <v>187</v>
      </c>
      <c r="D1647" t="s">
        <v>632</v>
      </c>
      <c r="E1647" t="s">
        <v>136</v>
      </c>
      <c r="F1647" t="str">
        <f t="shared" si="25"/>
        <v>5bStrongly Agree</v>
      </c>
      <c r="G1647" s="27">
        <f>IFERROR(VLOOKUP(B1647,Answer!$A:$E,5),"")</f>
        <v>1</v>
      </c>
      <c r="H1647">
        <f>IFERROR(VLOOKUP(D1647,Question!$B:$E,4,FALSE),"")</f>
        <v>2</v>
      </c>
      <c r="I1647" t="str">
        <f>IFERROR(VLOOKUP(H1647,Dimension!$A:$B,2,FALSE),"")</f>
        <v>Planning</v>
      </c>
    </row>
    <row r="1648" spans="1:9">
      <c r="A1648" s="29">
        <v>195</v>
      </c>
      <c r="B1648" s="29">
        <v>192</v>
      </c>
      <c r="D1648" t="s">
        <v>636</v>
      </c>
      <c r="E1648" t="s">
        <v>123</v>
      </c>
      <c r="F1648" t="str">
        <f t="shared" si="25"/>
        <v>5cAgree</v>
      </c>
      <c r="G1648" s="27">
        <f>IFERROR(VLOOKUP(B1648,Answer!$A:$E,5),"")</f>
        <v>0.75</v>
      </c>
      <c r="H1648">
        <f>IFERROR(VLOOKUP(D1648,Question!$B:$E,4,FALSE),"")</f>
        <v>2</v>
      </c>
      <c r="I1648" t="str">
        <f>IFERROR(VLOOKUP(H1648,Dimension!$A:$B,2,FALSE),"")</f>
        <v>Planning</v>
      </c>
    </row>
    <row r="1649" spans="1:9">
      <c r="A1649" s="29">
        <v>195</v>
      </c>
      <c r="B1649" s="29">
        <v>199</v>
      </c>
      <c r="D1649" t="s">
        <v>640</v>
      </c>
      <c r="E1649" t="s">
        <v>136</v>
      </c>
      <c r="F1649" t="str">
        <f t="shared" si="25"/>
        <v>5dStrongly Agree</v>
      </c>
      <c r="G1649" s="27">
        <f>IFERROR(VLOOKUP(B1649,Answer!$A:$E,5),"")</f>
        <v>1</v>
      </c>
      <c r="H1649">
        <f>IFERROR(VLOOKUP(D1649,Question!$B:$E,4,FALSE),"")</f>
        <v>2</v>
      </c>
      <c r="I1649" t="str">
        <f>IFERROR(VLOOKUP(H1649,Dimension!$A:$B,2,FALSE),"")</f>
        <v>Planning</v>
      </c>
    </row>
    <row r="1650" spans="1:9">
      <c r="A1650" s="29">
        <v>195</v>
      </c>
      <c r="B1650" s="29">
        <v>204</v>
      </c>
      <c r="D1650" t="s">
        <v>644</v>
      </c>
      <c r="E1650" t="s">
        <v>123</v>
      </c>
      <c r="F1650" t="str">
        <f t="shared" si="25"/>
        <v>5eAgree</v>
      </c>
      <c r="G1650" s="27">
        <f>IFERROR(VLOOKUP(B1650,Answer!$A:$E,5),"")</f>
        <v>0.75</v>
      </c>
      <c r="H1650">
        <f>IFERROR(VLOOKUP(D1650,Question!$B:$E,4,FALSE),"")</f>
        <v>2</v>
      </c>
      <c r="I1650" t="str">
        <f>IFERROR(VLOOKUP(H1650,Dimension!$A:$B,2,FALSE),"")</f>
        <v>Planning</v>
      </c>
    </row>
    <row r="1651" spans="1:9">
      <c r="A1651" s="29">
        <v>195</v>
      </c>
      <c r="B1651" s="29">
        <v>211</v>
      </c>
      <c r="D1651" t="s">
        <v>751</v>
      </c>
      <c r="E1651" t="s">
        <v>136</v>
      </c>
      <c r="F1651" t="str">
        <f t="shared" si="25"/>
        <v>5fStrongly Agree</v>
      </c>
      <c r="G1651" s="27">
        <f>IFERROR(VLOOKUP(B1651,Answer!$A:$E,5),"")</f>
        <v>1</v>
      </c>
      <c r="H1651">
        <f>IFERROR(VLOOKUP(D1651,Question!$B:$E,4,FALSE),"")</f>
        <v>2</v>
      </c>
      <c r="I1651" t="str">
        <f>IFERROR(VLOOKUP(H1651,Dimension!$A:$B,2,FALSE),"")</f>
        <v>Planning</v>
      </c>
    </row>
    <row r="1652" spans="1:9">
      <c r="A1652" s="29">
        <v>195</v>
      </c>
      <c r="B1652" s="29">
        <v>216</v>
      </c>
      <c r="D1652" t="s">
        <v>752</v>
      </c>
      <c r="E1652" t="s">
        <v>123</v>
      </c>
      <c r="F1652" t="str">
        <f t="shared" si="25"/>
        <v>5gAgree</v>
      </c>
      <c r="G1652" s="27">
        <f>IFERROR(VLOOKUP(B1652,Answer!$A:$E,5),"")</f>
        <v>0.75</v>
      </c>
      <c r="H1652">
        <f>IFERROR(VLOOKUP(D1652,Question!$B:$E,4,FALSE),"")</f>
        <v>3</v>
      </c>
      <c r="I1652" t="str">
        <f>IFERROR(VLOOKUP(H1652,Dimension!$A:$B,2,FALSE),"")</f>
        <v>Impact</v>
      </c>
    </row>
    <row r="1653" spans="1:9">
      <c r="A1653" s="29">
        <v>195</v>
      </c>
      <c r="B1653" s="29">
        <v>221</v>
      </c>
      <c r="D1653" t="s">
        <v>753</v>
      </c>
      <c r="E1653" t="s">
        <v>148</v>
      </c>
      <c r="F1653" t="str">
        <f t="shared" si="25"/>
        <v>5hNeither agree nor disagree&amp;#9;</v>
      </c>
      <c r="G1653" s="27">
        <f>IFERROR(VLOOKUP(B1653,Answer!$A:$E,5),"")</f>
        <v>0.25</v>
      </c>
      <c r="H1653">
        <f>IFERROR(VLOOKUP(D1653,Question!$B:$E,4,FALSE),"")</f>
        <v>2</v>
      </c>
      <c r="I1653" t="str">
        <f>IFERROR(VLOOKUP(H1653,Dimension!$A:$B,2,FALSE),"")</f>
        <v>Planning</v>
      </c>
    </row>
    <row r="1654" spans="1:9">
      <c r="A1654" s="29">
        <v>195</v>
      </c>
      <c r="B1654" s="29">
        <v>229</v>
      </c>
      <c r="D1654" t="s">
        <v>754</v>
      </c>
      <c r="E1654" t="s">
        <v>136</v>
      </c>
      <c r="F1654" t="str">
        <f t="shared" si="25"/>
        <v>5iStrongly Agree</v>
      </c>
      <c r="G1654" s="27">
        <f>IFERROR(VLOOKUP(B1654,Answer!$A:$E,5),"")</f>
        <v>1</v>
      </c>
      <c r="H1654">
        <f>IFERROR(VLOOKUP(D1654,Question!$B:$E,4,FALSE),"")</f>
        <v>3</v>
      </c>
      <c r="I1654" t="str">
        <f>IFERROR(VLOOKUP(H1654,Dimension!$A:$B,2,FALSE),"")</f>
        <v>Impact</v>
      </c>
    </row>
    <row r="1655" spans="1:9">
      <c r="A1655" s="29">
        <v>195</v>
      </c>
      <c r="B1655" s="29">
        <v>232</v>
      </c>
      <c r="D1655" t="s">
        <v>648</v>
      </c>
      <c r="E1655" t="s">
        <v>121</v>
      </c>
      <c r="F1655" t="str">
        <f t="shared" si="25"/>
        <v>6aSometimes / on an ad-hoc basis</v>
      </c>
      <c r="G1655" s="27">
        <f>IFERROR(VLOOKUP(B1655,Answer!$A:$E,5),"")</f>
        <v>0.5</v>
      </c>
      <c r="H1655">
        <f>IFERROR(VLOOKUP(D1655,Question!$B:$E,4,FALSE),"")</f>
        <v>2</v>
      </c>
      <c r="I1655" t="str">
        <f>IFERROR(VLOOKUP(H1655,Dimension!$A:$B,2,FALSE),"")</f>
        <v>Planning</v>
      </c>
    </row>
    <row r="1656" spans="1:9">
      <c r="A1656" s="29">
        <v>195</v>
      </c>
      <c r="B1656" s="29">
        <v>237</v>
      </c>
      <c r="D1656" t="s">
        <v>650</v>
      </c>
      <c r="E1656" t="s">
        <v>121</v>
      </c>
      <c r="F1656" t="str">
        <f t="shared" si="25"/>
        <v>6bSometimes / on an ad-hoc basis</v>
      </c>
      <c r="G1656" s="27">
        <f>IFERROR(VLOOKUP(B1656,Answer!$A:$E,5),"")</f>
        <v>0.5</v>
      </c>
      <c r="H1656">
        <f>IFERROR(VLOOKUP(D1656,Question!$B:$E,4,FALSE),"")</f>
        <v>1</v>
      </c>
      <c r="I1656" t="str">
        <f>IFERROR(VLOOKUP(H1656,Dimension!$A:$B,2,FALSE),"")</f>
        <v>Reporting</v>
      </c>
    </row>
    <row r="1657" spans="1:9">
      <c r="A1657" s="29">
        <v>195</v>
      </c>
      <c r="B1657" s="29">
        <v>243</v>
      </c>
      <c r="D1657" t="s">
        <v>654</v>
      </c>
      <c r="E1657" t="s">
        <v>120</v>
      </c>
      <c r="F1657" t="str">
        <f t="shared" si="25"/>
        <v>6cRegularly (at least quarterly)</v>
      </c>
      <c r="G1657" s="27">
        <f>IFERROR(VLOOKUP(B1657,Answer!$A:$E,5),"")</f>
        <v>0.75</v>
      </c>
      <c r="H1657">
        <f>IFERROR(VLOOKUP(D1657,Question!$B:$E,4,FALSE),"")</f>
        <v>1</v>
      </c>
      <c r="I1657" t="str">
        <f>IFERROR(VLOOKUP(H1657,Dimension!$A:$B,2,FALSE),"")</f>
        <v>Reporting</v>
      </c>
    </row>
    <row r="1658" spans="1:9">
      <c r="A1658" s="29">
        <v>195</v>
      </c>
      <c r="B1658" s="29">
        <v>249</v>
      </c>
      <c r="D1658" t="s">
        <v>658</v>
      </c>
      <c r="E1658" t="s">
        <v>114</v>
      </c>
      <c r="F1658" t="str">
        <f t="shared" si="25"/>
        <v>6dFrequently (e.g. every time we run some activity or monthly)</v>
      </c>
      <c r="G1658" s="27">
        <f>IFERROR(VLOOKUP(B1658,Answer!$A:$E,5),"")</f>
        <v>1</v>
      </c>
      <c r="H1658">
        <f>IFERROR(VLOOKUP(D1658,Question!$B:$E,4,FALSE),"")</f>
        <v>1</v>
      </c>
      <c r="I1658" t="str">
        <f>IFERROR(VLOOKUP(H1658,Dimension!$A:$B,2,FALSE),"")</f>
        <v>Reporting</v>
      </c>
    </row>
    <row r="1659" spans="1:9">
      <c r="A1659" s="29">
        <v>195</v>
      </c>
      <c r="B1659" s="29">
        <v>252</v>
      </c>
      <c r="D1659" t="s">
        <v>662</v>
      </c>
      <c r="E1659" t="s">
        <v>121</v>
      </c>
      <c r="F1659" t="str">
        <f t="shared" si="25"/>
        <v>6eSometimes / on an ad-hoc basis</v>
      </c>
      <c r="G1659" s="27">
        <f>IFERROR(VLOOKUP(B1659,Answer!$A:$E,5),"")</f>
        <v>0.5</v>
      </c>
      <c r="H1659">
        <f>IFERROR(VLOOKUP(D1659,Question!$B:$E,4,FALSE),"")</f>
        <v>1</v>
      </c>
      <c r="I1659" t="str">
        <f>IFERROR(VLOOKUP(H1659,Dimension!$A:$B,2,FALSE),"")</f>
        <v>Reporting</v>
      </c>
    </row>
    <row r="1660" spans="1:9">
      <c r="A1660" s="29">
        <v>195</v>
      </c>
      <c r="B1660" s="29">
        <v>257</v>
      </c>
      <c r="D1660" t="s">
        <v>666</v>
      </c>
      <c r="E1660" t="s">
        <v>121</v>
      </c>
      <c r="F1660" t="str">
        <f t="shared" si="25"/>
        <v>7aSometimes / on an ad-hoc basis</v>
      </c>
      <c r="G1660" s="27">
        <f>IFERROR(VLOOKUP(B1660,Answer!$A:$E,5),"")</f>
        <v>0.5</v>
      </c>
      <c r="H1660">
        <f>IFERROR(VLOOKUP(D1660,Question!$B:$E,4,FALSE),"")</f>
        <v>3</v>
      </c>
      <c r="I1660" t="str">
        <f>IFERROR(VLOOKUP(H1660,Dimension!$A:$B,2,FALSE),"")</f>
        <v>Impact</v>
      </c>
    </row>
    <row r="1661" spans="1:9">
      <c r="A1661" s="29">
        <v>195</v>
      </c>
      <c r="B1661" s="29">
        <v>261</v>
      </c>
      <c r="D1661" t="s">
        <v>670</v>
      </c>
      <c r="E1661" t="s">
        <v>115</v>
      </c>
      <c r="F1661" t="str">
        <f t="shared" si="25"/>
        <v>7bRarely (maybe once per year)</v>
      </c>
      <c r="G1661" s="27">
        <f>IFERROR(VLOOKUP(B1661,Answer!$A:$E,5),"")</f>
        <v>0.25</v>
      </c>
      <c r="H1661">
        <f>IFERROR(VLOOKUP(D1661,Question!$B:$E,4,FALSE),"")</f>
        <v>2</v>
      </c>
      <c r="I1661" t="str">
        <f>IFERROR(VLOOKUP(H1661,Dimension!$A:$B,2,FALSE),"")</f>
        <v>Planning</v>
      </c>
    </row>
    <row r="1662" spans="1:9">
      <c r="A1662" s="29">
        <v>195</v>
      </c>
      <c r="B1662" s="29">
        <v>268</v>
      </c>
      <c r="D1662" t="s">
        <v>674</v>
      </c>
      <c r="E1662" t="s">
        <v>120</v>
      </c>
      <c r="F1662" t="str">
        <f t="shared" si="25"/>
        <v>7cRegularly (at least quarterly)</v>
      </c>
      <c r="G1662" s="27">
        <f>IFERROR(VLOOKUP(B1662,Answer!$A:$E,5),"")</f>
        <v>0.75</v>
      </c>
      <c r="H1662">
        <f>IFERROR(VLOOKUP(D1662,Question!$B:$E,4,FALSE),"")</f>
        <v>2</v>
      </c>
      <c r="I1662" t="str">
        <f>IFERROR(VLOOKUP(H1662,Dimension!$A:$B,2,FALSE),"")</f>
        <v>Planning</v>
      </c>
    </row>
    <row r="1663" spans="1:9">
      <c r="A1663" s="29">
        <v>195</v>
      </c>
      <c r="B1663" s="29">
        <v>272</v>
      </c>
      <c r="D1663" t="s">
        <v>678</v>
      </c>
      <c r="E1663" t="s">
        <v>121</v>
      </c>
      <c r="F1663" t="str">
        <f t="shared" si="25"/>
        <v>7dSometimes / on an ad-hoc basis</v>
      </c>
      <c r="G1663" s="27">
        <f>IFERROR(VLOOKUP(B1663,Answer!$A:$E,5),"")</f>
        <v>0.5</v>
      </c>
      <c r="H1663">
        <f>IFERROR(VLOOKUP(D1663,Question!$B:$E,4,FALSE),"")</f>
        <v>2</v>
      </c>
      <c r="I1663" t="str">
        <f>IFERROR(VLOOKUP(H1663,Dimension!$A:$B,2,FALSE),"")</f>
        <v>Planning</v>
      </c>
    </row>
    <row r="1664" spans="1:9">
      <c r="A1664" s="29">
        <v>195</v>
      </c>
      <c r="B1664" s="29">
        <v>276</v>
      </c>
      <c r="D1664" t="s">
        <v>680</v>
      </c>
      <c r="E1664" t="s">
        <v>115</v>
      </c>
      <c r="F1664" t="str">
        <f t="shared" si="25"/>
        <v>7eRarely (maybe once per year)</v>
      </c>
      <c r="G1664" s="27">
        <f>IFERROR(VLOOKUP(B1664,Answer!$A:$E,5),"")</f>
        <v>0.25</v>
      </c>
      <c r="H1664">
        <f>IFERROR(VLOOKUP(D1664,Question!$B:$E,4,FALSE),"")</f>
        <v>3</v>
      </c>
      <c r="I1664" t="str">
        <f>IFERROR(VLOOKUP(H1664,Dimension!$A:$B,2,FALSE),"")</f>
        <v>Impact</v>
      </c>
    </row>
    <row r="1665" spans="1:9">
      <c r="A1665" s="29">
        <v>195</v>
      </c>
      <c r="B1665" s="29">
        <v>284</v>
      </c>
      <c r="D1665" t="s">
        <v>701</v>
      </c>
      <c r="E1665" t="s">
        <v>123</v>
      </c>
      <c r="F1665" t="str">
        <f t="shared" si="25"/>
        <v>8aAgree</v>
      </c>
      <c r="G1665" s="27">
        <f>IFERROR(VLOOKUP(B1665,Answer!$A:$E,5),"")</f>
        <v>0.75</v>
      </c>
      <c r="H1665">
        <f>IFERROR(VLOOKUP(D1665,Question!$B:$E,4,FALSE),"")</f>
        <v>3</v>
      </c>
      <c r="I1665" t="str">
        <f>IFERROR(VLOOKUP(H1665,Dimension!$A:$B,2,FALSE),"")</f>
        <v>Impact</v>
      </c>
    </row>
    <row r="1666" spans="1:9">
      <c r="A1666" s="29">
        <v>195</v>
      </c>
      <c r="B1666" s="29">
        <v>291</v>
      </c>
      <c r="D1666" t="s">
        <v>703</v>
      </c>
      <c r="E1666" t="s">
        <v>136</v>
      </c>
      <c r="F1666" t="str">
        <f t="shared" si="25"/>
        <v>8bStrongly Agree</v>
      </c>
      <c r="G1666" s="27">
        <f>IFERROR(VLOOKUP(B1666,Answer!$A:$E,5),"")</f>
        <v>1</v>
      </c>
      <c r="H1666">
        <f>IFERROR(VLOOKUP(D1666,Question!$B:$E,4,FALSE),"")</f>
        <v>3</v>
      </c>
      <c r="I1666" t="str">
        <f>IFERROR(VLOOKUP(H1666,Dimension!$A:$B,2,FALSE),"")</f>
        <v>Impact</v>
      </c>
    </row>
    <row r="1667" spans="1:9">
      <c r="A1667" s="29">
        <v>195</v>
      </c>
      <c r="B1667" s="29">
        <v>297</v>
      </c>
      <c r="D1667" t="s">
        <v>705</v>
      </c>
      <c r="E1667" t="s">
        <v>136</v>
      </c>
      <c r="F1667" t="str">
        <f t="shared" ref="F1667:F1730" si="26">D1667&amp;E1667</f>
        <v>8cStrongly Agree</v>
      </c>
      <c r="G1667" s="27">
        <f>IFERROR(VLOOKUP(B1667,Answer!$A:$E,5),"")</f>
        <v>1</v>
      </c>
      <c r="H1667">
        <f>IFERROR(VLOOKUP(D1667,Question!$B:$E,4,FALSE),"")</f>
        <v>3</v>
      </c>
      <c r="I1667" t="str">
        <f>IFERROR(VLOOKUP(H1667,Dimension!$A:$B,2,FALSE),"")</f>
        <v>Impact</v>
      </c>
    </row>
    <row r="1668" spans="1:9">
      <c r="A1668" s="29">
        <v>195</v>
      </c>
      <c r="B1668" s="29">
        <v>299</v>
      </c>
      <c r="D1668" t="s">
        <v>707</v>
      </c>
      <c r="E1668" t="s">
        <v>119</v>
      </c>
      <c r="F1668" t="str">
        <f t="shared" si="26"/>
        <v>8dStrongly disagree</v>
      </c>
      <c r="G1668" s="27">
        <f>IFERROR(VLOOKUP(B1668,Answer!$A:$E,5),"")</f>
        <v>0</v>
      </c>
      <c r="H1668">
        <f>IFERROR(VLOOKUP(D1668,Question!$B:$E,4,FALSE),"")</f>
        <v>3</v>
      </c>
      <c r="I1668" t="str">
        <f>IFERROR(VLOOKUP(H1668,Dimension!$A:$B,2,FALSE),"")</f>
        <v>Impact</v>
      </c>
    </row>
    <row r="1669" spans="1:9">
      <c r="A1669" s="29">
        <v>195</v>
      </c>
      <c r="B1669" s="29">
        <v>308</v>
      </c>
      <c r="D1669" t="s">
        <v>744</v>
      </c>
      <c r="E1669" t="s">
        <v>123</v>
      </c>
      <c r="F1669" t="str">
        <f t="shared" si="26"/>
        <v>8eAgree</v>
      </c>
      <c r="G1669" s="27">
        <f>IFERROR(VLOOKUP(B1669,Answer!$A:$E,5),"")</f>
        <v>0.75</v>
      </c>
      <c r="H1669">
        <f>IFERROR(VLOOKUP(D1669,Question!$B:$E,4,FALSE),"")</f>
        <v>3</v>
      </c>
      <c r="I1669" t="str">
        <f>IFERROR(VLOOKUP(H1669,Dimension!$A:$B,2,FALSE),"")</f>
        <v>Impact</v>
      </c>
    </row>
    <row r="1670" spans="1:9">
      <c r="A1670" s="29">
        <v>195</v>
      </c>
      <c r="B1670" s="29">
        <v>315</v>
      </c>
      <c r="D1670" t="s">
        <v>745</v>
      </c>
      <c r="E1670" t="s">
        <v>136</v>
      </c>
      <c r="F1670" t="str">
        <f t="shared" si="26"/>
        <v>8fStrongly Agree</v>
      </c>
      <c r="G1670" s="27">
        <f>IFERROR(VLOOKUP(B1670,Answer!$A:$E,5),"")</f>
        <v>1</v>
      </c>
      <c r="H1670">
        <f>IFERROR(VLOOKUP(D1670,Question!$B:$E,4,FALSE),"")</f>
        <v>3</v>
      </c>
      <c r="I1670" t="str">
        <f>IFERROR(VLOOKUP(H1670,Dimension!$A:$B,2,FALSE),"")</f>
        <v>Impact</v>
      </c>
    </row>
    <row r="1671" spans="1:9">
      <c r="A1671" s="29">
        <v>195</v>
      </c>
      <c r="B1671" s="29">
        <v>320</v>
      </c>
      <c r="D1671" t="s">
        <v>746</v>
      </c>
      <c r="E1671" t="s">
        <v>123</v>
      </c>
      <c r="F1671" t="str">
        <f t="shared" si="26"/>
        <v>8gAgree</v>
      </c>
      <c r="G1671" s="27">
        <f>IFERROR(VLOOKUP(B1671,Answer!$A:$E,5),"")</f>
        <v>0.75</v>
      </c>
      <c r="H1671">
        <f>IFERROR(VLOOKUP(D1671,Question!$B:$E,4,FALSE),"")</f>
        <v>3</v>
      </c>
      <c r="I1671" t="str">
        <f>IFERROR(VLOOKUP(H1671,Dimension!$A:$B,2,FALSE),"")</f>
        <v>Impact</v>
      </c>
    </row>
    <row r="1672" spans="1:9">
      <c r="A1672" s="29">
        <v>195</v>
      </c>
      <c r="B1672" s="29">
        <v>327</v>
      </c>
      <c r="D1672" t="s">
        <v>747</v>
      </c>
      <c r="E1672" t="s">
        <v>136</v>
      </c>
      <c r="F1672" t="str">
        <f t="shared" si="26"/>
        <v>8hStrongly Agree</v>
      </c>
      <c r="G1672" s="27">
        <f>IFERROR(VLOOKUP(B1672,Answer!$A:$E,5),"")</f>
        <v>1</v>
      </c>
      <c r="H1672">
        <f>IFERROR(VLOOKUP(D1672,Question!$B:$E,4,FALSE),"")</f>
        <v>3</v>
      </c>
      <c r="I1672" t="str">
        <f>IFERROR(VLOOKUP(H1672,Dimension!$A:$B,2,FALSE),"")</f>
        <v>Impact</v>
      </c>
    </row>
    <row r="1673" spans="1:9">
      <c r="A1673" s="29">
        <v>195</v>
      </c>
      <c r="B1673" s="29">
        <v>333</v>
      </c>
      <c r="D1673" t="s">
        <v>748</v>
      </c>
      <c r="E1673" t="s">
        <v>136</v>
      </c>
      <c r="F1673" t="str">
        <f t="shared" si="26"/>
        <v>8iStrongly Agree</v>
      </c>
      <c r="G1673" s="27">
        <f>IFERROR(VLOOKUP(B1673,Answer!$A:$E,5),"")</f>
        <v>1</v>
      </c>
      <c r="H1673">
        <f>IFERROR(VLOOKUP(D1673,Question!$B:$E,4,FALSE),"")</f>
        <v>3</v>
      </c>
      <c r="I1673" t="str">
        <f>IFERROR(VLOOKUP(H1673,Dimension!$A:$B,2,FALSE),"")</f>
        <v>Impact</v>
      </c>
    </row>
    <row r="1674" spans="1:9">
      <c r="A1674" s="29">
        <v>195</v>
      </c>
      <c r="B1674" s="29">
        <v>339</v>
      </c>
      <c r="D1674" t="s">
        <v>749</v>
      </c>
      <c r="E1674" t="s">
        <v>136</v>
      </c>
      <c r="F1674" t="str">
        <f t="shared" si="26"/>
        <v>8jStrongly Agree</v>
      </c>
      <c r="G1674" s="27">
        <f>IFERROR(VLOOKUP(B1674,Answer!$A:$E,5),"")</f>
        <v>1</v>
      </c>
      <c r="H1674">
        <f>IFERROR(VLOOKUP(D1674,Question!$B:$E,4,FALSE),"")</f>
        <v>3</v>
      </c>
      <c r="I1674" t="str">
        <f>IFERROR(VLOOKUP(H1674,Dimension!$A:$B,2,FALSE),"")</f>
        <v>Impact</v>
      </c>
    </row>
    <row r="1675" spans="1:9">
      <c r="A1675" s="29">
        <v>195</v>
      </c>
      <c r="B1675" s="29">
        <v>341</v>
      </c>
      <c r="D1675" t="s">
        <v>750</v>
      </c>
      <c r="E1675" t="s">
        <v>119</v>
      </c>
      <c r="F1675" t="str">
        <f t="shared" si="26"/>
        <v>8kStrongly disagree</v>
      </c>
      <c r="G1675" s="27">
        <f>IFERROR(VLOOKUP(B1675,Answer!$A:$E,5),"")</f>
        <v>0.75</v>
      </c>
      <c r="H1675">
        <f>IFERROR(VLOOKUP(D1675,Question!$B:$E,4,FALSE),"")</f>
        <v>3</v>
      </c>
      <c r="I1675" t="str">
        <f>IFERROR(VLOOKUP(H1675,Dimension!$A:$B,2,FALSE),"")</f>
        <v>Impact</v>
      </c>
    </row>
    <row r="1676" spans="1:9">
      <c r="A1676" s="29">
        <v>195</v>
      </c>
      <c r="B1676" s="29">
        <v>348</v>
      </c>
      <c r="D1676" t="s">
        <v>710</v>
      </c>
      <c r="E1676" t="s">
        <v>125</v>
      </c>
      <c r="F1676" t="str">
        <f t="shared" si="26"/>
        <v>9aAware of but do not use</v>
      </c>
      <c r="G1676" s="27">
        <f>IFERROR(VLOOKUP(B1676,Answer!$A:$E,5),"")</f>
        <v>0.25</v>
      </c>
      <c r="H1676">
        <f>IFERROR(VLOOKUP(D1676,Question!$B:$E,4,FALSE),"")</f>
        <v>1</v>
      </c>
      <c r="I1676" t="str">
        <f>IFERROR(VLOOKUP(H1676,Dimension!$A:$B,2,FALSE),"")</f>
        <v>Reporting</v>
      </c>
    </row>
    <row r="1677" spans="1:9">
      <c r="A1677" s="29">
        <v>195</v>
      </c>
      <c r="B1677" s="29">
        <v>356</v>
      </c>
      <c r="D1677" t="s">
        <v>714</v>
      </c>
      <c r="E1677" t="s">
        <v>160</v>
      </c>
      <c r="F1677" t="str">
        <f t="shared" si="26"/>
        <v>9bUse regularly</v>
      </c>
      <c r="G1677" s="27">
        <f>IFERROR(VLOOKUP(B1677,Answer!$A:$E,5),"")</f>
        <v>0.75</v>
      </c>
      <c r="H1677">
        <f>IFERROR(VLOOKUP(D1677,Question!$B:$E,4,FALSE),"")</f>
        <v>1</v>
      </c>
      <c r="I1677" t="str">
        <f>IFERROR(VLOOKUP(H1677,Dimension!$A:$B,2,FALSE),"")</f>
        <v>Reporting</v>
      </c>
    </row>
    <row r="1678" spans="1:9">
      <c r="A1678" s="29">
        <v>195</v>
      </c>
      <c r="B1678" s="29">
        <v>360</v>
      </c>
      <c r="D1678" t="s">
        <v>742</v>
      </c>
      <c r="E1678" t="s">
        <v>125</v>
      </c>
      <c r="F1678" t="str">
        <f t="shared" si="26"/>
        <v>9cAware of but do not use</v>
      </c>
      <c r="G1678" s="27">
        <f>IFERROR(VLOOKUP(B1678,Answer!$A:$E,5),"")</f>
        <v>0.25</v>
      </c>
      <c r="H1678">
        <f>IFERROR(VLOOKUP(D1678,Question!$B:$E,4,FALSE),"")</f>
        <v>1</v>
      </c>
      <c r="I1678" t="str">
        <f>IFERROR(VLOOKUP(H1678,Dimension!$A:$B,2,FALSE),"")</f>
        <v>Reporting</v>
      </c>
    </row>
    <row r="1679" spans="1:9">
      <c r="A1679" s="29">
        <v>195</v>
      </c>
      <c r="B1679" s="29">
        <v>366</v>
      </c>
      <c r="D1679" t="s">
        <v>743</v>
      </c>
      <c r="E1679" t="s">
        <v>125</v>
      </c>
      <c r="F1679" t="str">
        <f t="shared" si="26"/>
        <v>9dAware of but do not use</v>
      </c>
      <c r="G1679" s="27">
        <f>IFERROR(VLOOKUP(B1679,Answer!$A:$E,5),"")</f>
        <v>0.25</v>
      </c>
      <c r="H1679">
        <f>IFERROR(VLOOKUP(D1679,Question!$B:$E,4,FALSE),"")</f>
        <v>2</v>
      </c>
      <c r="I1679" t="str">
        <f>IFERROR(VLOOKUP(H1679,Dimension!$A:$B,2,FALSE),"")</f>
        <v>Planning</v>
      </c>
    </row>
    <row r="1680" spans="1:9">
      <c r="A1680" s="29">
        <v>195</v>
      </c>
      <c r="B1680" s="29">
        <v>374</v>
      </c>
      <c r="D1680" t="s">
        <v>740</v>
      </c>
      <c r="E1680" t="s">
        <v>123</v>
      </c>
      <c r="F1680" t="str">
        <f t="shared" si="26"/>
        <v>10aAgree</v>
      </c>
      <c r="G1680" s="27">
        <f>IFERROR(VLOOKUP(B1680,Answer!$A:$E,5),"")</f>
        <v>0.5</v>
      </c>
      <c r="H1680">
        <f>IFERROR(VLOOKUP(D1680,Question!$B:$E,4,FALSE),"")</f>
        <v>1</v>
      </c>
      <c r="I1680" t="str">
        <f>IFERROR(VLOOKUP(H1680,Dimension!$A:$B,2,FALSE),"")</f>
        <v>Reporting</v>
      </c>
    </row>
    <row r="1681" spans="1:9">
      <c r="A1681" s="29">
        <v>195</v>
      </c>
      <c r="B1681" s="29">
        <v>379</v>
      </c>
      <c r="D1681" t="s">
        <v>741</v>
      </c>
      <c r="E1681" t="s">
        <v>122</v>
      </c>
      <c r="F1681" t="str">
        <f t="shared" si="26"/>
        <v>10bNeither agree nor disagree</v>
      </c>
      <c r="G1681" s="27">
        <f>IFERROR(VLOOKUP(B1681,Answer!$A:$E,5),"")</f>
        <v>0.25</v>
      </c>
      <c r="H1681">
        <f>IFERROR(VLOOKUP(D1681,Question!$B:$E,4,FALSE),"")</f>
        <v>3</v>
      </c>
      <c r="I1681" t="str">
        <f>IFERROR(VLOOKUP(H1681,Dimension!$A:$B,2,FALSE),"")</f>
        <v>Impact</v>
      </c>
    </row>
    <row r="1682" spans="1:9">
      <c r="A1682" s="29">
        <v>202</v>
      </c>
      <c r="B1682" s="29">
        <v>1</v>
      </c>
      <c r="D1682" t="s">
        <v>772</v>
      </c>
      <c r="E1682" t="s">
        <v>106</v>
      </c>
      <c r="F1682" t="str">
        <f t="shared" si="26"/>
        <v>1aCommercial organisation</v>
      </c>
      <c r="G1682" s="27">
        <f>IFERROR(VLOOKUP(B1682,Answer!$A:$E,5),"")</f>
        <v>0</v>
      </c>
      <c r="H1682">
        <f>IFERROR(VLOOKUP(D1682,Question!$B:$E,4,FALSE),"")</f>
        <v>0</v>
      </c>
      <c r="I1682" t="str">
        <f>IFERROR(VLOOKUP(H1682,Dimension!$A:$B,2,FALSE),"")</f>
        <v/>
      </c>
    </row>
    <row r="1683" spans="1:9">
      <c r="A1683" s="29">
        <v>202</v>
      </c>
      <c r="B1683" s="29">
        <v>5</v>
      </c>
      <c r="D1683" t="s">
        <v>773</v>
      </c>
      <c r="E1683" t="s">
        <v>107</v>
      </c>
      <c r="F1683" t="str">
        <f t="shared" si="26"/>
        <v>1bCommunications</v>
      </c>
      <c r="G1683" s="27">
        <f>IFERROR(VLOOKUP(B1683,Answer!$A:$E,5),"")</f>
        <v>0</v>
      </c>
      <c r="H1683">
        <f>IFERROR(VLOOKUP(D1683,Question!$B:$E,4,FALSE),"")</f>
        <v>0</v>
      </c>
      <c r="I1683" t="str">
        <f>IFERROR(VLOOKUP(H1683,Dimension!$A:$B,2,FALSE),"")</f>
        <v/>
      </c>
    </row>
    <row r="1684" spans="1:9">
      <c r="A1684" s="29">
        <v>202</v>
      </c>
      <c r="B1684" s="29">
        <v>19</v>
      </c>
      <c r="D1684" t="s">
        <v>774</v>
      </c>
      <c r="E1684" t="s">
        <v>282</v>
      </c>
      <c r="F1684" t="str">
        <f t="shared" si="26"/>
        <v>1cEntertainment</v>
      </c>
      <c r="G1684" s="27">
        <f>IFERROR(VLOOKUP(B1684,Answer!$A:$E,5),"")</f>
        <v>0</v>
      </c>
      <c r="H1684">
        <f>IFERROR(VLOOKUP(D1684,Question!$B:$E,4,FALSE),"")</f>
        <v>0</v>
      </c>
      <c r="I1684" t="str">
        <f>IFERROR(VLOOKUP(H1684,Dimension!$A:$B,2,FALSE),"")</f>
        <v/>
      </c>
    </row>
    <row r="1685" spans="1:9">
      <c r="A1685" s="29">
        <v>202</v>
      </c>
      <c r="B1685" s="29" t="s">
        <v>870</v>
      </c>
      <c r="D1685" t="s">
        <v>775</v>
      </c>
      <c r="E1685">
        <v>0</v>
      </c>
      <c r="F1685" t="str">
        <f t="shared" si="26"/>
        <v>1d0</v>
      </c>
      <c r="G1685" s="27" t="str">
        <f>IFERROR(VLOOKUP(B1685,Answer!$A:$E,5),"")</f>
        <v/>
      </c>
      <c r="H1685">
        <f>IFERROR(VLOOKUP(D1685,Question!$B:$E,4,FALSE),"")</f>
        <v>0</v>
      </c>
      <c r="I1685" t="str">
        <f>IFERROR(VLOOKUP(H1685,Dimension!$A:$B,2,FALSE),"")</f>
        <v/>
      </c>
    </row>
    <row r="1686" spans="1:9">
      <c r="A1686" s="29">
        <v>202</v>
      </c>
      <c r="B1686" s="29">
        <v>52</v>
      </c>
      <c r="D1686" t="s">
        <v>776</v>
      </c>
      <c r="E1686" t="s">
        <v>175</v>
      </c>
      <c r="F1686" t="str">
        <f t="shared" si="26"/>
        <v>1eMore than 5,000 employees</v>
      </c>
      <c r="G1686" s="27">
        <f>IFERROR(VLOOKUP(B1686,Answer!$A:$E,5),"")</f>
        <v>0</v>
      </c>
      <c r="H1686">
        <f>IFERROR(VLOOKUP(D1686,Question!$B:$E,4,FALSE),"")</f>
        <v>0</v>
      </c>
      <c r="I1686" t="str">
        <f>IFERROR(VLOOKUP(H1686,Dimension!$A:$B,2,FALSE),"")</f>
        <v/>
      </c>
    </row>
    <row r="1687" spans="1:9">
      <c r="A1687" s="29">
        <v>202</v>
      </c>
      <c r="B1687" s="29" t="s">
        <v>870</v>
      </c>
      <c r="D1687" t="s">
        <v>778</v>
      </c>
      <c r="E1687" t="s">
        <v>134</v>
      </c>
      <c r="F1687" t="str">
        <f t="shared" si="26"/>
        <v>1gUK</v>
      </c>
      <c r="G1687" s="27" t="str">
        <f>IFERROR(VLOOKUP(B1687,Answer!$A:$E,5),"")</f>
        <v/>
      </c>
      <c r="H1687">
        <f>IFERROR(VLOOKUP(D1687,Question!$B:$E,4,FALSE),"")</f>
        <v>0</v>
      </c>
      <c r="I1687" t="str">
        <f>IFERROR(VLOOKUP(H1687,Dimension!$A:$B,2,FALSE),"")</f>
        <v/>
      </c>
    </row>
    <row r="1688" spans="1:9">
      <c r="A1688" s="29">
        <v>202</v>
      </c>
      <c r="B1688" s="29">
        <v>65</v>
      </c>
      <c r="D1688" t="s">
        <v>783</v>
      </c>
      <c r="E1688" t="s">
        <v>159</v>
      </c>
      <c r="F1688" t="str">
        <f t="shared" si="26"/>
        <v>1hFor the country I’m based in</v>
      </c>
      <c r="G1688" s="27">
        <f>IFERROR(VLOOKUP(B1688,Answer!$A:$E,5),"")</f>
        <v>0</v>
      </c>
      <c r="H1688">
        <f>IFERROR(VLOOKUP(D1688,Question!$B:$E,4,FALSE),"")</f>
        <v>0</v>
      </c>
      <c r="I1688" t="str">
        <f>IFERROR(VLOOKUP(H1688,Dimension!$A:$B,2,FALSE),"")</f>
        <v/>
      </c>
    </row>
    <row r="1689" spans="1:9">
      <c r="A1689" s="29">
        <v>202</v>
      </c>
      <c r="B1689" s="29">
        <v>69</v>
      </c>
      <c r="D1689" t="s">
        <v>859</v>
      </c>
      <c r="E1689" t="s">
        <v>110</v>
      </c>
      <c r="F1689" t="str">
        <f t="shared" si="26"/>
        <v>1iYes</v>
      </c>
      <c r="G1689" s="27">
        <f>IFERROR(VLOOKUP(B1689,Answer!$A:$E,5),"")</f>
        <v>0</v>
      </c>
      <c r="H1689">
        <f>IFERROR(VLOOKUP(D1689,Question!$B:$E,4,FALSE),"")</f>
        <v>0</v>
      </c>
      <c r="I1689" t="str">
        <f>IFERROR(VLOOKUP(H1689,Dimension!$A:$B,2,FALSE),"")</f>
        <v/>
      </c>
    </row>
    <row r="1690" spans="1:9">
      <c r="A1690" s="29">
        <v>202</v>
      </c>
      <c r="B1690" s="29" t="s">
        <v>870</v>
      </c>
      <c r="D1690" t="s">
        <v>804</v>
      </c>
      <c r="E1690" t="s">
        <v>111</v>
      </c>
      <c r="F1690" t="str">
        <f t="shared" si="26"/>
        <v>North AmericaNo</v>
      </c>
      <c r="G1690" s="27" t="str">
        <f>IFERROR(VLOOKUP(B1690,Answer!$A:$E,5),"")</f>
        <v/>
      </c>
      <c r="H1690" t="str">
        <f>IFERROR(VLOOKUP(D1690,Question!$B:$E,4,FALSE),"")</f>
        <v/>
      </c>
      <c r="I1690" t="str">
        <f>IFERROR(VLOOKUP(H1690,Dimension!$A:$B,2,FALSE),"")</f>
        <v/>
      </c>
    </row>
    <row r="1691" spans="1:9">
      <c r="A1691" s="29">
        <v>202</v>
      </c>
      <c r="B1691" s="29" t="s">
        <v>870</v>
      </c>
      <c r="D1691" t="s">
        <v>805</v>
      </c>
      <c r="E1691" t="s">
        <v>111</v>
      </c>
      <c r="F1691" t="str">
        <f t="shared" si="26"/>
        <v>Central AmericaNo</v>
      </c>
      <c r="G1691" s="27" t="str">
        <f>IFERROR(VLOOKUP(B1691,Answer!$A:$E,5),"")</f>
        <v/>
      </c>
      <c r="H1691" t="str">
        <f>IFERROR(VLOOKUP(D1691,Question!$B:$E,4,FALSE),"")</f>
        <v/>
      </c>
      <c r="I1691" t="str">
        <f>IFERROR(VLOOKUP(H1691,Dimension!$A:$B,2,FALSE),"")</f>
        <v/>
      </c>
    </row>
    <row r="1692" spans="1:9">
      <c r="A1692" s="29">
        <v>202</v>
      </c>
      <c r="B1692" s="29" t="s">
        <v>870</v>
      </c>
      <c r="D1692" t="s">
        <v>806</v>
      </c>
      <c r="E1692" t="s">
        <v>111</v>
      </c>
      <c r="F1692" t="str">
        <f t="shared" si="26"/>
        <v>South AmericaNo</v>
      </c>
      <c r="G1692" s="27" t="str">
        <f>IFERROR(VLOOKUP(B1692,Answer!$A:$E,5),"")</f>
        <v/>
      </c>
      <c r="H1692" t="str">
        <f>IFERROR(VLOOKUP(D1692,Question!$B:$E,4,FALSE),"")</f>
        <v/>
      </c>
      <c r="I1692" t="str">
        <f>IFERROR(VLOOKUP(H1692,Dimension!$A:$B,2,FALSE),"")</f>
        <v/>
      </c>
    </row>
    <row r="1693" spans="1:9">
      <c r="A1693" s="29">
        <v>202</v>
      </c>
      <c r="B1693" s="29" t="s">
        <v>870</v>
      </c>
      <c r="D1693" t="s">
        <v>807</v>
      </c>
      <c r="E1693" t="s">
        <v>111</v>
      </c>
      <c r="F1693" t="str">
        <f t="shared" si="26"/>
        <v>AfricaNo</v>
      </c>
      <c r="G1693" s="27" t="str">
        <f>IFERROR(VLOOKUP(B1693,Answer!$A:$E,5),"")</f>
        <v/>
      </c>
      <c r="H1693" t="str">
        <f>IFERROR(VLOOKUP(D1693,Question!$B:$E,4,FALSE),"")</f>
        <v/>
      </c>
      <c r="I1693" t="str">
        <f>IFERROR(VLOOKUP(H1693,Dimension!$A:$B,2,FALSE),"")</f>
        <v/>
      </c>
    </row>
    <row r="1694" spans="1:9">
      <c r="A1694" s="29">
        <v>202</v>
      </c>
      <c r="B1694" s="29" t="s">
        <v>870</v>
      </c>
      <c r="D1694" t="s">
        <v>808</v>
      </c>
      <c r="E1694" t="s">
        <v>111</v>
      </c>
      <c r="F1694" t="str">
        <f t="shared" si="26"/>
        <v>Middle EastNo</v>
      </c>
      <c r="G1694" s="27" t="str">
        <f>IFERROR(VLOOKUP(B1694,Answer!$A:$E,5),"")</f>
        <v/>
      </c>
      <c r="H1694" t="str">
        <f>IFERROR(VLOOKUP(D1694,Question!$B:$E,4,FALSE),"")</f>
        <v/>
      </c>
      <c r="I1694" t="str">
        <f>IFERROR(VLOOKUP(H1694,Dimension!$A:$B,2,FALSE),"")</f>
        <v/>
      </c>
    </row>
    <row r="1695" spans="1:9">
      <c r="A1695" s="29">
        <v>202</v>
      </c>
      <c r="B1695" s="29">
        <v>58</v>
      </c>
      <c r="D1695" t="s">
        <v>809</v>
      </c>
      <c r="E1695" t="s">
        <v>110</v>
      </c>
      <c r="F1695" t="str">
        <f t="shared" si="26"/>
        <v>Western/Northern EuropeYes</v>
      </c>
      <c r="G1695" s="27">
        <f>IFERROR(VLOOKUP(B1695,Answer!$A:$E,5),"")</f>
        <v>0</v>
      </c>
      <c r="H1695" t="str">
        <f>IFERROR(VLOOKUP(D1695,Question!$B:$E,4,FALSE),"")</f>
        <v/>
      </c>
      <c r="I1695" t="str">
        <f>IFERROR(VLOOKUP(H1695,Dimension!$A:$B,2,FALSE),"")</f>
        <v/>
      </c>
    </row>
    <row r="1696" spans="1:9">
      <c r="A1696" s="29">
        <v>202</v>
      </c>
      <c r="B1696" s="29">
        <v>59</v>
      </c>
      <c r="D1696" t="s">
        <v>810</v>
      </c>
      <c r="E1696" t="s">
        <v>110</v>
      </c>
      <c r="F1696" t="str">
        <f t="shared" si="26"/>
        <v>Southern EuropeYes</v>
      </c>
      <c r="G1696" s="27">
        <f>IFERROR(VLOOKUP(B1696,Answer!$A:$E,5),"")</f>
        <v>0</v>
      </c>
      <c r="H1696" t="str">
        <f>IFERROR(VLOOKUP(D1696,Question!$B:$E,4,FALSE),"")</f>
        <v/>
      </c>
      <c r="I1696" t="str">
        <f>IFERROR(VLOOKUP(H1696,Dimension!$A:$B,2,FALSE),"")</f>
        <v/>
      </c>
    </row>
    <row r="1697" spans="1:9">
      <c r="A1697" s="29">
        <v>202</v>
      </c>
      <c r="B1697" s="29" t="s">
        <v>870</v>
      </c>
      <c r="D1697" t="s">
        <v>811</v>
      </c>
      <c r="E1697" t="s">
        <v>111</v>
      </c>
      <c r="F1697" t="str">
        <f t="shared" si="26"/>
        <v>Eastern EuropeNo</v>
      </c>
      <c r="G1697" s="27" t="str">
        <f>IFERROR(VLOOKUP(B1697,Answer!$A:$E,5),"")</f>
        <v/>
      </c>
      <c r="H1697" t="str">
        <f>IFERROR(VLOOKUP(D1697,Question!$B:$E,4,FALSE),"")</f>
        <v/>
      </c>
      <c r="I1697" t="str">
        <f>IFERROR(VLOOKUP(H1697,Dimension!$A:$B,2,FALSE),"")</f>
        <v/>
      </c>
    </row>
    <row r="1698" spans="1:9">
      <c r="A1698" s="29">
        <v>202</v>
      </c>
      <c r="B1698" s="29" t="s">
        <v>870</v>
      </c>
      <c r="D1698" t="s">
        <v>812</v>
      </c>
      <c r="E1698" t="s">
        <v>111</v>
      </c>
      <c r="F1698" t="str">
        <f t="shared" si="26"/>
        <v>Central AsiaNo</v>
      </c>
      <c r="G1698" s="27" t="str">
        <f>IFERROR(VLOOKUP(B1698,Answer!$A:$E,5),"")</f>
        <v/>
      </c>
      <c r="H1698" t="str">
        <f>IFERROR(VLOOKUP(D1698,Question!$B:$E,4,FALSE),"")</f>
        <v/>
      </c>
      <c r="I1698" t="str">
        <f>IFERROR(VLOOKUP(H1698,Dimension!$A:$B,2,FALSE),"")</f>
        <v/>
      </c>
    </row>
    <row r="1699" spans="1:9">
      <c r="A1699" s="29">
        <v>202</v>
      </c>
      <c r="B1699" s="29" t="s">
        <v>870</v>
      </c>
      <c r="D1699" t="s">
        <v>813</v>
      </c>
      <c r="E1699" t="s">
        <v>111</v>
      </c>
      <c r="F1699" t="str">
        <f t="shared" si="26"/>
        <v>South AsiaNo</v>
      </c>
      <c r="G1699" s="27" t="str">
        <f>IFERROR(VLOOKUP(B1699,Answer!$A:$E,5),"")</f>
        <v/>
      </c>
      <c r="H1699" t="str">
        <f>IFERROR(VLOOKUP(D1699,Question!$B:$E,4,FALSE),"")</f>
        <v/>
      </c>
      <c r="I1699" t="str">
        <f>IFERROR(VLOOKUP(H1699,Dimension!$A:$B,2,FALSE),"")</f>
        <v/>
      </c>
    </row>
    <row r="1700" spans="1:9">
      <c r="A1700" s="29">
        <v>202</v>
      </c>
      <c r="B1700" s="29" t="s">
        <v>870</v>
      </c>
      <c r="D1700" t="s">
        <v>814</v>
      </c>
      <c r="E1700" t="s">
        <v>111</v>
      </c>
      <c r="F1700" t="str">
        <f t="shared" si="26"/>
        <v>South East AsiaNo</v>
      </c>
      <c r="G1700" s="27" t="str">
        <f>IFERROR(VLOOKUP(B1700,Answer!$A:$E,5),"")</f>
        <v/>
      </c>
      <c r="H1700" t="str">
        <f>IFERROR(VLOOKUP(D1700,Question!$B:$E,4,FALSE),"")</f>
        <v/>
      </c>
      <c r="I1700" t="str">
        <f>IFERROR(VLOOKUP(H1700,Dimension!$A:$B,2,FALSE),"")</f>
        <v/>
      </c>
    </row>
    <row r="1701" spans="1:9">
      <c r="A1701" s="29">
        <v>202</v>
      </c>
      <c r="B1701" s="29" t="s">
        <v>870</v>
      </c>
      <c r="D1701" t="s">
        <v>815</v>
      </c>
      <c r="E1701" t="s">
        <v>111</v>
      </c>
      <c r="F1701" t="str">
        <f t="shared" si="26"/>
        <v>AustralasiaNo</v>
      </c>
      <c r="G1701" s="27" t="str">
        <f>IFERROR(VLOOKUP(B1701,Answer!$A:$E,5),"")</f>
        <v/>
      </c>
      <c r="H1701" t="str">
        <f>IFERROR(VLOOKUP(D1701,Question!$B:$E,4,FALSE),"")</f>
        <v/>
      </c>
      <c r="I1701" t="str">
        <f>IFERROR(VLOOKUP(H1701,Dimension!$A:$B,2,FALSE),"")</f>
        <v/>
      </c>
    </row>
    <row r="1702" spans="1:9">
      <c r="A1702" s="29">
        <v>202</v>
      </c>
      <c r="B1702" s="29">
        <v>75</v>
      </c>
      <c r="D1702" t="s">
        <v>532</v>
      </c>
      <c r="E1702" t="s">
        <v>114</v>
      </c>
      <c r="F1702" t="str">
        <f t="shared" si="26"/>
        <v>2aFrequently (e.g. every time we run some activity or monthly)</v>
      </c>
      <c r="G1702" s="27">
        <f>IFERROR(VLOOKUP(B1702,Answer!$A:$E,5),"")</f>
        <v>1</v>
      </c>
      <c r="H1702">
        <f>IFERROR(VLOOKUP(D1702,Question!$B:$E,4,FALSE),"")</f>
        <v>1</v>
      </c>
      <c r="I1702" t="str">
        <f>IFERROR(VLOOKUP(H1702,Dimension!$A:$B,2,FALSE),"")</f>
        <v>Reporting</v>
      </c>
    </row>
    <row r="1703" spans="1:9">
      <c r="A1703" s="29">
        <v>202</v>
      </c>
      <c r="B1703" s="29">
        <v>100</v>
      </c>
      <c r="D1703" t="s">
        <v>576</v>
      </c>
      <c r="E1703" t="s">
        <v>114</v>
      </c>
      <c r="F1703" t="str">
        <f t="shared" si="26"/>
        <v>3aFrequently (e.g. every time we run some activity or monthly)</v>
      </c>
      <c r="G1703" s="27">
        <f>IFERROR(VLOOKUP(B1703,Answer!$A:$E,5),"")</f>
        <v>0</v>
      </c>
      <c r="H1703">
        <f>IFERROR(VLOOKUP(D1703,Question!$B:$E,4,FALSE),"")</f>
        <v>1</v>
      </c>
      <c r="I1703" t="str">
        <f>IFERROR(VLOOKUP(H1703,Dimension!$A:$B,2,FALSE),"")</f>
        <v>Reporting</v>
      </c>
    </row>
    <row r="1704" spans="1:9">
      <c r="A1704" s="29">
        <v>202</v>
      </c>
      <c r="B1704" s="29">
        <v>105</v>
      </c>
      <c r="D1704" t="s">
        <v>582</v>
      </c>
      <c r="E1704" t="s">
        <v>114</v>
      </c>
      <c r="F1704" t="str">
        <f t="shared" si="26"/>
        <v>3bFrequently (e.g. every time we run some activity or monthly)</v>
      </c>
      <c r="G1704" s="27">
        <f>IFERROR(VLOOKUP(B1704,Answer!$A:$E,5),"")</f>
        <v>-1</v>
      </c>
      <c r="H1704">
        <f>IFERROR(VLOOKUP(D1704,Question!$B:$E,4,FALSE),"")</f>
        <v>1</v>
      </c>
      <c r="I1704" t="str">
        <f>IFERROR(VLOOKUP(H1704,Dimension!$A:$B,2,FALSE),"")</f>
        <v>Reporting</v>
      </c>
    </row>
    <row r="1705" spans="1:9">
      <c r="A1705" s="29">
        <v>202</v>
      </c>
      <c r="B1705" s="29">
        <v>109</v>
      </c>
      <c r="D1705" t="s">
        <v>587</v>
      </c>
      <c r="E1705" t="s">
        <v>120</v>
      </c>
      <c r="F1705" t="str">
        <f t="shared" si="26"/>
        <v>3cRegularly (at least quarterly)</v>
      </c>
      <c r="G1705" s="27">
        <f>IFERROR(VLOOKUP(B1705,Answer!$A:$E,5),"")</f>
        <v>0.75</v>
      </c>
      <c r="H1705">
        <f>IFERROR(VLOOKUP(D1705,Question!$B:$E,4,FALSE),"")</f>
        <v>1</v>
      </c>
      <c r="I1705" t="str">
        <f>IFERROR(VLOOKUP(H1705,Dimension!$A:$B,2,FALSE),"")</f>
        <v>Reporting</v>
      </c>
    </row>
    <row r="1706" spans="1:9">
      <c r="A1706" s="29">
        <v>202</v>
      </c>
      <c r="B1706" s="29">
        <v>111</v>
      </c>
      <c r="D1706" t="s">
        <v>592</v>
      </c>
      <c r="E1706" t="s">
        <v>116</v>
      </c>
      <c r="F1706" t="str">
        <f t="shared" si="26"/>
        <v>3dNever</v>
      </c>
      <c r="G1706" s="27">
        <f>IFERROR(VLOOKUP(B1706,Answer!$A:$E,5),"")</f>
        <v>0</v>
      </c>
      <c r="H1706">
        <f>IFERROR(VLOOKUP(D1706,Question!$B:$E,4,FALSE),"")</f>
        <v>1</v>
      </c>
      <c r="I1706" t="str">
        <f>IFERROR(VLOOKUP(H1706,Dimension!$A:$B,2,FALSE),"")</f>
        <v>Reporting</v>
      </c>
    </row>
    <row r="1707" spans="1:9">
      <c r="A1707" s="29">
        <v>202</v>
      </c>
      <c r="B1707" s="29">
        <v>120</v>
      </c>
      <c r="D1707" t="s">
        <v>755</v>
      </c>
      <c r="E1707" t="s">
        <v>114</v>
      </c>
      <c r="F1707" t="str">
        <f t="shared" si="26"/>
        <v>3eFrequently (e.g. every time we run some activity or monthly)</v>
      </c>
      <c r="G1707" s="27">
        <f>IFERROR(VLOOKUP(B1707,Answer!$A:$E,5),"")</f>
        <v>0</v>
      </c>
      <c r="H1707">
        <f>IFERROR(VLOOKUP(D1707,Question!$B:$E,4,FALSE),"")</f>
        <v>1</v>
      </c>
      <c r="I1707" t="str">
        <f>IFERROR(VLOOKUP(H1707,Dimension!$A:$B,2,FALSE),"")</f>
        <v>Reporting</v>
      </c>
    </row>
    <row r="1708" spans="1:9">
      <c r="A1708" s="29">
        <v>202</v>
      </c>
      <c r="B1708" s="29">
        <v>125</v>
      </c>
      <c r="D1708" t="s">
        <v>756</v>
      </c>
      <c r="E1708" t="s">
        <v>114</v>
      </c>
      <c r="F1708" t="str">
        <f t="shared" si="26"/>
        <v>3fFrequently (e.g. every time we run some activity or monthly)</v>
      </c>
      <c r="G1708" s="27">
        <f>IFERROR(VLOOKUP(B1708,Answer!$A:$E,5),"")</f>
        <v>0.5</v>
      </c>
      <c r="H1708">
        <f>IFERROR(VLOOKUP(D1708,Question!$B:$E,4,FALSE),"")</f>
        <v>1</v>
      </c>
      <c r="I1708" t="str">
        <f>IFERROR(VLOOKUP(H1708,Dimension!$A:$B,2,FALSE),"")</f>
        <v>Reporting</v>
      </c>
    </row>
    <row r="1709" spans="1:9">
      <c r="A1709" s="29">
        <v>202</v>
      </c>
      <c r="B1709" s="29">
        <v>130</v>
      </c>
      <c r="D1709" t="s">
        <v>757</v>
      </c>
      <c r="E1709" t="s">
        <v>114</v>
      </c>
      <c r="F1709" t="str">
        <f t="shared" si="26"/>
        <v>3gFrequently (e.g. every time we run some activity or monthly)</v>
      </c>
      <c r="G1709" s="27">
        <f>IFERROR(VLOOKUP(B1709,Answer!$A:$E,5),"")</f>
        <v>1</v>
      </c>
      <c r="H1709">
        <f>IFERROR(VLOOKUP(D1709,Question!$B:$E,4,FALSE),"")</f>
        <v>1</v>
      </c>
      <c r="I1709" t="str">
        <f>IFERROR(VLOOKUP(H1709,Dimension!$A:$B,2,FALSE),"")</f>
        <v>Reporting</v>
      </c>
    </row>
    <row r="1710" spans="1:9">
      <c r="A1710" s="29">
        <v>202</v>
      </c>
      <c r="B1710" s="29">
        <v>135</v>
      </c>
      <c r="D1710" t="s">
        <v>758</v>
      </c>
      <c r="E1710" t="s">
        <v>114</v>
      </c>
      <c r="F1710" t="str">
        <f t="shared" si="26"/>
        <v>3hFrequently (e.g. every time we run some activity or monthly)</v>
      </c>
      <c r="G1710" s="27">
        <f>IFERROR(VLOOKUP(B1710,Answer!$A:$E,5),"")</f>
        <v>1</v>
      </c>
      <c r="H1710">
        <f>IFERROR(VLOOKUP(D1710,Question!$B:$E,4,FALSE),"")</f>
        <v>1</v>
      </c>
      <c r="I1710" t="str">
        <f>IFERROR(VLOOKUP(H1710,Dimension!$A:$B,2,FALSE),"")</f>
        <v>Reporting</v>
      </c>
    </row>
    <row r="1711" spans="1:9">
      <c r="A1711" s="29">
        <v>202</v>
      </c>
      <c r="B1711" s="29">
        <v>152</v>
      </c>
      <c r="D1711" t="s">
        <v>762</v>
      </c>
      <c r="E1711" t="s">
        <v>115</v>
      </c>
      <c r="F1711" t="str">
        <f t="shared" si="26"/>
        <v>3lRarely (maybe once per year)</v>
      </c>
      <c r="G1711" s="27">
        <f>IFERROR(VLOOKUP(B1711,Answer!$A:$E,5),"")</f>
        <v>0.25</v>
      </c>
      <c r="H1711">
        <f>IFERROR(VLOOKUP(D1711,Question!$B:$E,4,FALSE),"")</f>
        <v>1</v>
      </c>
      <c r="I1711" t="str">
        <f>IFERROR(VLOOKUP(H1711,Dimension!$A:$B,2,FALSE),"")</f>
        <v>Reporting</v>
      </c>
    </row>
    <row r="1712" spans="1:9">
      <c r="A1712" s="29">
        <v>202</v>
      </c>
      <c r="B1712" s="29">
        <v>157</v>
      </c>
      <c r="D1712" t="s">
        <v>598</v>
      </c>
      <c r="E1712" t="s">
        <v>115</v>
      </c>
      <c r="F1712" t="str">
        <f t="shared" si="26"/>
        <v>4aRarely (maybe once per year)</v>
      </c>
      <c r="G1712" s="27">
        <f>IFERROR(VLOOKUP(B1712,Answer!$A:$E,5),"")</f>
        <v>0.25</v>
      </c>
      <c r="H1712">
        <f>IFERROR(VLOOKUP(D1712,Question!$B:$E,4,FALSE),"")</f>
        <v>2</v>
      </c>
      <c r="I1712" t="str">
        <f>IFERROR(VLOOKUP(H1712,Dimension!$A:$B,2,FALSE),"")</f>
        <v>Planning</v>
      </c>
    </row>
    <row r="1713" spans="1:9">
      <c r="A1713" s="29">
        <v>202</v>
      </c>
      <c r="B1713" s="29">
        <v>162</v>
      </c>
      <c r="D1713" t="s">
        <v>601</v>
      </c>
      <c r="E1713" t="s">
        <v>115</v>
      </c>
      <c r="F1713" t="str">
        <f t="shared" si="26"/>
        <v>4bRarely (maybe once per year)</v>
      </c>
      <c r="G1713" s="27">
        <f>IFERROR(VLOOKUP(B1713,Answer!$A:$E,5),"")</f>
        <v>0.25</v>
      </c>
      <c r="H1713">
        <f>IFERROR(VLOOKUP(D1713,Question!$B:$E,4,FALSE),"")</f>
        <v>2</v>
      </c>
      <c r="I1713" t="str">
        <f>IFERROR(VLOOKUP(H1713,Dimension!$A:$B,2,FALSE),"")</f>
        <v>Planning</v>
      </c>
    </row>
    <row r="1714" spans="1:9">
      <c r="A1714" s="29">
        <v>202</v>
      </c>
      <c r="B1714" s="29">
        <v>169</v>
      </c>
      <c r="D1714" t="s">
        <v>605</v>
      </c>
      <c r="E1714" t="s">
        <v>120</v>
      </c>
      <c r="F1714" t="str">
        <f t="shared" si="26"/>
        <v>4cRegularly (at least quarterly)</v>
      </c>
      <c r="G1714" s="27">
        <f>IFERROR(VLOOKUP(B1714,Answer!$A:$E,5),"")</f>
        <v>0.75</v>
      </c>
      <c r="H1714">
        <f>IFERROR(VLOOKUP(D1714,Question!$B:$E,4,FALSE),"")</f>
        <v>2</v>
      </c>
      <c r="I1714" t="str">
        <f>IFERROR(VLOOKUP(H1714,Dimension!$A:$B,2,FALSE),"")</f>
        <v>Planning</v>
      </c>
    </row>
    <row r="1715" spans="1:9">
      <c r="A1715" s="29">
        <v>202</v>
      </c>
      <c r="B1715" s="29">
        <v>173</v>
      </c>
      <c r="D1715" t="s">
        <v>609</v>
      </c>
      <c r="E1715" t="s">
        <v>121</v>
      </c>
      <c r="F1715" t="str">
        <f t="shared" si="26"/>
        <v>4dSometimes / on an ad-hoc basis</v>
      </c>
      <c r="G1715" s="27">
        <f>IFERROR(VLOOKUP(B1715,Answer!$A:$E,5),"")</f>
        <v>0.5</v>
      </c>
      <c r="H1715">
        <f>IFERROR(VLOOKUP(D1715,Question!$B:$E,4,FALSE),"")</f>
        <v>3</v>
      </c>
      <c r="I1715" t="str">
        <f>IFERROR(VLOOKUP(H1715,Dimension!$A:$B,2,FALSE),"")</f>
        <v>Impact</v>
      </c>
    </row>
    <row r="1716" spans="1:9">
      <c r="A1716" s="29">
        <v>202</v>
      </c>
      <c r="B1716" s="29">
        <v>178</v>
      </c>
      <c r="D1716" t="s">
        <v>628</v>
      </c>
      <c r="E1716" t="s">
        <v>118</v>
      </c>
      <c r="F1716" t="str">
        <f t="shared" si="26"/>
        <v>5aDisagree</v>
      </c>
      <c r="G1716" s="27">
        <f>IFERROR(VLOOKUP(B1716,Answer!$A:$E,5),"")</f>
        <v>0.75</v>
      </c>
      <c r="H1716">
        <f>IFERROR(VLOOKUP(D1716,Question!$B:$E,4,FALSE),"")</f>
        <v>2</v>
      </c>
      <c r="I1716" t="str">
        <f>IFERROR(VLOOKUP(H1716,Dimension!$A:$B,2,FALSE),"")</f>
        <v>Planning</v>
      </c>
    </row>
    <row r="1717" spans="1:9">
      <c r="A1717" s="29">
        <v>202</v>
      </c>
      <c r="B1717" s="29">
        <v>186</v>
      </c>
      <c r="D1717" t="s">
        <v>632</v>
      </c>
      <c r="E1717" t="s">
        <v>123</v>
      </c>
      <c r="F1717" t="str">
        <f t="shared" si="26"/>
        <v>5bAgree</v>
      </c>
      <c r="G1717" s="27">
        <f>IFERROR(VLOOKUP(B1717,Answer!$A:$E,5),"")</f>
        <v>0.75</v>
      </c>
      <c r="H1717">
        <f>IFERROR(VLOOKUP(D1717,Question!$B:$E,4,FALSE),"")</f>
        <v>2</v>
      </c>
      <c r="I1717" t="str">
        <f>IFERROR(VLOOKUP(H1717,Dimension!$A:$B,2,FALSE),"")</f>
        <v>Planning</v>
      </c>
    </row>
    <row r="1718" spans="1:9">
      <c r="A1718" s="29">
        <v>202</v>
      </c>
      <c r="B1718" s="29">
        <v>193</v>
      </c>
      <c r="D1718" t="s">
        <v>636</v>
      </c>
      <c r="E1718" t="s">
        <v>136</v>
      </c>
      <c r="F1718" t="str">
        <f t="shared" si="26"/>
        <v>5cStrongly Agree</v>
      </c>
      <c r="G1718" s="27">
        <f>IFERROR(VLOOKUP(B1718,Answer!$A:$E,5),"")</f>
        <v>1</v>
      </c>
      <c r="H1718">
        <f>IFERROR(VLOOKUP(D1718,Question!$B:$E,4,FALSE),"")</f>
        <v>2</v>
      </c>
      <c r="I1718" t="str">
        <f>IFERROR(VLOOKUP(H1718,Dimension!$A:$B,2,FALSE),"")</f>
        <v>Planning</v>
      </c>
    </row>
    <row r="1719" spans="1:9">
      <c r="A1719" s="29">
        <v>202</v>
      </c>
      <c r="B1719" s="29">
        <v>196</v>
      </c>
      <c r="D1719" t="s">
        <v>640</v>
      </c>
      <c r="E1719" t="s">
        <v>118</v>
      </c>
      <c r="F1719" t="str">
        <f t="shared" si="26"/>
        <v>5dDisagree</v>
      </c>
      <c r="G1719" s="27">
        <f>IFERROR(VLOOKUP(B1719,Answer!$A:$E,5),"")</f>
        <v>0</v>
      </c>
      <c r="H1719">
        <f>IFERROR(VLOOKUP(D1719,Question!$B:$E,4,FALSE),"")</f>
        <v>2</v>
      </c>
      <c r="I1719" t="str">
        <f>IFERROR(VLOOKUP(H1719,Dimension!$A:$B,2,FALSE),"")</f>
        <v>Planning</v>
      </c>
    </row>
    <row r="1720" spans="1:9">
      <c r="A1720" s="29">
        <v>202</v>
      </c>
      <c r="B1720" s="29">
        <v>204</v>
      </c>
      <c r="D1720" t="s">
        <v>644</v>
      </c>
      <c r="E1720" t="s">
        <v>123</v>
      </c>
      <c r="F1720" t="str">
        <f t="shared" si="26"/>
        <v>5eAgree</v>
      </c>
      <c r="G1720" s="27">
        <f>IFERROR(VLOOKUP(B1720,Answer!$A:$E,5),"")</f>
        <v>0.75</v>
      </c>
      <c r="H1720">
        <f>IFERROR(VLOOKUP(D1720,Question!$B:$E,4,FALSE),"")</f>
        <v>2</v>
      </c>
      <c r="I1720" t="str">
        <f>IFERROR(VLOOKUP(H1720,Dimension!$A:$B,2,FALSE),"")</f>
        <v>Planning</v>
      </c>
    </row>
    <row r="1721" spans="1:9">
      <c r="A1721" s="29">
        <v>202</v>
      </c>
      <c r="B1721" s="29">
        <v>208</v>
      </c>
      <c r="D1721" t="s">
        <v>751</v>
      </c>
      <c r="E1721" t="s">
        <v>118</v>
      </c>
      <c r="F1721" t="str">
        <f t="shared" si="26"/>
        <v>5fDisagree</v>
      </c>
      <c r="G1721" s="27">
        <f>IFERROR(VLOOKUP(B1721,Answer!$A:$E,5),"")</f>
        <v>0</v>
      </c>
      <c r="H1721">
        <f>IFERROR(VLOOKUP(D1721,Question!$B:$E,4,FALSE),"")</f>
        <v>2</v>
      </c>
      <c r="I1721" t="str">
        <f>IFERROR(VLOOKUP(H1721,Dimension!$A:$B,2,FALSE),"")</f>
        <v>Planning</v>
      </c>
    </row>
    <row r="1722" spans="1:9">
      <c r="A1722" s="29">
        <v>202</v>
      </c>
      <c r="B1722" s="29">
        <v>216</v>
      </c>
      <c r="D1722" t="s">
        <v>752</v>
      </c>
      <c r="E1722" t="s">
        <v>123</v>
      </c>
      <c r="F1722" t="str">
        <f t="shared" si="26"/>
        <v>5gAgree</v>
      </c>
      <c r="G1722" s="27">
        <f>IFERROR(VLOOKUP(B1722,Answer!$A:$E,5),"")</f>
        <v>0.75</v>
      </c>
      <c r="H1722">
        <f>IFERROR(VLOOKUP(D1722,Question!$B:$E,4,FALSE),"")</f>
        <v>3</v>
      </c>
      <c r="I1722" t="str">
        <f>IFERROR(VLOOKUP(H1722,Dimension!$A:$B,2,FALSE),"")</f>
        <v>Impact</v>
      </c>
    </row>
    <row r="1723" spans="1:9">
      <c r="A1723" s="29">
        <v>202</v>
      </c>
      <c r="B1723" s="29">
        <v>222</v>
      </c>
      <c r="D1723" t="s">
        <v>753</v>
      </c>
      <c r="E1723" t="s">
        <v>123</v>
      </c>
      <c r="F1723" t="str">
        <f t="shared" si="26"/>
        <v>5hAgree</v>
      </c>
      <c r="G1723" s="27">
        <f>IFERROR(VLOOKUP(B1723,Answer!$A:$E,5),"")</f>
        <v>0.75</v>
      </c>
      <c r="H1723">
        <f>IFERROR(VLOOKUP(D1723,Question!$B:$E,4,FALSE),"")</f>
        <v>2</v>
      </c>
      <c r="I1723" t="str">
        <f>IFERROR(VLOOKUP(H1723,Dimension!$A:$B,2,FALSE),"")</f>
        <v>Planning</v>
      </c>
    </row>
    <row r="1724" spans="1:9">
      <c r="A1724" s="29">
        <v>202</v>
      </c>
      <c r="B1724" s="29">
        <v>228</v>
      </c>
      <c r="D1724" t="s">
        <v>754</v>
      </c>
      <c r="E1724" t="s">
        <v>123</v>
      </c>
      <c r="F1724" t="str">
        <f t="shared" si="26"/>
        <v>5iAgree</v>
      </c>
      <c r="G1724" s="27">
        <f>IFERROR(VLOOKUP(B1724,Answer!$A:$E,5),"")</f>
        <v>0.75</v>
      </c>
      <c r="H1724">
        <f>IFERROR(VLOOKUP(D1724,Question!$B:$E,4,FALSE),"")</f>
        <v>3</v>
      </c>
      <c r="I1724" t="str">
        <f>IFERROR(VLOOKUP(H1724,Dimension!$A:$B,2,FALSE),"")</f>
        <v>Impact</v>
      </c>
    </row>
    <row r="1725" spans="1:9">
      <c r="A1725" s="29">
        <v>202</v>
      </c>
      <c r="B1725" s="29">
        <v>234</v>
      </c>
      <c r="D1725" t="s">
        <v>648</v>
      </c>
      <c r="E1725" t="s">
        <v>114</v>
      </c>
      <c r="F1725" t="str">
        <f t="shared" si="26"/>
        <v>6aFrequently (e.g. every time we run some activity or monthly)</v>
      </c>
      <c r="G1725" s="27">
        <f>IFERROR(VLOOKUP(B1725,Answer!$A:$E,5),"")</f>
        <v>1</v>
      </c>
      <c r="H1725">
        <f>IFERROR(VLOOKUP(D1725,Question!$B:$E,4,FALSE),"")</f>
        <v>2</v>
      </c>
      <c r="I1725" t="str">
        <f>IFERROR(VLOOKUP(H1725,Dimension!$A:$B,2,FALSE),"")</f>
        <v>Planning</v>
      </c>
    </row>
    <row r="1726" spans="1:9">
      <c r="A1726" s="29">
        <v>202</v>
      </c>
      <c r="B1726" s="29">
        <v>237</v>
      </c>
      <c r="D1726" t="s">
        <v>650</v>
      </c>
      <c r="E1726" t="s">
        <v>121</v>
      </c>
      <c r="F1726" t="str">
        <f t="shared" si="26"/>
        <v>6bSometimes / on an ad-hoc basis</v>
      </c>
      <c r="G1726" s="27">
        <f>IFERROR(VLOOKUP(B1726,Answer!$A:$E,5),"")</f>
        <v>0.5</v>
      </c>
      <c r="H1726">
        <f>IFERROR(VLOOKUP(D1726,Question!$B:$E,4,FALSE),"")</f>
        <v>1</v>
      </c>
      <c r="I1726" t="str">
        <f>IFERROR(VLOOKUP(H1726,Dimension!$A:$B,2,FALSE),"")</f>
        <v>Reporting</v>
      </c>
    </row>
    <row r="1727" spans="1:9">
      <c r="A1727" s="29">
        <v>202</v>
      </c>
      <c r="B1727" s="29">
        <v>244</v>
      </c>
      <c r="D1727" t="s">
        <v>654</v>
      </c>
      <c r="E1727" t="s">
        <v>114</v>
      </c>
      <c r="F1727" t="str">
        <f t="shared" si="26"/>
        <v>6cFrequently (e.g. every time we run some activity or monthly)</v>
      </c>
      <c r="G1727" s="27">
        <f>IFERROR(VLOOKUP(B1727,Answer!$A:$E,5),"")</f>
        <v>1</v>
      </c>
      <c r="H1727">
        <f>IFERROR(VLOOKUP(D1727,Question!$B:$E,4,FALSE),"")</f>
        <v>1</v>
      </c>
      <c r="I1727" t="str">
        <f>IFERROR(VLOOKUP(H1727,Dimension!$A:$B,2,FALSE),"")</f>
        <v>Reporting</v>
      </c>
    </row>
    <row r="1728" spans="1:9">
      <c r="A1728" s="29">
        <v>202</v>
      </c>
      <c r="B1728" s="29">
        <v>249</v>
      </c>
      <c r="D1728" t="s">
        <v>658</v>
      </c>
      <c r="E1728" t="s">
        <v>114</v>
      </c>
      <c r="F1728" t="str">
        <f t="shared" si="26"/>
        <v>6dFrequently (e.g. every time we run some activity or monthly)</v>
      </c>
      <c r="G1728" s="27">
        <f>IFERROR(VLOOKUP(B1728,Answer!$A:$E,5),"")</f>
        <v>1</v>
      </c>
      <c r="H1728">
        <f>IFERROR(VLOOKUP(D1728,Question!$B:$E,4,FALSE),"")</f>
        <v>1</v>
      </c>
      <c r="I1728" t="str">
        <f>IFERROR(VLOOKUP(H1728,Dimension!$A:$B,2,FALSE),"")</f>
        <v>Reporting</v>
      </c>
    </row>
    <row r="1729" spans="1:9">
      <c r="A1729" s="29">
        <v>202</v>
      </c>
      <c r="B1729" s="29">
        <v>251</v>
      </c>
      <c r="D1729" t="s">
        <v>662</v>
      </c>
      <c r="E1729" t="s">
        <v>115</v>
      </c>
      <c r="F1729" t="str">
        <f t="shared" si="26"/>
        <v>6eRarely (maybe once per year)</v>
      </c>
      <c r="G1729" s="27">
        <f>IFERROR(VLOOKUP(B1729,Answer!$A:$E,5),"")</f>
        <v>0.25</v>
      </c>
      <c r="H1729">
        <f>IFERROR(VLOOKUP(D1729,Question!$B:$E,4,FALSE),"")</f>
        <v>1</v>
      </c>
      <c r="I1729" t="str">
        <f>IFERROR(VLOOKUP(H1729,Dimension!$A:$B,2,FALSE),"")</f>
        <v>Reporting</v>
      </c>
    </row>
    <row r="1730" spans="1:9">
      <c r="A1730" s="29">
        <v>202</v>
      </c>
      <c r="B1730" s="29">
        <v>257</v>
      </c>
      <c r="D1730" t="s">
        <v>666</v>
      </c>
      <c r="E1730" t="s">
        <v>121</v>
      </c>
      <c r="F1730" t="str">
        <f t="shared" si="26"/>
        <v>7aSometimes / on an ad-hoc basis</v>
      </c>
      <c r="G1730" s="27">
        <f>IFERROR(VLOOKUP(B1730,Answer!$A:$E,5),"")</f>
        <v>0.5</v>
      </c>
      <c r="H1730">
        <f>IFERROR(VLOOKUP(D1730,Question!$B:$E,4,FALSE),"")</f>
        <v>3</v>
      </c>
      <c r="I1730" t="str">
        <f>IFERROR(VLOOKUP(H1730,Dimension!$A:$B,2,FALSE),"")</f>
        <v>Impact</v>
      </c>
    </row>
    <row r="1731" spans="1:9">
      <c r="A1731" s="29">
        <v>202</v>
      </c>
      <c r="B1731" s="29">
        <v>261</v>
      </c>
      <c r="D1731" t="s">
        <v>670</v>
      </c>
      <c r="E1731" t="s">
        <v>115</v>
      </c>
      <c r="F1731" t="str">
        <f t="shared" ref="F1731:F1794" si="27">D1731&amp;E1731</f>
        <v>7bRarely (maybe once per year)</v>
      </c>
      <c r="G1731" s="27">
        <f>IFERROR(VLOOKUP(B1731,Answer!$A:$E,5),"")</f>
        <v>0.25</v>
      </c>
      <c r="H1731">
        <f>IFERROR(VLOOKUP(D1731,Question!$B:$E,4,FALSE),"")</f>
        <v>2</v>
      </c>
      <c r="I1731" t="str">
        <f>IFERROR(VLOOKUP(H1731,Dimension!$A:$B,2,FALSE),"")</f>
        <v>Planning</v>
      </c>
    </row>
    <row r="1732" spans="1:9">
      <c r="A1732" s="29">
        <v>202</v>
      </c>
      <c r="B1732" s="29">
        <v>266</v>
      </c>
      <c r="D1732" t="s">
        <v>674</v>
      </c>
      <c r="E1732" t="s">
        <v>115</v>
      </c>
      <c r="F1732" t="str">
        <f t="shared" si="27"/>
        <v>7cRarely (maybe once per year)</v>
      </c>
      <c r="G1732" s="27">
        <f>IFERROR(VLOOKUP(B1732,Answer!$A:$E,5),"")</f>
        <v>0.25</v>
      </c>
      <c r="H1732">
        <f>IFERROR(VLOOKUP(D1732,Question!$B:$E,4,FALSE),"")</f>
        <v>2</v>
      </c>
      <c r="I1732" t="str">
        <f>IFERROR(VLOOKUP(H1732,Dimension!$A:$B,2,FALSE),"")</f>
        <v>Planning</v>
      </c>
    </row>
    <row r="1733" spans="1:9">
      <c r="A1733" s="29">
        <v>202</v>
      </c>
      <c r="B1733" s="29">
        <v>273</v>
      </c>
      <c r="D1733" t="s">
        <v>678</v>
      </c>
      <c r="E1733" t="s">
        <v>120</v>
      </c>
      <c r="F1733" t="str">
        <f t="shared" si="27"/>
        <v>7dRegularly (at least quarterly)</v>
      </c>
      <c r="G1733" s="27">
        <f>IFERROR(VLOOKUP(B1733,Answer!$A:$E,5),"")</f>
        <v>0.75</v>
      </c>
      <c r="H1733">
        <f>IFERROR(VLOOKUP(D1733,Question!$B:$E,4,FALSE),"")</f>
        <v>2</v>
      </c>
      <c r="I1733" t="str">
        <f>IFERROR(VLOOKUP(H1733,Dimension!$A:$B,2,FALSE),"")</f>
        <v>Planning</v>
      </c>
    </row>
    <row r="1734" spans="1:9">
      <c r="A1734" s="29">
        <v>202</v>
      </c>
      <c r="B1734" s="29">
        <v>275</v>
      </c>
      <c r="D1734" t="s">
        <v>680</v>
      </c>
      <c r="E1734" t="s">
        <v>116</v>
      </c>
      <c r="F1734" t="str">
        <f t="shared" si="27"/>
        <v>7eNever</v>
      </c>
      <c r="G1734" s="27">
        <f>IFERROR(VLOOKUP(B1734,Answer!$A:$E,5),"")</f>
        <v>0</v>
      </c>
      <c r="H1734">
        <f>IFERROR(VLOOKUP(D1734,Question!$B:$E,4,FALSE),"")</f>
        <v>3</v>
      </c>
      <c r="I1734" t="str">
        <f>IFERROR(VLOOKUP(H1734,Dimension!$A:$B,2,FALSE),"")</f>
        <v>Impact</v>
      </c>
    </row>
    <row r="1735" spans="1:9">
      <c r="A1735" s="29">
        <v>202</v>
      </c>
      <c r="B1735" s="29">
        <v>284</v>
      </c>
      <c r="D1735" t="s">
        <v>701</v>
      </c>
      <c r="E1735" t="s">
        <v>123</v>
      </c>
      <c r="F1735" t="str">
        <f t="shared" si="27"/>
        <v>8aAgree</v>
      </c>
      <c r="G1735" s="27">
        <f>IFERROR(VLOOKUP(B1735,Answer!$A:$E,5),"")</f>
        <v>0.75</v>
      </c>
      <c r="H1735">
        <f>IFERROR(VLOOKUP(D1735,Question!$B:$E,4,FALSE),"")</f>
        <v>3</v>
      </c>
      <c r="I1735" t="str">
        <f>IFERROR(VLOOKUP(H1735,Dimension!$A:$B,2,FALSE),"")</f>
        <v>Impact</v>
      </c>
    </row>
    <row r="1736" spans="1:9">
      <c r="A1736" s="29">
        <v>202</v>
      </c>
      <c r="B1736" s="29">
        <v>288</v>
      </c>
      <c r="D1736" t="s">
        <v>703</v>
      </c>
      <c r="E1736" t="s">
        <v>118</v>
      </c>
      <c r="F1736" t="str">
        <f t="shared" si="27"/>
        <v>8bDisagree</v>
      </c>
      <c r="G1736" s="27">
        <f>IFERROR(VLOOKUP(B1736,Answer!$A:$E,5),"")</f>
        <v>0</v>
      </c>
      <c r="H1736">
        <f>IFERROR(VLOOKUP(D1736,Question!$B:$E,4,FALSE),"")</f>
        <v>3</v>
      </c>
      <c r="I1736" t="str">
        <f>IFERROR(VLOOKUP(H1736,Dimension!$A:$B,2,FALSE),"")</f>
        <v>Impact</v>
      </c>
    </row>
    <row r="1737" spans="1:9">
      <c r="A1737" s="29">
        <v>202</v>
      </c>
      <c r="B1737" s="29">
        <v>296</v>
      </c>
      <c r="D1737" t="s">
        <v>705</v>
      </c>
      <c r="E1737" t="s">
        <v>123</v>
      </c>
      <c r="F1737" t="str">
        <f t="shared" si="27"/>
        <v>8cAgree</v>
      </c>
      <c r="G1737" s="27">
        <f>IFERROR(VLOOKUP(B1737,Answer!$A:$E,5),"")</f>
        <v>0.75</v>
      </c>
      <c r="H1737">
        <f>IFERROR(VLOOKUP(D1737,Question!$B:$E,4,FALSE),"")</f>
        <v>3</v>
      </c>
      <c r="I1737" t="str">
        <f>IFERROR(VLOOKUP(H1737,Dimension!$A:$B,2,FALSE),"")</f>
        <v>Impact</v>
      </c>
    </row>
    <row r="1738" spans="1:9">
      <c r="A1738" s="29">
        <v>202</v>
      </c>
      <c r="B1738" s="29">
        <v>298</v>
      </c>
      <c r="D1738" t="s">
        <v>707</v>
      </c>
      <c r="E1738" t="s">
        <v>117</v>
      </c>
      <c r="F1738" t="str">
        <f t="shared" si="27"/>
        <v>8dDon’t know/Not sure</v>
      </c>
      <c r="G1738" s="27">
        <f>IFERROR(VLOOKUP(B1738,Answer!$A:$E,5),"")</f>
        <v>0</v>
      </c>
      <c r="H1738">
        <f>IFERROR(VLOOKUP(D1738,Question!$B:$E,4,FALSE),"")</f>
        <v>3</v>
      </c>
      <c r="I1738" t="str">
        <f>IFERROR(VLOOKUP(H1738,Dimension!$A:$B,2,FALSE),"")</f>
        <v>Impact</v>
      </c>
    </row>
    <row r="1739" spans="1:9">
      <c r="A1739" s="29">
        <v>202</v>
      </c>
      <c r="B1739" s="29">
        <v>306</v>
      </c>
      <c r="D1739" t="s">
        <v>744</v>
      </c>
      <c r="E1739" t="s">
        <v>118</v>
      </c>
      <c r="F1739" t="str">
        <f t="shared" si="27"/>
        <v>8eDisagree</v>
      </c>
      <c r="G1739" s="27">
        <f>IFERROR(VLOOKUP(B1739,Answer!$A:$E,5),"")</f>
        <v>0</v>
      </c>
      <c r="H1739">
        <f>IFERROR(VLOOKUP(D1739,Question!$B:$E,4,FALSE),"")</f>
        <v>3</v>
      </c>
      <c r="I1739" t="str">
        <f>IFERROR(VLOOKUP(H1739,Dimension!$A:$B,2,FALSE),"")</f>
        <v>Impact</v>
      </c>
    </row>
    <row r="1740" spans="1:9">
      <c r="A1740" s="29">
        <v>202</v>
      </c>
      <c r="B1740" s="29">
        <v>314</v>
      </c>
      <c r="D1740" t="s">
        <v>745</v>
      </c>
      <c r="E1740" t="s">
        <v>123</v>
      </c>
      <c r="F1740" t="str">
        <f t="shared" si="27"/>
        <v>8fAgree</v>
      </c>
      <c r="G1740" s="27">
        <f>IFERROR(VLOOKUP(B1740,Answer!$A:$E,5),"")</f>
        <v>0.75</v>
      </c>
      <c r="H1740">
        <f>IFERROR(VLOOKUP(D1740,Question!$B:$E,4,FALSE),"")</f>
        <v>3</v>
      </c>
      <c r="I1740" t="str">
        <f>IFERROR(VLOOKUP(H1740,Dimension!$A:$B,2,FALSE),"")</f>
        <v>Impact</v>
      </c>
    </row>
    <row r="1741" spans="1:9">
      <c r="A1741" s="29">
        <v>202</v>
      </c>
      <c r="B1741" s="29">
        <v>320</v>
      </c>
      <c r="D1741" t="s">
        <v>746</v>
      </c>
      <c r="E1741" t="s">
        <v>123</v>
      </c>
      <c r="F1741" t="str">
        <f t="shared" si="27"/>
        <v>8gAgree</v>
      </c>
      <c r="G1741" s="27">
        <f>IFERROR(VLOOKUP(B1741,Answer!$A:$E,5),"")</f>
        <v>0.75</v>
      </c>
      <c r="H1741">
        <f>IFERROR(VLOOKUP(D1741,Question!$B:$E,4,FALSE),"")</f>
        <v>3</v>
      </c>
      <c r="I1741" t="str">
        <f>IFERROR(VLOOKUP(H1741,Dimension!$A:$B,2,FALSE),"")</f>
        <v>Impact</v>
      </c>
    </row>
    <row r="1742" spans="1:9">
      <c r="A1742" s="29">
        <v>202</v>
      </c>
      <c r="B1742" s="29">
        <v>324</v>
      </c>
      <c r="D1742" t="s">
        <v>747</v>
      </c>
      <c r="E1742" t="s">
        <v>118</v>
      </c>
      <c r="F1742" t="str">
        <f t="shared" si="27"/>
        <v>8hDisagree</v>
      </c>
      <c r="G1742" s="27">
        <f>IFERROR(VLOOKUP(B1742,Answer!$A:$E,5),"")</f>
        <v>0</v>
      </c>
      <c r="H1742">
        <f>IFERROR(VLOOKUP(D1742,Question!$B:$E,4,FALSE),"")</f>
        <v>3</v>
      </c>
      <c r="I1742" t="str">
        <f>IFERROR(VLOOKUP(H1742,Dimension!$A:$B,2,FALSE),"")</f>
        <v>Impact</v>
      </c>
    </row>
    <row r="1743" spans="1:9">
      <c r="A1743" s="29">
        <v>202</v>
      </c>
      <c r="B1743" s="29">
        <v>328</v>
      </c>
      <c r="D1743" t="s">
        <v>748</v>
      </c>
      <c r="E1743" t="s">
        <v>117</v>
      </c>
      <c r="F1743" t="str">
        <f t="shared" si="27"/>
        <v>8iDon’t know/Not sure</v>
      </c>
      <c r="G1743" s="27">
        <f>IFERROR(VLOOKUP(B1743,Answer!$A:$E,5),"")</f>
        <v>0</v>
      </c>
      <c r="H1743">
        <f>IFERROR(VLOOKUP(D1743,Question!$B:$E,4,FALSE),"")</f>
        <v>3</v>
      </c>
      <c r="I1743" t="str">
        <f>IFERROR(VLOOKUP(H1743,Dimension!$A:$B,2,FALSE),"")</f>
        <v>Impact</v>
      </c>
    </row>
    <row r="1744" spans="1:9">
      <c r="A1744" s="29">
        <v>202</v>
      </c>
      <c r="B1744" s="29">
        <v>338</v>
      </c>
      <c r="D1744" t="s">
        <v>749</v>
      </c>
      <c r="E1744" t="s">
        <v>123</v>
      </c>
      <c r="F1744" t="str">
        <f t="shared" si="27"/>
        <v>8jAgree</v>
      </c>
      <c r="G1744" s="27">
        <f>IFERROR(VLOOKUP(B1744,Answer!$A:$E,5),"")</f>
        <v>0.75</v>
      </c>
      <c r="H1744">
        <f>IFERROR(VLOOKUP(D1744,Question!$B:$E,4,FALSE),"")</f>
        <v>3</v>
      </c>
      <c r="I1744" t="str">
        <f>IFERROR(VLOOKUP(H1744,Dimension!$A:$B,2,FALSE),"")</f>
        <v>Impact</v>
      </c>
    </row>
    <row r="1745" spans="1:9">
      <c r="A1745" s="29">
        <v>202</v>
      </c>
      <c r="B1745" s="29">
        <v>342</v>
      </c>
      <c r="D1745" t="s">
        <v>750</v>
      </c>
      <c r="E1745" t="s">
        <v>118</v>
      </c>
      <c r="F1745" t="str">
        <f t="shared" si="27"/>
        <v>8kDisagree</v>
      </c>
      <c r="G1745" s="27">
        <f>IFERROR(VLOOKUP(B1745,Answer!$A:$E,5),"")</f>
        <v>0.25</v>
      </c>
      <c r="H1745">
        <f>IFERROR(VLOOKUP(D1745,Question!$B:$E,4,FALSE),"")</f>
        <v>3</v>
      </c>
      <c r="I1745" t="str">
        <f>IFERROR(VLOOKUP(H1745,Dimension!$A:$B,2,FALSE),"")</f>
        <v>Impact</v>
      </c>
    </row>
    <row r="1746" spans="1:9">
      <c r="A1746" s="29">
        <v>202</v>
      </c>
      <c r="B1746" s="29">
        <v>348</v>
      </c>
      <c r="D1746" t="s">
        <v>710</v>
      </c>
      <c r="E1746" t="s">
        <v>125</v>
      </c>
      <c r="F1746" t="str">
        <f t="shared" si="27"/>
        <v>9aAware of but do not use</v>
      </c>
      <c r="G1746" s="27">
        <f>IFERROR(VLOOKUP(B1746,Answer!$A:$E,5),"")</f>
        <v>0.25</v>
      </c>
      <c r="H1746">
        <f>IFERROR(VLOOKUP(D1746,Question!$B:$E,4,FALSE),"")</f>
        <v>1</v>
      </c>
      <c r="I1746" t="str">
        <f>IFERROR(VLOOKUP(H1746,Dimension!$A:$B,2,FALSE),"")</f>
        <v>Reporting</v>
      </c>
    </row>
    <row r="1747" spans="1:9">
      <c r="A1747" s="29">
        <v>202</v>
      </c>
      <c r="B1747" s="29">
        <v>356</v>
      </c>
      <c r="D1747" t="s">
        <v>714</v>
      </c>
      <c r="E1747" t="s">
        <v>160</v>
      </c>
      <c r="F1747" t="str">
        <f t="shared" si="27"/>
        <v>9bUse regularly</v>
      </c>
      <c r="G1747" s="27">
        <f>IFERROR(VLOOKUP(B1747,Answer!$A:$E,5),"")</f>
        <v>0.75</v>
      </c>
      <c r="H1747">
        <f>IFERROR(VLOOKUP(D1747,Question!$B:$E,4,FALSE),"")</f>
        <v>1</v>
      </c>
      <c r="I1747" t="str">
        <f>IFERROR(VLOOKUP(H1747,Dimension!$A:$B,2,FALSE),"")</f>
        <v>Reporting</v>
      </c>
    </row>
    <row r="1748" spans="1:9">
      <c r="A1748" s="29">
        <v>202</v>
      </c>
      <c r="B1748" s="29">
        <v>359</v>
      </c>
      <c r="D1748" t="s">
        <v>742</v>
      </c>
      <c r="E1748" t="s">
        <v>124</v>
      </c>
      <c r="F1748" t="str">
        <f t="shared" si="27"/>
        <v>9cNot aware of</v>
      </c>
      <c r="G1748" s="27">
        <f>IFERROR(VLOOKUP(B1748,Answer!$A:$E,5),"")</f>
        <v>0</v>
      </c>
      <c r="H1748">
        <f>IFERROR(VLOOKUP(D1748,Question!$B:$E,4,FALSE),"")</f>
        <v>1</v>
      </c>
      <c r="I1748" t="str">
        <f>IFERROR(VLOOKUP(H1748,Dimension!$A:$B,2,FALSE),"")</f>
        <v>Reporting</v>
      </c>
    </row>
    <row r="1749" spans="1:9">
      <c r="A1749" s="29">
        <v>202</v>
      </c>
      <c r="B1749" s="29">
        <v>366</v>
      </c>
      <c r="D1749" t="s">
        <v>743</v>
      </c>
      <c r="E1749" t="s">
        <v>125</v>
      </c>
      <c r="F1749" t="str">
        <f t="shared" si="27"/>
        <v>9dAware of but do not use</v>
      </c>
      <c r="G1749" s="27">
        <f>IFERROR(VLOOKUP(B1749,Answer!$A:$E,5),"")</f>
        <v>0.25</v>
      </c>
      <c r="H1749">
        <f>IFERROR(VLOOKUP(D1749,Question!$B:$E,4,FALSE),"")</f>
        <v>2</v>
      </c>
      <c r="I1749" t="str">
        <f>IFERROR(VLOOKUP(H1749,Dimension!$A:$B,2,FALSE),"")</f>
        <v>Planning</v>
      </c>
    </row>
    <row r="1750" spans="1:9">
      <c r="A1750" s="29">
        <v>202</v>
      </c>
      <c r="B1750" s="29">
        <v>374</v>
      </c>
      <c r="D1750" t="s">
        <v>740</v>
      </c>
      <c r="E1750" t="s">
        <v>123</v>
      </c>
      <c r="F1750" t="str">
        <f t="shared" si="27"/>
        <v>10aAgree</v>
      </c>
      <c r="G1750" s="27">
        <f>IFERROR(VLOOKUP(B1750,Answer!$A:$E,5),"")</f>
        <v>0.5</v>
      </c>
      <c r="H1750">
        <f>IFERROR(VLOOKUP(D1750,Question!$B:$E,4,FALSE),"")</f>
        <v>1</v>
      </c>
      <c r="I1750" t="str">
        <f>IFERROR(VLOOKUP(H1750,Dimension!$A:$B,2,FALSE),"")</f>
        <v>Reporting</v>
      </c>
    </row>
    <row r="1751" spans="1:9">
      <c r="A1751" s="29">
        <v>202</v>
      </c>
      <c r="B1751" s="29">
        <v>380</v>
      </c>
      <c r="D1751" t="s">
        <v>741</v>
      </c>
      <c r="E1751" t="s">
        <v>123</v>
      </c>
      <c r="F1751" t="str">
        <f t="shared" si="27"/>
        <v>10bAgree</v>
      </c>
      <c r="G1751" s="27">
        <f>IFERROR(VLOOKUP(B1751,Answer!$A:$E,5),"")</f>
        <v>0.5</v>
      </c>
      <c r="H1751">
        <f>IFERROR(VLOOKUP(D1751,Question!$B:$E,4,FALSE),"")</f>
        <v>3</v>
      </c>
      <c r="I1751" t="str">
        <f>IFERROR(VLOOKUP(H1751,Dimension!$A:$B,2,FALSE),"")</f>
        <v>Impact</v>
      </c>
    </row>
    <row r="1752" spans="1:9">
      <c r="A1752" s="29">
        <v>234</v>
      </c>
      <c r="B1752" s="29">
        <v>4</v>
      </c>
      <c r="D1752" t="s">
        <v>772</v>
      </c>
      <c r="E1752" t="s">
        <v>185</v>
      </c>
      <c r="F1752" t="str">
        <f t="shared" si="27"/>
        <v>1aNot for profit organisation</v>
      </c>
      <c r="G1752" s="27">
        <f>IFERROR(VLOOKUP(B1752,Answer!$A:$E,5),"")</f>
        <v>0</v>
      </c>
      <c r="H1752">
        <f>IFERROR(VLOOKUP(D1752,Question!$B:$E,4,FALSE),"")</f>
        <v>0</v>
      </c>
      <c r="I1752" t="str">
        <f>IFERROR(VLOOKUP(H1752,Dimension!$A:$B,2,FALSE),"")</f>
        <v/>
      </c>
    </row>
    <row r="1753" spans="1:9">
      <c r="A1753" s="29">
        <v>234</v>
      </c>
      <c r="B1753" s="29">
        <v>5</v>
      </c>
      <c r="D1753" t="s">
        <v>773</v>
      </c>
      <c r="E1753" t="s">
        <v>107</v>
      </c>
      <c r="F1753" t="str">
        <f t="shared" si="27"/>
        <v>1bCommunications</v>
      </c>
      <c r="G1753" s="27">
        <f>IFERROR(VLOOKUP(B1753,Answer!$A:$E,5),"")</f>
        <v>0</v>
      </c>
      <c r="H1753">
        <f>IFERROR(VLOOKUP(D1753,Question!$B:$E,4,FALSE),"")</f>
        <v>0</v>
      </c>
      <c r="I1753" t="str">
        <f>IFERROR(VLOOKUP(H1753,Dimension!$A:$B,2,FALSE),"")</f>
        <v/>
      </c>
    </row>
    <row r="1754" spans="1:9">
      <c r="A1754" s="29">
        <v>234</v>
      </c>
      <c r="B1754" s="29" t="s">
        <v>870</v>
      </c>
      <c r="D1754" t="s">
        <v>774</v>
      </c>
      <c r="E1754">
        <v>0</v>
      </c>
      <c r="F1754" t="str">
        <f t="shared" si="27"/>
        <v>1c0</v>
      </c>
      <c r="G1754" s="27" t="str">
        <f>IFERROR(VLOOKUP(B1754,Answer!$A:$E,5),"")</f>
        <v/>
      </c>
      <c r="H1754">
        <f>IFERROR(VLOOKUP(D1754,Question!$B:$E,4,FALSE),"")</f>
        <v>0</v>
      </c>
      <c r="I1754" t="str">
        <f>IFERROR(VLOOKUP(H1754,Dimension!$A:$B,2,FALSE),"")</f>
        <v/>
      </c>
    </row>
    <row r="1755" spans="1:9">
      <c r="A1755" s="29">
        <v>234</v>
      </c>
      <c r="B1755" s="29" t="s">
        <v>870</v>
      </c>
      <c r="D1755" t="s">
        <v>775</v>
      </c>
      <c r="E1755">
        <v>0</v>
      </c>
      <c r="F1755" t="str">
        <f t="shared" si="27"/>
        <v>1d0</v>
      </c>
      <c r="G1755" s="27" t="str">
        <f>IFERROR(VLOOKUP(B1755,Answer!$A:$E,5),"")</f>
        <v/>
      </c>
      <c r="H1755">
        <f>IFERROR(VLOOKUP(D1755,Question!$B:$E,4,FALSE),"")</f>
        <v>0</v>
      </c>
      <c r="I1755" t="str">
        <f>IFERROR(VLOOKUP(H1755,Dimension!$A:$B,2,FALSE),"")</f>
        <v/>
      </c>
    </row>
    <row r="1756" spans="1:9">
      <c r="A1756" s="29">
        <v>234</v>
      </c>
      <c r="B1756" s="29">
        <v>51</v>
      </c>
      <c r="D1756" t="s">
        <v>776</v>
      </c>
      <c r="E1756" t="s">
        <v>108</v>
      </c>
      <c r="F1756" t="str">
        <f t="shared" si="27"/>
        <v>1e1000-4999 employees</v>
      </c>
      <c r="G1756" s="27">
        <f>IFERROR(VLOOKUP(B1756,Answer!$A:$E,5),"")</f>
        <v>0</v>
      </c>
      <c r="H1756">
        <f>IFERROR(VLOOKUP(D1756,Question!$B:$E,4,FALSE),"")</f>
        <v>0</v>
      </c>
      <c r="I1756" t="str">
        <f>IFERROR(VLOOKUP(H1756,Dimension!$A:$B,2,FALSE),"")</f>
        <v/>
      </c>
    </row>
    <row r="1757" spans="1:9">
      <c r="A1757" s="29">
        <v>234</v>
      </c>
      <c r="B1757" s="29" t="s">
        <v>870</v>
      </c>
      <c r="D1757" t="s">
        <v>778</v>
      </c>
      <c r="E1757" t="s">
        <v>167</v>
      </c>
      <c r="F1757" t="str">
        <f t="shared" si="27"/>
        <v>1gEngland</v>
      </c>
      <c r="G1757" s="27" t="str">
        <f>IFERROR(VLOOKUP(B1757,Answer!$A:$E,5),"")</f>
        <v/>
      </c>
      <c r="H1757">
        <f>IFERROR(VLOOKUP(D1757,Question!$B:$E,4,FALSE),"")</f>
        <v>0</v>
      </c>
      <c r="I1757" t="str">
        <f>IFERROR(VLOOKUP(H1757,Dimension!$A:$B,2,FALSE),"")</f>
        <v/>
      </c>
    </row>
    <row r="1758" spans="1:9">
      <c r="A1758" s="29">
        <v>234</v>
      </c>
      <c r="B1758" s="29">
        <v>68</v>
      </c>
      <c r="D1758" t="s">
        <v>783</v>
      </c>
      <c r="E1758" t="s">
        <v>135</v>
      </c>
      <c r="F1758" t="str">
        <f t="shared" si="27"/>
        <v>1hNot an international organisation</v>
      </c>
      <c r="G1758" s="27">
        <f>IFERROR(VLOOKUP(B1758,Answer!$A:$E,5),"")</f>
        <v>0</v>
      </c>
      <c r="H1758">
        <f>IFERROR(VLOOKUP(D1758,Question!$B:$E,4,FALSE),"")</f>
        <v>0</v>
      </c>
      <c r="I1758" t="str">
        <f>IFERROR(VLOOKUP(H1758,Dimension!$A:$B,2,FALSE),"")</f>
        <v/>
      </c>
    </row>
    <row r="1759" spans="1:9">
      <c r="A1759" s="29">
        <v>234</v>
      </c>
      <c r="B1759" s="29">
        <v>69</v>
      </c>
      <c r="D1759" t="s">
        <v>859</v>
      </c>
      <c r="E1759" t="s">
        <v>110</v>
      </c>
      <c r="F1759" t="str">
        <f t="shared" si="27"/>
        <v>1iYes</v>
      </c>
      <c r="G1759" s="27">
        <f>IFERROR(VLOOKUP(B1759,Answer!$A:$E,5),"")</f>
        <v>0</v>
      </c>
      <c r="H1759">
        <f>IFERROR(VLOOKUP(D1759,Question!$B:$E,4,FALSE),"")</f>
        <v>0</v>
      </c>
      <c r="I1759" t="str">
        <f>IFERROR(VLOOKUP(H1759,Dimension!$A:$B,2,FALSE),"")</f>
        <v/>
      </c>
    </row>
    <row r="1760" spans="1:9">
      <c r="A1760" s="29">
        <v>234</v>
      </c>
      <c r="B1760" s="29" t="s">
        <v>870</v>
      </c>
      <c r="D1760" t="s">
        <v>804</v>
      </c>
      <c r="E1760" t="s">
        <v>111</v>
      </c>
      <c r="F1760" t="str">
        <f t="shared" si="27"/>
        <v>North AmericaNo</v>
      </c>
      <c r="G1760" s="27" t="str">
        <f>IFERROR(VLOOKUP(B1760,Answer!$A:$E,5),"")</f>
        <v/>
      </c>
      <c r="H1760" t="str">
        <f>IFERROR(VLOOKUP(D1760,Question!$B:$E,4,FALSE),"")</f>
        <v/>
      </c>
      <c r="I1760" t="str">
        <f>IFERROR(VLOOKUP(H1760,Dimension!$A:$B,2,FALSE),"")</f>
        <v/>
      </c>
    </row>
    <row r="1761" spans="1:9">
      <c r="A1761" s="29">
        <v>234</v>
      </c>
      <c r="B1761" s="29" t="s">
        <v>870</v>
      </c>
      <c r="D1761" t="s">
        <v>805</v>
      </c>
      <c r="E1761" t="s">
        <v>111</v>
      </c>
      <c r="F1761" t="str">
        <f t="shared" si="27"/>
        <v>Central AmericaNo</v>
      </c>
      <c r="G1761" s="27" t="str">
        <f>IFERROR(VLOOKUP(B1761,Answer!$A:$E,5),"")</f>
        <v/>
      </c>
      <c r="H1761" t="str">
        <f>IFERROR(VLOOKUP(D1761,Question!$B:$E,4,FALSE),"")</f>
        <v/>
      </c>
      <c r="I1761" t="str">
        <f>IFERROR(VLOOKUP(H1761,Dimension!$A:$B,2,FALSE),"")</f>
        <v/>
      </c>
    </row>
    <row r="1762" spans="1:9">
      <c r="A1762" s="29">
        <v>234</v>
      </c>
      <c r="B1762" s="29" t="s">
        <v>870</v>
      </c>
      <c r="D1762" t="s">
        <v>806</v>
      </c>
      <c r="E1762" t="s">
        <v>111</v>
      </c>
      <c r="F1762" t="str">
        <f t="shared" si="27"/>
        <v>South AmericaNo</v>
      </c>
      <c r="G1762" s="27" t="str">
        <f>IFERROR(VLOOKUP(B1762,Answer!$A:$E,5),"")</f>
        <v/>
      </c>
      <c r="H1762" t="str">
        <f>IFERROR(VLOOKUP(D1762,Question!$B:$E,4,FALSE),"")</f>
        <v/>
      </c>
      <c r="I1762" t="str">
        <f>IFERROR(VLOOKUP(H1762,Dimension!$A:$B,2,FALSE),"")</f>
        <v/>
      </c>
    </row>
    <row r="1763" spans="1:9">
      <c r="A1763" s="29">
        <v>234</v>
      </c>
      <c r="B1763" s="29" t="s">
        <v>870</v>
      </c>
      <c r="D1763" t="s">
        <v>807</v>
      </c>
      <c r="E1763" t="s">
        <v>111</v>
      </c>
      <c r="F1763" t="str">
        <f t="shared" si="27"/>
        <v>AfricaNo</v>
      </c>
      <c r="G1763" s="27" t="str">
        <f>IFERROR(VLOOKUP(B1763,Answer!$A:$E,5),"")</f>
        <v/>
      </c>
      <c r="H1763" t="str">
        <f>IFERROR(VLOOKUP(D1763,Question!$B:$E,4,FALSE),"")</f>
        <v/>
      </c>
      <c r="I1763" t="str">
        <f>IFERROR(VLOOKUP(H1763,Dimension!$A:$B,2,FALSE),"")</f>
        <v/>
      </c>
    </row>
    <row r="1764" spans="1:9">
      <c r="A1764" s="29">
        <v>234</v>
      </c>
      <c r="B1764" s="29" t="s">
        <v>870</v>
      </c>
      <c r="D1764" t="s">
        <v>808</v>
      </c>
      <c r="E1764" t="s">
        <v>111</v>
      </c>
      <c r="F1764" t="str">
        <f t="shared" si="27"/>
        <v>Middle EastNo</v>
      </c>
      <c r="G1764" s="27" t="str">
        <f>IFERROR(VLOOKUP(B1764,Answer!$A:$E,5),"")</f>
        <v/>
      </c>
      <c r="H1764" t="str">
        <f>IFERROR(VLOOKUP(D1764,Question!$B:$E,4,FALSE),"")</f>
        <v/>
      </c>
      <c r="I1764" t="str">
        <f>IFERROR(VLOOKUP(H1764,Dimension!$A:$B,2,FALSE),"")</f>
        <v/>
      </c>
    </row>
    <row r="1765" spans="1:9">
      <c r="A1765" s="29">
        <v>234</v>
      </c>
      <c r="B1765" s="29">
        <v>58</v>
      </c>
      <c r="D1765" t="s">
        <v>809</v>
      </c>
      <c r="E1765" t="s">
        <v>110</v>
      </c>
      <c r="F1765" t="str">
        <f t="shared" si="27"/>
        <v>Western/Northern EuropeYes</v>
      </c>
      <c r="G1765" s="27">
        <f>IFERROR(VLOOKUP(B1765,Answer!$A:$E,5),"")</f>
        <v>0</v>
      </c>
      <c r="H1765" t="str">
        <f>IFERROR(VLOOKUP(D1765,Question!$B:$E,4,FALSE),"")</f>
        <v/>
      </c>
      <c r="I1765" t="str">
        <f>IFERROR(VLOOKUP(H1765,Dimension!$A:$B,2,FALSE),"")</f>
        <v/>
      </c>
    </row>
    <row r="1766" spans="1:9">
      <c r="A1766" s="29">
        <v>234</v>
      </c>
      <c r="B1766" s="29" t="s">
        <v>870</v>
      </c>
      <c r="D1766" t="s">
        <v>810</v>
      </c>
      <c r="E1766" t="s">
        <v>111</v>
      </c>
      <c r="F1766" t="str">
        <f t="shared" si="27"/>
        <v>Southern EuropeNo</v>
      </c>
      <c r="G1766" s="27" t="str">
        <f>IFERROR(VLOOKUP(B1766,Answer!$A:$E,5),"")</f>
        <v/>
      </c>
      <c r="H1766" t="str">
        <f>IFERROR(VLOOKUP(D1766,Question!$B:$E,4,FALSE),"")</f>
        <v/>
      </c>
      <c r="I1766" t="str">
        <f>IFERROR(VLOOKUP(H1766,Dimension!$A:$B,2,FALSE),"")</f>
        <v/>
      </c>
    </row>
    <row r="1767" spans="1:9">
      <c r="A1767" s="29">
        <v>234</v>
      </c>
      <c r="B1767" s="29" t="s">
        <v>870</v>
      </c>
      <c r="D1767" t="s">
        <v>811</v>
      </c>
      <c r="E1767" t="s">
        <v>111</v>
      </c>
      <c r="F1767" t="str">
        <f t="shared" si="27"/>
        <v>Eastern EuropeNo</v>
      </c>
      <c r="G1767" s="27" t="str">
        <f>IFERROR(VLOOKUP(B1767,Answer!$A:$E,5),"")</f>
        <v/>
      </c>
      <c r="H1767" t="str">
        <f>IFERROR(VLOOKUP(D1767,Question!$B:$E,4,FALSE),"")</f>
        <v/>
      </c>
      <c r="I1767" t="str">
        <f>IFERROR(VLOOKUP(H1767,Dimension!$A:$B,2,FALSE),"")</f>
        <v/>
      </c>
    </row>
    <row r="1768" spans="1:9">
      <c r="A1768" s="29">
        <v>234</v>
      </c>
      <c r="B1768" s="29" t="s">
        <v>870</v>
      </c>
      <c r="D1768" t="s">
        <v>812</v>
      </c>
      <c r="E1768" t="s">
        <v>111</v>
      </c>
      <c r="F1768" t="str">
        <f t="shared" si="27"/>
        <v>Central AsiaNo</v>
      </c>
      <c r="G1768" s="27" t="str">
        <f>IFERROR(VLOOKUP(B1768,Answer!$A:$E,5),"")</f>
        <v/>
      </c>
      <c r="H1768" t="str">
        <f>IFERROR(VLOOKUP(D1768,Question!$B:$E,4,FALSE),"")</f>
        <v/>
      </c>
      <c r="I1768" t="str">
        <f>IFERROR(VLOOKUP(H1768,Dimension!$A:$B,2,FALSE),"")</f>
        <v/>
      </c>
    </row>
    <row r="1769" spans="1:9">
      <c r="A1769" s="29">
        <v>234</v>
      </c>
      <c r="B1769" s="29" t="s">
        <v>870</v>
      </c>
      <c r="D1769" t="s">
        <v>813</v>
      </c>
      <c r="E1769" t="s">
        <v>111</v>
      </c>
      <c r="F1769" t="str">
        <f t="shared" si="27"/>
        <v>South AsiaNo</v>
      </c>
      <c r="G1769" s="27" t="str">
        <f>IFERROR(VLOOKUP(B1769,Answer!$A:$E,5),"")</f>
        <v/>
      </c>
      <c r="H1769" t="str">
        <f>IFERROR(VLOOKUP(D1769,Question!$B:$E,4,FALSE),"")</f>
        <v/>
      </c>
      <c r="I1769" t="str">
        <f>IFERROR(VLOOKUP(H1769,Dimension!$A:$B,2,FALSE),"")</f>
        <v/>
      </c>
    </row>
    <row r="1770" spans="1:9">
      <c r="A1770" s="29">
        <v>234</v>
      </c>
      <c r="B1770" s="29" t="s">
        <v>870</v>
      </c>
      <c r="D1770" t="s">
        <v>814</v>
      </c>
      <c r="E1770" t="s">
        <v>111</v>
      </c>
      <c r="F1770" t="str">
        <f t="shared" si="27"/>
        <v>South East AsiaNo</v>
      </c>
      <c r="G1770" s="27" t="str">
        <f>IFERROR(VLOOKUP(B1770,Answer!$A:$E,5),"")</f>
        <v/>
      </c>
      <c r="H1770" t="str">
        <f>IFERROR(VLOOKUP(D1770,Question!$B:$E,4,FALSE),"")</f>
        <v/>
      </c>
      <c r="I1770" t="str">
        <f>IFERROR(VLOOKUP(H1770,Dimension!$A:$B,2,FALSE),"")</f>
        <v/>
      </c>
    </row>
    <row r="1771" spans="1:9">
      <c r="A1771" s="29">
        <v>234</v>
      </c>
      <c r="B1771" s="29" t="s">
        <v>870</v>
      </c>
      <c r="D1771" t="s">
        <v>815</v>
      </c>
      <c r="E1771" t="s">
        <v>111</v>
      </c>
      <c r="F1771" t="str">
        <f t="shared" si="27"/>
        <v>AustralasiaNo</v>
      </c>
      <c r="G1771" s="27" t="str">
        <f>IFERROR(VLOOKUP(B1771,Answer!$A:$E,5),"")</f>
        <v/>
      </c>
      <c r="H1771" t="str">
        <f>IFERROR(VLOOKUP(D1771,Question!$B:$E,4,FALSE),"")</f>
        <v/>
      </c>
      <c r="I1771" t="str">
        <f>IFERROR(VLOOKUP(H1771,Dimension!$A:$B,2,FALSE),"")</f>
        <v/>
      </c>
    </row>
    <row r="1772" spans="1:9">
      <c r="A1772" s="29">
        <v>234</v>
      </c>
      <c r="B1772" s="29">
        <v>75</v>
      </c>
      <c r="D1772" t="s">
        <v>532</v>
      </c>
      <c r="E1772" t="s">
        <v>114</v>
      </c>
      <c r="F1772" t="str">
        <f t="shared" si="27"/>
        <v>2aFrequently (e.g. every time we run some activity or monthly)</v>
      </c>
      <c r="G1772" s="27">
        <f>IFERROR(VLOOKUP(B1772,Answer!$A:$E,5),"")</f>
        <v>1</v>
      </c>
      <c r="H1772">
        <f>IFERROR(VLOOKUP(D1772,Question!$B:$E,4,FALSE),"")</f>
        <v>1</v>
      </c>
      <c r="I1772" t="str">
        <f>IFERROR(VLOOKUP(H1772,Dimension!$A:$B,2,FALSE),"")</f>
        <v>Reporting</v>
      </c>
    </row>
    <row r="1773" spans="1:9">
      <c r="A1773" s="29">
        <v>234</v>
      </c>
      <c r="B1773" s="29">
        <v>100</v>
      </c>
      <c r="D1773" t="s">
        <v>576</v>
      </c>
      <c r="E1773" t="s">
        <v>114</v>
      </c>
      <c r="F1773" t="str">
        <f t="shared" si="27"/>
        <v>3aFrequently (e.g. every time we run some activity or monthly)</v>
      </c>
      <c r="G1773" s="27">
        <f>IFERROR(VLOOKUP(B1773,Answer!$A:$E,5),"")</f>
        <v>0</v>
      </c>
      <c r="H1773">
        <f>IFERROR(VLOOKUP(D1773,Question!$B:$E,4,FALSE),"")</f>
        <v>1</v>
      </c>
      <c r="I1773" t="str">
        <f>IFERROR(VLOOKUP(H1773,Dimension!$A:$B,2,FALSE),"")</f>
        <v>Reporting</v>
      </c>
    </row>
    <row r="1774" spans="1:9">
      <c r="A1774" s="29">
        <v>234</v>
      </c>
      <c r="B1774" s="29">
        <v>101</v>
      </c>
      <c r="D1774" t="s">
        <v>582</v>
      </c>
      <c r="E1774" t="s">
        <v>116</v>
      </c>
      <c r="F1774" t="str">
        <f t="shared" si="27"/>
        <v>3bNever</v>
      </c>
      <c r="G1774" s="27">
        <f>IFERROR(VLOOKUP(B1774,Answer!$A:$E,5),"")</f>
        <v>0</v>
      </c>
      <c r="H1774">
        <f>IFERROR(VLOOKUP(D1774,Question!$B:$E,4,FALSE),"")</f>
        <v>1</v>
      </c>
      <c r="I1774" t="str">
        <f>IFERROR(VLOOKUP(H1774,Dimension!$A:$B,2,FALSE),"")</f>
        <v>Reporting</v>
      </c>
    </row>
    <row r="1775" spans="1:9">
      <c r="A1775" s="29">
        <v>234</v>
      </c>
      <c r="B1775" s="29">
        <v>110</v>
      </c>
      <c r="D1775" t="s">
        <v>587</v>
      </c>
      <c r="E1775" t="s">
        <v>114</v>
      </c>
      <c r="F1775" t="str">
        <f t="shared" si="27"/>
        <v>3cFrequently (e.g. every time we run some activity or monthly)</v>
      </c>
      <c r="G1775" s="27">
        <f>IFERROR(VLOOKUP(B1775,Answer!$A:$E,5),"")</f>
        <v>1</v>
      </c>
      <c r="H1775">
        <f>IFERROR(VLOOKUP(D1775,Question!$B:$E,4,FALSE),"")</f>
        <v>1</v>
      </c>
      <c r="I1775" t="str">
        <f>IFERROR(VLOOKUP(H1775,Dimension!$A:$B,2,FALSE),"")</f>
        <v>Reporting</v>
      </c>
    </row>
    <row r="1776" spans="1:9">
      <c r="A1776" s="29">
        <v>234</v>
      </c>
      <c r="B1776" s="29">
        <v>115</v>
      </c>
      <c r="D1776" t="s">
        <v>592</v>
      </c>
      <c r="E1776" t="s">
        <v>114</v>
      </c>
      <c r="F1776" t="str">
        <f t="shared" si="27"/>
        <v>3dFrequently (e.g. every time we run some activity or monthly)</v>
      </c>
      <c r="G1776" s="27">
        <f>IFERROR(VLOOKUP(B1776,Answer!$A:$E,5),"")</f>
        <v>1</v>
      </c>
      <c r="H1776">
        <f>IFERROR(VLOOKUP(D1776,Question!$B:$E,4,FALSE),"")</f>
        <v>1</v>
      </c>
      <c r="I1776" t="str">
        <f>IFERROR(VLOOKUP(H1776,Dimension!$A:$B,2,FALSE),"")</f>
        <v>Reporting</v>
      </c>
    </row>
    <row r="1777" spans="1:9">
      <c r="A1777" s="29">
        <v>234</v>
      </c>
      <c r="B1777" s="29">
        <v>120</v>
      </c>
      <c r="D1777" t="s">
        <v>755</v>
      </c>
      <c r="E1777" t="s">
        <v>114</v>
      </c>
      <c r="F1777" t="str">
        <f t="shared" si="27"/>
        <v>3eFrequently (e.g. every time we run some activity or monthly)</v>
      </c>
      <c r="G1777" s="27">
        <f>IFERROR(VLOOKUP(B1777,Answer!$A:$E,5),"")</f>
        <v>0</v>
      </c>
      <c r="H1777">
        <f>IFERROR(VLOOKUP(D1777,Question!$B:$E,4,FALSE),"")</f>
        <v>1</v>
      </c>
      <c r="I1777" t="str">
        <f>IFERROR(VLOOKUP(H1777,Dimension!$A:$B,2,FALSE),"")</f>
        <v>Reporting</v>
      </c>
    </row>
    <row r="1778" spans="1:9">
      <c r="A1778" s="29">
        <v>234</v>
      </c>
      <c r="B1778" s="29">
        <v>125</v>
      </c>
      <c r="D1778" t="s">
        <v>756</v>
      </c>
      <c r="E1778" t="s">
        <v>114</v>
      </c>
      <c r="F1778" t="str">
        <f t="shared" si="27"/>
        <v>3fFrequently (e.g. every time we run some activity or monthly)</v>
      </c>
      <c r="G1778" s="27">
        <f>IFERROR(VLOOKUP(B1778,Answer!$A:$E,5),"")</f>
        <v>0.5</v>
      </c>
      <c r="H1778">
        <f>IFERROR(VLOOKUP(D1778,Question!$B:$E,4,FALSE),"")</f>
        <v>1</v>
      </c>
      <c r="I1778" t="str">
        <f>IFERROR(VLOOKUP(H1778,Dimension!$A:$B,2,FALSE),"")</f>
        <v>Reporting</v>
      </c>
    </row>
    <row r="1779" spans="1:9">
      <c r="A1779" s="29">
        <v>234</v>
      </c>
      <c r="B1779" s="29">
        <v>130</v>
      </c>
      <c r="D1779" t="s">
        <v>757</v>
      </c>
      <c r="E1779" t="s">
        <v>114</v>
      </c>
      <c r="F1779" t="str">
        <f t="shared" si="27"/>
        <v>3gFrequently (e.g. every time we run some activity or monthly)</v>
      </c>
      <c r="G1779" s="27">
        <f>IFERROR(VLOOKUP(B1779,Answer!$A:$E,5),"")</f>
        <v>1</v>
      </c>
      <c r="H1779">
        <f>IFERROR(VLOOKUP(D1779,Question!$B:$E,4,FALSE),"")</f>
        <v>1</v>
      </c>
      <c r="I1779" t="str">
        <f>IFERROR(VLOOKUP(H1779,Dimension!$A:$B,2,FALSE),"")</f>
        <v>Reporting</v>
      </c>
    </row>
    <row r="1780" spans="1:9">
      <c r="A1780" s="29">
        <v>234</v>
      </c>
      <c r="B1780" s="29">
        <v>135</v>
      </c>
      <c r="D1780" t="s">
        <v>758</v>
      </c>
      <c r="E1780" t="s">
        <v>114</v>
      </c>
      <c r="F1780" t="str">
        <f t="shared" si="27"/>
        <v>3hFrequently (e.g. every time we run some activity or monthly)</v>
      </c>
      <c r="G1780" s="27">
        <f>IFERROR(VLOOKUP(B1780,Answer!$A:$E,5),"")</f>
        <v>1</v>
      </c>
      <c r="H1780">
        <f>IFERROR(VLOOKUP(D1780,Question!$B:$E,4,FALSE),"")</f>
        <v>1</v>
      </c>
      <c r="I1780" t="str">
        <f>IFERROR(VLOOKUP(H1780,Dimension!$A:$B,2,FALSE),"")</f>
        <v>Reporting</v>
      </c>
    </row>
    <row r="1781" spans="1:9">
      <c r="A1781" s="29">
        <v>234</v>
      </c>
      <c r="B1781" s="29">
        <v>155</v>
      </c>
      <c r="D1781" t="s">
        <v>762</v>
      </c>
      <c r="E1781" t="s">
        <v>114</v>
      </c>
      <c r="F1781" t="str">
        <f t="shared" si="27"/>
        <v>3lFrequently (e.g. every time we run some activity or monthly)</v>
      </c>
      <c r="G1781" s="27">
        <f>IFERROR(VLOOKUP(B1781,Answer!$A:$E,5),"")</f>
        <v>1</v>
      </c>
      <c r="H1781">
        <f>IFERROR(VLOOKUP(D1781,Question!$B:$E,4,FALSE),"")</f>
        <v>1</v>
      </c>
      <c r="I1781" t="str">
        <f>IFERROR(VLOOKUP(H1781,Dimension!$A:$B,2,FALSE),"")</f>
        <v>Reporting</v>
      </c>
    </row>
    <row r="1782" spans="1:9">
      <c r="A1782" s="29">
        <v>234</v>
      </c>
      <c r="B1782" s="29">
        <v>159</v>
      </c>
      <c r="D1782" t="s">
        <v>598</v>
      </c>
      <c r="E1782" t="s">
        <v>120</v>
      </c>
      <c r="F1782" t="str">
        <f t="shared" si="27"/>
        <v>4aRegularly (at least quarterly)</v>
      </c>
      <c r="G1782" s="27">
        <f>IFERROR(VLOOKUP(B1782,Answer!$A:$E,5),"")</f>
        <v>0.75</v>
      </c>
      <c r="H1782">
        <f>IFERROR(VLOOKUP(D1782,Question!$B:$E,4,FALSE),"")</f>
        <v>2</v>
      </c>
      <c r="I1782" t="str">
        <f>IFERROR(VLOOKUP(H1782,Dimension!$A:$B,2,FALSE),"")</f>
        <v>Planning</v>
      </c>
    </row>
    <row r="1783" spans="1:9">
      <c r="A1783" s="29">
        <v>234</v>
      </c>
      <c r="B1783" s="29">
        <v>162</v>
      </c>
      <c r="D1783" t="s">
        <v>601</v>
      </c>
      <c r="E1783" t="s">
        <v>115</v>
      </c>
      <c r="F1783" t="str">
        <f t="shared" si="27"/>
        <v>4bRarely (maybe once per year)</v>
      </c>
      <c r="G1783" s="27">
        <f>IFERROR(VLOOKUP(B1783,Answer!$A:$E,5),"")</f>
        <v>0.25</v>
      </c>
      <c r="H1783">
        <f>IFERROR(VLOOKUP(D1783,Question!$B:$E,4,FALSE),"")</f>
        <v>2</v>
      </c>
      <c r="I1783" t="str">
        <f>IFERROR(VLOOKUP(H1783,Dimension!$A:$B,2,FALSE),"")</f>
        <v>Planning</v>
      </c>
    </row>
    <row r="1784" spans="1:9">
      <c r="A1784" s="29">
        <v>234</v>
      </c>
      <c r="B1784" s="29">
        <v>167</v>
      </c>
      <c r="D1784" t="s">
        <v>605</v>
      </c>
      <c r="E1784" t="s">
        <v>115</v>
      </c>
      <c r="F1784" t="str">
        <f t="shared" si="27"/>
        <v>4cRarely (maybe once per year)</v>
      </c>
      <c r="G1784" s="27">
        <f>IFERROR(VLOOKUP(B1784,Answer!$A:$E,5),"")</f>
        <v>0.25</v>
      </c>
      <c r="H1784">
        <f>IFERROR(VLOOKUP(D1784,Question!$B:$E,4,FALSE),"")</f>
        <v>2</v>
      </c>
      <c r="I1784" t="str">
        <f>IFERROR(VLOOKUP(H1784,Dimension!$A:$B,2,FALSE),"")</f>
        <v>Planning</v>
      </c>
    </row>
    <row r="1785" spans="1:9">
      <c r="A1785" s="29">
        <v>234</v>
      </c>
      <c r="B1785" s="29">
        <v>172</v>
      </c>
      <c r="D1785" t="s">
        <v>609</v>
      </c>
      <c r="E1785" t="s">
        <v>115</v>
      </c>
      <c r="F1785" t="str">
        <f t="shared" si="27"/>
        <v>4dRarely (maybe once per year)</v>
      </c>
      <c r="G1785" s="27">
        <f>IFERROR(VLOOKUP(B1785,Answer!$A:$E,5),"")</f>
        <v>0.25</v>
      </c>
      <c r="H1785">
        <f>IFERROR(VLOOKUP(D1785,Question!$B:$E,4,FALSE),"")</f>
        <v>3</v>
      </c>
      <c r="I1785" t="str">
        <f>IFERROR(VLOOKUP(H1785,Dimension!$A:$B,2,FALSE),"")</f>
        <v>Impact</v>
      </c>
    </row>
    <row r="1786" spans="1:9">
      <c r="A1786" s="29">
        <v>234</v>
      </c>
      <c r="B1786" s="29">
        <v>178</v>
      </c>
      <c r="D1786" t="s">
        <v>628</v>
      </c>
      <c r="E1786" t="s">
        <v>118</v>
      </c>
      <c r="F1786" t="str">
        <f t="shared" si="27"/>
        <v>5aDisagree</v>
      </c>
      <c r="G1786" s="27">
        <f>IFERROR(VLOOKUP(B1786,Answer!$A:$E,5),"")</f>
        <v>0.75</v>
      </c>
      <c r="H1786">
        <f>IFERROR(VLOOKUP(D1786,Question!$B:$E,4,FALSE),"")</f>
        <v>2</v>
      </c>
      <c r="I1786" t="str">
        <f>IFERROR(VLOOKUP(H1786,Dimension!$A:$B,2,FALSE),"")</f>
        <v>Planning</v>
      </c>
    </row>
    <row r="1787" spans="1:9">
      <c r="A1787" s="29">
        <v>234</v>
      </c>
      <c r="B1787" s="29">
        <v>186</v>
      </c>
      <c r="D1787" t="s">
        <v>632</v>
      </c>
      <c r="E1787" t="s">
        <v>123</v>
      </c>
      <c r="F1787" t="str">
        <f t="shared" si="27"/>
        <v>5bAgree</v>
      </c>
      <c r="G1787" s="27">
        <f>IFERROR(VLOOKUP(B1787,Answer!$A:$E,5),"")</f>
        <v>0.75</v>
      </c>
      <c r="H1787">
        <f>IFERROR(VLOOKUP(D1787,Question!$B:$E,4,FALSE),"")</f>
        <v>2</v>
      </c>
      <c r="I1787" t="str">
        <f>IFERROR(VLOOKUP(H1787,Dimension!$A:$B,2,FALSE),"")</f>
        <v>Planning</v>
      </c>
    </row>
    <row r="1788" spans="1:9">
      <c r="A1788" s="29">
        <v>234</v>
      </c>
      <c r="B1788" s="29">
        <v>191</v>
      </c>
      <c r="D1788" t="s">
        <v>636</v>
      </c>
      <c r="E1788" t="s">
        <v>148</v>
      </c>
      <c r="F1788" t="str">
        <f t="shared" si="27"/>
        <v>5cNeither agree nor disagree&amp;#9;</v>
      </c>
      <c r="G1788" s="27">
        <f>IFERROR(VLOOKUP(B1788,Answer!$A:$E,5),"")</f>
        <v>0.25</v>
      </c>
      <c r="H1788">
        <f>IFERROR(VLOOKUP(D1788,Question!$B:$E,4,FALSE),"")</f>
        <v>2</v>
      </c>
      <c r="I1788" t="str">
        <f>IFERROR(VLOOKUP(H1788,Dimension!$A:$B,2,FALSE),"")</f>
        <v>Planning</v>
      </c>
    </row>
    <row r="1789" spans="1:9">
      <c r="A1789" s="29">
        <v>234</v>
      </c>
      <c r="B1789" s="29">
        <v>198</v>
      </c>
      <c r="D1789" t="s">
        <v>640</v>
      </c>
      <c r="E1789" t="s">
        <v>123</v>
      </c>
      <c r="F1789" t="str">
        <f t="shared" si="27"/>
        <v>5dAgree</v>
      </c>
      <c r="G1789" s="27">
        <f>IFERROR(VLOOKUP(B1789,Answer!$A:$E,5),"")</f>
        <v>0.75</v>
      </c>
      <c r="H1789">
        <f>IFERROR(VLOOKUP(D1789,Question!$B:$E,4,FALSE),"")</f>
        <v>2</v>
      </c>
      <c r="I1789" t="str">
        <f>IFERROR(VLOOKUP(H1789,Dimension!$A:$B,2,FALSE),"")</f>
        <v>Planning</v>
      </c>
    </row>
    <row r="1790" spans="1:9">
      <c r="A1790" s="29">
        <v>234</v>
      </c>
      <c r="B1790" s="29">
        <v>203</v>
      </c>
      <c r="D1790" t="s">
        <v>644</v>
      </c>
      <c r="E1790" t="s">
        <v>148</v>
      </c>
      <c r="F1790" t="str">
        <f t="shared" si="27"/>
        <v>5eNeither agree nor disagree&amp;#9;</v>
      </c>
      <c r="G1790" s="27">
        <f>IFERROR(VLOOKUP(B1790,Answer!$A:$E,5),"")</f>
        <v>0.25</v>
      </c>
      <c r="H1790">
        <f>IFERROR(VLOOKUP(D1790,Question!$B:$E,4,FALSE),"")</f>
        <v>2</v>
      </c>
      <c r="I1790" t="str">
        <f>IFERROR(VLOOKUP(H1790,Dimension!$A:$B,2,FALSE),"")</f>
        <v>Planning</v>
      </c>
    </row>
    <row r="1791" spans="1:9">
      <c r="A1791" s="29">
        <v>234</v>
      </c>
      <c r="B1791" s="29">
        <v>210</v>
      </c>
      <c r="D1791" t="s">
        <v>751</v>
      </c>
      <c r="E1791" t="s">
        <v>123</v>
      </c>
      <c r="F1791" t="str">
        <f t="shared" si="27"/>
        <v>5fAgree</v>
      </c>
      <c r="G1791" s="27">
        <f>IFERROR(VLOOKUP(B1791,Answer!$A:$E,5),"")</f>
        <v>0.75</v>
      </c>
      <c r="H1791">
        <f>IFERROR(VLOOKUP(D1791,Question!$B:$E,4,FALSE),"")</f>
        <v>2</v>
      </c>
      <c r="I1791" t="str">
        <f>IFERROR(VLOOKUP(H1791,Dimension!$A:$B,2,FALSE),"")</f>
        <v>Planning</v>
      </c>
    </row>
    <row r="1792" spans="1:9">
      <c r="A1792" s="29">
        <v>234</v>
      </c>
      <c r="B1792" s="29">
        <v>216</v>
      </c>
      <c r="D1792" t="s">
        <v>752</v>
      </c>
      <c r="E1792" t="s">
        <v>123</v>
      </c>
      <c r="F1792" t="str">
        <f t="shared" si="27"/>
        <v>5gAgree</v>
      </c>
      <c r="G1792" s="27">
        <f>IFERROR(VLOOKUP(B1792,Answer!$A:$E,5),"")</f>
        <v>0.75</v>
      </c>
      <c r="H1792">
        <f>IFERROR(VLOOKUP(D1792,Question!$B:$E,4,FALSE),"")</f>
        <v>3</v>
      </c>
      <c r="I1792" t="str">
        <f>IFERROR(VLOOKUP(H1792,Dimension!$A:$B,2,FALSE),"")</f>
        <v>Impact</v>
      </c>
    </row>
    <row r="1793" spans="1:9">
      <c r="A1793" s="29">
        <v>234</v>
      </c>
      <c r="B1793" s="29">
        <v>221</v>
      </c>
      <c r="D1793" t="s">
        <v>753</v>
      </c>
      <c r="E1793" t="s">
        <v>148</v>
      </c>
      <c r="F1793" t="str">
        <f t="shared" si="27"/>
        <v>5hNeither agree nor disagree&amp;#9;</v>
      </c>
      <c r="G1793" s="27">
        <f>IFERROR(VLOOKUP(B1793,Answer!$A:$E,5),"")</f>
        <v>0.25</v>
      </c>
      <c r="H1793">
        <f>IFERROR(VLOOKUP(D1793,Question!$B:$E,4,FALSE),"")</f>
        <v>2</v>
      </c>
      <c r="I1793" t="str">
        <f>IFERROR(VLOOKUP(H1793,Dimension!$A:$B,2,FALSE),"")</f>
        <v>Planning</v>
      </c>
    </row>
    <row r="1794" spans="1:9">
      <c r="A1794" s="29">
        <v>234</v>
      </c>
      <c r="B1794" s="29">
        <v>227</v>
      </c>
      <c r="D1794" t="s">
        <v>754</v>
      </c>
      <c r="E1794" t="s">
        <v>148</v>
      </c>
      <c r="F1794" t="str">
        <f t="shared" si="27"/>
        <v>5iNeither agree nor disagree&amp;#9;</v>
      </c>
      <c r="G1794" s="27">
        <f>IFERROR(VLOOKUP(B1794,Answer!$A:$E,5),"")</f>
        <v>0.25</v>
      </c>
      <c r="H1794">
        <f>IFERROR(VLOOKUP(D1794,Question!$B:$E,4,FALSE),"")</f>
        <v>3</v>
      </c>
      <c r="I1794" t="str">
        <f>IFERROR(VLOOKUP(H1794,Dimension!$A:$B,2,FALSE),"")</f>
        <v>Impact</v>
      </c>
    </row>
    <row r="1795" spans="1:9">
      <c r="A1795" s="29">
        <v>234</v>
      </c>
      <c r="B1795" s="29" t="s">
        <v>870</v>
      </c>
      <c r="D1795" t="s">
        <v>648</v>
      </c>
      <c r="E1795">
        <v>0</v>
      </c>
      <c r="F1795" t="str">
        <f t="shared" ref="F1795:F1858" si="28">D1795&amp;E1795</f>
        <v>6a0</v>
      </c>
      <c r="G1795" s="27" t="str">
        <f>IFERROR(VLOOKUP(B1795,Answer!$A:$E,5),"")</f>
        <v/>
      </c>
      <c r="H1795">
        <f>IFERROR(VLOOKUP(D1795,Question!$B:$E,4,FALSE),"")</f>
        <v>2</v>
      </c>
      <c r="I1795" t="str">
        <f>IFERROR(VLOOKUP(H1795,Dimension!$A:$B,2,FALSE),"")</f>
        <v>Planning</v>
      </c>
    </row>
    <row r="1796" spans="1:9">
      <c r="A1796" s="29">
        <v>234</v>
      </c>
      <c r="B1796" s="29" t="s">
        <v>870</v>
      </c>
      <c r="D1796" t="s">
        <v>650</v>
      </c>
      <c r="E1796">
        <v>0</v>
      </c>
      <c r="F1796" t="str">
        <f t="shared" si="28"/>
        <v>6b0</v>
      </c>
      <c r="G1796" s="27" t="str">
        <f>IFERROR(VLOOKUP(B1796,Answer!$A:$E,5),"")</f>
        <v/>
      </c>
      <c r="H1796">
        <f>IFERROR(VLOOKUP(D1796,Question!$B:$E,4,FALSE),"")</f>
        <v>1</v>
      </c>
      <c r="I1796" t="str">
        <f>IFERROR(VLOOKUP(H1796,Dimension!$A:$B,2,FALSE),"")</f>
        <v>Reporting</v>
      </c>
    </row>
    <row r="1797" spans="1:9">
      <c r="A1797" s="29">
        <v>234</v>
      </c>
      <c r="B1797" s="29" t="s">
        <v>870</v>
      </c>
      <c r="D1797" t="s">
        <v>654</v>
      </c>
      <c r="E1797">
        <v>0</v>
      </c>
      <c r="F1797" t="str">
        <f t="shared" si="28"/>
        <v>6c0</v>
      </c>
      <c r="G1797" s="27" t="str">
        <f>IFERROR(VLOOKUP(B1797,Answer!$A:$E,5),"")</f>
        <v/>
      </c>
      <c r="H1797">
        <f>IFERROR(VLOOKUP(D1797,Question!$B:$E,4,FALSE),"")</f>
        <v>1</v>
      </c>
      <c r="I1797" t="str">
        <f>IFERROR(VLOOKUP(H1797,Dimension!$A:$B,2,FALSE),"")</f>
        <v>Reporting</v>
      </c>
    </row>
    <row r="1798" spans="1:9">
      <c r="A1798" s="29">
        <v>234</v>
      </c>
      <c r="B1798" s="29" t="s">
        <v>870</v>
      </c>
      <c r="D1798" t="s">
        <v>658</v>
      </c>
      <c r="E1798">
        <v>0</v>
      </c>
      <c r="F1798" t="str">
        <f t="shared" si="28"/>
        <v>6d0</v>
      </c>
      <c r="G1798" s="27" t="str">
        <f>IFERROR(VLOOKUP(B1798,Answer!$A:$E,5),"")</f>
        <v/>
      </c>
      <c r="H1798">
        <f>IFERROR(VLOOKUP(D1798,Question!$B:$E,4,FALSE),"")</f>
        <v>1</v>
      </c>
      <c r="I1798" t="str">
        <f>IFERROR(VLOOKUP(H1798,Dimension!$A:$B,2,FALSE),"")</f>
        <v>Reporting</v>
      </c>
    </row>
    <row r="1799" spans="1:9">
      <c r="A1799" s="29">
        <v>234</v>
      </c>
      <c r="B1799" s="29" t="s">
        <v>870</v>
      </c>
      <c r="D1799" t="s">
        <v>662</v>
      </c>
      <c r="E1799">
        <v>0</v>
      </c>
      <c r="F1799" t="str">
        <f t="shared" si="28"/>
        <v>6e0</v>
      </c>
      <c r="G1799" s="27" t="str">
        <f>IFERROR(VLOOKUP(B1799,Answer!$A:$E,5),"")</f>
        <v/>
      </c>
      <c r="H1799">
        <f>IFERROR(VLOOKUP(D1799,Question!$B:$E,4,FALSE),"")</f>
        <v>1</v>
      </c>
      <c r="I1799" t="str">
        <f>IFERROR(VLOOKUP(H1799,Dimension!$A:$B,2,FALSE),"")</f>
        <v>Reporting</v>
      </c>
    </row>
    <row r="1800" spans="1:9">
      <c r="A1800" s="29">
        <v>234</v>
      </c>
      <c r="B1800" s="29" t="s">
        <v>870</v>
      </c>
      <c r="D1800" t="s">
        <v>666</v>
      </c>
      <c r="E1800">
        <v>0</v>
      </c>
      <c r="F1800" t="str">
        <f t="shared" si="28"/>
        <v>7a0</v>
      </c>
      <c r="G1800" s="27" t="str">
        <f>IFERROR(VLOOKUP(B1800,Answer!$A:$E,5),"")</f>
        <v/>
      </c>
      <c r="H1800">
        <f>IFERROR(VLOOKUP(D1800,Question!$B:$E,4,FALSE),"")</f>
        <v>3</v>
      </c>
      <c r="I1800" t="str">
        <f>IFERROR(VLOOKUP(H1800,Dimension!$A:$B,2,FALSE),"")</f>
        <v>Impact</v>
      </c>
    </row>
    <row r="1801" spans="1:9">
      <c r="A1801" s="29">
        <v>234</v>
      </c>
      <c r="B1801" s="29" t="s">
        <v>870</v>
      </c>
      <c r="D1801" t="s">
        <v>670</v>
      </c>
      <c r="E1801">
        <v>0</v>
      </c>
      <c r="F1801" t="str">
        <f t="shared" si="28"/>
        <v>7b0</v>
      </c>
      <c r="G1801" s="27" t="str">
        <f>IFERROR(VLOOKUP(B1801,Answer!$A:$E,5),"")</f>
        <v/>
      </c>
      <c r="H1801">
        <f>IFERROR(VLOOKUP(D1801,Question!$B:$E,4,FALSE),"")</f>
        <v>2</v>
      </c>
      <c r="I1801" t="str">
        <f>IFERROR(VLOOKUP(H1801,Dimension!$A:$B,2,FALSE),"")</f>
        <v>Planning</v>
      </c>
    </row>
    <row r="1802" spans="1:9">
      <c r="A1802" s="29">
        <v>234</v>
      </c>
      <c r="B1802" s="29" t="s">
        <v>870</v>
      </c>
      <c r="D1802" t="s">
        <v>674</v>
      </c>
      <c r="E1802">
        <v>0</v>
      </c>
      <c r="F1802" t="str">
        <f t="shared" si="28"/>
        <v>7c0</v>
      </c>
      <c r="G1802" s="27" t="str">
        <f>IFERROR(VLOOKUP(B1802,Answer!$A:$E,5),"")</f>
        <v/>
      </c>
      <c r="H1802">
        <f>IFERROR(VLOOKUP(D1802,Question!$B:$E,4,FALSE),"")</f>
        <v>2</v>
      </c>
      <c r="I1802" t="str">
        <f>IFERROR(VLOOKUP(H1802,Dimension!$A:$B,2,FALSE),"")</f>
        <v>Planning</v>
      </c>
    </row>
    <row r="1803" spans="1:9">
      <c r="A1803" s="29">
        <v>234</v>
      </c>
      <c r="B1803" s="29" t="s">
        <v>870</v>
      </c>
      <c r="D1803" t="s">
        <v>678</v>
      </c>
      <c r="E1803">
        <v>0</v>
      </c>
      <c r="F1803" t="str">
        <f t="shared" si="28"/>
        <v>7d0</v>
      </c>
      <c r="G1803" s="27" t="str">
        <f>IFERROR(VLOOKUP(B1803,Answer!$A:$E,5),"")</f>
        <v/>
      </c>
      <c r="H1803">
        <f>IFERROR(VLOOKUP(D1803,Question!$B:$E,4,FALSE),"")</f>
        <v>2</v>
      </c>
      <c r="I1803" t="str">
        <f>IFERROR(VLOOKUP(H1803,Dimension!$A:$B,2,FALSE),"")</f>
        <v>Planning</v>
      </c>
    </row>
    <row r="1804" spans="1:9">
      <c r="A1804" s="29">
        <v>234</v>
      </c>
      <c r="B1804" s="29" t="s">
        <v>870</v>
      </c>
      <c r="D1804" t="s">
        <v>680</v>
      </c>
      <c r="E1804">
        <v>0</v>
      </c>
      <c r="F1804" t="str">
        <f t="shared" si="28"/>
        <v>7e0</v>
      </c>
      <c r="G1804" s="27" t="str">
        <f>IFERROR(VLOOKUP(B1804,Answer!$A:$E,5),"")</f>
        <v/>
      </c>
      <c r="H1804">
        <f>IFERROR(VLOOKUP(D1804,Question!$B:$E,4,FALSE),"")</f>
        <v>3</v>
      </c>
      <c r="I1804" t="str">
        <f>IFERROR(VLOOKUP(H1804,Dimension!$A:$B,2,FALSE),"")</f>
        <v>Impact</v>
      </c>
    </row>
    <row r="1805" spans="1:9">
      <c r="A1805" s="29">
        <v>234</v>
      </c>
      <c r="B1805" s="29">
        <v>285</v>
      </c>
      <c r="D1805" t="s">
        <v>701</v>
      </c>
      <c r="E1805" t="s">
        <v>136</v>
      </c>
      <c r="F1805" t="str">
        <f t="shared" si="28"/>
        <v>8aStrongly Agree</v>
      </c>
      <c r="G1805" s="27">
        <f>IFERROR(VLOOKUP(B1805,Answer!$A:$E,5),"")</f>
        <v>1</v>
      </c>
      <c r="H1805">
        <f>IFERROR(VLOOKUP(D1805,Question!$B:$E,4,FALSE),"")</f>
        <v>3</v>
      </c>
      <c r="I1805" t="str">
        <f>IFERROR(VLOOKUP(H1805,Dimension!$A:$B,2,FALSE),"")</f>
        <v>Impact</v>
      </c>
    </row>
    <row r="1806" spans="1:9">
      <c r="A1806" s="29">
        <v>234</v>
      </c>
      <c r="B1806" s="29">
        <v>291</v>
      </c>
      <c r="D1806" t="s">
        <v>703</v>
      </c>
      <c r="E1806" t="s">
        <v>136</v>
      </c>
      <c r="F1806" t="str">
        <f t="shared" si="28"/>
        <v>8bStrongly Agree</v>
      </c>
      <c r="G1806" s="27">
        <f>IFERROR(VLOOKUP(B1806,Answer!$A:$E,5),"")</f>
        <v>1</v>
      </c>
      <c r="H1806">
        <f>IFERROR(VLOOKUP(D1806,Question!$B:$E,4,FALSE),"")</f>
        <v>3</v>
      </c>
      <c r="I1806" t="str">
        <f>IFERROR(VLOOKUP(H1806,Dimension!$A:$B,2,FALSE),"")</f>
        <v>Impact</v>
      </c>
    </row>
    <row r="1807" spans="1:9">
      <c r="A1807" s="29">
        <v>234</v>
      </c>
      <c r="B1807" s="29">
        <v>297</v>
      </c>
      <c r="D1807" t="s">
        <v>705</v>
      </c>
      <c r="E1807" t="s">
        <v>136</v>
      </c>
      <c r="F1807" t="str">
        <f t="shared" si="28"/>
        <v>8cStrongly Agree</v>
      </c>
      <c r="G1807" s="27">
        <f>IFERROR(VLOOKUP(B1807,Answer!$A:$E,5),"")</f>
        <v>1</v>
      </c>
      <c r="H1807">
        <f>IFERROR(VLOOKUP(D1807,Question!$B:$E,4,FALSE),"")</f>
        <v>3</v>
      </c>
      <c r="I1807" t="str">
        <f>IFERROR(VLOOKUP(H1807,Dimension!$A:$B,2,FALSE),"")</f>
        <v>Impact</v>
      </c>
    </row>
    <row r="1808" spans="1:9">
      <c r="A1808" s="29">
        <v>234</v>
      </c>
      <c r="B1808" s="29">
        <v>299</v>
      </c>
      <c r="D1808" t="s">
        <v>707</v>
      </c>
      <c r="E1808" t="s">
        <v>119</v>
      </c>
      <c r="F1808" t="str">
        <f t="shared" si="28"/>
        <v>8dStrongly disagree</v>
      </c>
      <c r="G1808" s="27">
        <f>IFERROR(VLOOKUP(B1808,Answer!$A:$E,5),"")</f>
        <v>0</v>
      </c>
      <c r="H1808">
        <f>IFERROR(VLOOKUP(D1808,Question!$B:$E,4,FALSE),"")</f>
        <v>3</v>
      </c>
      <c r="I1808" t="str">
        <f>IFERROR(VLOOKUP(H1808,Dimension!$A:$B,2,FALSE),"")</f>
        <v>Impact</v>
      </c>
    </row>
    <row r="1809" spans="1:9">
      <c r="A1809" s="29">
        <v>234</v>
      </c>
      <c r="B1809" s="29">
        <v>307</v>
      </c>
      <c r="D1809" t="s">
        <v>744</v>
      </c>
      <c r="E1809" t="s">
        <v>122</v>
      </c>
      <c r="F1809" t="str">
        <f t="shared" si="28"/>
        <v>8eNeither agree nor disagree</v>
      </c>
      <c r="G1809" s="27">
        <f>IFERROR(VLOOKUP(B1809,Answer!$A:$E,5),"")</f>
        <v>0.25</v>
      </c>
      <c r="H1809">
        <f>IFERROR(VLOOKUP(D1809,Question!$B:$E,4,FALSE),"")</f>
        <v>3</v>
      </c>
      <c r="I1809" t="str">
        <f>IFERROR(VLOOKUP(H1809,Dimension!$A:$B,2,FALSE),"")</f>
        <v>Impact</v>
      </c>
    </row>
    <row r="1810" spans="1:9">
      <c r="A1810" s="29">
        <v>234</v>
      </c>
      <c r="B1810" s="29">
        <v>314</v>
      </c>
      <c r="D1810" t="s">
        <v>745</v>
      </c>
      <c r="E1810" t="s">
        <v>123</v>
      </c>
      <c r="F1810" t="str">
        <f t="shared" si="28"/>
        <v>8fAgree</v>
      </c>
      <c r="G1810" s="27">
        <f>IFERROR(VLOOKUP(B1810,Answer!$A:$E,5),"")</f>
        <v>0.75</v>
      </c>
      <c r="H1810">
        <f>IFERROR(VLOOKUP(D1810,Question!$B:$E,4,FALSE),"")</f>
        <v>3</v>
      </c>
      <c r="I1810" t="str">
        <f>IFERROR(VLOOKUP(H1810,Dimension!$A:$B,2,FALSE),"")</f>
        <v>Impact</v>
      </c>
    </row>
    <row r="1811" spans="1:9">
      <c r="A1811" s="29">
        <v>234</v>
      </c>
      <c r="B1811" s="29">
        <v>320</v>
      </c>
      <c r="D1811" t="s">
        <v>746</v>
      </c>
      <c r="E1811" t="s">
        <v>123</v>
      </c>
      <c r="F1811" t="str">
        <f t="shared" si="28"/>
        <v>8gAgree</v>
      </c>
      <c r="G1811" s="27">
        <f>IFERROR(VLOOKUP(B1811,Answer!$A:$E,5),"")</f>
        <v>0.75</v>
      </c>
      <c r="H1811">
        <f>IFERROR(VLOOKUP(D1811,Question!$B:$E,4,FALSE),"")</f>
        <v>3</v>
      </c>
      <c r="I1811" t="str">
        <f>IFERROR(VLOOKUP(H1811,Dimension!$A:$B,2,FALSE),"")</f>
        <v>Impact</v>
      </c>
    </row>
    <row r="1812" spans="1:9">
      <c r="A1812" s="29">
        <v>234</v>
      </c>
      <c r="B1812" s="29">
        <v>325</v>
      </c>
      <c r="D1812" t="s">
        <v>747</v>
      </c>
      <c r="E1812" t="s">
        <v>122</v>
      </c>
      <c r="F1812" t="str">
        <f t="shared" si="28"/>
        <v>8hNeither agree nor disagree</v>
      </c>
      <c r="G1812" s="27">
        <f>IFERROR(VLOOKUP(B1812,Answer!$A:$E,5),"")</f>
        <v>0.25</v>
      </c>
      <c r="H1812">
        <f>IFERROR(VLOOKUP(D1812,Question!$B:$E,4,FALSE),"")</f>
        <v>3</v>
      </c>
      <c r="I1812" t="str">
        <f>IFERROR(VLOOKUP(H1812,Dimension!$A:$B,2,FALSE),"")</f>
        <v>Impact</v>
      </c>
    </row>
    <row r="1813" spans="1:9">
      <c r="A1813" s="29">
        <v>234</v>
      </c>
      <c r="B1813" s="29">
        <v>332</v>
      </c>
      <c r="D1813" t="s">
        <v>748</v>
      </c>
      <c r="E1813" t="s">
        <v>123</v>
      </c>
      <c r="F1813" t="str">
        <f t="shared" si="28"/>
        <v>8iAgree</v>
      </c>
      <c r="G1813" s="27">
        <f>IFERROR(VLOOKUP(B1813,Answer!$A:$E,5),"")</f>
        <v>0.75</v>
      </c>
      <c r="H1813">
        <f>IFERROR(VLOOKUP(D1813,Question!$B:$E,4,FALSE),"")</f>
        <v>3</v>
      </c>
      <c r="I1813" t="str">
        <f>IFERROR(VLOOKUP(H1813,Dimension!$A:$B,2,FALSE),"")</f>
        <v>Impact</v>
      </c>
    </row>
    <row r="1814" spans="1:9">
      <c r="A1814" s="29">
        <v>234</v>
      </c>
      <c r="B1814" s="29">
        <v>338</v>
      </c>
      <c r="D1814" t="s">
        <v>749</v>
      </c>
      <c r="E1814" t="s">
        <v>123</v>
      </c>
      <c r="F1814" t="str">
        <f t="shared" si="28"/>
        <v>8jAgree</v>
      </c>
      <c r="G1814" s="27">
        <f>IFERROR(VLOOKUP(B1814,Answer!$A:$E,5),"")</f>
        <v>0.75</v>
      </c>
      <c r="H1814">
        <f>IFERROR(VLOOKUP(D1814,Question!$B:$E,4,FALSE),"")</f>
        <v>3</v>
      </c>
      <c r="I1814" t="str">
        <f>IFERROR(VLOOKUP(H1814,Dimension!$A:$B,2,FALSE),"")</f>
        <v>Impact</v>
      </c>
    </row>
    <row r="1815" spans="1:9">
      <c r="A1815" s="29">
        <v>234</v>
      </c>
      <c r="B1815" s="29">
        <v>344</v>
      </c>
      <c r="D1815" t="s">
        <v>750</v>
      </c>
      <c r="E1815" t="s">
        <v>123</v>
      </c>
      <c r="F1815" t="str">
        <f t="shared" si="28"/>
        <v>8kAgree</v>
      </c>
      <c r="G1815" s="27">
        <f>IFERROR(VLOOKUP(B1815,Answer!$A:$E,5),"")</f>
        <v>0</v>
      </c>
      <c r="H1815">
        <f>IFERROR(VLOOKUP(D1815,Question!$B:$E,4,FALSE),"")</f>
        <v>3</v>
      </c>
      <c r="I1815" t="str">
        <f>IFERROR(VLOOKUP(H1815,Dimension!$A:$B,2,FALSE),"")</f>
        <v>Impact</v>
      </c>
    </row>
    <row r="1816" spans="1:9">
      <c r="A1816" s="29">
        <v>234</v>
      </c>
      <c r="B1816" s="29">
        <v>346</v>
      </c>
      <c r="D1816" t="s">
        <v>710</v>
      </c>
      <c r="E1816" t="s">
        <v>117</v>
      </c>
      <c r="F1816" t="str">
        <f t="shared" si="28"/>
        <v>9aDon’t know/Not sure</v>
      </c>
      <c r="G1816" s="27">
        <f>IFERROR(VLOOKUP(B1816,Answer!$A:$E,5),"")</f>
        <v>0</v>
      </c>
      <c r="H1816">
        <f>IFERROR(VLOOKUP(D1816,Question!$B:$E,4,FALSE),"")</f>
        <v>1</v>
      </c>
      <c r="I1816" t="str">
        <f>IFERROR(VLOOKUP(H1816,Dimension!$A:$B,2,FALSE),"")</f>
        <v>Reporting</v>
      </c>
    </row>
    <row r="1817" spans="1:9">
      <c r="A1817" s="29">
        <v>234</v>
      </c>
      <c r="B1817" s="29">
        <v>352</v>
      </c>
      <c r="D1817" t="s">
        <v>714</v>
      </c>
      <c r="E1817" t="s">
        <v>117</v>
      </c>
      <c r="F1817" t="str">
        <f t="shared" si="28"/>
        <v>9bDon’t know/Not sure</v>
      </c>
      <c r="G1817" s="27">
        <f>IFERROR(VLOOKUP(B1817,Answer!$A:$E,5),"")</f>
        <v>0</v>
      </c>
      <c r="H1817">
        <f>IFERROR(VLOOKUP(D1817,Question!$B:$E,4,FALSE),"")</f>
        <v>1</v>
      </c>
      <c r="I1817" t="str">
        <f>IFERROR(VLOOKUP(H1817,Dimension!$A:$B,2,FALSE),"")</f>
        <v>Reporting</v>
      </c>
    </row>
    <row r="1818" spans="1:9">
      <c r="A1818" s="29">
        <v>234</v>
      </c>
      <c r="B1818" s="29">
        <v>358</v>
      </c>
      <c r="D1818" t="s">
        <v>742</v>
      </c>
      <c r="E1818" t="s">
        <v>117</v>
      </c>
      <c r="F1818" t="str">
        <f t="shared" si="28"/>
        <v>9cDon’t know/Not sure</v>
      </c>
      <c r="G1818" s="27">
        <f>IFERROR(VLOOKUP(B1818,Answer!$A:$E,5),"")</f>
        <v>0</v>
      </c>
      <c r="H1818">
        <f>IFERROR(VLOOKUP(D1818,Question!$B:$E,4,FALSE),"")</f>
        <v>1</v>
      </c>
      <c r="I1818" t="str">
        <f>IFERROR(VLOOKUP(H1818,Dimension!$A:$B,2,FALSE),"")</f>
        <v>Reporting</v>
      </c>
    </row>
    <row r="1819" spans="1:9">
      <c r="A1819" s="29">
        <v>234</v>
      </c>
      <c r="B1819" s="29">
        <v>364</v>
      </c>
      <c r="D1819" t="s">
        <v>743</v>
      </c>
      <c r="E1819" t="s">
        <v>117</v>
      </c>
      <c r="F1819" t="str">
        <f t="shared" si="28"/>
        <v>9dDon’t know/Not sure</v>
      </c>
      <c r="G1819" s="27">
        <f>IFERROR(VLOOKUP(B1819,Answer!$A:$E,5),"")</f>
        <v>0</v>
      </c>
      <c r="H1819">
        <f>IFERROR(VLOOKUP(D1819,Question!$B:$E,4,FALSE),"")</f>
        <v>2</v>
      </c>
      <c r="I1819" t="str">
        <f>IFERROR(VLOOKUP(H1819,Dimension!$A:$B,2,FALSE),"")</f>
        <v>Planning</v>
      </c>
    </row>
    <row r="1820" spans="1:9">
      <c r="A1820" s="29">
        <v>234</v>
      </c>
      <c r="B1820" s="29">
        <v>374</v>
      </c>
      <c r="D1820" t="s">
        <v>740</v>
      </c>
      <c r="E1820" t="s">
        <v>123</v>
      </c>
      <c r="F1820" t="str">
        <f t="shared" si="28"/>
        <v>10aAgree</v>
      </c>
      <c r="G1820" s="27">
        <f>IFERROR(VLOOKUP(B1820,Answer!$A:$E,5),"")</f>
        <v>0.5</v>
      </c>
      <c r="H1820">
        <f>IFERROR(VLOOKUP(D1820,Question!$B:$E,4,FALSE),"")</f>
        <v>1</v>
      </c>
      <c r="I1820" t="str">
        <f>IFERROR(VLOOKUP(H1820,Dimension!$A:$B,2,FALSE),"")</f>
        <v>Reporting</v>
      </c>
    </row>
    <row r="1821" spans="1:9">
      <c r="A1821" s="29">
        <v>234</v>
      </c>
      <c r="B1821" s="29">
        <v>380</v>
      </c>
      <c r="D1821" t="s">
        <v>741</v>
      </c>
      <c r="E1821" t="s">
        <v>123</v>
      </c>
      <c r="F1821" t="str">
        <f t="shared" si="28"/>
        <v>10bAgree</v>
      </c>
      <c r="G1821" s="27">
        <f>IFERROR(VLOOKUP(B1821,Answer!$A:$E,5),"")</f>
        <v>0.5</v>
      </c>
      <c r="H1821">
        <f>IFERROR(VLOOKUP(D1821,Question!$B:$E,4,FALSE),"")</f>
        <v>3</v>
      </c>
      <c r="I1821" t="str">
        <f>IFERROR(VLOOKUP(H1821,Dimension!$A:$B,2,FALSE),"")</f>
        <v>Impact</v>
      </c>
    </row>
    <row r="1822" spans="1:9">
      <c r="A1822" s="29">
        <v>235</v>
      </c>
      <c r="B1822" s="29">
        <v>2</v>
      </c>
      <c r="D1822" t="s">
        <v>772</v>
      </c>
      <c r="E1822" t="s">
        <v>140</v>
      </c>
      <c r="F1822" t="str">
        <f t="shared" si="28"/>
        <v>1aAgency</v>
      </c>
      <c r="G1822" s="27">
        <f>IFERROR(VLOOKUP(B1822,Answer!$A:$E,5),"")</f>
        <v>0</v>
      </c>
      <c r="H1822">
        <f>IFERROR(VLOOKUP(D1822,Question!$B:$E,4,FALSE),"")</f>
        <v>0</v>
      </c>
      <c r="I1822" t="str">
        <f>IFERROR(VLOOKUP(H1822,Dimension!$A:$B,2,FALSE),"")</f>
        <v/>
      </c>
    </row>
    <row r="1823" spans="1:9">
      <c r="A1823" s="29">
        <v>235</v>
      </c>
      <c r="B1823" s="29">
        <v>5</v>
      </c>
      <c r="D1823" t="s">
        <v>773</v>
      </c>
      <c r="E1823" t="s">
        <v>107</v>
      </c>
      <c r="F1823" t="str">
        <f t="shared" si="28"/>
        <v>1bCommunications</v>
      </c>
      <c r="G1823" s="27">
        <f>IFERROR(VLOOKUP(B1823,Answer!$A:$E,5),"")</f>
        <v>0</v>
      </c>
      <c r="H1823">
        <f>IFERROR(VLOOKUP(D1823,Question!$B:$E,4,FALSE),"")</f>
        <v>0</v>
      </c>
      <c r="I1823" t="str">
        <f>IFERROR(VLOOKUP(H1823,Dimension!$A:$B,2,FALSE),"")</f>
        <v/>
      </c>
    </row>
    <row r="1824" spans="1:9">
      <c r="A1824" s="29">
        <v>235</v>
      </c>
      <c r="B1824" s="29" t="s">
        <v>870</v>
      </c>
      <c r="D1824" t="s">
        <v>774</v>
      </c>
      <c r="E1824">
        <v>0</v>
      </c>
      <c r="F1824" t="str">
        <f t="shared" si="28"/>
        <v>1c0</v>
      </c>
      <c r="G1824" s="27" t="str">
        <f>IFERROR(VLOOKUP(B1824,Answer!$A:$E,5),"")</f>
        <v/>
      </c>
      <c r="H1824">
        <f>IFERROR(VLOOKUP(D1824,Question!$B:$E,4,FALSE),"")</f>
        <v>0</v>
      </c>
      <c r="I1824" t="str">
        <f>IFERROR(VLOOKUP(H1824,Dimension!$A:$B,2,FALSE),"")</f>
        <v/>
      </c>
    </row>
    <row r="1825" spans="1:9">
      <c r="A1825" s="29">
        <v>235</v>
      </c>
      <c r="B1825" s="29">
        <v>42</v>
      </c>
      <c r="D1825" t="s">
        <v>775</v>
      </c>
      <c r="E1825" t="s">
        <v>264</v>
      </c>
      <c r="F1825" t="str">
        <f t="shared" si="28"/>
        <v>1dAn integrated communications consultancy</v>
      </c>
      <c r="G1825" s="27">
        <f>IFERROR(VLOOKUP(B1825,Answer!$A:$E,5),"")</f>
        <v>0</v>
      </c>
      <c r="H1825">
        <f>IFERROR(VLOOKUP(D1825,Question!$B:$E,4,FALSE),"")</f>
        <v>0</v>
      </c>
      <c r="I1825" t="str">
        <f>IFERROR(VLOOKUP(H1825,Dimension!$A:$B,2,FALSE),"")</f>
        <v/>
      </c>
    </row>
    <row r="1826" spans="1:9">
      <c r="A1826" s="29">
        <v>235</v>
      </c>
      <c r="B1826" s="29">
        <v>48</v>
      </c>
      <c r="D1826" t="s">
        <v>776</v>
      </c>
      <c r="E1826" t="s">
        <v>244</v>
      </c>
      <c r="F1826" t="str">
        <f t="shared" si="28"/>
        <v>1e50-99 employees</v>
      </c>
      <c r="G1826" s="27">
        <f>IFERROR(VLOOKUP(B1826,Answer!$A:$E,5),"")</f>
        <v>0</v>
      </c>
      <c r="H1826">
        <f>IFERROR(VLOOKUP(D1826,Question!$B:$E,4,FALSE),"")</f>
        <v>0</v>
      </c>
      <c r="I1826" t="str">
        <f>IFERROR(VLOOKUP(H1826,Dimension!$A:$B,2,FALSE),"")</f>
        <v/>
      </c>
    </row>
    <row r="1827" spans="1:9">
      <c r="A1827" s="29">
        <v>235</v>
      </c>
      <c r="B1827" s="29" t="s">
        <v>870</v>
      </c>
      <c r="D1827" t="s">
        <v>778</v>
      </c>
      <c r="E1827" t="s">
        <v>134</v>
      </c>
      <c r="F1827" t="str">
        <f t="shared" si="28"/>
        <v>1gUK</v>
      </c>
      <c r="G1827" s="27" t="str">
        <f>IFERROR(VLOOKUP(B1827,Answer!$A:$E,5),"")</f>
        <v/>
      </c>
      <c r="H1827">
        <f>IFERROR(VLOOKUP(D1827,Question!$B:$E,4,FALSE),"")</f>
        <v>0</v>
      </c>
      <c r="I1827" t="str">
        <f>IFERROR(VLOOKUP(H1827,Dimension!$A:$B,2,FALSE),"")</f>
        <v/>
      </c>
    </row>
    <row r="1828" spans="1:9">
      <c r="A1828" s="29">
        <v>235</v>
      </c>
      <c r="B1828" s="29">
        <v>68</v>
      </c>
      <c r="D1828" t="s">
        <v>783</v>
      </c>
      <c r="E1828" t="s">
        <v>135</v>
      </c>
      <c r="F1828" t="str">
        <f t="shared" si="28"/>
        <v>1hNot an international organisation</v>
      </c>
      <c r="G1828" s="27">
        <f>IFERROR(VLOOKUP(B1828,Answer!$A:$E,5),"")</f>
        <v>0</v>
      </c>
      <c r="H1828">
        <f>IFERROR(VLOOKUP(D1828,Question!$B:$E,4,FALSE),"")</f>
        <v>0</v>
      </c>
      <c r="I1828" t="str">
        <f>IFERROR(VLOOKUP(H1828,Dimension!$A:$B,2,FALSE),"")</f>
        <v/>
      </c>
    </row>
    <row r="1829" spans="1:9">
      <c r="A1829" s="29">
        <v>235</v>
      </c>
      <c r="B1829" s="29">
        <v>69</v>
      </c>
      <c r="D1829" t="s">
        <v>859</v>
      </c>
      <c r="E1829" t="s">
        <v>110</v>
      </c>
      <c r="F1829" t="str">
        <f t="shared" si="28"/>
        <v>1iYes</v>
      </c>
      <c r="G1829" s="27">
        <f>IFERROR(VLOOKUP(B1829,Answer!$A:$E,5),"")</f>
        <v>0</v>
      </c>
      <c r="H1829">
        <f>IFERROR(VLOOKUP(D1829,Question!$B:$E,4,FALSE),"")</f>
        <v>0</v>
      </c>
      <c r="I1829" t="str">
        <f>IFERROR(VLOOKUP(H1829,Dimension!$A:$B,2,FALSE),"")</f>
        <v/>
      </c>
    </row>
    <row r="1830" spans="1:9">
      <c r="A1830" s="29">
        <v>235</v>
      </c>
      <c r="B1830" s="29" t="s">
        <v>870</v>
      </c>
      <c r="D1830" t="s">
        <v>804</v>
      </c>
      <c r="E1830" t="s">
        <v>111</v>
      </c>
      <c r="F1830" t="str">
        <f t="shared" si="28"/>
        <v>North AmericaNo</v>
      </c>
      <c r="G1830" s="27" t="str">
        <f>IFERROR(VLOOKUP(B1830,Answer!$A:$E,5),"")</f>
        <v/>
      </c>
      <c r="H1830" t="str">
        <f>IFERROR(VLOOKUP(D1830,Question!$B:$E,4,FALSE),"")</f>
        <v/>
      </c>
      <c r="I1830" t="str">
        <f>IFERROR(VLOOKUP(H1830,Dimension!$A:$B,2,FALSE),"")</f>
        <v/>
      </c>
    </row>
    <row r="1831" spans="1:9">
      <c r="A1831" s="29">
        <v>235</v>
      </c>
      <c r="B1831" s="29" t="s">
        <v>870</v>
      </c>
      <c r="D1831" t="s">
        <v>805</v>
      </c>
      <c r="E1831" t="s">
        <v>111</v>
      </c>
      <c r="F1831" t="str">
        <f t="shared" si="28"/>
        <v>Central AmericaNo</v>
      </c>
      <c r="G1831" s="27" t="str">
        <f>IFERROR(VLOOKUP(B1831,Answer!$A:$E,5),"")</f>
        <v/>
      </c>
      <c r="H1831" t="str">
        <f>IFERROR(VLOOKUP(D1831,Question!$B:$E,4,FALSE),"")</f>
        <v/>
      </c>
      <c r="I1831" t="str">
        <f>IFERROR(VLOOKUP(H1831,Dimension!$A:$B,2,FALSE),"")</f>
        <v/>
      </c>
    </row>
    <row r="1832" spans="1:9">
      <c r="A1832" s="29">
        <v>235</v>
      </c>
      <c r="B1832" s="29" t="s">
        <v>870</v>
      </c>
      <c r="D1832" t="s">
        <v>806</v>
      </c>
      <c r="E1832" t="s">
        <v>111</v>
      </c>
      <c r="F1832" t="str">
        <f t="shared" si="28"/>
        <v>South AmericaNo</v>
      </c>
      <c r="G1832" s="27" t="str">
        <f>IFERROR(VLOOKUP(B1832,Answer!$A:$E,5),"")</f>
        <v/>
      </c>
      <c r="H1832" t="str">
        <f>IFERROR(VLOOKUP(D1832,Question!$B:$E,4,FALSE),"")</f>
        <v/>
      </c>
      <c r="I1832" t="str">
        <f>IFERROR(VLOOKUP(H1832,Dimension!$A:$B,2,FALSE),"")</f>
        <v/>
      </c>
    </row>
    <row r="1833" spans="1:9">
      <c r="A1833" s="29">
        <v>235</v>
      </c>
      <c r="B1833" s="29" t="s">
        <v>870</v>
      </c>
      <c r="D1833" t="s">
        <v>807</v>
      </c>
      <c r="E1833" t="s">
        <v>111</v>
      </c>
      <c r="F1833" t="str">
        <f t="shared" si="28"/>
        <v>AfricaNo</v>
      </c>
      <c r="G1833" s="27" t="str">
        <f>IFERROR(VLOOKUP(B1833,Answer!$A:$E,5),"")</f>
        <v/>
      </c>
      <c r="H1833" t="str">
        <f>IFERROR(VLOOKUP(D1833,Question!$B:$E,4,FALSE),"")</f>
        <v/>
      </c>
      <c r="I1833" t="str">
        <f>IFERROR(VLOOKUP(H1833,Dimension!$A:$B,2,FALSE),"")</f>
        <v/>
      </c>
    </row>
    <row r="1834" spans="1:9">
      <c r="A1834" s="29">
        <v>235</v>
      </c>
      <c r="B1834" s="29" t="s">
        <v>870</v>
      </c>
      <c r="D1834" t="s">
        <v>808</v>
      </c>
      <c r="E1834" t="s">
        <v>111</v>
      </c>
      <c r="F1834" t="str">
        <f t="shared" si="28"/>
        <v>Middle EastNo</v>
      </c>
      <c r="G1834" s="27" t="str">
        <f>IFERROR(VLOOKUP(B1834,Answer!$A:$E,5),"")</f>
        <v/>
      </c>
      <c r="H1834" t="str">
        <f>IFERROR(VLOOKUP(D1834,Question!$B:$E,4,FALSE),"")</f>
        <v/>
      </c>
      <c r="I1834" t="str">
        <f>IFERROR(VLOOKUP(H1834,Dimension!$A:$B,2,FALSE),"")</f>
        <v/>
      </c>
    </row>
    <row r="1835" spans="1:9">
      <c r="A1835" s="29">
        <v>235</v>
      </c>
      <c r="B1835" s="29">
        <v>58</v>
      </c>
      <c r="D1835" t="s">
        <v>809</v>
      </c>
      <c r="E1835" t="s">
        <v>110</v>
      </c>
      <c r="F1835" t="str">
        <f t="shared" si="28"/>
        <v>Western/Northern EuropeYes</v>
      </c>
      <c r="G1835" s="27">
        <f>IFERROR(VLOOKUP(B1835,Answer!$A:$E,5),"")</f>
        <v>0</v>
      </c>
      <c r="H1835" t="str">
        <f>IFERROR(VLOOKUP(D1835,Question!$B:$E,4,FALSE),"")</f>
        <v/>
      </c>
      <c r="I1835" t="str">
        <f>IFERROR(VLOOKUP(H1835,Dimension!$A:$B,2,FALSE),"")</f>
        <v/>
      </c>
    </row>
    <row r="1836" spans="1:9">
      <c r="A1836" s="29">
        <v>235</v>
      </c>
      <c r="B1836" s="29" t="s">
        <v>870</v>
      </c>
      <c r="D1836" t="s">
        <v>810</v>
      </c>
      <c r="E1836" t="s">
        <v>111</v>
      </c>
      <c r="F1836" t="str">
        <f t="shared" si="28"/>
        <v>Southern EuropeNo</v>
      </c>
      <c r="G1836" s="27" t="str">
        <f>IFERROR(VLOOKUP(B1836,Answer!$A:$E,5),"")</f>
        <v/>
      </c>
      <c r="H1836" t="str">
        <f>IFERROR(VLOOKUP(D1836,Question!$B:$E,4,FALSE),"")</f>
        <v/>
      </c>
      <c r="I1836" t="str">
        <f>IFERROR(VLOOKUP(H1836,Dimension!$A:$B,2,FALSE),"")</f>
        <v/>
      </c>
    </row>
    <row r="1837" spans="1:9">
      <c r="A1837" s="29">
        <v>235</v>
      </c>
      <c r="B1837" s="29" t="s">
        <v>870</v>
      </c>
      <c r="D1837" t="s">
        <v>811</v>
      </c>
      <c r="E1837" t="s">
        <v>111</v>
      </c>
      <c r="F1837" t="str">
        <f t="shared" si="28"/>
        <v>Eastern EuropeNo</v>
      </c>
      <c r="G1837" s="27" t="str">
        <f>IFERROR(VLOOKUP(B1837,Answer!$A:$E,5),"")</f>
        <v/>
      </c>
      <c r="H1837" t="str">
        <f>IFERROR(VLOOKUP(D1837,Question!$B:$E,4,FALSE),"")</f>
        <v/>
      </c>
      <c r="I1837" t="str">
        <f>IFERROR(VLOOKUP(H1837,Dimension!$A:$B,2,FALSE),"")</f>
        <v/>
      </c>
    </row>
    <row r="1838" spans="1:9">
      <c r="A1838" s="29">
        <v>235</v>
      </c>
      <c r="B1838" s="29" t="s">
        <v>870</v>
      </c>
      <c r="D1838" t="s">
        <v>812</v>
      </c>
      <c r="E1838" t="s">
        <v>111</v>
      </c>
      <c r="F1838" t="str">
        <f t="shared" si="28"/>
        <v>Central AsiaNo</v>
      </c>
      <c r="G1838" s="27" t="str">
        <f>IFERROR(VLOOKUP(B1838,Answer!$A:$E,5),"")</f>
        <v/>
      </c>
      <c r="H1838" t="str">
        <f>IFERROR(VLOOKUP(D1838,Question!$B:$E,4,FALSE),"")</f>
        <v/>
      </c>
      <c r="I1838" t="str">
        <f>IFERROR(VLOOKUP(H1838,Dimension!$A:$B,2,FALSE),"")</f>
        <v/>
      </c>
    </row>
    <row r="1839" spans="1:9">
      <c r="A1839" s="29">
        <v>235</v>
      </c>
      <c r="B1839" s="29" t="s">
        <v>870</v>
      </c>
      <c r="D1839" t="s">
        <v>813</v>
      </c>
      <c r="E1839" t="s">
        <v>111</v>
      </c>
      <c r="F1839" t="str">
        <f t="shared" si="28"/>
        <v>South AsiaNo</v>
      </c>
      <c r="G1839" s="27" t="str">
        <f>IFERROR(VLOOKUP(B1839,Answer!$A:$E,5),"")</f>
        <v/>
      </c>
      <c r="H1839" t="str">
        <f>IFERROR(VLOOKUP(D1839,Question!$B:$E,4,FALSE),"")</f>
        <v/>
      </c>
      <c r="I1839" t="str">
        <f>IFERROR(VLOOKUP(H1839,Dimension!$A:$B,2,FALSE),"")</f>
        <v/>
      </c>
    </row>
    <row r="1840" spans="1:9">
      <c r="A1840" s="29">
        <v>235</v>
      </c>
      <c r="B1840" s="29" t="s">
        <v>870</v>
      </c>
      <c r="D1840" t="s">
        <v>814</v>
      </c>
      <c r="E1840" t="s">
        <v>111</v>
      </c>
      <c r="F1840" t="str">
        <f t="shared" si="28"/>
        <v>South East AsiaNo</v>
      </c>
      <c r="G1840" s="27" t="str">
        <f>IFERROR(VLOOKUP(B1840,Answer!$A:$E,5),"")</f>
        <v/>
      </c>
      <c r="H1840" t="str">
        <f>IFERROR(VLOOKUP(D1840,Question!$B:$E,4,FALSE),"")</f>
        <v/>
      </c>
      <c r="I1840" t="str">
        <f>IFERROR(VLOOKUP(H1840,Dimension!$A:$B,2,FALSE),"")</f>
        <v/>
      </c>
    </row>
    <row r="1841" spans="1:9">
      <c r="A1841" s="29">
        <v>235</v>
      </c>
      <c r="B1841" s="29" t="s">
        <v>870</v>
      </c>
      <c r="D1841" t="s">
        <v>815</v>
      </c>
      <c r="E1841" t="s">
        <v>111</v>
      </c>
      <c r="F1841" t="str">
        <f t="shared" si="28"/>
        <v>AustralasiaNo</v>
      </c>
      <c r="G1841" s="27" t="str">
        <f>IFERROR(VLOOKUP(B1841,Answer!$A:$E,5),"")</f>
        <v/>
      </c>
      <c r="H1841" t="str">
        <f>IFERROR(VLOOKUP(D1841,Question!$B:$E,4,FALSE),"")</f>
        <v/>
      </c>
      <c r="I1841" t="str">
        <f>IFERROR(VLOOKUP(H1841,Dimension!$A:$B,2,FALSE),"")</f>
        <v/>
      </c>
    </row>
    <row r="1842" spans="1:9">
      <c r="A1842" s="29">
        <v>235</v>
      </c>
      <c r="B1842" s="29">
        <v>75</v>
      </c>
      <c r="D1842" t="s">
        <v>532</v>
      </c>
      <c r="E1842" t="s">
        <v>114</v>
      </c>
      <c r="F1842" t="str">
        <f t="shared" si="28"/>
        <v>2aFrequently (e.g. every time we run some activity or monthly)</v>
      </c>
      <c r="G1842" s="27">
        <f>IFERROR(VLOOKUP(B1842,Answer!$A:$E,5),"")</f>
        <v>1</v>
      </c>
      <c r="H1842">
        <f>IFERROR(VLOOKUP(D1842,Question!$B:$E,4,FALSE),"")</f>
        <v>1</v>
      </c>
      <c r="I1842" t="str">
        <f>IFERROR(VLOOKUP(H1842,Dimension!$A:$B,2,FALSE),"")</f>
        <v>Reporting</v>
      </c>
    </row>
    <row r="1843" spans="1:9">
      <c r="A1843" s="29">
        <v>235</v>
      </c>
      <c r="B1843" s="29">
        <v>100</v>
      </c>
      <c r="D1843" t="s">
        <v>576</v>
      </c>
      <c r="E1843" t="s">
        <v>114</v>
      </c>
      <c r="F1843" t="str">
        <f t="shared" si="28"/>
        <v>3aFrequently (e.g. every time we run some activity or monthly)</v>
      </c>
      <c r="G1843" s="27">
        <f>IFERROR(VLOOKUP(B1843,Answer!$A:$E,5),"")</f>
        <v>0</v>
      </c>
      <c r="H1843">
        <f>IFERROR(VLOOKUP(D1843,Question!$B:$E,4,FALSE),"")</f>
        <v>1</v>
      </c>
      <c r="I1843" t="str">
        <f>IFERROR(VLOOKUP(H1843,Dimension!$A:$B,2,FALSE),"")</f>
        <v>Reporting</v>
      </c>
    </row>
    <row r="1844" spans="1:9">
      <c r="A1844" s="29">
        <v>235</v>
      </c>
      <c r="B1844" s="29">
        <v>102</v>
      </c>
      <c r="D1844" t="s">
        <v>582</v>
      </c>
      <c r="E1844" t="s">
        <v>115</v>
      </c>
      <c r="F1844" t="str">
        <f t="shared" si="28"/>
        <v>3bRarely (maybe once per year)</v>
      </c>
      <c r="G1844" s="27">
        <f>IFERROR(VLOOKUP(B1844,Answer!$A:$E,5),"")</f>
        <v>-0.25</v>
      </c>
      <c r="H1844">
        <f>IFERROR(VLOOKUP(D1844,Question!$B:$E,4,FALSE),"")</f>
        <v>1</v>
      </c>
      <c r="I1844" t="str">
        <f>IFERROR(VLOOKUP(H1844,Dimension!$A:$B,2,FALSE),"")</f>
        <v>Reporting</v>
      </c>
    </row>
    <row r="1845" spans="1:9">
      <c r="A1845" s="29">
        <v>235</v>
      </c>
      <c r="B1845" s="29">
        <v>110</v>
      </c>
      <c r="D1845" t="s">
        <v>587</v>
      </c>
      <c r="E1845" t="s">
        <v>114</v>
      </c>
      <c r="F1845" t="str">
        <f t="shared" si="28"/>
        <v>3cFrequently (e.g. every time we run some activity or monthly)</v>
      </c>
      <c r="G1845" s="27">
        <f>IFERROR(VLOOKUP(B1845,Answer!$A:$E,5),"")</f>
        <v>1</v>
      </c>
      <c r="H1845">
        <f>IFERROR(VLOOKUP(D1845,Question!$B:$E,4,FALSE),"")</f>
        <v>1</v>
      </c>
      <c r="I1845" t="str">
        <f>IFERROR(VLOOKUP(H1845,Dimension!$A:$B,2,FALSE),"")</f>
        <v>Reporting</v>
      </c>
    </row>
    <row r="1846" spans="1:9">
      <c r="A1846" s="29">
        <v>235</v>
      </c>
      <c r="B1846" s="29">
        <v>115</v>
      </c>
      <c r="D1846" t="s">
        <v>592</v>
      </c>
      <c r="E1846" t="s">
        <v>114</v>
      </c>
      <c r="F1846" t="str">
        <f t="shared" si="28"/>
        <v>3dFrequently (e.g. every time we run some activity or monthly)</v>
      </c>
      <c r="G1846" s="27">
        <f>IFERROR(VLOOKUP(B1846,Answer!$A:$E,5),"")</f>
        <v>1</v>
      </c>
      <c r="H1846">
        <f>IFERROR(VLOOKUP(D1846,Question!$B:$E,4,FALSE),"")</f>
        <v>1</v>
      </c>
      <c r="I1846" t="str">
        <f>IFERROR(VLOOKUP(H1846,Dimension!$A:$B,2,FALSE),"")</f>
        <v>Reporting</v>
      </c>
    </row>
    <row r="1847" spans="1:9">
      <c r="A1847" s="29">
        <v>235</v>
      </c>
      <c r="B1847" s="29">
        <v>120</v>
      </c>
      <c r="D1847" t="s">
        <v>755</v>
      </c>
      <c r="E1847" t="s">
        <v>114</v>
      </c>
      <c r="F1847" t="str">
        <f t="shared" si="28"/>
        <v>3eFrequently (e.g. every time we run some activity or monthly)</v>
      </c>
      <c r="G1847" s="27">
        <f>IFERROR(VLOOKUP(B1847,Answer!$A:$E,5),"")</f>
        <v>0</v>
      </c>
      <c r="H1847">
        <f>IFERROR(VLOOKUP(D1847,Question!$B:$E,4,FALSE),"")</f>
        <v>1</v>
      </c>
      <c r="I1847" t="str">
        <f>IFERROR(VLOOKUP(H1847,Dimension!$A:$B,2,FALSE),"")</f>
        <v>Reporting</v>
      </c>
    </row>
    <row r="1848" spans="1:9">
      <c r="A1848" s="29">
        <v>235</v>
      </c>
      <c r="B1848" s="29">
        <v>125</v>
      </c>
      <c r="D1848" t="s">
        <v>756</v>
      </c>
      <c r="E1848" t="s">
        <v>114</v>
      </c>
      <c r="F1848" t="str">
        <f t="shared" si="28"/>
        <v>3fFrequently (e.g. every time we run some activity or monthly)</v>
      </c>
      <c r="G1848" s="27">
        <f>IFERROR(VLOOKUP(B1848,Answer!$A:$E,5),"")</f>
        <v>0.5</v>
      </c>
      <c r="H1848">
        <f>IFERROR(VLOOKUP(D1848,Question!$B:$E,4,FALSE),"")</f>
        <v>1</v>
      </c>
      <c r="I1848" t="str">
        <f>IFERROR(VLOOKUP(H1848,Dimension!$A:$B,2,FALSE),"")</f>
        <v>Reporting</v>
      </c>
    </row>
    <row r="1849" spans="1:9">
      <c r="A1849" s="29">
        <v>235</v>
      </c>
      <c r="B1849" s="29">
        <v>130</v>
      </c>
      <c r="D1849" t="s">
        <v>757</v>
      </c>
      <c r="E1849" t="s">
        <v>114</v>
      </c>
      <c r="F1849" t="str">
        <f t="shared" si="28"/>
        <v>3gFrequently (e.g. every time we run some activity or monthly)</v>
      </c>
      <c r="G1849" s="27">
        <f>IFERROR(VLOOKUP(B1849,Answer!$A:$E,5),"")</f>
        <v>1</v>
      </c>
      <c r="H1849">
        <f>IFERROR(VLOOKUP(D1849,Question!$B:$E,4,FALSE),"")</f>
        <v>1</v>
      </c>
      <c r="I1849" t="str">
        <f>IFERROR(VLOOKUP(H1849,Dimension!$A:$B,2,FALSE),"")</f>
        <v>Reporting</v>
      </c>
    </row>
    <row r="1850" spans="1:9">
      <c r="A1850" s="29">
        <v>235</v>
      </c>
      <c r="B1850" s="29">
        <v>135</v>
      </c>
      <c r="D1850" t="s">
        <v>758</v>
      </c>
      <c r="E1850" t="s">
        <v>114</v>
      </c>
      <c r="F1850" t="str">
        <f t="shared" si="28"/>
        <v>3hFrequently (e.g. every time we run some activity or monthly)</v>
      </c>
      <c r="G1850" s="27">
        <f>IFERROR(VLOOKUP(B1850,Answer!$A:$E,5),"")</f>
        <v>1</v>
      </c>
      <c r="H1850">
        <f>IFERROR(VLOOKUP(D1850,Question!$B:$E,4,FALSE),"")</f>
        <v>1</v>
      </c>
      <c r="I1850" t="str">
        <f>IFERROR(VLOOKUP(H1850,Dimension!$A:$B,2,FALSE),"")</f>
        <v>Reporting</v>
      </c>
    </row>
    <row r="1851" spans="1:9">
      <c r="A1851" s="29">
        <v>235</v>
      </c>
      <c r="B1851" s="29">
        <v>153</v>
      </c>
      <c r="D1851" t="s">
        <v>762</v>
      </c>
      <c r="E1851" t="s">
        <v>121</v>
      </c>
      <c r="F1851" t="str">
        <f t="shared" si="28"/>
        <v>3lSometimes / on an ad-hoc basis</v>
      </c>
      <c r="G1851" s="27">
        <f>IFERROR(VLOOKUP(B1851,Answer!$A:$E,5),"")</f>
        <v>0.5</v>
      </c>
      <c r="H1851">
        <f>IFERROR(VLOOKUP(D1851,Question!$B:$E,4,FALSE),"")</f>
        <v>1</v>
      </c>
      <c r="I1851" t="str">
        <f>IFERROR(VLOOKUP(H1851,Dimension!$A:$B,2,FALSE),"")</f>
        <v>Reporting</v>
      </c>
    </row>
    <row r="1852" spans="1:9">
      <c r="A1852" s="29">
        <v>235</v>
      </c>
      <c r="B1852" s="29">
        <v>160</v>
      </c>
      <c r="D1852" t="s">
        <v>598</v>
      </c>
      <c r="E1852" t="s">
        <v>114</v>
      </c>
      <c r="F1852" t="str">
        <f t="shared" si="28"/>
        <v>4aFrequently (e.g. every time we run some activity or monthly)</v>
      </c>
      <c r="G1852" s="27">
        <f>IFERROR(VLOOKUP(B1852,Answer!$A:$E,5),"")</f>
        <v>1</v>
      </c>
      <c r="H1852">
        <f>IFERROR(VLOOKUP(D1852,Question!$B:$E,4,FALSE),"")</f>
        <v>2</v>
      </c>
      <c r="I1852" t="str">
        <f>IFERROR(VLOOKUP(H1852,Dimension!$A:$B,2,FALSE),"")</f>
        <v>Planning</v>
      </c>
    </row>
    <row r="1853" spans="1:9">
      <c r="A1853" s="29">
        <v>235</v>
      </c>
      <c r="B1853" s="29">
        <v>163</v>
      </c>
      <c r="D1853" t="s">
        <v>601</v>
      </c>
      <c r="E1853" t="s">
        <v>121</v>
      </c>
      <c r="F1853" t="str">
        <f t="shared" si="28"/>
        <v>4bSometimes / on an ad-hoc basis</v>
      </c>
      <c r="G1853" s="27">
        <f>IFERROR(VLOOKUP(B1853,Answer!$A:$E,5),"")</f>
        <v>0.5</v>
      </c>
      <c r="H1853">
        <f>IFERROR(VLOOKUP(D1853,Question!$B:$E,4,FALSE),"")</f>
        <v>2</v>
      </c>
      <c r="I1853" t="str">
        <f>IFERROR(VLOOKUP(H1853,Dimension!$A:$B,2,FALSE),"")</f>
        <v>Planning</v>
      </c>
    </row>
    <row r="1854" spans="1:9">
      <c r="A1854" s="29">
        <v>235</v>
      </c>
      <c r="B1854" s="29">
        <v>169</v>
      </c>
      <c r="D1854" t="s">
        <v>605</v>
      </c>
      <c r="E1854" t="s">
        <v>120</v>
      </c>
      <c r="F1854" t="str">
        <f t="shared" si="28"/>
        <v>4cRegularly (at least quarterly)</v>
      </c>
      <c r="G1854" s="27">
        <f>IFERROR(VLOOKUP(B1854,Answer!$A:$E,5),"")</f>
        <v>0.75</v>
      </c>
      <c r="H1854">
        <f>IFERROR(VLOOKUP(D1854,Question!$B:$E,4,FALSE),"")</f>
        <v>2</v>
      </c>
      <c r="I1854" t="str">
        <f>IFERROR(VLOOKUP(H1854,Dimension!$A:$B,2,FALSE),"")</f>
        <v>Planning</v>
      </c>
    </row>
    <row r="1855" spans="1:9">
      <c r="A1855" s="29">
        <v>235</v>
      </c>
      <c r="B1855" s="29">
        <v>174</v>
      </c>
      <c r="D1855" t="s">
        <v>609</v>
      </c>
      <c r="E1855" t="s">
        <v>120</v>
      </c>
      <c r="F1855" t="str">
        <f t="shared" si="28"/>
        <v>4dRegularly (at least quarterly)</v>
      </c>
      <c r="G1855" s="27">
        <f>IFERROR(VLOOKUP(B1855,Answer!$A:$E,5),"")</f>
        <v>0.75</v>
      </c>
      <c r="H1855">
        <f>IFERROR(VLOOKUP(D1855,Question!$B:$E,4,FALSE),"")</f>
        <v>3</v>
      </c>
      <c r="I1855" t="str">
        <f>IFERROR(VLOOKUP(H1855,Dimension!$A:$B,2,FALSE),"")</f>
        <v>Impact</v>
      </c>
    </row>
    <row r="1856" spans="1:9">
      <c r="A1856" s="29">
        <v>235</v>
      </c>
      <c r="B1856" s="29">
        <v>178</v>
      </c>
      <c r="D1856" t="s">
        <v>628</v>
      </c>
      <c r="E1856" t="s">
        <v>118</v>
      </c>
      <c r="F1856" t="str">
        <f t="shared" si="28"/>
        <v>5aDisagree</v>
      </c>
      <c r="G1856" s="27">
        <f>IFERROR(VLOOKUP(B1856,Answer!$A:$E,5),"")</f>
        <v>0.75</v>
      </c>
      <c r="H1856">
        <f>IFERROR(VLOOKUP(D1856,Question!$B:$E,4,FALSE),"")</f>
        <v>2</v>
      </c>
      <c r="I1856" t="str">
        <f>IFERROR(VLOOKUP(H1856,Dimension!$A:$B,2,FALSE),"")</f>
        <v>Planning</v>
      </c>
    </row>
    <row r="1857" spans="1:9">
      <c r="A1857" s="29">
        <v>235</v>
      </c>
      <c r="B1857" s="29">
        <v>187</v>
      </c>
      <c r="D1857" t="s">
        <v>632</v>
      </c>
      <c r="E1857" t="s">
        <v>136</v>
      </c>
      <c r="F1857" t="str">
        <f t="shared" si="28"/>
        <v>5bStrongly Agree</v>
      </c>
      <c r="G1857" s="27">
        <f>IFERROR(VLOOKUP(B1857,Answer!$A:$E,5),"")</f>
        <v>1</v>
      </c>
      <c r="H1857">
        <f>IFERROR(VLOOKUP(D1857,Question!$B:$E,4,FALSE),"")</f>
        <v>2</v>
      </c>
      <c r="I1857" t="str">
        <f>IFERROR(VLOOKUP(H1857,Dimension!$A:$B,2,FALSE),"")</f>
        <v>Planning</v>
      </c>
    </row>
    <row r="1858" spans="1:9">
      <c r="A1858" s="29">
        <v>235</v>
      </c>
      <c r="B1858" s="29">
        <v>193</v>
      </c>
      <c r="D1858" t="s">
        <v>636</v>
      </c>
      <c r="E1858" t="s">
        <v>136</v>
      </c>
      <c r="F1858" t="str">
        <f t="shared" si="28"/>
        <v>5cStrongly Agree</v>
      </c>
      <c r="G1858" s="27">
        <f>IFERROR(VLOOKUP(B1858,Answer!$A:$E,5),"")</f>
        <v>1</v>
      </c>
      <c r="H1858">
        <f>IFERROR(VLOOKUP(D1858,Question!$B:$E,4,FALSE),"")</f>
        <v>2</v>
      </c>
      <c r="I1858" t="str">
        <f>IFERROR(VLOOKUP(H1858,Dimension!$A:$B,2,FALSE),"")</f>
        <v>Planning</v>
      </c>
    </row>
    <row r="1859" spans="1:9">
      <c r="A1859" s="29">
        <v>235</v>
      </c>
      <c r="B1859" s="29">
        <v>198</v>
      </c>
      <c r="D1859" t="s">
        <v>640</v>
      </c>
      <c r="E1859" t="s">
        <v>123</v>
      </c>
      <c r="F1859" t="str">
        <f t="shared" ref="F1859:F1922" si="29">D1859&amp;E1859</f>
        <v>5dAgree</v>
      </c>
      <c r="G1859" s="27">
        <f>IFERROR(VLOOKUP(B1859,Answer!$A:$E,5),"")</f>
        <v>0.75</v>
      </c>
      <c r="H1859">
        <f>IFERROR(VLOOKUP(D1859,Question!$B:$E,4,FALSE),"")</f>
        <v>2</v>
      </c>
      <c r="I1859" t="str">
        <f>IFERROR(VLOOKUP(H1859,Dimension!$A:$B,2,FALSE),"")</f>
        <v>Planning</v>
      </c>
    </row>
    <row r="1860" spans="1:9">
      <c r="A1860" s="29">
        <v>235</v>
      </c>
      <c r="B1860" s="29">
        <v>205</v>
      </c>
      <c r="D1860" t="s">
        <v>644</v>
      </c>
      <c r="E1860" t="s">
        <v>136</v>
      </c>
      <c r="F1860" t="str">
        <f t="shared" si="29"/>
        <v>5eStrongly Agree</v>
      </c>
      <c r="G1860" s="27">
        <f>IFERROR(VLOOKUP(B1860,Answer!$A:$E,5),"")</f>
        <v>1</v>
      </c>
      <c r="H1860">
        <f>IFERROR(VLOOKUP(D1860,Question!$B:$E,4,FALSE),"")</f>
        <v>2</v>
      </c>
      <c r="I1860" t="str">
        <f>IFERROR(VLOOKUP(H1860,Dimension!$A:$B,2,FALSE),"")</f>
        <v>Planning</v>
      </c>
    </row>
    <row r="1861" spans="1:9">
      <c r="A1861" s="29">
        <v>235</v>
      </c>
      <c r="B1861" s="29">
        <v>211</v>
      </c>
      <c r="D1861" t="s">
        <v>751</v>
      </c>
      <c r="E1861" t="s">
        <v>136</v>
      </c>
      <c r="F1861" t="str">
        <f t="shared" si="29"/>
        <v>5fStrongly Agree</v>
      </c>
      <c r="G1861" s="27">
        <f>IFERROR(VLOOKUP(B1861,Answer!$A:$E,5),"")</f>
        <v>1</v>
      </c>
      <c r="H1861">
        <f>IFERROR(VLOOKUP(D1861,Question!$B:$E,4,FALSE),"")</f>
        <v>2</v>
      </c>
      <c r="I1861" t="str">
        <f>IFERROR(VLOOKUP(H1861,Dimension!$A:$B,2,FALSE),"")</f>
        <v>Planning</v>
      </c>
    </row>
    <row r="1862" spans="1:9">
      <c r="A1862" s="29">
        <v>235</v>
      </c>
      <c r="B1862" s="29">
        <v>216</v>
      </c>
      <c r="D1862" t="s">
        <v>752</v>
      </c>
      <c r="E1862" t="s">
        <v>123</v>
      </c>
      <c r="F1862" t="str">
        <f t="shared" si="29"/>
        <v>5gAgree</v>
      </c>
      <c r="G1862" s="27">
        <f>IFERROR(VLOOKUP(B1862,Answer!$A:$E,5),"")</f>
        <v>0.75</v>
      </c>
      <c r="H1862">
        <f>IFERROR(VLOOKUP(D1862,Question!$B:$E,4,FALSE),"")</f>
        <v>3</v>
      </c>
      <c r="I1862" t="str">
        <f>IFERROR(VLOOKUP(H1862,Dimension!$A:$B,2,FALSE),"")</f>
        <v>Impact</v>
      </c>
    </row>
    <row r="1863" spans="1:9">
      <c r="A1863" s="29">
        <v>235</v>
      </c>
      <c r="B1863" s="29">
        <v>223</v>
      </c>
      <c r="D1863" t="s">
        <v>753</v>
      </c>
      <c r="E1863" t="s">
        <v>136</v>
      </c>
      <c r="F1863" t="str">
        <f t="shared" si="29"/>
        <v>5hStrongly Agree</v>
      </c>
      <c r="G1863" s="27">
        <f>IFERROR(VLOOKUP(B1863,Answer!$A:$E,5),"")</f>
        <v>1</v>
      </c>
      <c r="H1863">
        <f>IFERROR(VLOOKUP(D1863,Question!$B:$E,4,FALSE),"")</f>
        <v>2</v>
      </c>
      <c r="I1863" t="str">
        <f>IFERROR(VLOOKUP(H1863,Dimension!$A:$B,2,FALSE),"")</f>
        <v>Planning</v>
      </c>
    </row>
    <row r="1864" spans="1:9">
      <c r="A1864" s="29">
        <v>235</v>
      </c>
      <c r="B1864" s="29">
        <v>228</v>
      </c>
      <c r="D1864" t="s">
        <v>754</v>
      </c>
      <c r="E1864" t="s">
        <v>123</v>
      </c>
      <c r="F1864" t="str">
        <f t="shared" si="29"/>
        <v>5iAgree</v>
      </c>
      <c r="G1864" s="27">
        <f>IFERROR(VLOOKUP(B1864,Answer!$A:$E,5),"")</f>
        <v>0.75</v>
      </c>
      <c r="H1864">
        <f>IFERROR(VLOOKUP(D1864,Question!$B:$E,4,FALSE),"")</f>
        <v>3</v>
      </c>
      <c r="I1864" t="str">
        <f>IFERROR(VLOOKUP(H1864,Dimension!$A:$B,2,FALSE),"")</f>
        <v>Impact</v>
      </c>
    </row>
    <row r="1865" spans="1:9">
      <c r="A1865" s="29">
        <v>235</v>
      </c>
      <c r="B1865" s="29">
        <v>232</v>
      </c>
      <c r="D1865" t="s">
        <v>648</v>
      </c>
      <c r="E1865" t="s">
        <v>121</v>
      </c>
      <c r="F1865" t="str">
        <f t="shared" si="29"/>
        <v>6aSometimes / on an ad-hoc basis</v>
      </c>
      <c r="G1865" s="27">
        <f>IFERROR(VLOOKUP(B1865,Answer!$A:$E,5),"")</f>
        <v>0.5</v>
      </c>
      <c r="H1865">
        <f>IFERROR(VLOOKUP(D1865,Question!$B:$E,4,FALSE),"")</f>
        <v>2</v>
      </c>
      <c r="I1865" t="str">
        <f>IFERROR(VLOOKUP(H1865,Dimension!$A:$B,2,FALSE),"")</f>
        <v>Planning</v>
      </c>
    </row>
    <row r="1866" spans="1:9">
      <c r="A1866" s="29">
        <v>235</v>
      </c>
      <c r="B1866" s="29">
        <v>238</v>
      </c>
      <c r="D1866" t="s">
        <v>650</v>
      </c>
      <c r="E1866" t="s">
        <v>120</v>
      </c>
      <c r="F1866" t="str">
        <f t="shared" si="29"/>
        <v>6bRegularly (at least quarterly)</v>
      </c>
      <c r="G1866" s="27">
        <f>IFERROR(VLOOKUP(B1866,Answer!$A:$E,5),"")</f>
        <v>0.75</v>
      </c>
      <c r="H1866">
        <f>IFERROR(VLOOKUP(D1866,Question!$B:$E,4,FALSE),"")</f>
        <v>1</v>
      </c>
      <c r="I1866" t="str">
        <f>IFERROR(VLOOKUP(H1866,Dimension!$A:$B,2,FALSE),"")</f>
        <v>Reporting</v>
      </c>
    </row>
    <row r="1867" spans="1:9">
      <c r="A1867" s="29">
        <v>235</v>
      </c>
      <c r="B1867" s="29">
        <v>243</v>
      </c>
      <c r="D1867" t="s">
        <v>654</v>
      </c>
      <c r="E1867" t="s">
        <v>120</v>
      </c>
      <c r="F1867" t="str">
        <f t="shared" si="29"/>
        <v>6cRegularly (at least quarterly)</v>
      </c>
      <c r="G1867" s="27">
        <f>IFERROR(VLOOKUP(B1867,Answer!$A:$E,5),"")</f>
        <v>0.75</v>
      </c>
      <c r="H1867">
        <f>IFERROR(VLOOKUP(D1867,Question!$B:$E,4,FALSE),"")</f>
        <v>1</v>
      </c>
      <c r="I1867" t="str">
        <f>IFERROR(VLOOKUP(H1867,Dimension!$A:$B,2,FALSE),"")</f>
        <v>Reporting</v>
      </c>
    </row>
    <row r="1868" spans="1:9">
      <c r="A1868" s="29">
        <v>235</v>
      </c>
      <c r="B1868" s="29">
        <v>248</v>
      </c>
      <c r="D1868" t="s">
        <v>658</v>
      </c>
      <c r="E1868" t="s">
        <v>120</v>
      </c>
      <c r="F1868" t="str">
        <f t="shared" si="29"/>
        <v>6dRegularly (at least quarterly)</v>
      </c>
      <c r="G1868" s="27">
        <f>IFERROR(VLOOKUP(B1868,Answer!$A:$E,5),"")</f>
        <v>0.75</v>
      </c>
      <c r="H1868">
        <f>IFERROR(VLOOKUP(D1868,Question!$B:$E,4,FALSE),"")</f>
        <v>1</v>
      </c>
      <c r="I1868" t="str">
        <f>IFERROR(VLOOKUP(H1868,Dimension!$A:$B,2,FALSE),"")</f>
        <v>Reporting</v>
      </c>
    </row>
    <row r="1869" spans="1:9">
      <c r="A1869" s="29">
        <v>235</v>
      </c>
      <c r="B1869" s="29">
        <v>252</v>
      </c>
      <c r="D1869" t="s">
        <v>662</v>
      </c>
      <c r="E1869" t="s">
        <v>121</v>
      </c>
      <c r="F1869" t="str">
        <f t="shared" si="29"/>
        <v>6eSometimes / on an ad-hoc basis</v>
      </c>
      <c r="G1869" s="27">
        <f>IFERROR(VLOOKUP(B1869,Answer!$A:$E,5),"")</f>
        <v>0.5</v>
      </c>
      <c r="H1869">
        <f>IFERROR(VLOOKUP(D1869,Question!$B:$E,4,FALSE),"")</f>
        <v>1</v>
      </c>
      <c r="I1869" t="str">
        <f>IFERROR(VLOOKUP(H1869,Dimension!$A:$B,2,FALSE),"")</f>
        <v>Reporting</v>
      </c>
    </row>
    <row r="1870" spans="1:9">
      <c r="A1870" s="29">
        <v>235</v>
      </c>
      <c r="B1870" s="29">
        <v>258</v>
      </c>
      <c r="D1870" t="s">
        <v>666</v>
      </c>
      <c r="E1870" t="s">
        <v>120</v>
      </c>
      <c r="F1870" t="str">
        <f t="shared" si="29"/>
        <v>7aRegularly (at least quarterly)</v>
      </c>
      <c r="G1870" s="27">
        <f>IFERROR(VLOOKUP(B1870,Answer!$A:$E,5),"")</f>
        <v>0.5</v>
      </c>
      <c r="H1870">
        <f>IFERROR(VLOOKUP(D1870,Question!$B:$E,4,FALSE),"")</f>
        <v>3</v>
      </c>
      <c r="I1870" t="str">
        <f>IFERROR(VLOOKUP(H1870,Dimension!$A:$B,2,FALSE),"")</f>
        <v>Impact</v>
      </c>
    </row>
    <row r="1871" spans="1:9">
      <c r="A1871" s="29">
        <v>235</v>
      </c>
      <c r="B1871" s="29">
        <v>263</v>
      </c>
      <c r="D1871" t="s">
        <v>670</v>
      </c>
      <c r="E1871" t="s">
        <v>120</v>
      </c>
      <c r="F1871" t="str">
        <f t="shared" si="29"/>
        <v>7bRegularly (at least quarterly)</v>
      </c>
      <c r="G1871" s="27">
        <f>IFERROR(VLOOKUP(B1871,Answer!$A:$E,5),"")</f>
        <v>0.75</v>
      </c>
      <c r="H1871">
        <f>IFERROR(VLOOKUP(D1871,Question!$B:$E,4,FALSE),"")</f>
        <v>2</v>
      </c>
      <c r="I1871" t="str">
        <f>IFERROR(VLOOKUP(H1871,Dimension!$A:$B,2,FALSE),"")</f>
        <v>Planning</v>
      </c>
    </row>
    <row r="1872" spans="1:9">
      <c r="A1872" s="29">
        <v>235</v>
      </c>
      <c r="B1872" s="29">
        <v>267</v>
      </c>
      <c r="D1872" t="s">
        <v>674</v>
      </c>
      <c r="E1872" t="s">
        <v>121</v>
      </c>
      <c r="F1872" t="str">
        <f t="shared" si="29"/>
        <v>7cSometimes / on an ad-hoc basis</v>
      </c>
      <c r="G1872" s="27">
        <f>IFERROR(VLOOKUP(B1872,Answer!$A:$E,5),"")</f>
        <v>0.5</v>
      </c>
      <c r="H1872">
        <f>IFERROR(VLOOKUP(D1872,Question!$B:$E,4,FALSE),"")</f>
        <v>2</v>
      </c>
      <c r="I1872" t="str">
        <f>IFERROR(VLOOKUP(H1872,Dimension!$A:$B,2,FALSE),"")</f>
        <v>Planning</v>
      </c>
    </row>
    <row r="1873" spans="1:9">
      <c r="A1873" s="29">
        <v>235</v>
      </c>
      <c r="B1873" s="29">
        <v>271</v>
      </c>
      <c r="D1873" t="s">
        <v>678</v>
      </c>
      <c r="E1873" t="s">
        <v>115</v>
      </c>
      <c r="F1873" t="str">
        <f t="shared" si="29"/>
        <v>7dRarely (maybe once per year)</v>
      </c>
      <c r="G1873" s="27">
        <f>IFERROR(VLOOKUP(B1873,Answer!$A:$E,5),"")</f>
        <v>0.25</v>
      </c>
      <c r="H1873">
        <f>IFERROR(VLOOKUP(D1873,Question!$B:$E,4,FALSE),"")</f>
        <v>2</v>
      </c>
      <c r="I1873" t="str">
        <f>IFERROR(VLOOKUP(H1873,Dimension!$A:$B,2,FALSE),"")</f>
        <v>Planning</v>
      </c>
    </row>
    <row r="1874" spans="1:9">
      <c r="A1874" s="29">
        <v>235</v>
      </c>
      <c r="B1874" s="29">
        <v>277</v>
      </c>
      <c r="D1874" t="s">
        <v>680</v>
      </c>
      <c r="E1874" t="s">
        <v>121</v>
      </c>
      <c r="F1874" t="str">
        <f t="shared" si="29"/>
        <v>7eSometimes / on an ad-hoc basis</v>
      </c>
      <c r="G1874" s="27">
        <f>IFERROR(VLOOKUP(B1874,Answer!$A:$E,5),"")</f>
        <v>0.5</v>
      </c>
      <c r="H1874">
        <f>IFERROR(VLOOKUP(D1874,Question!$B:$E,4,FALSE),"")</f>
        <v>3</v>
      </c>
      <c r="I1874" t="str">
        <f>IFERROR(VLOOKUP(H1874,Dimension!$A:$B,2,FALSE),"")</f>
        <v>Impact</v>
      </c>
    </row>
    <row r="1875" spans="1:9">
      <c r="A1875" s="29">
        <v>235</v>
      </c>
      <c r="B1875" s="29">
        <v>285</v>
      </c>
      <c r="D1875" t="s">
        <v>701</v>
      </c>
      <c r="E1875" t="s">
        <v>136</v>
      </c>
      <c r="F1875" t="str">
        <f t="shared" si="29"/>
        <v>8aStrongly Agree</v>
      </c>
      <c r="G1875" s="27">
        <f>IFERROR(VLOOKUP(B1875,Answer!$A:$E,5),"")</f>
        <v>1</v>
      </c>
      <c r="H1875">
        <f>IFERROR(VLOOKUP(D1875,Question!$B:$E,4,FALSE),"")</f>
        <v>3</v>
      </c>
      <c r="I1875" t="str">
        <f>IFERROR(VLOOKUP(H1875,Dimension!$A:$B,2,FALSE),"")</f>
        <v>Impact</v>
      </c>
    </row>
    <row r="1876" spans="1:9">
      <c r="A1876" s="29">
        <v>235</v>
      </c>
      <c r="B1876" s="29">
        <v>290</v>
      </c>
      <c r="D1876" t="s">
        <v>703</v>
      </c>
      <c r="E1876" t="s">
        <v>123</v>
      </c>
      <c r="F1876" t="str">
        <f t="shared" si="29"/>
        <v>8bAgree</v>
      </c>
      <c r="G1876" s="27">
        <f>IFERROR(VLOOKUP(B1876,Answer!$A:$E,5),"")</f>
        <v>0.75</v>
      </c>
      <c r="H1876">
        <f>IFERROR(VLOOKUP(D1876,Question!$B:$E,4,FALSE),"")</f>
        <v>3</v>
      </c>
      <c r="I1876" t="str">
        <f>IFERROR(VLOOKUP(H1876,Dimension!$A:$B,2,FALSE),"")</f>
        <v>Impact</v>
      </c>
    </row>
    <row r="1877" spans="1:9">
      <c r="A1877" s="29">
        <v>235</v>
      </c>
      <c r="B1877" s="29">
        <v>297</v>
      </c>
      <c r="D1877" t="s">
        <v>705</v>
      </c>
      <c r="E1877" t="s">
        <v>136</v>
      </c>
      <c r="F1877" t="str">
        <f t="shared" si="29"/>
        <v>8cStrongly Agree</v>
      </c>
      <c r="G1877" s="27">
        <f>IFERROR(VLOOKUP(B1877,Answer!$A:$E,5),"")</f>
        <v>1</v>
      </c>
      <c r="H1877">
        <f>IFERROR(VLOOKUP(D1877,Question!$B:$E,4,FALSE),"")</f>
        <v>3</v>
      </c>
      <c r="I1877" t="str">
        <f>IFERROR(VLOOKUP(H1877,Dimension!$A:$B,2,FALSE),"")</f>
        <v>Impact</v>
      </c>
    </row>
    <row r="1878" spans="1:9">
      <c r="A1878" s="29">
        <v>235</v>
      </c>
      <c r="B1878" s="29">
        <v>299</v>
      </c>
      <c r="D1878" t="s">
        <v>707</v>
      </c>
      <c r="E1878" t="s">
        <v>119</v>
      </c>
      <c r="F1878" t="str">
        <f t="shared" si="29"/>
        <v>8dStrongly disagree</v>
      </c>
      <c r="G1878" s="27">
        <f>IFERROR(VLOOKUP(B1878,Answer!$A:$E,5),"")</f>
        <v>0</v>
      </c>
      <c r="H1878">
        <f>IFERROR(VLOOKUP(D1878,Question!$B:$E,4,FALSE),"")</f>
        <v>3</v>
      </c>
      <c r="I1878" t="str">
        <f>IFERROR(VLOOKUP(H1878,Dimension!$A:$B,2,FALSE),"")</f>
        <v>Impact</v>
      </c>
    </row>
    <row r="1879" spans="1:9">
      <c r="A1879" s="29">
        <v>235</v>
      </c>
      <c r="B1879" s="29">
        <v>308</v>
      </c>
      <c r="D1879" t="s">
        <v>744</v>
      </c>
      <c r="E1879" t="s">
        <v>123</v>
      </c>
      <c r="F1879" t="str">
        <f t="shared" si="29"/>
        <v>8eAgree</v>
      </c>
      <c r="G1879" s="27">
        <f>IFERROR(VLOOKUP(B1879,Answer!$A:$E,5),"")</f>
        <v>0.75</v>
      </c>
      <c r="H1879">
        <f>IFERROR(VLOOKUP(D1879,Question!$B:$E,4,FALSE),"")</f>
        <v>3</v>
      </c>
      <c r="I1879" t="str">
        <f>IFERROR(VLOOKUP(H1879,Dimension!$A:$B,2,FALSE),"")</f>
        <v>Impact</v>
      </c>
    </row>
    <row r="1880" spans="1:9">
      <c r="A1880" s="29">
        <v>235</v>
      </c>
      <c r="B1880" s="29">
        <v>315</v>
      </c>
      <c r="D1880" t="s">
        <v>745</v>
      </c>
      <c r="E1880" t="s">
        <v>136</v>
      </c>
      <c r="F1880" t="str">
        <f t="shared" si="29"/>
        <v>8fStrongly Agree</v>
      </c>
      <c r="G1880" s="27">
        <f>IFERROR(VLOOKUP(B1880,Answer!$A:$E,5),"")</f>
        <v>1</v>
      </c>
      <c r="H1880">
        <f>IFERROR(VLOOKUP(D1880,Question!$B:$E,4,FALSE),"")</f>
        <v>3</v>
      </c>
      <c r="I1880" t="str">
        <f>IFERROR(VLOOKUP(H1880,Dimension!$A:$B,2,FALSE),"")</f>
        <v>Impact</v>
      </c>
    </row>
    <row r="1881" spans="1:9">
      <c r="A1881" s="29">
        <v>235</v>
      </c>
      <c r="B1881" s="29">
        <v>321</v>
      </c>
      <c r="D1881" t="s">
        <v>746</v>
      </c>
      <c r="E1881" t="s">
        <v>136</v>
      </c>
      <c r="F1881" t="str">
        <f t="shared" si="29"/>
        <v>8gStrongly Agree</v>
      </c>
      <c r="G1881" s="27">
        <f>IFERROR(VLOOKUP(B1881,Answer!$A:$E,5),"")</f>
        <v>1</v>
      </c>
      <c r="H1881">
        <f>IFERROR(VLOOKUP(D1881,Question!$B:$E,4,FALSE),"")</f>
        <v>3</v>
      </c>
      <c r="I1881" t="str">
        <f>IFERROR(VLOOKUP(H1881,Dimension!$A:$B,2,FALSE),"")</f>
        <v>Impact</v>
      </c>
    </row>
    <row r="1882" spans="1:9">
      <c r="A1882" s="29">
        <v>235</v>
      </c>
      <c r="B1882" s="29">
        <v>326</v>
      </c>
      <c r="D1882" t="s">
        <v>747</v>
      </c>
      <c r="E1882" t="s">
        <v>123</v>
      </c>
      <c r="F1882" t="str">
        <f t="shared" si="29"/>
        <v>8hAgree</v>
      </c>
      <c r="G1882" s="27">
        <f>IFERROR(VLOOKUP(B1882,Answer!$A:$E,5),"")</f>
        <v>0.75</v>
      </c>
      <c r="H1882">
        <f>IFERROR(VLOOKUP(D1882,Question!$B:$E,4,FALSE),"")</f>
        <v>3</v>
      </c>
      <c r="I1882" t="str">
        <f>IFERROR(VLOOKUP(H1882,Dimension!$A:$B,2,FALSE),"")</f>
        <v>Impact</v>
      </c>
    </row>
    <row r="1883" spans="1:9">
      <c r="A1883" s="29">
        <v>235</v>
      </c>
      <c r="B1883" s="29">
        <v>332</v>
      </c>
      <c r="D1883" t="s">
        <v>748</v>
      </c>
      <c r="E1883" t="s">
        <v>123</v>
      </c>
      <c r="F1883" t="str">
        <f t="shared" si="29"/>
        <v>8iAgree</v>
      </c>
      <c r="G1883" s="27">
        <f>IFERROR(VLOOKUP(B1883,Answer!$A:$E,5),"")</f>
        <v>0.75</v>
      </c>
      <c r="H1883">
        <f>IFERROR(VLOOKUP(D1883,Question!$B:$E,4,FALSE),"")</f>
        <v>3</v>
      </c>
      <c r="I1883" t="str">
        <f>IFERROR(VLOOKUP(H1883,Dimension!$A:$B,2,FALSE),"")</f>
        <v>Impact</v>
      </c>
    </row>
    <row r="1884" spans="1:9">
      <c r="A1884" s="29">
        <v>235</v>
      </c>
      <c r="B1884" s="29">
        <v>339</v>
      </c>
      <c r="D1884" t="s">
        <v>749</v>
      </c>
      <c r="E1884" t="s">
        <v>136</v>
      </c>
      <c r="F1884" t="str">
        <f t="shared" si="29"/>
        <v>8jStrongly Agree</v>
      </c>
      <c r="G1884" s="27">
        <f>IFERROR(VLOOKUP(B1884,Answer!$A:$E,5),"")</f>
        <v>1</v>
      </c>
      <c r="H1884">
        <f>IFERROR(VLOOKUP(D1884,Question!$B:$E,4,FALSE),"")</f>
        <v>3</v>
      </c>
      <c r="I1884" t="str">
        <f>IFERROR(VLOOKUP(H1884,Dimension!$A:$B,2,FALSE),"")</f>
        <v>Impact</v>
      </c>
    </row>
    <row r="1885" spans="1:9">
      <c r="A1885" s="29">
        <v>235</v>
      </c>
      <c r="B1885" s="29">
        <v>341</v>
      </c>
      <c r="D1885" t="s">
        <v>750</v>
      </c>
      <c r="E1885" t="s">
        <v>119</v>
      </c>
      <c r="F1885" t="str">
        <f t="shared" si="29"/>
        <v>8kStrongly disagree</v>
      </c>
      <c r="G1885" s="27">
        <f>IFERROR(VLOOKUP(B1885,Answer!$A:$E,5),"")</f>
        <v>0.75</v>
      </c>
      <c r="H1885">
        <f>IFERROR(VLOOKUP(D1885,Question!$B:$E,4,FALSE),"")</f>
        <v>3</v>
      </c>
      <c r="I1885" t="str">
        <f>IFERROR(VLOOKUP(H1885,Dimension!$A:$B,2,FALSE),"")</f>
        <v>Impact</v>
      </c>
    </row>
    <row r="1886" spans="1:9">
      <c r="A1886" s="29">
        <v>235</v>
      </c>
      <c r="B1886" s="29">
        <v>348</v>
      </c>
      <c r="D1886" t="s">
        <v>710</v>
      </c>
      <c r="E1886" t="s">
        <v>125</v>
      </c>
      <c r="F1886" t="str">
        <f t="shared" si="29"/>
        <v>9aAware of but do not use</v>
      </c>
      <c r="G1886" s="27">
        <f>IFERROR(VLOOKUP(B1886,Answer!$A:$E,5),"")</f>
        <v>0.25</v>
      </c>
      <c r="H1886">
        <f>IFERROR(VLOOKUP(D1886,Question!$B:$E,4,FALSE),"")</f>
        <v>1</v>
      </c>
      <c r="I1886" t="str">
        <f>IFERROR(VLOOKUP(H1886,Dimension!$A:$B,2,FALSE),"")</f>
        <v>Reporting</v>
      </c>
    </row>
    <row r="1887" spans="1:9">
      <c r="A1887" s="29">
        <v>235</v>
      </c>
      <c r="B1887" s="29">
        <v>356</v>
      </c>
      <c r="D1887" t="s">
        <v>714</v>
      </c>
      <c r="E1887" t="s">
        <v>160</v>
      </c>
      <c r="F1887" t="str">
        <f t="shared" si="29"/>
        <v>9bUse regularly</v>
      </c>
      <c r="G1887" s="27">
        <f>IFERROR(VLOOKUP(B1887,Answer!$A:$E,5),"")</f>
        <v>0.75</v>
      </c>
      <c r="H1887">
        <f>IFERROR(VLOOKUP(D1887,Question!$B:$E,4,FALSE),"")</f>
        <v>1</v>
      </c>
      <c r="I1887" t="str">
        <f>IFERROR(VLOOKUP(H1887,Dimension!$A:$B,2,FALSE),"")</f>
        <v>Reporting</v>
      </c>
    </row>
    <row r="1888" spans="1:9">
      <c r="A1888" s="29">
        <v>235</v>
      </c>
      <c r="B1888" s="29">
        <v>360</v>
      </c>
      <c r="D1888" t="s">
        <v>742</v>
      </c>
      <c r="E1888" t="s">
        <v>125</v>
      </c>
      <c r="F1888" t="str">
        <f t="shared" si="29"/>
        <v>9cAware of but do not use</v>
      </c>
      <c r="G1888" s="27">
        <f>IFERROR(VLOOKUP(B1888,Answer!$A:$E,5),"")</f>
        <v>0.25</v>
      </c>
      <c r="H1888">
        <f>IFERROR(VLOOKUP(D1888,Question!$B:$E,4,FALSE),"")</f>
        <v>1</v>
      </c>
      <c r="I1888" t="str">
        <f>IFERROR(VLOOKUP(H1888,Dimension!$A:$B,2,FALSE),"")</f>
        <v>Reporting</v>
      </c>
    </row>
    <row r="1889" spans="1:9">
      <c r="A1889" s="29">
        <v>235</v>
      </c>
      <c r="B1889" s="29">
        <v>368</v>
      </c>
      <c r="D1889" t="s">
        <v>743</v>
      </c>
      <c r="E1889" t="s">
        <v>160</v>
      </c>
      <c r="F1889" t="str">
        <f t="shared" si="29"/>
        <v>9dUse regularly</v>
      </c>
      <c r="G1889" s="27">
        <f>IFERROR(VLOOKUP(B1889,Answer!$A:$E,5),"")</f>
        <v>0.75</v>
      </c>
      <c r="H1889">
        <f>IFERROR(VLOOKUP(D1889,Question!$B:$E,4,FALSE),"")</f>
        <v>2</v>
      </c>
      <c r="I1889" t="str">
        <f>IFERROR(VLOOKUP(H1889,Dimension!$A:$B,2,FALSE),"")</f>
        <v>Planning</v>
      </c>
    </row>
    <row r="1890" spans="1:9">
      <c r="A1890" s="29">
        <v>235</v>
      </c>
      <c r="B1890" s="29">
        <v>375</v>
      </c>
      <c r="D1890" t="s">
        <v>740</v>
      </c>
      <c r="E1890" t="s">
        <v>136</v>
      </c>
      <c r="F1890" t="str">
        <f t="shared" si="29"/>
        <v>10aStrongly Agree</v>
      </c>
      <c r="G1890" s="27">
        <f>IFERROR(VLOOKUP(B1890,Answer!$A:$E,5),"")</f>
        <v>1</v>
      </c>
      <c r="H1890">
        <f>IFERROR(VLOOKUP(D1890,Question!$B:$E,4,FALSE),"")</f>
        <v>1</v>
      </c>
      <c r="I1890" t="str">
        <f>IFERROR(VLOOKUP(H1890,Dimension!$A:$B,2,FALSE),"")</f>
        <v>Reporting</v>
      </c>
    </row>
    <row r="1891" spans="1:9">
      <c r="A1891" s="29">
        <v>235</v>
      </c>
      <c r="B1891" s="29">
        <v>381</v>
      </c>
      <c r="D1891" t="s">
        <v>741</v>
      </c>
      <c r="E1891" t="s">
        <v>136</v>
      </c>
      <c r="F1891" t="str">
        <f t="shared" si="29"/>
        <v>10bStrongly Agree</v>
      </c>
      <c r="G1891" s="27">
        <f>IFERROR(VLOOKUP(B1891,Answer!$A:$E,5),"")</f>
        <v>1</v>
      </c>
      <c r="H1891">
        <f>IFERROR(VLOOKUP(D1891,Question!$B:$E,4,FALSE),"")</f>
        <v>3</v>
      </c>
      <c r="I1891" t="str">
        <f>IFERROR(VLOOKUP(H1891,Dimension!$A:$B,2,FALSE),"")</f>
        <v>Impact</v>
      </c>
    </row>
    <row r="1892" spans="1:9">
      <c r="A1892" s="29">
        <v>236</v>
      </c>
      <c r="B1892" s="29">
        <v>1</v>
      </c>
      <c r="D1892" t="s">
        <v>772</v>
      </c>
      <c r="E1892" t="s">
        <v>106</v>
      </c>
      <c r="F1892" t="str">
        <f t="shared" si="29"/>
        <v>1aCommercial organisation</v>
      </c>
      <c r="G1892" s="27">
        <f>IFERROR(VLOOKUP(B1892,Answer!$A:$E,5),"")</f>
        <v>0</v>
      </c>
      <c r="H1892">
        <f>IFERROR(VLOOKUP(D1892,Question!$B:$E,4,FALSE),"")</f>
        <v>0</v>
      </c>
      <c r="I1892" t="str">
        <f>IFERROR(VLOOKUP(H1892,Dimension!$A:$B,2,FALSE),"")</f>
        <v/>
      </c>
    </row>
    <row r="1893" spans="1:9">
      <c r="A1893" s="29">
        <v>236</v>
      </c>
      <c r="B1893" s="29">
        <v>5</v>
      </c>
      <c r="D1893" t="s">
        <v>773</v>
      </c>
      <c r="E1893" t="s">
        <v>107</v>
      </c>
      <c r="F1893" t="str">
        <f t="shared" si="29"/>
        <v>1bCommunications</v>
      </c>
      <c r="G1893" s="27">
        <f>IFERROR(VLOOKUP(B1893,Answer!$A:$E,5),"")</f>
        <v>0</v>
      </c>
      <c r="H1893">
        <f>IFERROR(VLOOKUP(D1893,Question!$B:$E,4,FALSE),"")</f>
        <v>0</v>
      </c>
      <c r="I1893" t="str">
        <f>IFERROR(VLOOKUP(H1893,Dimension!$A:$B,2,FALSE),"")</f>
        <v/>
      </c>
    </row>
    <row r="1894" spans="1:9">
      <c r="A1894" s="29">
        <v>236</v>
      </c>
      <c r="B1894" s="29">
        <v>22</v>
      </c>
      <c r="D1894" t="s">
        <v>774</v>
      </c>
      <c r="E1894" t="s">
        <v>240</v>
      </c>
      <c r="F1894" t="str">
        <f t="shared" si="29"/>
        <v>1cHealth care</v>
      </c>
      <c r="G1894" s="27">
        <f>IFERROR(VLOOKUP(B1894,Answer!$A:$E,5),"")</f>
        <v>0</v>
      </c>
      <c r="H1894">
        <f>IFERROR(VLOOKUP(D1894,Question!$B:$E,4,FALSE),"")</f>
        <v>0</v>
      </c>
      <c r="I1894" t="str">
        <f>IFERROR(VLOOKUP(H1894,Dimension!$A:$B,2,FALSE),"")</f>
        <v/>
      </c>
    </row>
    <row r="1895" spans="1:9">
      <c r="A1895" s="29">
        <v>236</v>
      </c>
      <c r="B1895" s="29" t="s">
        <v>870</v>
      </c>
      <c r="D1895" t="s">
        <v>775</v>
      </c>
      <c r="E1895">
        <v>0</v>
      </c>
      <c r="F1895" t="str">
        <f t="shared" si="29"/>
        <v>1d0</v>
      </c>
      <c r="G1895" s="27" t="str">
        <f>IFERROR(VLOOKUP(B1895,Answer!$A:$E,5),"")</f>
        <v/>
      </c>
      <c r="H1895">
        <f>IFERROR(VLOOKUP(D1895,Question!$B:$E,4,FALSE),"")</f>
        <v>0</v>
      </c>
      <c r="I1895" t="str">
        <f>IFERROR(VLOOKUP(H1895,Dimension!$A:$B,2,FALSE),"")</f>
        <v/>
      </c>
    </row>
    <row r="1896" spans="1:9">
      <c r="A1896" s="29">
        <v>236</v>
      </c>
      <c r="B1896" s="29">
        <v>52</v>
      </c>
      <c r="D1896" t="s">
        <v>776</v>
      </c>
      <c r="E1896" t="s">
        <v>175</v>
      </c>
      <c r="F1896" t="str">
        <f t="shared" si="29"/>
        <v>1eMore than 5,000 employees</v>
      </c>
      <c r="G1896" s="27">
        <f>IFERROR(VLOOKUP(B1896,Answer!$A:$E,5),"")</f>
        <v>0</v>
      </c>
      <c r="H1896">
        <f>IFERROR(VLOOKUP(D1896,Question!$B:$E,4,FALSE),"")</f>
        <v>0</v>
      </c>
      <c r="I1896" t="str">
        <f>IFERROR(VLOOKUP(H1896,Dimension!$A:$B,2,FALSE),"")</f>
        <v/>
      </c>
    </row>
    <row r="1897" spans="1:9">
      <c r="A1897" s="29">
        <v>236</v>
      </c>
      <c r="B1897" s="29" t="s">
        <v>870</v>
      </c>
      <c r="D1897" t="s">
        <v>778</v>
      </c>
      <c r="E1897" t="s">
        <v>134</v>
      </c>
      <c r="F1897" t="str">
        <f t="shared" si="29"/>
        <v>1gUK</v>
      </c>
      <c r="G1897" s="27" t="str">
        <f>IFERROR(VLOOKUP(B1897,Answer!$A:$E,5),"")</f>
        <v/>
      </c>
      <c r="H1897">
        <f>IFERROR(VLOOKUP(D1897,Question!$B:$E,4,FALSE),"")</f>
        <v>0</v>
      </c>
      <c r="I1897" t="str">
        <f>IFERROR(VLOOKUP(H1897,Dimension!$A:$B,2,FALSE),"")</f>
        <v/>
      </c>
    </row>
    <row r="1898" spans="1:9">
      <c r="A1898" s="29">
        <v>236</v>
      </c>
      <c r="B1898" s="29">
        <v>65</v>
      </c>
      <c r="D1898" t="s">
        <v>783</v>
      </c>
      <c r="E1898" t="s">
        <v>159</v>
      </c>
      <c r="F1898" t="str">
        <f t="shared" si="29"/>
        <v>1hFor the country I’m based in</v>
      </c>
      <c r="G1898" s="27">
        <f>IFERROR(VLOOKUP(B1898,Answer!$A:$E,5),"")</f>
        <v>0</v>
      </c>
      <c r="H1898">
        <f>IFERROR(VLOOKUP(D1898,Question!$B:$E,4,FALSE),"")</f>
        <v>0</v>
      </c>
      <c r="I1898" t="str">
        <f>IFERROR(VLOOKUP(H1898,Dimension!$A:$B,2,FALSE),"")</f>
        <v/>
      </c>
    </row>
    <row r="1899" spans="1:9">
      <c r="A1899" s="29">
        <v>236</v>
      </c>
      <c r="B1899" s="29">
        <v>69</v>
      </c>
      <c r="D1899" t="s">
        <v>859</v>
      </c>
      <c r="E1899" t="s">
        <v>110</v>
      </c>
      <c r="F1899" t="str">
        <f t="shared" si="29"/>
        <v>1iYes</v>
      </c>
      <c r="G1899" s="27">
        <f>IFERROR(VLOOKUP(B1899,Answer!$A:$E,5),"")</f>
        <v>0</v>
      </c>
      <c r="H1899">
        <f>IFERROR(VLOOKUP(D1899,Question!$B:$E,4,FALSE),"")</f>
        <v>0</v>
      </c>
      <c r="I1899" t="str">
        <f>IFERROR(VLOOKUP(H1899,Dimension!$A:$B,2,FALSE),"")</f>
        <v/>
      </c>
    </row>
    <row r="1900" spans="1:9">
      <c r="A1900" s="29">
        <v>236</v>
      </c>
      <c r="B1900" s="29">
        <v>53</v>
      </c>
      <c r="D1900" t="s">
        <v>804</v>
      </c>
      <c r="E1900" t="s">
        <v>110</v>
      </c>
      <c r="F1900" t="str">
        <f t="shared" si="29"/>
        <v>North AmericaYes</v>
      </c>
      <c r="G1900" s="27">
        <f>IFERROR(VLOOKUP(B1900,Answer!$A:$E,5),"")</f>
        <v>0</v>
      </c>
      <c r="H1900" t="str">
        <f>IFERROR(VLOOKUP(D1900,Question!$B:$E,4,FALSE),"")</f>
        <v/>
      </c>
      <c r="I1900" t="str">
        <f>IFERROR(VLOOKUP(H1900,Dimension!$A:$B,2,FALSE),"")</f>
        <v/>
      </c>
    </row>
    <row r="1901" spans="1:9">
      <c r="A1901" s="29">
        <v>236</v>
      </c>
      <c r="B1901" s="29">
        <v>54</v>
      </c>
      <c r="D1901" t="s">
        <v>805</v>
      </c>
      <c r="E1901" t="s">
        <v>110</v>
      </c>
      <c r="F1901" t="str">
        <f t="shared" si="29"/>
        <v>Central AmericaYes</v>
      </c>
      <c r="G1901" s="27">
        <f>IFERROR(VLOOKUP(B1901,Answer!$A:$E,5),"")</f>
        <v>0</v>
      </c>
      <c r="H1901" t="str">
        <f>IFERROR(VLOOKUP(D1901,Question!$B:$E,4,FALSE),"")</f>
        <v/>
      </c>
      <c r="I1901" t="str">
        <f>IFERROR(VLOOKUP(H1901,Dimension!$A:$B,2,FALSE),"")</f>
        <v/>
      </c>
    </row>
    <row r="1902" spans="1:9">
      <c r="A1902" s="29">
        <v>236</v>
      </c>
      <c r="B1902" s="29">
        <v>55</v>
      </c>
      <c r="D1902" t="s">
        <v>806</v>
      </c>
      <c r="E1902" t="s">
        <v>110</v>
      </c>
      <c r="F1902" t="str">
        <f t="shared" si="29"/>
        <v>South AmericaYes</v>
      </c>
      <c r="G1902" s="27">
        <f>IFERROR(VLOOKUP(B1902,Answer!$A:$E,5),"")</f>
        <v>0</v>
      </c>
      <c r="H1902" t="str">
        <f>IFERROR(VLOOKUP(D1902,Question!$B:$E,4,FALSE),"")</f>
        <v/>
      </c>
      <c r="I1902" t="str">
        <f>IFERROR(VLOOKUP(H1902,Dimension!$A:$B,2,FALSE),"")</f>
        <v/>
      </c>
    </row>
    <row r="1903" spans="1:9">
      <c r="A1903" s="29">
        <v>236</v>
      </c>
      <c r="B1903" s="29">
        <v>56</v>
      </c>
      <c r="D1903" t="s">
        <v>807</v>
      </c>
      <c r="E1903" t="s">
        <v>110</v>
      </c>
      <c r="F1903" t="str">
        <f t="shared" si="29"/>
        <v>AfricaYes</v>
      </c>
      <c r="G1903" s="27">
        <f>IFERROR(VLOOKUP(B1903,Answer!$A:$E,5),"")</f>
        <v>0</v>
      </c>
      <c r="H1903" t="str">
        <f>IFERROR(VLOOKUP(D1903,Question!$B:$E,4,FALSE),"")</f>
        <v/>
      </c>
      <c r="I1903" t="str">
        <f>IFERROR(VLOOKUP(H1903,Dimension!$A:$B,2,FALSE),"")</f>
        <v/>
      </c>
    </row>
    <row r="1904" spans="1:9">
      <c r="A1904" s="29">
        <v>236</v>
      </c>
      <c r="B1904" s="29">
        <v>57</v>
      </c>
      <c r="D1904" t="s">
        <v>808</v>
      </c>
      <c r="E1904" t="s">
        <v>110</v>
      </c>
      <c r="F1904" t="str">
        <f t="shared" si="29"/>
        <v>Middle EastYes</v>
      </c>
      <c r="G1904" s="27">
        <f>IFERROR(VLOOKUP(B1904,Answer!$A:$E,5),"")</f>
        <v>0</v>
      </c>
      <c r="H1904" t="str">
        <f>IFERROR(VLOOKUP(D1904,Question!$B:$E,4,FALSE),"")</f>
        <v/>
      </c>
      <c r="I1904" t="str">
        <f>IFERROR(VLOOKUP(H1904,Dimension!$A:$B,2,FALSE),"")</f>
        <v/>
      </c>
    </row>
    <row r="1905" spans="1:9">
      <c r="A1905" s="29">
        <v>236</v>
      </c>
      <c r="B1905" s="29">
        <v>58</v>
      </c>
      <c r="D1905" t="s">
        <v>809</v>
      </c>
      <c r="E1905" t="s">
        <v>110</v>
      </c>
      <c r="F1905" t="str">
        <f t="shared" si="29"/>
        <v>Western/Northern EuropeYes</v>
      </c>
      <c r="G1905" s="27">
        <f>IFERROR(VLOOKUP(B1905,Answer!$A:$E,5),"")</f>
        <v>0</v>
      </c>
      <c r="H1905" t="str">
        <f>IFERROR(VLOOKUP(D1905,Question!$B:$E,4,FALSE),"")</f>
        <v/>
      </c>
      <c r="I1905" t="str">
        <f>IFERROR(VLOOKUP(H1905,Dimension!$A:$B,2,FALSE),"")</f>
        <v/>
      </c>
    </row>
    <row r="1906" spans="1:9">
      <c r="A1906" s="29">
        <v>236</v>
      </c>
      <c r="B1906" s="29">
        <v>59</v>
      </c>
      <c r="D1906" t="s">
        <v>810</v>
      </c>
      <c r="E1906" t="s">
        <v>110</v>
      </c>
      <c r="F1906" t="str">
        <f t="shared" si="29"/>
        <v>Southern EuropeYes</v>
      </c>
      <c r="G1906" s="27">
        <f>IFERROR(VLOOKUP(B1906,Answer!$A:$E,5),"")</f>
        <v>0</v>
      </c>
      <c r="H1906" t="str">
        <f>IFERROR(VLOOKUP(D1906,Question!$B:$E,4,FALSE),"")</f>
        <v/>
      </c>
      <c r="I1906" t="str">
        <f>IFERROR(VLOOKUP(H1906,Dimension!$A:$B,2,FALSE),"")</f>
        <v/>
      </c>
    </row>
    <row r="1907" spans="1:9">
      <c r="A1907" s="29">
        <v>236</v>
      </c>
      <c r="B1907" s="29">
        <v>60</v>
      </c>
      <c r="D1907" t="s">
        <v>811</v>
      </c>
      <c r="E1907" t="s">
        <v>110</v>
      </c>
      <c r="F1907" t="str">
        <f t="shared" si="29"/>
        <v>Eastern EuropeYes</v>
      </c>
      <c r="G1907" s="27">
        <f>IFERROR(VLOOKUP(B1907,Answer!$A:$E,5),"")</f>
        <v>0</v>
      </c>
      <c r="H1907" t="str">
        <f>IFERROR(VLOOKUP(D1907,Question!$B:$E,4,FALSE),"")</f>
        <v/>
      </c>
      <c r="I1907" t="str">
        <f>IFERROR(VLOOKUP(H1907,Dimension!$A:$B,2,FALSE),"")</f>
        <v/>
      </c>
    </row>
    <row r="1908" spans="1:9">
      <c r="A1908" s="29">
        <v>236</v>
      </c>
      <c r="B1908" s="29">
        <v>61</v>
      </c>
      <c r="D1908" t="s">
        <v>812</v>
      </c>
      <c r="E1908" t="s">
        <v>110</v>
      </c>
      <c r="F1908" t="str">
        <f t="shared" si="29"/>
        <v>Central AsiaYes</v>
      </c>
      <c r="G1908" s="27">
        <f>IFERROR(VLOOKUP(B1908,Answer!$A:$E,5),"")</f>
        <v>0</v>
      </c>
      <c r="H1908" t="str">
        <f>IFERROR(VLOOKUP(D1908,Question!$B:$E,4,FALSE),"")</f>
        <v/>
      </c>
      <c r="I1908" t="str">
        <f>IFERROR(VLOOKUP(H1908,Dimension!$A:$B,2,FALSE),"")</f>
        <v/>
      </c>
    </row>
    <row r="1909" spans="1:9">
      <c r="A1909" s="29">
        <v>236</v>
      </c>
      <c r="B1909" s="29">
        <v>62</v>
      </c>
      <c r="D1909" t="s">
        <v>813</v>
      </c>
      <c r="E1909" t="s">
        <v>110</v>
      </c>
      <c r="F1909" t="str">
        <f t="shared" si="29"/>
        <v>South AsiaYes</v>
      </c>
      <c r="G1909" s="27">
        <f>IFERROR(VLOOKUP(B1909,Answer!$A:$E,5),"")</f>
        <v>0</v>
      </c>
      <c r="H1909" t="str">
        <f>IFERROR(VLOOKUP(D1909,Question!$B:$E,4,FALSE),"")</f>
        <v/>
      </c>
      <c r="I1909" t="str">
        <f>IFERROR(VLOOKUP(H1909,Dimension!$A:$B,2,FALSE),"")</f>
        <v/>
      </c>
    </row>
    <row r="1910" spans="1:9">
      <c r="A1910" s="29">
        <v>236</v>
      </c>
      <c r="B1910" s="29">
        <v>63</v>
      </c>
      <c r="D1910" t="s">
        <v>814</v>
      </c>
      <c r="E1910" t="s">
        <v>110</v>
      </c>
      <c r="F1910" t="str">
        <f t="shared" si="29"/>
        <v>South East AsiaYes</v>
      </c>
      <c r="G1910" s="27">
        <f>IFERROR(VLOOKUP(B1910,Answer!$A:$E,5),"")</f>
        <v>0</v>
      </c>
      <c r="H1910" t="str">
        <f>IFERROR(VLOOKUP(D1910,Question!$B:$E,4,FALSE),"")</f>
        <v/>
      </c>
      <c r="I1910" t="str">
        <f>IFERROR(VLOOKUP(H1910,Dimension!$A:$B,2,FALSE),"")</f>
        <v/>
      </c>
    </row>
    <row r="1911" spans="1:9">
      <c r="A1911" s="29">
        <v>236</v>
      </c>
      <c r="B1911" s="29">
        <v>64</v>
      </c>
      <c r="D1911" t="s">
        <v>815</v>
      </c>
      <c r="E1911" t="s">
        <v>110</v>
      </c>
      <c r="F1911" t="str">
        <f t="shared" si="29"/>
        <v>AustralasiaYes</v>
      </c>
      <c r="G1911" s="27">
        <f>IFERROR(VLOOKUP(B1911,Answer!$A:$E,5),"")</f>
        <v>0</v>
      </c>
      <c r="H1911" t="str">
        <f>IFERROR(VLOOKUP(D1911,Question!$B:$E,4,FALSE),"")</f>
        <v/>
      </c>
      <c r="I1911" t="str">
        <f>IFERROR(VLOOKUP(H1911,Dimension!$A:$B,2,FALSE),"")</f>
        <v/>
      </c>
    </row>
    <row r="1912" spans="1:9">
      <c r="A1912" s="29">
        <v>236</v>
      </c>
      <c r="B1912" s="29">
        <v>74</v>
      </c>
      <c r="D1912" t="s">
        <v>532</v>
      </c>
      <c r="E1912" t="s">
        <v>120</v>
      </c>
      <c r="F1912" t="str">
        <f t="shared" si="29"/>
        <v>2aRegularly (at least quarterly)</v>
      </c>
      <c r="G1912" s="27">
        <f>IFERROR(VLOOKUP(B1912,Answer!$A:$E,5),"")</f>
        <v>0.75</v>
      </c>
      <c r="H1912">
        <f>IFERROR(VLOOKUP(D1912,Question!$B:$E,4,FALSE),"")</f>
        <v>1</v>
      </c>
      <c r="I1912" t="str">
        <f>IFERROR(VLOOKUP(H1912,Dimension!$A:$B,2,FALSE),"")</f>
        <v>Reporting</v>
      </c>
    </row>
    <row r="1913" spans="1:9">
      <c r="A1913" s="29">
        <v>236</v>
      </c>
      <c r="B1913" s="29">
        <v>99</v>
      </c>
      <c r="D1913" t="s">
        <v>576</v>
      </c>
      <c r="E1913" t="s">
        <v>120</v>
      </c>
      <c r="F1913" t="str">
        <f t="shared" si="29"/>
        <v>3aRegularly (at least quarterly)</v>
      </c>
      <c r="G1913" s="27">
        <f>IFERROR(VLOOKUP(B1913,Answer!$A:$E,5),"")</f>
        <v>0</v>
      </c>
      <c r="H1913">
        <f>IFERROR(VLOOKUP(D1913,Question!$B:$E,4,FALSE),"")</f>
        <v>1</v>
      </c>
      <c r="I1913" t="str">
        <f>IFERROR(VLOOKUP(H1913,Dimension!$A:$B,2,FALSE),"")</f>
        <v>Reporting</v>
      </c>
    </row>
    <row r="1914" spans="1:9">
      <c r="A1914" s="29">
        <v>236</v>
      </c>
      <c r="B1914" s="29">
        <v>101</v>
      </c>
      <c r="D1914" t="s">
        <v>582</v>
      </c>
      <c r="E1914" t="s">
        <v>116</v>
      </c>
      <c r="F1914" t="str">
        <f t="shared" si="29"/>
        <v>3bNever</v>
      </c>
      <c r="G1914" s="27">
        <f>IFERROR(VLOOKUP(B1914,Answer!$A:$E,5),"")</f>
        <v>0</v>
      </c>
      <c r="H1914">
        <f>IFERROR(VLOOKUP(D1914,Question!$B:$E,4,FALSE),"")</f>
        <v>1</v>
      </c>
      <c r="I1914" t="str">
        <f>IFERROR(VLOOKUP(H1914,Dimension!$A:$B,2,FALSE),"")</f>
        <v>Reporting</v>
      </c>
    </row>
    <row r="1915" spans="1:9">
      <c r="A1915" s="29">
        <v>236</v>
      </c>
      <c r="B1915" s="29">
        <v>108</v>
      </c>
      <c r="D1915" t="s">
        <v>587</v>
      </c>
      <c r="E1915" t="s">
        <v>121</v>
      </c>
      <c r="F1915" t="str">
        <f t="shared" si="29"/>
        <v>3cSometimes / on an ad-hoc basis</v>
      </c>
      <c r="G1915" s="27">
        <f>IFERROR(VLOOKUP(B1915,Answer!$A:$E,5),"")</f>
        <v>0.5</v>
      </c>
      <c r="H1915">
        <f>IFERROR(VLOOKUP(D1915,Question!$B:$E,4,FALSE),"")</f>
        <v>1</v>
      </c>
      <c r="I1915" t="str">
        <f>IFERROR(VLOOKUP(H1915,Dimension!$A:$B,2,FALSE),"")</f>
        <v>Reporting</v>
      </c>
    </row>
    <row r="1916" spans="1:9">
      <c r="A1916" s="29">
        <v>236</v>
      </c>
      <c r="B1916" s="29">
        <v>112</v>
      </c>
      <c r="D1916" t="s">
        <v>592</v>
      </c>
      <c r="E1916" t="s">
        <v>115</v>
      </c>
      <c r="F1916" t="str">
        <f t="shared" si="29"/>
        <v>3dRarely (maybe once per year)</v>
      </c>
      <c r="G1916" s="27">
        <f>IFERROR(VLOOKUP(B1916,Answer!$A:$E,5),"")</f>
        <v>0.25</v>
      </c>
      <c r="H1916">
        <f>IFERROR(VLOOKUP(D1916,Question!$B:$E,4,FALSE),"")</f>
        <v>1</v>
      </c>
      <c r="I1916" t="str">
        <f>IFERROR(VLOOKUP(H1916,Dimension!$A:$B,2,FALSE),"")</f>
        <v>Reporting</v>
      </c>
    </row>
    <row r="1917" spans="1:9">
      <c r="A1917" s="29">
        <v>236</v>
      </c>
      <c r="B1917" s="29">
        <v>119</v>
      </c>
      <c r="D1917" t="s">
        <v>755</v>
      </c>
      <c r="E1917" t="s">
        <v>120</v>
      </c>
      <c r="F1917" t="str">
        <f t="shared" si="29"/>
        <v>3eRegularly (at least quarterly)</v>
      </c>
      <c r="G1917" s="27">
        <f>IFERROR(VLOOKUP(B1917,Answer!$A:$E,5),"")</f>
        <v>0</v>
      </c>
      <c r="H1917">
        <f>IFERROR(VLOOKUP(D1917,Question!$B:$E,4,FALSE),"")</f>
        <v>1</v>
      </c>
      <c r="I1917" t="str">
        <f>IFERROR(VLOOKUP(H1917,Dimension!$A:$B,2,FALSE),"")</f>
        <v>Reporting</v>
      </c>
    </row>
    <row r="1918" spans="1:9">
      <c r="A1918" s="29">
        <v>236</v>
      </c>
      <c r="B1918" s="29">
        <v>124</v>
      </c>
      <c r="D1918" t="s">
        <v>756</v>
      </c>
      <c r="E1918" t="s">
        <v>120</v>
      </c>
      <c r="F1918" t="str">
        <f t="shared" si="29"/>
        <v>3fRegularly (at least quarterly)</v>
      </c>
      <c r="G1918" s="27">
        <f>IFERROR(VLOOKUP(B1918,Answer!$A:$E,5),"")</f>
        <v>0.5</v>
      </c>
      <c r="H1918">
        <f>IFERROR(VLOOKUP(D1918,Question!$B:$E,4,FALSE),"")</f>
        <v>1</v>
      </c>
      <c r="I1918" t="str">
        <f>IFERROR(VLOOKUP(H1918,Dimension!$A:$B,2,FALSE),"")</f>
        <v>Reporting</v>
      </c>
    </row>
    <row r="1919" spans="1:9">
      <c r="A1919" s="29">
        <v>236</v>
      </c>
      <c r="B1919" s="29">
        <v>128</v>
      </c>
      <c r="D1919" t="s">
        <v>757</v>
      </c>
      <c r="E1919" t="s">
        <v>121</v>
      </c>
      <c r="F1919" t="str">
        <f t="shared" si="29"/>
        <v>3gSometimes / on an ad-hoc basis</v>
      </c>
      <c r="G1919" s="27">
        <f>IFERROR(VLOOKUP(B1919,Answer!$A:$E,5),"")</f>
        <v>0.5</v>
      </c>
      <c r="H1919">
        <f>IFERROR(VLOOKUP(D1919,Question!$B:$E,4,FALSE),"")</f>
        <v>1</v>
      </c>
      <c r="I1919" t="str">
        <f>IFERROR(VLOOKUP(H1919,Dimension!$A:$B,2,FALSE),"")</f>
        <v>Reporting</v>
      </c>
    </row>
    <row r="1920" spans="1:9">
      <c r="A1920" s="29">
        <v>236</v>
      </c>
      <c r="B1920" s="29">
        <v>134</v>
      </c>
      <c r="D1920" t="s">
        <v>758</v>
      </c>
      <c r="E1920" t="s">
        <v>120</v>
      </c>
      <c r="F1920" t="str">
        <f t="shared" si="29"/>
        <v>3hRegularly (at least quarterly)</v>
      </c>
      <c r="G1920" s="27">
        <f>IFERROR(VLOOKUP(B1920,Answer!$A:$E,5),"")</f>
        <v>0.75</v>
      </c>
      <c r="H1920">
        <f>IFERROR(VLOOKUP(D1920,Question!$B:$E,4,FALSE),"")</f>
        <v>1</v>
      </c>
      <c r="I1920" t="str">
        <f>IFERROR(VLOOKUP(H1920,Dimension!$A:$B,2,FALSE),"")</f>
        <v>Reporting</v>
      </c>
    </row>
    <row r="1921" spans="1:9">
      <c r="A1921" s="29">
        <v>236</v>
      </c>
      <c r="B1921" s="29">
        <v>152</v>
      </c>
      <c r="D1921" t="s">
        <v>762</v>
      </c>
      <c r="E1921" t="s">
        <v>115</v>
      </c>
      <c r="F1921" t="str">
        <f t="shared" si="29"/>
        <v>3lRarely (maybe once per year)</v>
      </c>
      <c r="G1921" s="27">
        <f>IFERROR(VLOOKUP(B1921,Answer!$A:$E,5),"")</f>
        <v>0.25</v>
      </c>
      <c r="H1921">
        <f>IFERROR(VLOOKUP(D1921,Question!$B:$E,4,FALSE),"")</f>
        <v>1</v>
      </c>
      <c r="I1921" t="str">
        <f>IFERROR(VLOOKUP(H1921,Dimension!$A:$B,2,FALSE),"")</f>
        <v>Reporting</v>
      </c>
    </row>
    <row r="1922" spans="1:9">
      <c r="A1922" s="29">
        <v>236</v>
      </c>
      <c r="B1922" s="29">
        <v>160</v>
      </c>
      <c r="D1922" t="s">
        <v>598</v>
      </c>
      <c r="E1922" t="s">
        <v>114</v>
      </c>
      <c r="F1922" t="str">
        <f t="shared" si="29"/>
        <v>4aFrequently (e.g. every time we run some activity or monthly)</v>
      </c>
      <c r="G1922" s="27">
        <f>IFERROR(VLOOKUP(B1922,Answer!$A:$E,5),"")</f>
        <v>1</v>
      </c>
      <c r="H1922">
        <f>IFERROR(VLOOKUP(D1922,Question!$B:$E,4,FALSE),"")</f>
        <v>2</v>
      </c>
      <c r="I1922" t="str">
        <f>IFERROR(VLOOKUP(H1922,Dimension!$A:$B,2,FALSE),"")</f>
        <v>Planning</v>
      </c>
    </row>
    <row r="1923" spans="1:9">
      <c r="A1923" s="29">
        <v>236</v>
      </c>
      <c r="B1923" s="29">
        <v>163</v>
      </c>
      <c r="D1923" t="s">
        <v>601</v>
      </c>
      <c r="E1923" t="s">
        <v>121</v>
      </c>
      <c r="F1923" t="str">
        <f t="shared" ref="F1923:F1986" si="30">D1923&amp;E1923</f>
        <v>4bSometimes / on an ad-hoc basis</v>
      </c>
      <c r="G1923" s="27">
        <f>IFERROR(VLOOKUP(B1923,Answer!$A:$E,5),"")</f>
        <v>0.5</v>
      </c>
      <c r="H1923">
        <f>IFERROR(VLOOKUP(D1923,Question!$B:$E,4,FALSE),"")</f>
        <v>2</v>
      </c>
      <c r="I1923" t="str">
        <f>IFERROR(VLOOKUP(H1923,Dimension!$A:$B,2,FALSE),"")</f>
        <v>Planning</v>
      </c>
    </row>
    <row r="1924" spans="1:9">
      <c r="A1924" s="29">
        <v>236</v>
      </c>
      <c r="B1924" s="29">
        <v>168</v>
      </c>
      <c r="D1924" t="s">
        <v>605</v>
      </c>
      <c r="E1924" t="s">
        <v>121</v>
      </c>
      <c r="F1924" t="str">
        <f t="shared" si="30"/>
        <v>4cSometimes / on an ad-hoc basis</v>
      </c>
      <c r="G1924" s="27">
        <f>IFERROR(VLOOKUP(B1924,Answer!$A:$E,5),"")</f>
        <v>0.5</v>
      </c>
      <c r="H1924">
        <f>IFERROR(VLOOKUP(D1924,Question!$B:$E,4,FALSE),"")</f>
        <v>2</v>
      </c>
      <c r="I1924" t="str">
        <f>IFERROR(VLOOKUP(H1924,Dimension!$A:$B,2,FALSE),"")</f>
        <v>Planning</v>
      </c>
    </row>
    <row r="1925" spans="1:9">
      <c r="A1925" s="29">
        <v>236</v>
      </c>
      <c r="B1925" s="29">
        <v>172</v>
      </c>
      <c r="D1925" t="s">
        <v>609</v>
      </c>
      <c r="E1925" t="s">
        <v>115</v>
      </c>
      <c r="F1925" t="str">
        <f t="shared" si="30"/>
        <v>4dRarely (maybe once per year)</v>
      </c>
      <c r="G1925" s="27">
        <f>IFERROR(VLOOKUP(B1925,Answer!$A:$E,5),"")</f>
        <v>0.25</v>
      </c>
      <c r="H1925">
        <f>IFERROR(VLOOKUP(D1925,Question!$B:$E,4,FALSE),"")</f>
        <v>3</v>
      </c>
      <c r="I1925" t="str">
        <f>IFERROR(VLOOKUP(H1925,Dimension!$A:$B,2,FALSE),"")</f>
        <v>Impact</v>
      </c>
    </row>
    <row r="1926" spans="1:9">
      <c r="A1926" s="29">
        <v>236</v>
      </c>
      <c r="B1926" s="29">
        <v>180</v>
      </c>
      <c r="D1926" t="s">
        <v>628</v>
      </c>
      <c r="E1926" t="s">
        <v>123</v>
      </c>
      <c r="F1926" t="str">
        <f t="shared" si="30"/>
        <v>5aAgree</v>
      </c>
      <c r="G1926" s="27">
        <f>IFERROR(VLOOKUP(B1926,Answer!$A:$E,5),"")</f>
        <v>0</v>
      </c>
      <c r="H1926">
        <f>IFERROR(VLOOKUP(D1926,Question!$B:$E,4,FALSE),"")</f>
        <v>2</v>
      </c>
      <c r="I1926" t="str">
        <f>IFERROR(VLOOKUP(H1926,Dimension!$A:$B,2,FALSE),"")</f>
        <v>Planning</v>
      </c>
    </row>
    <row r="1927" spans="1:9">
      <c r="A1927" s="29">
        <v>236</v>
      </c>
      <c r="B1927" s="29">
        <v>186</v>
      </c>
      <c r="D1927" t="s">
        <v>632</v>
      </c>
      <c r="E1927" t="s">
        <v>123</v>
      </c>
      <c r="F1927" t="str">
        <f t="shared" si="30"/>
        <v>5bAgree</v>
      </c>
      <c r="G1927" s="27">
        <f>IFERROR(VLOOKUP(B1927,Answer!$A:$E,5),"")</f>
        <v>0.75</v>
      </c>
      <c r="H1927">
        <f>IFERROR(VLOOKUP(D1927,Question!$B:$E,4,FALSE),"")</f>
        <v>2</v>
      </c>
      <c r="I1927" t="str">
        <f>IFERROR(VLOOKUP(H1927,Dimension!$A:$B,2,FALSE),"")</f>
        <v>Planning</v>
      </c>
    </row>
    <row r="1928" spans="1:9">
      <c r="A1928" s="29">
        <v>236</v>
      </c>
      <c r="B1928" s="29">
        <v>190</v>
      </c>
      <c r="D1928" t="s">
        <v>636</v>
      </c>
      <c r="E1928" t="s">
        <v>118</v>
      </c>
      <c r="F1928" t="str">
        <f t="shared" si="30"/>
        <v>5cDisagree</v>
      </c>
      <c r="G1928" s="27">
        <f>IFERROR(VLOOKUP(B1928,Answer!$A:$E,5),"")</f>
        <v>0</v>
      </c>
      <c r="H1928">
        <f>IFERROR(VLOOKUP(D1928,Question!$B:$E,4,FALSE),"")</f>
        <v>2</v>
      </c>
      <c r="I1928" t="str">
        <f>IFERROR(VLOOKUP(H1928,Dimension!$A:$B,2,FALSE),"")</f>
        <v>Planning</v>
      </c>
    </row>
    <row r="1929" spans="1:9">
      <c r="A1929" s="29">
        <v>236</v>
      </c>
      <c r="B1929" s="29">
        <v>198</v>
      </c>
      <c r="D1929" t="s">
        <v>640</v>
      </c>
      <c r="E1929" t="s">
        <v>123</v>
      </c>
      <c r="F1929" t="str">
        <f t="shared" si="30"/>
        <v>5dAgree</v>
      </c>
      <c r="G1929" s="27">
        <f>IFERROR(VLOOKUP(B1929,Answer!$A:$E,5),"")</f>
        <v>0.75</v>
      </c>
      <c r="H1929">
        <f>IFERROR(VLOOKUP(D1929,Question!$B:$E,4,FALSE),"")</f>
        <v>2</v>
      </c>
      <c r="I1929" t="str">
        <f>IFERROR(VLOOKUP(H1929,Dimension!$A:$B,2,FALSE),"")</f>
        <v>Planning</v>
      </c>
    </row>
    <row r="1930" spans="1:9">
      <c r="A1930" s="29">
        <v>236</v>
      </c>
      <c r="B1930" s="29">
        <v>204</v>
      </c>
      <c r="D1930" t="s">
        <v>644</v>
      </c>
      <c r="E1930" t="s">
        <v>123</v>
      </c>
      <c r="F1930" t="str">
        <f t="shared" si="30"/>
        <v>5eAgree</v>
      </c>
      <c r="G1930" s="27">
        <f>IFERROR(VLOOKUP(B1930,Answer!$A:$E,5),"")</f>
        <v>0.75</v>
      </c>
      <c r="H1930">
        <f>IFERROR(VLOOKUP(D1930,Question!$B:$E,4,FALSE),"")</f>
        <v>2</v>
      </c>
      <c r="I1930" t="str">
        <f>IFERROR(VLOOKUP(H1930,Dimension!$A:$B,2,FALSE),"")</f>
        <v>Planning</v>
      </c>
    </row>
    <row r="1931" spans="1:9">
      <c r="A1931" s="29">
        <v>236</v>
      </c>
      <c r="B1931" s="29">
        <v>209</v>
      </c>
      <c r="D1931" t="s">
        <v>751</v>
      </c>
      <c r="E1931" t="s">
        <v>148</v>
      </c>
      <c r="F1931" t="str">
        <f t="shared" si="30"/>
        <v>5fNeither agree nor disagree&amp;#9;</v>
      </c>
      <c r="G1931" s="27">
        <f>IFERROR(VLOOKUP(B1931,Answer!$A:$E,5),"")</f>
        <v>0.25</v>
      </c>
      <c r="H1931">
        <f>IFERROR(VLOOKUP(D1931,Question!$B:$E,4,FALSE),"")</f>
        <v>2</v>
      </c>
      <c r="I1931" t="str">
        <f>IFERROR(VLOOKUP(H1931,Dimension!$A:$B,2,FALSE),"")</f>
        <v>Planning</v>
      </c>
    </row>
    <row r="1932" spans="1:9">
      <c r="A1932" s="29">
        <v>236</v>
      </c>
      <c r="B1932" s="29">
        <v>215</v>
      </c>
      <c r="D1932" t="s">
        <v>752</v>
      </c>
      <c r="E1932" t="s">
        <v>148</v>
      </c>
      <c r="F1932" t="str">
        <f t="shared" si="30"/>
        <v>5gNeither agree nor disagree&amp;#9;</v>
      </c>
      <c r="G1932" s="27">
        <f>IFERROR(VLOOKUP(B1932,Answer!$A:$E,5),"")</f>
        <v>0.25</v>
      </c>
      <c r="H1932">
        <f>IFERROR(VLOOKUP(D1932,Question!$B:$E,4,FALSE),"")</f>
        <v>3</v>
      </c>
      <c r="I1932" t="str">
        <f>IFERROR(VLOOKUP(H1932,Dimension!$A:$B,2,FALSE),"")</f>
        <v>Impact</v>
      </c>
    </row>
    <row r="1933" spans="1:9">
      <c r="A1933" s="29">
        <v>236</v>
      </c>
      <c r="B1933" s="29">
        <v>220</v>
      </c>
      <c r="D1933" t="s">
        <v>753</v>
      </c>
      <c r="E1933" t="s">
        <v>118</v>
      </c>
      <c r="F1933" t="str">
        <f t="shared" si="30"/>
        <v>5hDisagree</v>
      </c>
      <c r="G1933" s="27">
        <f>IFERROR(VLOOKUP(B1933,Answer!$A:$E,5),"")</f>
        <v>0</v>
      </c>
      <c r="H1933">
        <f>IFERROR(VLOOKUP(D1933,Question!$B:$E,4,FALSE),"")</f>
        <v>2</v>
      </c>
      <c r="I1933" t="str">
        <f>IFERROR(VLOOKUP(H1933,Dimension!$A:$B,2,FALSE),"")</f>
        <v>Planning</v>
      </c>
    </row>
    <row r="1934" spans="1:9">
      <c r="A1934" s="29">
        <v>236</v>
      </c>
      <c r="B1934" s="29">
        <v>228</v>
      </c>
      <c r="D1934" t="s">
        <v>754</v>
      </c>
      <c r="E1934" t="s">
        <v>123</v>
      </c>
      <c r="F1934" t="str">
        <f t="shared" si="30"/>
        <v>5iAgree</v>
      </c>
      <c r="G1934" s="27">
        <f>IFERROR(VLOOKUP(B1934,Answer!$A:$E,5),"")</f>
        <v>0.75</v>
      </c>
      <c r="H1934">
        <f>IFERROR(VLOOKUP(D1934,Question!$B:$E,4,FALSE),"")</f>
        <v>3</v>
      </c>
      <c r="I1934" t="str">
        <f>IFERROR(VLOOKUP(H1934,Dimension!$A:$B,2,FALSE),"")</f>
        <v>Impact</v>
      </c>
    </row>
    <row r="1935" spans="1:9">
      <c r="A1935" s="29">
        <v>236</v>
      </c>
      <c r="B1935" s="29">
        <v>230</v>
      </c>
      <c r="D1935" t="s">
        <v>648</v>
      </c>
      <c r="E1935" t="s">
        <v>116</v>
      </c>
      <c r="F1935" t="str">
        <f t="shared" si="30"/>
        <v>6aNever</v>
      </c>
      <c r="G1935" s="27">
        <f>IFERROR(VLOOKUP(B1935,Answer!$A:$E,5),"")</f>
        <v>0</v>
      </c>
      <c r="H1935">
        <f>IFERROR(VLOOKUP(D1935,Question!$B:$E,4,FALSE),"")</f>
        <v>2</v>
      </c>
      <c r="I1935" t="str">
        <f>IFERROR(VLOOKUP(H1935,Dimension!$A:$B,2,FALSE),"")</f>
        <v>Planning</v>
      </c>
    </row>
    <row r="1936" spans="1:9">
      <c r="A1936" s="29">
        <v>236</v>
      </c>
      <c r="B1936" s="29">
        <v>235</v>
      </c>
      <c r="D1936" t="s">
        <v>650</v>
      </c>
      <c r="E1936" t="s">
        <v>116</v>
      </c>
      <c r="F1936" t="str">
        <f t="shared" si="30"/>
        <v>6bNever</v>
      </c>
      <c r="G1936" s="27">
        <f>IFERROR(VLOOKUP(B1936,Answer!$A:$E,5),"")</f>
        <v>0</v>
      </c>
      <c r="H1936">
        <f>IFERROR(VLOOKUP(D1936,Question!$B:$E,4,FALSE),"")</f>
        <v>1</v>
      </c>
      <c r="I1936" t="str">
        <f>IFERROR(VLOOKUP(H1936,Dimension!$A:$B,2,FALSE),"")</f>
        <v>Reporting</v>
      </c>
    </row>
    <row r="1937" spans="1:9">
      <c r="A1937" s="29">
        <v>236</v>
      </c>
      <c r="B1937" s="29">
        <v>244</v>
      </c>
      <c r="D1937" t="s">
        <v>654</v>
      </c>
      <c r="E1937" t="s">
        <v>114</v>
      </c>
      <c r="F1937" t="str">
        <f t="shared" si="30"/>
        <v>6cFrequently (e.g. every time we run some activity or monthly)</v>
      </c>
      <c r="G1937" s="27">
        <f>IFERROR(VLOOKUP(B1937,Answer!$A:$E,5),"")</f>
        <v>1</v>
      </c>
      <c r="H1937">
        <f>IFERROR(VLOOKUP(D1937,Question!$B:$E,4,FALSE),"")</f>
        <v>1</v>
      </c>
      <c r="I1937" t="str">
        <f>IFERROR(VLOOKUP(H1937,Dimension!$A:$B,2,FALSE),"")</f>
        <v>Reporting</v>
      </c>
    </row>
    <row r="1938" spans="1:9">
      <c r="A1938" s="29">
        <v>236</v>
      </c>
      <c r="B1938" s="29">
        <v>248</v>
      </c>
      <c r="D1938" t="s">
        <v>658</v>
      </c>
      <c r="E1938" t="s">
        <v>120</v>
      </c>
      <c r="F1938" t="str">
        <f t="shared" si="30"/>
        <v>6dRegularly (at least quarterly)</v>
      </c>
      <c r="G1938" s="27">
        <f>IFERROR(VLOOKUP(B1938,Answer!$A:$E,5),"")</f>
        <v>0.75</v>
      </c>
      <c r="H1938">
        <f>IFERROR(VLOOKUP(D1938,Question!$B:$E,4,FALSE),"")</f>
        <v>1</v>
      </c>
      <c r="I1938" t="str">
        <f>IFERROR(VLOOKUP(H1938,Dimension!$A:$B,2,FALSE),"")</f>
        <v>Reporting</v>
      </c>
    </row>
    <row r="1939" spans="1:9">
      <c r="A1939" s="29">
        <v>236</v>
      </c>
      <c r="B1939" s="29">
        <v>252</v>
      </c>
      <c r="D1939" t="s">
        <v>662</v>
      </c>
      <c r="E1939" t="s">
        <v>121</v>
      </c>
      <c r="F1939" t="str">
        <f t="shared" si="30"/>
        <v>6eSometimes / on an ad-hoc basis</v>
      </c>
      <c r="G1939" s="27">
        <f>IFERROR(VLOOKUP(B1939,Answer!$A:$E,5),"")</f>
        <v>0.5</v>
      </c>
      <c r="H1939">
        <f>IFERROR(VLOOKUP(D1939,Question!$B:$E,4,FALSE),"")</f>
        <v>1</v>
      </c>
      <c r="I1939" t="str">
        <f>IFERROR(VLOOKUP(H1939,Dimension!$A:$B,2,FALSE),"")</f>
        <v>Reporting</v>
      </c>
    </row>
    <row r="1940" spans="1:9">
      <c r="A1940" s="29">
        <v>236</v>
      </c>
      <c r="B1940" s="29">
        <v>258</v>
      </c>
      <c r="D1940" t="s">
        <v>666</v>
      </c>
      <c r="E1940" t="s">
        <v>120</v>
      </c>
      <c r="F1940" t="str">
        <f t="shared" si="30"/>
        <v>7aRegularly (at least quarterly)</v>
      </c>
      <c r="G1940" s="27">
        <f>IFERROR(VLOOKUP(B1940,Answer!$A:$E,5),"")</f>
        <v>0.5</v>
      </c>
      <c r="H1940">
        <f>IFERROR(VLOOKUP(D1940,Question!$B:$E,4,FALSE),"")</f>
        <v>3</v>
      </c>
      <c r="I1940" t="str">
        <f>IFERROR(VLOOKUP(H1940,Dimension!$A:$B,2,FALSE),"")</f>
        <v>Impact</v>
      </c>
    </row>
    <row r="1941" spans="1:9">
      <c r="A1941" s="29">
        <v>236</v>
      </c>
      <c r="B1941" s="29">
        <v>261</v>
      </c>
      <c r="D1941" t="s">
        <v>670</v>
      </c>
      <c r="E1941" t="s">
        <v>115</v>
      </c>
      <c r="F1941" t="str">
        <f t="shared" si="30"/>
        <v>7bRarely (maybe once per year)</v>
      </c>
      <c r="G1941" s="27">
        <f>IFERROR(VLOOKUP(B1941,Answer!$A:$E,5),"")</f>
        <v>0.25</v>
      </c>
      <c r="H1941">
        <f>IFERROR(VLOOKUP(D1941,Question!$B:$E,4,FALSE),"")</f>
        <v>2</v>
      </c>
      <c r="I1941" t="str">
        <f>IFERROR(VLOOKUP(H1941,Dimension!$A:$B,2,FALSE),"")</f>
        <v>Planning</v>
      </c>
    </row>
    <row r="1942" spans="1:9">
      <c r="A1942" s="29">
        <v>236</v>
      </c>
      <c r="B1942" s="29">
        <v>266</v>
      </c>
      <c r="D1942" t="s">
        <v>674</v>
      </c>
      <c r="E1942" t="s">
        <v>115</v>
      </c>
      <c r="F1942" t="str">
        <f t="shared" si="30"/>
        <v>7cRarely (maybe once per year)</v>
      </c>
      <c r="G1942" s="27">
        <f>IFERROR(VLOOKUP(B1942,Answer!$A:$E,5),"")</f>
        <v>0.25</v>
      </c>
      <c r="H1942">
        <f>IFERROR(VLOOKUP(D1942,Question!$B:$E,4,FALSE),"")</f>
        <v>2</v>
      </c>
      <c r="I1942" t="str">
        <f>IFERROR(VLOOKUP(H1942,Dimension!$A:$B,2,FALSE),"")</f>
        <v>Planning</v>
      </c>
    </row>
    <row r="1943" spans="1:9">
      <c r="A1943" s="29">
        <v>236</v>
      </c>
      <c r="B1943" s="29">
        <v>271</v>
      </c>
      <c r="D1943" t="s">
        <v>678</v>
      </c>
      <c r="E1943" t="s">
        <v>115</v>
      </c>
      <c r="F1943" t="str">
        <f t="shared" si="30"/>
        <v>7dRarely (maybe once per year)</v>
      </c>
      <c r="G1943" s="27">
        <f>IFERROR(VLOOKUP(B1943,Answer!$A:$E,5),"")</f>
        <v>0.25</v>
      </c>
      <c r="H1943">
        <f>IFERROR(VLOOKUP(D1943,Question!$B:$E,4,FALSE),"")</f>
        <v>2</v>
      </c>
      <c r="I1943" t="str">
        <f>IFERROR(VLOOKUP(H1943,Dimension!$A:$B,2,FALSE),"")</f>
        <v>Planning</v>
      </c>
    </row>
    <row r="1944" spans="1:9">
      <c r="A1944" s="29">
        <v>236</v>
      </c>
      <c r="B1944" s="29">
        <v>277</v>
      </c>
      <c r="D1944" t="s">
        <v>680</v>
      </c>
      <c r="E1944" t="s">
        <v>121</v>
      </c>
      <c r="F1944" t="str">
        <f t="shared" si="30"/>
        <v>7eSometimes / on an ad-hoc basis</v>
      </c>
      <c r="G1944" s="27">
        <f>IFERROR(VLOOKUP(B1944,Answer!$A:$E,5),"")</f>
        <v>0.5</v>
      </c>
      <c r="H1944">
        <f>IFERROR(VLOOKUP(D1944,Question!$B:$E,4,FALSE),"")</f>
        <v>3</v>
      </c>
      <c r="I1944" t="str">
        <f>IFERROR(VLOOKUP(H1944,Dimension!$A:$B,2,FALSE),"")</f>
        <v>Impact</v>
      </c>
    </row>
    <row r="1945" spans="1:9">
      <c r="A1945" s="29">
        <v>236</v>
      </c>
      <c r="B1945" s="29">
        <v>284</v>
      </c>
      <c r="D1945" t="s">
        <v>701</v>
      </c>
      <c r="E1945" t="s">
        <v>123</v>
      </c>
      <c r="F1945" t="str">
        <f t="shared" si="30"/>
        <v>8aAgree</v>
      </c>
      <c r="G1945" s="27">
        <f>IFERROR(VLOOKUP(B1945,Answer!$A:$E,5),"")</f>
        <v>0.75</v>
      </c>
      <c r="H1945">
        <f>IFERROR(VLOOKUP(D1945,Question!$B:$E,4,FALSE),"")</f>
        <v>3</v>
      </c>
      <c r="I1945" t="str">
        <f>IFERROR(VLOOKUP(H1945,Dimension!$A:$B,2,FALSE),"")</f>
        <v>Impact</v>
      </c>
    </row>
    <row r="1946" spans="1:9">
      <c r="A1946" s="29">
        <v>236</v>
      </c>
      <c r="B1946" s="29">
        <v>291</v>
      </c>
      <c r="D1946" t="s">
        <v>703</v>
      </c>
      <c r="E1946" t="s">
        <v>136</v>
      </c>
      <c r="F1946" t="str">
        <f t="shared" si="30"/>
        <v>8bStrongly Agree</v>
      </c>
      <c r="G1946" s="27">
        <f>IFERROR(VLOOKUP(B1946,Answer!$A:$E,5),"")</f>
        <v>1</v>
      </c>
      <c r="H1946">
        <f>IFERROR(VLOOKUP(D1946,Question!$B:$E,4,FALSE),"")</f>
        <v>3</v>
      </c>
      <c r="I1946" t="str">
        <f>IFERROR(VLOOKUP(H1946,Dimension!$A:$B,2,FALSE),"")</f>
        <v>Impact</v>
      </c>
    </row>
    <row r="1947" spans="1:9">
      <c r="A1947" s="29">
        <v>236</v>
      </c>
      <c r="B1947" s="29">
        <v>296</v>
      </c>
      <c r="D1947" t="s">
        <v>705</v>
      </c>
      <c r="E1947" t="s">
        <v>123</v>
      </c>
      <c r="F1947" t="str">
        <f t="shared" si="30"/>
        <v>8cAgree</v>
      </c>
      <c r="G1947" s="27">
        <f>IFERROR(VLOOKUP(B1947,Answer!$A:$E,5),"")</f>
        <v>0.75</v>
      </c>
      <c r="H1947">
        <f>IFERROR(VLOOKUP(D1947,Question!$B:$E,4,FALSE),"")</f>
        <v>3</v>
      </c>
      <c r="I1947" t="str">
        <f>IFERROR(VLOOKUP(H1947,Dimension!$A:$B,2,FALSE),"")</f>
        <v>Impact</v>
      </c>
    </row>
    <row r="1948" spans="1:9">
      <c r="A1948" s="29">
        <v>236</v>
      </c>
      <c r="B1948" s="29">
        <v>300</v>
      </c>
      <c r="D1948" t="s">
        <v>707</v>
      </c>
      <c r="E1948" t="s">
        <v>118</v>
      </c>
      <c r="F1948" t="str">
        <f t="shared" si="30"/>
        <v>8dDisagree</v>
      </c>
      <c r="G1948" s="27">
        <f>IFERROR(VLOOKUP(B1948,Answer!$A:$E,5),"")</f>
        <v>0</v>
      </c>
      <c r="H1948">
        <f>IFERROR(VLOOKUP(D1948,Question!$B:$E,4,FALSE),"")</f>
        <v>3</v>
      </c>
      <c r="I1948" t="str">
        <f>IFERROR(VLOOKUP(H1948,Dimension!$A:$B,2,FALSE),"")</f>
        <v>Impact</v>
      </c>
    </row>
    <row r="1949" spans="1:9">
      <c r="A1949" s="29">
        <v>236</v>
      </c>
      <c r="B1949" s="29">
        <v>308</v>
      </c>
      <c r="D1949" t="s">
        <v>744</v>
      </c>
      <c r="E1949" t="s">
        <v>123</v>
      </c>
      <c r="F1949" t="str">
        <f t="shared" si="30"/>
        <v>8eAgree</v>
      </c>
      <c r="G1949" s="27">
        <f>IFERROR(VLOOKUP(B1949,Answer!$A:$E,5),"")</f>
        <v>0.75</v>
      </c>
      <c r="H1949">
        <f>IFERROR(VLOOKUP(D1949,Question!$B:$E,4,FALSE),"")</f>
        <v>3</v>
      </c>
      <c r="I1949" t="str">
        <f>IFERROR(VLOOKUP(H1949,Dimension!$A:$B,2,FALSE),"")</f>
        <v>Impact</v>
      </c>
    </row>
    <row r="1950" spans="1:9">
      <c r="A1950" s="29">
        <v>236</v>
      </c>
      <c r="B1950" s="29">
        <v>313</v>
      </c>
      <c r="D1950" t="s">
        <v>745</v>
      </c>
      <c r="E1950" t="s">
        <v>122</v>
      </c>
      <c r="F1950" t="str">
        <f t="shared" si="30"/>
        <v>8fNeither agree nor disagree</v>
      </c>
      <c r="G1950" s="27">
        <f>IFERROR(VLOOKUP(B1950,Answer!$A:$E,5),"")</f>
        <v>0.25</v>
      </c>
      <c r="H1950">
        <f>IFERROR(VLOOKUP(D1950,Question!$B:$E,4,FALSE),"")</f>
        <v>3</v>
      </c>
      <c r="I1950" t="str">
        <f>IFERROR(VLOOKUP(H1950,Dimension!$A:$B,2,FALSE),"")</f>
        <v>Impact</v>
      </c>
    </row>
    <row r="1951" spans="1:9">
      <c r="A1951" s="29">
        <v>236</v>
      </c>
      <c r="B1951" s="29">
        <v>319</v>
      </c>
      <c r="D1951" t="s">
        <v>746</v>
      </c>
      <c r="E1951" t="s">
        <v>122</v>
      </c>
      <c r="F1951" t="str">
        <f t="shared" si="30"/>
        <v>8gNeither agree nor disagree</v>
      </c>
      <c r="G1951" s="27">
        <f>IFERROR(VLOOKUP(B1951,Answer!$A:$E,5),"")</f>
        <v>0.25</v>
      </c>
      <c r="H1951">
        <f>IFERROR(VLOOKUP(D1951,Question!$B:$E,4,FALSE),"")</f>
        <v>3</v>
      </c>
      <c r="I1951" t="str">
        <f>IFERROR(VLOOKUP(H1951,Dimension!$A:$B,2,FALSE),"")</f>
        <v>Impact</v>
      </c>
    </row>
    <row r="1952" spans="1:9">
      <c r="A1952" s="29">
        <v>236</v>
      </c>
      <c r="B1952" s="29">
        <v>326</v>
      </c>
      <c r="D1952" t="s">
        <v>747</v>
      </c>
      <c r="E1952" t="s">
        <v>123</v>
      </c>
      <c r="F1952" t="str">
        <f t="shared" si="30"/>
        <v>8hAgree</v>
      </c>
      <c r="G1952" s="27">
        <f>IFERROR(VLOOKUP(B1952,Answer!$A:$E,5),"")</f>
        <v>0.75</v>
      </c>
      <c r="H1952">
        <f>IFERROR(VLOOKUP(D1952,Question!$B:$E,4,FALSE),"")</f>
        <v>3</v>
      </c>
      <c r="I1952" t="str">
        <f>IFERROR(VLOOKUP(H1952,Dimension!$A:$B,2,FALSE),"")</f>
        <v>Impact</v>
      </c>
    </row>
    <row r="1953" spans="1:9">
      <c r="A1953" s="29">
        <v>236</v>
      </c>
      <c r="B1953" s="29">
        <v>332</v>
      </c>
      <c r="D1953" t="s">
        <v>748</v>
      </c>
      <c r="E1953" t="s">
        <v>123</v>
      </c>
      <c r="F1953" t="str">
        <f t="shared" si="30"/>
        <v>8iAgree</v>
      </c>
      <c r="G1953" s="27">
        <f>IFERROR(VLOOKUP(B1953,Answer!$A:$E,5),"")</f>
        <v>0.75</v>
      </c>
      <c r="H1953">
        <f>IFERROR(VLOOKUP(D1953,Question!$B:$E,4,FALSE),"")</f>
        <v>3</v>
      </c>
      <c r="I1953" t="str">
        <f>IFERROR(VLOOKUP(H1953,Dimension!$A:$B,2,FALSE),"")</f>
        <v>Impact</v>
      </c>
    </row>
    <row r="1954" spans="1:9">
      <c r="A1954" s="29">
        <v>236</v>
      </c>
      <c r="B1954" s="29">
        <v>338</v>
      </c>
      <c r="D1954" t="s">
        <v>749</v>
      </c>
      <c r="E1954" t="s">
        <v>123</v>
      </c>
      <c r="F1954" t="str">
        <f t="shared" si="30"/>
        <v>8jAgree</v>
      </c>
      <c r="G1954" s="27">
        <f>IFERROR(VLOOKUP(B1954,Answer!$A:$E,5),"")</f>
        <v>0.75</v>
      </c>
      <c r="H1954">
        <f>IFERROR(VLOOKUP(D1954,Question!$B:$E,4,FALSE),"")</f>
        <v>3</v>
      </c>
      <c r="I1954" t="str">
        <f>IFERROR(VLOOKUP(H1954,Dimension!$A:$B,2,FALSE),"")</f>
        <v>Impact</v>
      </c>
    </row>
    <row r="1955" spans="1:9">
      <c r="A1955" s="29">
        <v>236</v>
      </c>
      <c r="B1955" s="29">
        <v>344</v>
      </c>
      <c r="D1955" t="s">
        <v>750</v>
      </c>
      <c r="E1955" t="s">
        <v>123</v>
      </c>
      <c r="F1955" t="str">
        <f t="shared" si="30"/>
        <v>8kAgree</v>
      </c>
      <c r="G1955" s="27">
        <f>IFERROR(VLOOKUP(B1955,Answer!$A:$E,5),"")</f>
        <v>0</v>
      </c>
      <c r="H1955">
        <f>IFERROR(VLOOKUP(D1955,Question!$B:$E,4,FALSE),"")</f>
        <v>3</v>
      </c>
      <c r="I1955" t="str">
        <f>IFERROR(VLOOKUP(H1955,Dimension!$A:$B,2,FALSE),"")</f>
        <v>Impact</v>
      </c>
    </row>
    <row r="1956" spans="1:9">
      <c r="A1956" s="29">
        <v>236</v>
      </c>
      <c r="B1956" s="29">
        <v>348</v>
      </c>
      <c r="D1956" t="s">
        <v>710</v>
      </c>
      <c r="E1956" t="s">
        <v>125</v>
      </c>
      <c r="F1956" t="str">
        <f t="shared" si="30"/>
        <v>9aAware of but do not use</v>
      </c>
      <c r="G1956" s="27">
        <f>IFERROR(VLOOKUP(B1956,Answer!$A:$E,5),"")</f>
        <v>0.25</v>
      </c>
      <c r="H1956">
        <f>IFERROR(VLOOKUP(D1956,Question!$B:$E,4,FALSE),"")</f>
        <v>1</v>
      </c>
      <c r="I1956" t="str">
        <f>IFERROR(VLOOKUP(H1956,Dimension!$A:$B,2,FALSE),"")</f>
        <v>Reporting</v>
      </c>
    </row>
    <row r="1957" spans="1:9">
      <c r="A1957" s="29">
        <v>236</v>
      </c>
      <c r="B1957" s="29">
        <v>354</v>
      </c>
      <c r="D1957" t="s">
        <v>714</v>
      </c>
      <c r="E1957" t="s">
        <v>125</v>
      </c>
      <c r="F1957" t="str">
        <f t="shared" si="30"/>
        <v>9bAware of but do not use</v>
      </c>
      <c r="G1957" s="27">
        <f>IFERROR(VLOOKUP(B1957,Answer!$A:$E,5),"")</f>
        <v>0.25</v>
      </c>
      <c r="H1957">
        <f>IFERROR(VLOOKUP(D1957,Question!$B:$E,4,FALSE),"")</f>
        <v>1</v>
      </c>
      <c r="I1957" t="str">
        <f>IFERROR(VLOOKUP(H1957,Dimension!$A:$B,2,FALSE),"")</f>
        <v>Reporting</v>
      </c>
    </row>
    <row r="1958" spans="1:9">
      <c r="A1958" s="29">
        <v>236</v>
      </c>
      <c r="B1958" s="29">
        <v>360</v>
      </c>
      <c r="D1958" t="s">
        <v>742</v>
      </c>
      <c r="E1958" t="s">
        <v>125</v>
      </c>
      <c r="F1958" t="str">
        <f t="shared" si="30"/>
        <v>9cAware of but do not use</v>
      </c>
      <c r="G1958" s="27">
        <f>IFERROR(VLOOKUP(B1958,Answer!$A:$E,5),"")</f>
        <v>0.25</v>
      </c>
      <c r="H1958">
        <f>IFERROR(VLOOKUP(D1958,Question!$B:$E,4,FALSE),"")</f>
        <v>1</v>
      </c>
      <c r="I1958" t="str">
        <f>IFERROR(VLOOKUP(H1958,Dimension!$A:$B,2,FALSE),"")</f>
        <v>Reporting</v>
      </c>
    </row>
    <row r="1959" spans="1:9">
      <c r="A1959" s="29">
        <v>236</v>
      </c>
      <c r="B1959" s="29">
        <v>366</v>
      </c>
      <c r="D1959" t="s">
        <v>743</v>
      </c>
      <c r="E1959" t="s">
        <v>125</v>
      </c>
      <c r="F1959" t="str">
        <f t="shared" si="30"/>
        <v>9dAware of but do not use</v>
      </c>
      <c r="G1959" s="27">
        <f>IFERROR(VLOOKUP(B1959,Answer!$A:$E,5),"")</f>
        <v>0.25</v>
      </c>
      <c r="H1959">
        <f>IFERROR(VLOOKUP(D1959,Question!$B:$E,4,FALSE),"")</f>
        <v>2</v>
      </c>
      <c r="I1959" t="str">
        <f>IFERROR(VLOOKUP(H1959,Dimension!$A:$B,2,FALSE),"")</f>
        <v>Planning</v>
      </c>
    </row>
    <row r="1960" spans="1:9">
      <c r="A1960" s="29">
        <v>236</v>
      </c>
      <c r="B1960" s="29">
        <v>372</v>
      </c>
      <c r="D1960" t="s">
        <v>740</v>
      </c>
      <c r="E1960" t="s">
        <v>118</v>
      </c>
      <c r="F1960" t="str">
        <f t="shared" si="30"/>
        <v>10aDisagree</v>
      </c>
      <c r="G1960" s="27">
        <f>IFERROR(VLOOKUP(B1960,Answer!$A:$E,5),"")</f>
        <v>0</v>
      </c>
      <c r="H1960">
        <f>IFERROR(VLOOKUP(D1960,Question!$B:$E,4,FALSE),"")</f>
        <v>1</v>
      </c>
      <c r="I1960" t="str">
        <f>IFERROR(VLOOKUP(H1960,Dimension!$A:$B,2,FALSE),"")</f>
        <v>Reporting</v>
      </c>
    </row>
    <row r="1961" spans="1:9">
      <c r="A1961" s="29">
        <v>236</v>
      </c>
      <c r="B1961" s="29">
        <v>378</v>
      </c>
      <c r="D1961" t="s">
        <v>741</v>
      </c>
      <c r="E1961" t="s">
        <v>118</v>
      </c>
      <c r="F1961" t="str">
        <f t="shared" si="30"/>
        <v>10bDisagree</v>
      </c>
      <c r="G1961" s="27">
        <f>IFERROR(VLOOKUP(B1961,Answer!$A:$E,5),"")</f>
        <v>0</v>
      </c>
      <c r="H1961">
        <f>IFERROR(VLOOKUP(D1961,Question!$B:$E,4,FALSE),"")</f>
        <v>3</v>
      </c>
      <c r="I1961" t="str">
        <f>IFERROR(VLOOKUP(H1961,Dimension!$A:$B,2,FALSE),"")</f>
        <v>Impact</v>
      </c>
    </row>
    <row r="1962" spans="1:9">
      <c r="A1962" s="29">
        <v>245</v>
      </c>
      <c r="B1962" s="29">
        <v>2</v>
      </c>
      <c r="D1962" t="s">
        <v>772</v>
      </c>
      <c r="E1962" t="s">
        <v>140</v>
      </c>
      <c r="F1962" t="str">
        <f t="shared" si="30"/>
        <v>1aAgency</v>
      </c>
      <c r="G1962" s="27">
        <f>IFERROR(VLOOKUP(B1962,Answer!$A:$E,5),"")</f>
        <v>0</v>
      </c>
      <c r="H1962">
        <f>IFERROR(VLOOKUP(D1962,Question!$B:$E,4,FALSE),"")</f>
        <v>0</v>
      </c>
      <c r="I1962" t="str">
        <f>IFERROR(VLOOKUP(H1962,Dimension!$A:$B,2,FALSE),"")</f>
        <v/>
      </c>
    </row>
    <row r="1963" spans="1:9">
      <c r="A1963" s="29">
        <v>245</v>
      </c>
      <c r="B1963" s="29">
        <v>5</v>
      </c>
      <c r="D1963" t="s">
        <v>773</v>
      </c>
      <c r="E1963" t="s">
        <v>107</v>
      </c>
      <c r="F1963" t="str">
        <f t="shared" si="30"/>
        <v>1bCommunications</v>
      </c>
      <c r="G1963" s="27">
        <f>IFERROR(VLOOKUP(B1963,Answer!$A:$E,5),"")</f>
        <v>0</v>
      </c>
      <c r="H1963">
        <f>IFERROR(VLOOKUP(D1963,Question!$B:$E,4,FALSE),"")</f>
        <v>0</v>
      </c>
      <c r="I1963" t="str">
        <f>IFERROR(VLOOKUP(H1963,Dimension!$A:$B,2,FALSE),"")</f>
        <v/>
      </c>
    </row>
    <row r="1964" spans="1:9">
      <c r="A1964" s="29">
        <v>245</v>
      </c>
      <c r="B1964" s="29" t="s">
        <v>870</v>
      </c>
      <c r="D1964" t="s">
        <v>774</v>
      </c>
      <c r="E1964">
        <v>0</v>
      </c>
      <c r="F1964" t="str">
        <f t="shared" si="30"/>
        <v>1c0</v>
      </c>
      <c r="G1964" s="27" t="str">
        <f>IFERROR(VLOOKUP(B1964,Answer!$A:$E,5),"")</f>
        <v/>
      </c>
      <c r="H1964">
        <f>IFERROR(VLOOKUP(D1964,Question!$B:$E,4,FALSE),"")</f>
        <v>0</v>
      </c>
      <c r="I1964" t="str">
        <f>IFERROR(VLOOKUP(H1964,Dimension!$A:$B,2,FALSE),"")</f>
        <v/>
      </c>
    </row>
    <row r="1965" spans="1:9">
      <c r="A1965" s="29">
        <v>245</v>
      </c>
      <c r="B1965" s="29">
        <v>41</v>
      </c>
      <c r="D1965" t="s">
        <v>775</v>
      </c>
      <c r="E1965" t="s">
        <v>195</v>
      </c>
      <c r="F1965" t="str">
        <f t="shared" si="30"/>
        <v>1dA PR consultancy</v>
      </c>
      <c r="G1965" s="27">
        <f>IFERROR(VLOOKUP(B1965,Answer!$A:$E,5),"")</f>
        <v>0</v>
      </c>
      <c r="H1965">
        <f>IFERROR(VLOOKUP(D1965,Question!$B:$E,4,FALSE),"")</f>
        <v>0</v>
      </c>
      <c r="I1965" t="str">
        <f>IFERROR(VLOOKUP(H1965,Dimension!$A:$B,2,FALSE),"")</f>
        <v/>
      </c>
    </row>
    <row r="1966" spans="1:9">
      <c r="A1966" s="29">
        <v>245</v>
      </c>
      <c r="B1966" s="29">
        <v>47</v>
      </c>
      <c r="D1966" t="s">
        <v>776</v>
      </c>
      <c r="E1966" t="s">
        <v>147</v>
      </c>
      <c r="F1966" t="str">
        <f t="shared" si="30"/>
        <v>1e1-49 employees</v>
      </c>
      <c r="G1966" s="27">
        <f>IFERROR(VLOOKUP(B1966,Answer!$A:$E,5),"")</f>
        <v>0</v>
      </c>
      <c r="H1966">
        <f>IFERROR(VLOOKUP(D1966,Question!$B:$E,4,FALSE),"")</f>
        <v>0</v>
      </c>
      <c r="I1966" t="str">
        <f>IFERROR(VLOOKUP(H1966,Dimension!$A:$B,2,FALSE),"")</f>
        <v/>
      </c>
    </row>
    <row r="1967" spans="1:9">
      <c r="A1967" s="29">
        <v>245</v>
      </c>
      <c r="B1967" s="29" t="s">
        <v>870</v>
      </c>
      <c r="D1967" t="s">
        <v>778</v>
      </c>
      <c r="E1967" t="s">
        <v>158</v>
      </c>
      <c r="F1967" t="str">
        <f t="shared" si="30"/>
        <v>1gUnited Kingdom</v>
      </c>
      <c r="G1967" s="27" t="str">
        <f>IFERROR(VLOOKUP(B1967,Answer!$A:$E,5),"")</f>
        <v/>
      </c>
      <c r="H1967">
        <f>IFERROR(VLOOKUP(D1967,Question!$B:$E,4,FALSE),"")</f>
        <v>0</v>
      </c>
      <c r="I1967" t="str">
        <f>IFERROR(VLOOKUP(H1967,Dimension!$A:$B,2,FALSE),"")</f>
        <v/>
      </c>
    </row>
    <row r="1968" spans="1:9">
      <c r="A1968" s="29">
        <v>245</v>
      </c>
      <c r="B1968" s="29">
        <v>68</v>
      </c>
      <c r="D1968" t="s">
        <v>783</v>
      </c>
      <c r="E1968" t="s">
        <v>135</v>
      </c>
      <c r="F1968" t="str">
        <f t="shared" si="30"/>
        <v>1hNot an international organisation</v>
      </c>
      <c r="G1968" s="27">
        <f>IFERROR(VLOOKUP(B1968,Answer!$A:$E,5),"")</f>
        <v>0</v>
      </c>
      <c r="H1968">
        <f>IFERROR(VLOOKUP(D1968,Question!$B:$E,4,FALSE),"")</f>
        <v>0</v>
      </c>
      <c r="I1968" t="str">
        <f>IFERROR(VLOOKUP(H1968,Dimension!$A:$B,2,FALSE),"")</f>
        <v/>
      </c>
    </row>
    <row r="1969" spans="1:9">
      <c r="A1969" s="29">
        <v>245</v>
      </c>
      <c r="B1969" s="29">
        <v>69</v>
      </c>
      <c r="D1969" t="s">
        <v>859</v>
      </c>
      <c r="E1969" t="s">
        <v>110</v>
      </c>
      <c r="F1969" t="str">
        <f t="shared" si="30"/>
        <v>1iYes</v>
      </c>
      <c r="G1969" s="27">
        <f>IFERROR(VLOOKUP(B1969,Answer!$A:$E,5),"")</f>
        <v>0</v>
      </c>
      <c r="H1969">
        <f>IFERROR(VLOOKUP(D1969,Question!$B:$E,4,FALSE),"")</f>
        <v>0</v>
      </c>
      <c r="I1969" t="str">
        <f>IFERROR(VLOOKUP(H1969,Dimension!$A:$B,2,FALSE),"")</f>
        <v/>
      </c>
    </row>
    <row r="1970" spans="1:9">
      <c r="A1970" s="29">
        <v>245</v>
      </c>
      <c r="B1970" s="29" t="s">
        <v>870</v>
      </c>
      <c r="D1970" t="s">
        <v>804</v>
      </c>
      <c r="E1970" t="s">
        <v>111</v>
      </c>
      <c r="F1970" t="str">
        <f t="shared" si="30"/>
        <v>North AmericaNo</v>
      </c>
      <c r="G1970" s="27" t="str">
        <f>IFERROR(VLOOKUP(B1970,Answer!$A:$E,5),"")</f>
        <v/>
      </c>
      <c r="H1970" t="str">
        <f>IFERROR(VLOOKUP(D1970,Question!$B:$E,4,FALSE),"")</f>
        <v/>
      </c>
      <c r="I1970" t="str">
        <f>IFERROR(VLOOKUP(H1970,Dimension!$A:$B,2,FALSE),"")</f>
        <v/>
      </c>
    </row>
    <row r="1971" spans="1:9">
      <c r="A1971" s="29">
        <v>245</v>
      </c>
      <c r="B1971" s="29" t="s">
        <v>870</v>
      </c>
      <c r="D1971" t="s">
        <v>805</v>
      </c>
      <c r="E1971" t="s">
        <v>111</v>
      </c>
      <c r="F1971" t="str">
        <f t="shared" si="30"/>
        <v>Central AmericaNo</v>
      </c>
      <c r="G1971" s="27" t="str">
        <f>IFERROR(VLOOKUP(B1971,Answer!$A:$E,5),"")</f>
        <v/>
      </c>
      <c r="H1971" t="str">
        <f>IFERROR(VLOOKUP(D1971,Question!$B:$E,4,FALSE),"")</f>
        <v/>
      </c>
      <c r="I1971" t="str">
        <f>IFERROR(VLOOKUP(H1971,Dimension!$A:$B,2,FALSE),"")</f>
        <v/>
      </c>
    </row>
    <row r="1972" spans="1:9">
      <c r="A1972" s="29">
        <v>245</v>
      </c>
      <c r="B1972" s="29" t="s">
        <v>870</v>
      </c>
      <c r="D1972" t="s">
        <v>806</v>
      </c>
      <c r="E1972" t="s">
        <v>111</v>
      </c>
      <c r="F1972" t="str">
        <f t="shared" si="30"/>
        <v>South AmericaNo</v>
      </c>
      <c r="G1972" s="27" t="str">
        <f>IFERROR(VLOOKUP(B1972,Answer!$A:$E,5),"")</f>
        <v/>
      </c>
      <c r="H1972" t="str">
        <f>IFERROR(VLOOKUP(D1972,Question!$B:$E,4,FALSE),"")</f>
        <v/>
      </c>
      <c r="I1972" t="str">
        <f>IFERROR(VLOOKUP(H1972,Dimension!$A:$B,2,FALSE),"")</f>
        <v/>
      </c>
    </row>
    <row r="1973" spans="1:9">
      <c r="A1973" s="29">
        <v>245</v>
      </c>
      <c r="B1973" s="29" t="s">
        <v>870</v>
      </c>
      <c r="D1973" t="s">
        <v>807</v>
      </c>
      <c r="E1973" t="s">
        <v>111</v>
      </c>
      <c r="F1973" t="str">
        <f t="shared" si="30"/>
        <v>AfricaNo</v>
      </c>
      <c r="G1973" s="27" t="str">
        <f>IFERROR(VLOOKUP(B1973,Answer!$A:$E,5),"")</f>
        <v/>
      </c>
      <c r="H1973" t="str">
        <f>IFERROR(VLOOKUP(D1973,Question!$B:$E,4,FALSE),"")</f>
        <v/>
      </c>
      <c r="I1973" t="str">
        <f>IFERROR(VLOOKUP(H1973,Dimension!$A:$B,2,FALSE),"")</f>
        <v/>
      </c>
    </row>
    <row r="1974" spans="1:9">
      <c r="A1974" s="29">
        <v>245</v>
      </c>
      <c r="B1974" s="29" t="s">
        <v>870</v>
      </c>
      <c r="D1974" t="s">
        <v>808</v>
      </c>
      <c r="E1974" t="s">
        <v>111</v>
      </c>
      <c r="F1974" t="str">
        <f t="shared" si="30"/>
        <v>Middle EastNo</v>
      </c>
      <c r="G1974" s="27" t="str">
        <f>IFERROR(VLOOKUP(B1974,Answer!$A:$E,5),"")</f>
        <v/>
      </c>
      <c r="H1974" t="str">
        <f>IFERROR(VLOOKUP(D1974,Question!$B:$E,4,FALSE),"")</f>
        <v/>
      </c>
      <c r="I1974" t="str">
        <f>IFERROR(VLOOKUP(H1974,Dimension!$A:$B,2,FALSE),"")</f>
        <v/>
      </c>
    </row>
    <row r="1975" spans="1:9">
      <c r="A1975" s="29">
        <v>245</v>
      </c>
      <c r="B1975" s="29">
        <v>58</v>
      </c>
      <c r="D1975" t="s">
        <v>809</v>
      </c>
      <c r="E1975" t="s">
        <v>110</v>
      </c>
      <c r="F1975" t="str">
        <f t="shared" si="30"/>
        <v>Western/Northern EuropeYes</v>
      </c>
      <c r="G1975" s="27">
        <f>IFERROR(VLOOKUP(B1975,Answer!$A:$E,5),"")</f>
        <v>0</v>
      </c>
      <c r="H1975" t="str">
        <f>IFERROR(VLOOKUP(D1975,Question!$B:$E,4,FALSE),"")</f>
        <v/>
      </c>
      <c r="I1975" t="str">
        <f>IFERROR(VLOOKUP(H1975,Dimension!$A:$B,2,FALSE),"")</f>
        <v/>
      </c>
    </row>
    <row r="1976" spans="1:9">
      <c r="A1976" s="29">
        <v>245</v>
      </c>
      <c r="B1976" s="29" t="s">
        <v>870</v>
      </c>
      <c r="D1976" t="s">
        <v>810</v>
      </c>
      <c r="E1976" t="s">
        <v>111</v>
      </c>
      <c r="F1976" t="str">
        <f t="shared" si="30"/>
        <v>Southern EuropeNo</v>
      </c>
      <c r="G1976" s="27" t="str">
        <f>IFERROR(VLOOKUP(B1976,Answer!$A:$E,5),"")</f>
        <v/>
      </c>
      <c r="H1976" t="str">
        <f>IFERROR(VLOOKUP(D1976,Question!$B:$E,4,FALSE),"")</f>
        <v/>
      </c>
      <c r="I1976" t="str">
        <f>IFERROR(VLOOKUP(H1976,Dimension!$A:$B,2,FALSE),"")</f>
        <v/>
      </c>
    </row>
    <row r="1977" spans="1:9">
      <c r="A1977" s="29">
        <v>245</v>
      </c>
      <c r="B1977" s="29" t="s">
        <v>870</v>
      </c>
      <c r="D1977" t="s">
        <v>811</v>
      </c>
      <c r="E1977" t="s">
        <v>111</v>
      </c>
      <c r="F1977" t="str">
        <f t="shared" si="30"/>
        <v>Eastern EuropeNo</v>
      </c>
      <c r="G1977" s="27" t="str">
        <f>IFERROR(VLOOKUP(B1977,Answer!$A:$E,5),"")</f>
        <v/>
      </c>
      <c r="H1977" t="str">
        <f>IFERROR(VLOOKUP(D1977,Question!$B:$E,4,FALSE),"")</f>
        <v/>
      </c>
      <c r="I1977" t="str">
        <f>IFERROR(VLOOKUP(H1977,Dimension!$A:$B,2,FALSE),"")</f>
        <v/>
      </c>
    </row>
    <row r="1978" spans="1:9">
      <c r="A1978" s="29">
        <v>245</v>
      </c>
      <c r="B1978" s="29" t="s">
        <v>870</v>
      </c>
      <c r="D1978" t="s">
        <v>812</v>
      </c>
      <c r="E1978" t="s">
        <v>111</v>
      </c>
      <c r="F1978" t="str">
        <f t="shared" si="30"/>
        <v>Central AsiaNo</v>
      </c>
      <c r="G1978" s="27" t="str">
        <f>IFERROR(VLOOKUP(B1978,Answer!$A:$E,5),"")</f>
        <v/>
      </c>
      <c r="H1978" t="str">
        <f>IFERROR(VLOOKUP(D1978,Question!$B:$E,4,FALSE),"")</f>
        <v/>
      </c>
      <c r="I1978" t="str">
        <f>IFERROR(VLOOKUP(H1978,Dimension!$A:$B,2,FALSE),"")</f>
        <v/>
      </c>
    </row>
    <row r="1979" spans="1:9">
      <c r="A1979" s="29">
        <v>245</v>
      </c>
      <c r="B1979" s="29" t="s">
        <v>870</v>
      </c>
      <c r="D1979" t="s">
        <v>813</v>
      </c>
      <c r="E1979" t="s">
        <v>111</v>
      </c>
      <c r="F1979" t="str">
        <f t="shared" si="30"/>
        <v>South AsiaNo</v>
      </c>
      <c r="G1979" s="27" t="str">
        <f>IFERROR(VLOOKUP(B1979,Answer!$A:$E,5),"")</f>
        <v/>
      </c>
      <c r="H1979" t="str">
        <f>IFERROR(VLOOKUP(D1979,Question!$B:$E,4,FALSE),"")</f>
        <v/>
      </c>
      <c r="I1979" t="str">
        <f>IFERROR(VLOOKUP(H1979,Dimension!$A:$B,2,FALSE),"")</f>
        <v/>
      </c>
    </row>
    <row r="1980" spans="1:9">
      <c r="A1980" s="29">
        <v>245</v>
      </c>
      <c r="B1980" s="29" t="s">
        <v>870</v>
      </c>
      <c r="D1980" t="s">
        <v>814</v>
      </c>
      <c r="E1980" t="s">
        <v>111</v>
      </c>
      <c r="F1980" t="str">
        <f t="shared" si="30"/>
        <v>South East AsiaNo</v>
      </c>
      <c r="G1980" s="27" t="str">
        <f>IFERROR(VLOOKUP(B1980,Answer!$A:$E,5),"")</f>
        <v/>
      </c>
      <c r="H1980" t="str">
        <f>IFERROR(VLOOKUP(D1980,Question!$B:$E,4,FALSE),"")</f>
        <v/>
      </c>
      <c r="I1980" t="str">
        <f>IFERROR(VLOOKUP(H1980,Dimension!$A:$B,2,FALSE),"")</f>
        <v/>
      </c>
    </row>
    <row r="1981" spans="1:9">
      <c r="A1981" s="29">
        <v>245</v>
      </c>
      <c r="B1981" s="29" t="s">
        <v>870</v>
      </c>
      <c r="D1981" t="s">
        <v>815</v>
      </c>
      <c r="E1981" t="s">
        <v>111</v>
      </c>
      <c r="F1981" t="str">
        <f t="shared" si="30"/>
        <v>AustralasiaNo</v>
      </c>
      <c r="G1981" s="27" t="str">
        <f>IFERROR(VLOOKUP(B1981,Answer!$A:$E,5),"")</f>
        <v/>
      </c>
      <c r="H1981" t="str">
        <f>IFERROR(VLOOKUP(D1981,Question!$B:$E,4,FALSE),"")</f>
        <v/>
      </c>
      <c r="I1981" t="str">
        <f>IFERROR(VLOOKUP(H1981,Dimension!$A:$B,2,FALSE),"")</f>
        <v/>
      </c>
    </row>
    <row r="1982" spans="1:9">
      <c r="A1982" s="29">
        <v>245</v>
      </c>
      <c r="B1982" s="29">
        <v>75</v>
      </c>
      <c r="D1982" t="s">
        <v>532</v>
      </c>
      <c r="E1982" t="s">
        <v>114</v>
      </c>
      <c r="F1982" t="str">
        <f t="shared" si="30"/>
        <v>2aFrequently (e.g. every time we run some activity or monthly)</v>
      </c>
      <c r="G1982" s="27">
        <f>IFERROR(VLOOKUP(B1982,Answer!$A:$E,5),"")</f>
        <v>1</v>
      </c>
      <c r="H1982">
        <f>IFERROR(VLOOKUP(D1982,Question!$B:$E,4,FALSE),"")</f>
        <v>1</v>
      </c>
      <c r="I1982" t="str">
        <f>IFERROR(VLOOKUP(H1982,Dimension!$A:$B,2,FALSE),"")</f>
        <v>Reporting</v>
      </c>
    </row>
    <row r="1983" spans="1:9">
      <c r="A1983" s="29">
        <v>245</v>
      </c>
      <c r="B1983" s="29">
        <v>100</v>
      </c>
      <c r="D1983" t="s">
        <v>576</v>
      </c>
      <c r="E1983" t="s">
        <v>114</v>
      </c>
      <c r="F1983" t="str">
        <f t="shared" si="30"/>
        <v>3aFrequently (e.g. every time we run some activity or monthly)</v>
      </c>
      <c r="G1983" s="27">
        <f>IFERROR(VLOOKUP(B1983,Answer!$A:$E,5),"")</f>
        <v>0</v>
      </c>
      <c r="H1983">
        <f>IFERROR(VLOOKUP(D1983,Question!$B:$E,4,FALSE),"")</f>
        <v>1</v>
      </c>
      <c r="I1983" t="str">
        <f>IFERROR(VLOOKUP(H1983,Dimension!$A:$B,2,FALSE),"")</f>
        <v>Reporting</v>
      </c>
    </row>
    <row r="1984" spans="1:9">
      <c r="A1984" s="29">
        <v>245</v>
      </c>
      <c r="B1984" s="29">
        <v>101</v>
      </c>
      <c r="D1984" t="s">
        <v>582</v>
      </c>
      <c r="E1984" t="s">
        <v>116</v>
      </c>
      <c r="F1984" t="str">
        <f t="shared" si="30"/>
        <v>3bNever</v>
      </c>
      <c r="G1984" s="27">
        <f>IFERROR(VLOOKUP(B1984,Answer!$A:$E,5),"")</f>
        <v>0</v>
      </c>
      <c r="H1984">
        <f>IFERROR(VLOOKUP(D1984,Question!$B:$E,4,FALSE),"")</f>
        <v>1</v>
      </c>
      <c r="I1984" t="str">
        <f>IFERROR(VLOOKUP(H1984,Dimension!$A:$B,2,FALSE),"")</f>
        <v>Reporting</v>
      </c>
    </row>
    <row r="1985" spans="1:9">
      <c r="A1985" s="29">
        <v>245</v>
      </c>
      <c r="B1985" s="29">
        <v>109</v>
      </c>
      <c r="D1985" t="s">
        <v>587</v>
      </c>
      <c r="E1985" t="s">
        <v>120</v>
      </c>
      <c r="F1985" t="str">
        <f t="shared" si="30"/>
        <v>3cRegularly (at least quarterly)</v>
      </c>
      <c r="G1985" s="27">
        <f>IFERROR(VLOOKUP(B1985,Answer!$A:$E,5),"")</f>
        <v>0.75</v>
      </c>
      <c r="H1985">
        <f>IFERROR(VLOOKUP(D1985,Question!$B:$E,4,FALSE),"")</f>
        <v>1</v>
      </c>
      <c r="I1985" t="str">
        <f>IFERROR(VLOOKUP(H1985,Dimension!$A:$B,2,FALSE),"")</f>
        <v>Reporting</v>
      </c>
    </row>
    <row r="1986" spans="1:9">
      <c r="A1986" s="29">
        <v>245</v>
      </c>
      <c r="B1986" s="29">
        <v>114</v>
      </c>
      <c r="D1986" t="s">
        <v>592</v>
      </c>
      <c r="E1986" t="s">
        <v>120</v>
      </c>
      <c r="F1986" t="str">
        <f t="shared" si="30"/>
        <v>3dRegularly (at least quarterly)</v>
      </c>
      <c r="G1986" s="27">
        <f>IFERROR(VLOOKUP(B1986,Answer!$A:$E,5),"")</f>
        <v>0.75</v>
      </c>
      <c r="H1986">
        <f>IFERROR(VLOOKUP(D1986,Question!$B:$E,4,FALSE),"")</f>
        <v>1</v>
      </c>
      <c r="I1986" t="str">
        <f>IFERROR(VLOOKUP(H1986,Dimension!$A:$B,2,FALSE),"")</f>
        <v>Reporting</v>
      </c>
    </row>
    <row r="1987" spans="1:9">
      <c r="A1987" s="29">
        <v>245</v>
      </c>
      <c r="B1987" s="29">
        <v>120</v>
      </c>
      <c r="D1987" t="s">
        <v>755</v>
      </c>
      <c r="E1987" t="s">
        <v>114</v>
      </c>
      <c r="F1987" t="str">
        <f t="shared" ref="F1987:F2050" si="31">D1987&amp;E1987</f>
        <v>3eFrequently (e.g. every time we run some activity or monthly)</v>
      </c>
      <c r="G1987" s="27">
        <f>IFERROR(VLOOKUP(B1987,Answer!$A:$E,5),"")</f>
        <v>0</v>
      </c>
      <c r="H1987">
        <f>IFERROR(VLOOKUP(D1987,Question!$B:$E,4,FALSE),"")</f>
        <v>1</v>
      </c>
      <c r="I1987" t="str">
        <f>IFERROR(VLOOKUP(H1987,Dimension!$A:$B,2,FALSE),"")</f>
        <v>Reporting</v>
      </c>
    </row>
    <row r="1988" spans="1:9">
      <c r="A1988" s="29">
        <v>245</v>
      </c>
      <c r="B1988" s="29">
        <v>125</v>
      </c>
      <c r="D1988" t="s">
        <v>756</v>
      </c>
      <c r="E1988" t="s">
        <v>114</v>
      </c>
      <c r="F1988" t="str">
        <f t="shared" si="31"/>
        <v>3fFrequently (e.g. every time we run some activity or monthly)</v>
      </c>
      <c r="G1988" s="27">
        <f>IFERROR(VLOOKUP(B1988,Answer!$A:$E,5),"")</f>
        <v>0.5</v>
      </c>
      <c r="H1988">
        <f>IFERROR(VLOOKUP(D1988,Question!$B:$E,4,FALSE),"")</f>
        <v>1</v>
      </c>
      <c r="I1988" t="str">
        <f>IFERROR(VLOOKUP(H1988,Dimension!$A:$B,2,FALSE),"")</f>
        <v>Reporting</v>
      </c>
    </row>
    <row r="1989" spans="1:9">
      <c r="A1989" s="29">
        <v>245</v>
      </c>
      <c r="B1989" s="29">
        <v>130</v>
      </c>
      <c r="D1989" t="s">
        <v>757</v>
      </c>
      <c r="E1989" t="s">
        <v>114</v>
      </c>
      <c r="F1989" t="str">
        <f t="shared" si="31"/>
        <v>3gFrequently (e.g. every time we run some activity or monthly)</v>
      </c>
      <c r="G1989" s="27">
        <f>IFERROR(VLOOKUP(B1989,Answer!$A:$E,5),"")</f>
        <v>1</v>
      </c>
      <c r="H1989">
        <f>IFERROR(VLOOKUP(D1989,Question!$B:$E,4,FALSE),"")</f>
        <v>1</v>
      </c>
      <c r="I1989" t="str">
        <f>IFERROR(VLOOKUP(H1989,Dimension!$A:$B,2,FALSE),"")</f>
        <v>Reporting</v>
      </c>
    </row>
    <row r="1990" spans="1:9">
      <c r="A1990" s="29">
        <v>245</v>
      </c>
      <c r="B1990" s="29">
        <v>135</v>
      </c>
      <c r="D1990" t="s">
        <v>758</v>
      </c>
      <c r="E1990" t="s">
        <v>114</v>
      </c>
      <c r="F1990" t="str">
        <f t="shared" si="31"/>
        <v>3hFrequently (e.g. every time we run some activity or monthly)</v>
      </c>
      <c r="G1990" s="27">
        <f>IFERROR(VLOOKUP(B1990,Answer!$A:$E,5),"")</f>
        <v>1</v>
      </c>
      <c r="H1990">
        <f>IFERROR(VLOOKUP(D1990,Question!$B:$E,4,FALSE),"")</f>
        <v>1</v>
      </c>
      <c r="I1990" t="str">
        <f>IFERROR(VLOOKUP(H1990,Dimension!$A:$B,2,FALSE),"")</f>
        <v>Reporting</v>
      </c>
    </row>
    <row r="1991" spans="1:9">
      <c r="A1991" s="29">
        <v>245</v>
      </c>
      <c r="B1991" s="29">
        <v>155</v>
      </c>
      <c r="D1991" t="s">
        <v>762</v>
      </c>
      <c r="E1991" t="s">
        <v>114</v>
      </c>
      <c r="F1991" t="str">
        <f t="shared" si="31"/>
        <v>3lFrequently (e.g. every time we run some activity or monthly)</v>
      </c>
      <c r="G1991" s="27">
        <f>IFERROR(VLOOKUP(B1991,Answer!$A:$E,5),"")</f>
        <v>1</v>
      </c>
      <c r="H1991">
        <f>IFERROR(VLOOKUP(D1991,Question!$B:$E,4,FALSE),"")</f>
        <v>1</v>
      </c>
      <c r="I1991" t="str">
        <f>IFERROR(VLOOKUP(H1991,Dimension!$A:$B,2,FALSE),"")</f>
        <v>Reporting</v>
      </c>
    </row>
    <row r="1992" spans="1:9">
      <c r="A1992" s="29">
        <v>245</v>
      </c>
      <c r="B1992" s="29">
        <v>159</v>
      </c>
      <c r="D1992" t="s">
        <v>598</v>
      </c>
      <c r="E1992" t="s">
        <v>120</v>
      </c>
      <c r="F1992" t="str">
        <f t="shared" si="31"/>
        <v>4aRegularly (at least quarterly)</v>
      </c>
      <c r="G1992" s="27">
        <f>IFERROR(VLOOKUP(B1992,Answer!$A:$E,5),"")</f>
        <v>0.75</v>
      </c>
      <c r="H1992">
        <f>IFERROR(VLOOKUP(D1992,Question!$B:$E,4,FALSE),"")</f>
        <v>2</v>
      </c>
      <c r="I1992" t="str">
        <f>IFERROR(VLOOKUP(H1992,Dimension!$A:$B,2,FALSE),"")</f>
        <v>Planning</v>
      </c>
    </row>
    <row r="1993" spans="1:9">
      <c r="A1993" s="29">
        <v>245</v>
      </c>
      <c r="B1993" s="29">
        <v>164</v>
      </c>
      <c r="D1993" t="s">
        <v>601</v>
      </c>
      <c r="E1993" t="s">
        <v>120</v>
      </c>
      <c r="F1993" t="str">
        <f t="shared" si="31"/>
        <v>4bRegularly (at least quarterly)</v>
      </c>
      <c r="G1993" s="27">
        <f>IFERROR(VLOOKUP(B1993,Answer!$A:$E,5),"")</f>
        <v>0.75</v>
      </c>
      <c r="H1993">
        <f>IFERROR(VLOOKUP(D1993,Question!$B:$E,4,FALSE),"")</f>
        <v>2</v>
      </c>
      <c r="I1993" t="str">
        <f>IFERROR(VLOOKUP(H1993,Dimension!$A:$B,2,FALSE),"")</f>
        <v>Planning</v>
      </c>
    </row>
    <row r="1994" spans="1:9">
      <c r="A1994" s="29">
        <v>245</v>
      </c>
      <c r="B1994" s="29">
        <v>170</v>
      </c>
      <c r="D1994" t="s">
        <v>605</v>
      </c>
      <c r="E1994" t="s">
        <v>114</v>
      </c>
      <c r="F1994" t="str">
        <f t="shared" si="31"/>
        <v>4cFrequently (e.g. every time we run some activity or monthly)</v>
      </c>
      <c r="G1994" s="27">
        <f>IFERROR(VLOOKUP(B1994,Answer!$A:$E,5),"")</f>
        <v>1</v>
      </c>
      <c r="H1994">
        <f>IFERROR(VLOOKUP(D1994,Question!$B:$E,4,FALSE),"")</f>
        <v>2</v>
      </c>
      <c r="I1994" t="str">
        <f>IFERROR(VLOOKUP(H1994,Dimension!$A:$B,2,FALSE),"")</f>
        <v>Planning</v>
      </c>
    </row>
    <row r="1995" spans="1:9">
      <c r="A1995" s="29">
        <v>245</v>
      </c>
      <c r="B1995" s="29">
        <v>174</v>
      </c>
      <c r="D1995" t="s">
        <v>609</v>
      </c>
      <c r="E1995" t="s">
        <v>120</v>
      </c>
      <c r="F1995" t="str">
        <f t="shared" si="31"/>
        <v>4dRegularly (at least quarterly)</v>
      </c>
      <c r="G1995" s="27">
        <f>IFERROR(VLOOKUP(B1995,Answer!$A:$E,5),"")</f>
        <v>0.75</v>
      </c>
      <c r="H1995">
        <f>IFERROR(VLOOKUP(D1995,Question!$B:$E,4,FALSE),"")</f>
        <v>3</v>
      </c>
      <c r="I1995" t="str">
        <f>IFERROR(VLOOKUP(H1995,Dimension!$A:$B,2,FALSE),"")</f>
        <v>Impact</v>
      </c>
    </row>
    <row r="1996" spans="1:9">
      <c r="A1996" s="29">
        <v>245</v>
      </c>
      <c r="B1996" s="29">
        <v>178</v>
      </c>
      <c r="D1996" t="s">
        <v>628</v>
      </c>
      <c r="E1996" t="s">
        <v>118</v>
      </c>
      <c r="F1996" t="str">
        <f t="shared" si="31"/>
        <v>5aDisagree</v>
      </c>
      <c r="G1996" s="27">
        <f>IFERROR(VLOOKUP(B1996,Answer!$A:$E,5),"")</f>
        <v>0.75</v>
      </c>
      <c r="H1996">
        <f>IFERROR(VLOOKUP(D1996,Question!$B:$E,4,FALSE),"")</f>
        <v>2</v>
      </c>
      <c r="I1996" t="str">
        <f>IFERROR(VLOOKUP(H1996,Dimension!$A:$B,2,FALSE),"")</f>
        <v>Planning</v>
      </c>
    </row>
    <row r="1997" spans="1:9">
      <c r="A1997" s="29">
        <v>245</v>
      </c>
      <c r="B1997" s="29">
        <v>186</v>
      </c>
      <c r="D1997" t="s">
        <v>632</v>
      </c>
      <c r="E1997" t="s">
        <v>123</v>
      </c>
      <c r="F1997" t="str">
        <f t="shared" si="31"/>
        <v>5bAgree</v>
      </c>
      <c r="G1997" s="27">
        <f>IFERROR(VLOOKUP(B1997,Answer!$A:$E,5),"")</f>
        <v>0.75</v>
      </c>
      <c r="H1997">
        <f>IFERROR(VLOOKUP(D1997,Question!$B:$E,4,FALSE),"")</f>
        <v>2</v>
      </c>
      <c r="I1997" t="str">
        <f>IFERROR(VLOOKUP(H1997,Dimension!$A:$B,2,FALSE),"")</f>
        <v>Planning</v>
      </c>
    </row>
    <row r="1998" spans="1:9">
      <c r="A1998" s="29">
        <v>245</v>
      </c>
      <c r="B1998" s="29">
        <v>192</v>
      </c>
      <c r="D1998" t="s">
        <v>636</v>
      </c>
      <c r="E1998" t="s">
        <v>123</v>
      </c>
      <c r="F1998" t="str">
        <f t="shared" si="31"/>
        <v>5cAgree</v>
      </c>
      <c r="G1998" s="27">
        <f>IFERROR(VLOOKUP(B1998,Answer!$A:$E,5),"")</f>
        <v>0.75</v>
      </c>
      <c r="H1998">
        <f>IFERROR(VLOOKUP(D1998,Question!$B:$E,4,FALSE),"")</f>
        <v>2</v>
      </c>
      <c r="I1998" t="str">
        <f>IFERROR(VLOOKUP(H1998,Dimension!$A:$B,2,FALSE),"")</f>
        <v>Planning</v>
      </c>
    </row>
    <row r="1999" spans="1:9">
      <c r="A1999" s="29">
        <v>245</v>
      </c>
      <c r="B1999" s="29">
        <v>199</v>
      </c>
      <c r="D1999" t="s">
        <v>640</v>
      </c>
      <c r="E1999" t="s">
        <v>136</v>
      </c>
      <c r="F1999" t="str">
        <f t="shared" si="31"/>
        <v>5dStrongly Agree</v>
      </c>
      <c r="G1999" s="27">
        <f>IFERROR(VLOOKUP(B1999,Answer!$A:$E,5),"")</f>
        <v>1</v>
      </c>
      <c r="H1999">
        <f>IFERROR(VLOOKUP(D1999,Question!$B:$E,4,FALSE),"")</f>
        <v>2</v>
      </c>
      <c r="I1999" t="str">
        <f>IFERROR(VLOOKUP(H1999,Dimension!$A:$B,2,FALSE),"")</f>
        <v>Planning</v>
      </c>
    </row>
    <row r="2000" spans="1:9">
      <c r="A2000" s="29">
        <v>245</v>
      </c>
      <c r="B2000" s="29">
        <v>205</v>
      </c>
      <c r="D2000" t="s">
        <v>644</v>
      </c>
      <c r="E2000" t="s">
        <v>136</v>
      </c>
      <c r="F2000" t="str">
        <f t="shared" si="31"/>
        <v>5eStrongly Agree</v>
      </c>
      <c r="G2000" s="27">
        <f>IFERROR(VLOOKUP(B2000,Answer!$A:$E,5),"")</f>
        <v>1</v>
      </c>
      <c r="H2000">
        <f>IFERROR(VLOOKUP(D2000,Question!$B:$E,4,FALSE),"")</f>
        <v>2</v>
      </c>
      <c r="I2000" t="str">
        <f>IFERROR(VLOOKUP(H2000,Dimension!$A:$B,2,FALSE),"")</f>
        <v>Planning</v>
      </c>
    </row>
    <row r="2001" spans="1:9">
      <c r="A2001" s="29">
        <v>245</v>
      </c>
      <c r="B2001" s="29">
        <v>211</v>
      </c>
      <c r="D2001" t="s">
        <v>751</v>
      </c>
      <c r="E2001" t="s">
        <v>136</v>
      </c>
      <c r="F2001" t="str">
        <f t="shared" si="31"/>
        <v>5fStrongly Agree</v>
      </c>
      <c r="G2001" s="27">
        <f>IFERROR(VLOOKUP(B2001,Answer!$A:$E,5),"")</f>
        <v>1</v>
      </c>
      <c r="H2001">
        <f>IFERROR(VLOOKUP(D2001,Question!$B:$E,4,FALSE),"")</f>
        <v>2</v>
      </c>
      <c r="I2001" t="str">
        <f>IFERROR(VLOOKUP(H2001,Dimension!$A:$B,2,FALSE),"")</f>
        <v>Planning</v>
      </c>
    </row>
    <row r="2002" spans="1:9">
      <c r="A2002" s="29">
        <v>245</v>
      </c>
      <c r="B2002" s="29">
        <v>217</v>
      </c>
      <c r="D2002" t="s">
        <v>752</v>
      </c>
      <c r="E2002" t="s">
        <v>136</v>
      </c>
      <c r="F2002" t="str">
        <f t="shared" si="31"/>
        <v>5gStrongly Agree</v>
      </c>
      <c r="G2002" s="27">
        <f>IFERROR(VLOOKUP(B2002,Answer!$A:$E,5),"")</f>
        <v>1</v>
      </c>
      <c r="H2002">
        <f>IFERROR(VLOOKUP(D2002,Question!$B:$E,4,FALSE),"")</f>
        <v>3</v>
      </c>
      <c r="I2002" t="str">
        <f>IFERROR(VLOOKUP(H2002,Dimension!$A:$B,2,FALSE),"")</f>
        <v>Impact</v>
      </c>
    </row>
    <row r="2003" spans="1:9">
      <c r="A2003" s="29">
        <v>245</v>
      </c>
      <c r="B2003" s="29">
        <v>221</v>
      </c>
      <c r="D2003" t="s">
        <v>753</v>
      </c>
      <c r="E2003" t="s">
        <v>148</v>
      </c>
      <c r="F2003" t="str">
        <f t="shared" si="31"/>
        <v>5hNeither agree nor disagree&amp;#9;</v>
      </c>
      <c r="G2003" s="27">
        <f>IFERROR(VLOOKUP(B2003,Answer!$A:$E,5),"")</f>
        <v>0.25</v>
      </c>
      <c r="H2003">
        <f>IFERROR(VLOOKUP(D2003,Question!$B:$E,4,FALSE),"")</f>
        <v>2</v>
      </c>
      <c r="I2003" t="str">
        <f>IFERROR(VLOOKUP(H2003,Dimension!$A:$B,2,FALSE),"")</f>
        <v>Planning</v>
      </c>
    </row>
    <row r="2004" spans="1:9">
      <c r="A2004" s="29">
        <v>245</v>
      </c>
      <c r="B2004" s="29">
        <v>228</v>
      </c>
      <c r="D2004" t="s">
        <v>754</v>
      </c>
      <c r="E2004" t="s">
        <v>123</v>
      </c>
      <c r="F2004" t="str">
        <f t="shared" si="31"/>
        <v>5iAgree</v>
      </c>
      <c r="G2004" s="27">
        <f>IFERROR(VLOOKUP(B2004,Answer!$A:$E,5),"")</f>
        <v>0.75</v>
      </c>
      <c r="H2004">
        <f>IFERROR(VLOOKUP(D2004,Question!$B:$E,4,FALSE),"")</f>
        <v>3</v>
      </c>
      <c r="I2004" t="str">
        <f>IFERROR(VLOOKUP(H2004,Dimension!$A:$B,2,FALSE),"")</f>
        <v>Impact</v>
      </c>
    </row>
    <row r="2005" spans="1:9">
      <c r="A2005" s="29">
        <v>245</v>
      </c>
      <c r="B2005" s="29">
        <v>232</v>
      </c>
      <c r="D2005" t="s">
        <v>648</v>
      </c>
      <c r="E2005" t="s">
        <v>121</v>
      </c>
      <c r="F2005" t="str">
        <f t="shared" si="31"/>
        <v>6aSometimes / on an ad-hoc basis</v>
      </c>
      <c r="G2005" s="27">
        <f>IFERROR(VLOOKUP(B2005,Answer!$A:$E,5),"")</f>
        <v>0.5</v>
      </c>
      <c r="H2005">
        <f>IFERROR(VLOOKUP(D2005,Question!$B:$E,4,FALSE),"")</f>
        <v>2</v>
      </c>
      <c r="I2005" t="str">
        <f>IFERROR(VLOOKUP(H2005,Dimension!$A:$B,2,FALSE),"")</f>
        <v>Planning</v>
      </c>
    </row>
    <row r="2006" spans="1:9">
      <c r="A2006" s="29">
        <v>245</v>
      </c>
      <c r="B2006" s="29">
        <v>236</v>
      </c>
      <c r="D2006" t="s">
        <v>650</v>
      </c>
      <c r="E2006" t="s">
        <v>115</v>
      </c>
      <c r="F2006" t="str">
        <f t="shared" si="31"/>
        <v>6bRarely (maybe once per year)</v>
      </c>
      <c r="G2006" s="27">
        <f>IFERROR(VLOOKUP(B2006,Answer!$A:$E,5),"")</f>
        <v>0.25</v>
      </c>
      <c r="H2006">
        <f>IFERROR(VLOOKUP(D2006,Question!$B:$E,4,FALSE),"")</f>
        <v>1</v>
      </c>
      <c r="I2006" t="str">
        <f>IFERROR(VLOOKUP(H2006,Dimension!$A:$B,2,FALSE),"")</f>
        <v>Reporting</v>
      </c>
    </row>
    <row r="2007" spans="1:9">
      <c r="A2007" s="29">
        <v>245</v>
      </c>
      <c r="B2007" s="29">
        <v>243</v>
      </c>
      <c r="D2007" t="s">
        <v>654</v>
      </c>
      <c r="E2007" t="s">
        <v>120</v>
      </c>
      <c r="F2007" t="str">
        <f t="shared" si="31"/>
        <v>6cRegularly (at least quarterly)</v>
      </c>
      <c r="G2007" s="27">
        <f>IFERROR(VLOOKUP(B2007,Answer!$A:$E,5),"")</f>
        <v>0.75</v>
      </c>
      <c r="H2007">
        <f>IFERROR(VLOOKUP(D2007,Question!$B:$E,4,FALSE),"")</f>
        <v>1</v>
      </c>
      <c r="I2007" t="str">
        <f>IFERROR(VLOOKUP(H2007,Dimension!$A:$B,2,FALSE),"")</f>
        <v>Reporting</v>
      </c>
    </row>
    <row r="2008" spans="1:9">
      <c r="A2008" s="29">
        <v>245</v>
      </c>
      <c r="B2008" s="29">
        <v>248</v>
      </c>
      <c r="D2008" t="s">
        <v>658</v>
      </c>
      <c r="E2008" t="s">
        <v>120</v>
      </c>
      <c r="F2008" t="str">
        <f t="shared" si="31"/>
        <v>6dRegularly (at least quarterly)</v>
      </c>
      <c r="G2008" s="27">
        <f>IFERROR(VLOOKUP(B2008,Answer!$A:$E,5),"")</f>
        <v>0.75</v>
      </c>
      <c r="H2008">
        <f>IFERROR(VLOOKUP(D2008,Question!$B:$E,4,FALSE),"")</f>
        <v>1</v>
      </c>
      <c r="I2008" t="str">
        <f>IFERROR(VLOOKUP(H2008,Dimension!$A:$B,2,FALSE),"")</f>
        <v>Reporting</v>
      </c>
    </row>
    <row r="2009" spans="1:9">
      <c r="A2009" s="29">
        <v>245</v>
      </c>
      <c r="B2009" s="29">
        <v>254</v>
      </c>
      <c r="D2009" t="s">
        <v>662</v>
      </c>
      <c r="E2009" t="s">
        <v>114</v>
      </c>
      <c r="F2009" t="str">
        <f t="shared" si="31"/>
        <v>6eFrequently (e.g. every time we run some activity or monthly)</v>
      </c>
      <c r="G2009" s="27">
        <f>IFERROR(VLOOKUP(B2009,Answer!$A:$E,5),"")</f>
        <v>1</v>
      </c>
      <c r="H2009">
        <f>IFERROR(VLOOKUP(D2009,Question!$B:$E,4,FALSE),"")</f>
        <v>1</v>
      </c>
      <c r="I2009" t="str">
        <f>IFERROR(VLOOKUP(H2009,Dimension!$A:$B,2,FALSE),"")</f>
        <v>Reporting</v>
      </c>
    </row>
    <row r="2010" spans="1:9">
      <c r="A2010" s="29">
        <v>245</v>
      </c>
      <c r="B2010" s="29">
        <v>257</v>
      </c>
      <c r="D2010" t="s">
        <v>666</v>
      </c>
      <c r="E2010" t="s">
        <v>121</v>
      </c>
      <c r="F2010" t="str">
        <f t="shared" si="31"/>
        <v>7aSometimes / on an ad-hoc basis</v>
      </c>
      <c r="G2010" s="27">
        <f>IFERROR(VLOOKUP(B2010,Answer!$A:$E,5),"")</f>
        <v>0.5</v>
      </c>
      <c r="H2010">
        <f>IFERROR(VLOOKUP(D2010,Question!$B:$E,4,FALSE),"")</f>
        <v>3</v>
      </c>
      <c r="I2010" t="str">
        <f>IFERROR(VLOOKUP(H2010,Dimension!$A:$B,2,FALSE),"")</f>
        <v>Impact</v>
      </c>
    </row>
    <row r="2011" spans="1:9">
      <c r="A2011" s="29">
        <v>245</v>
      </c>
      <c r="B2011" s="29">
        <v>263</v>
      </c>
      <c r="D2011" t="s">
        <v>670</v>
      </c>
      <c r="E2011" t="s">
        <v>120</v>
      </c>
      <c r="F2011" t="str">
        <f t="shared" si="31"/>
        <v>7bRegularly (at least quarterly)</v>
      </c>
      <c r="G2011" s="27">
        <f>IFERROR(VLOOKUP(B2011,Answer!$A:$E,5),"")</f>
        <v>0.75</v>
      </c>
      <c r="H2011">
        <f>IFERROR(VLOOKUP(D2011,Question!$B:$E,4,FALSE),"")</f>
        <v>2</v>
      </c>
      <c r="I2011" t="str">
        <f>IFERROR(VLOOKUP(H2011,Dimension!$A:$B,2,FALSE),"")</f>
        <v>Planning</v>
      </c>
    </row>
    <row r="2012" spans="1:9">
      <c r="A2012" s="29">
        <v>245</v>
      </c>
      <c r="B2012" s="29">
        <v>266</v>
      </c>
      <c r="D2012" t="s">
        <v>674</v>
      </c>
      <c r="E2012" t="s">
        <v>115</v>
      </c>
      <c r="F2012" t="str">
        <f t="shared" si="31"/>
        <v>7cRarely (maybe once per year)</v>
      </c>
      <c r="G2012" s="27">
        <f>IFERROR(VLOOKUP(B2012,Answer!$A:$E,5),"")</f>
        <v>0.25</v>
      </c>
      <c r="H2012">
        <f>IFERROR(VLOOKUP(D2012,Question!$B:$E,4,FALSE),"")</f>
        <v>2</v>
      </c>
      <c r="I2012" t="str">
        <f>IFERROR(VLOOKUP(H2012,Dimension!$A:$B,2,FALSE),"")</f>
        <v>Planning</v>
      </c>
    </row>
    <row r="2013" spans="1:9">
      <c r="A2013" s="29">
        <v>245</v>
      </c>
      <c r="B2013" s="29">
        <v>273</v>
      </c>
      <c r="D2013" t="s">
        <v>678</v>
      </c>
      <c r="E2013" t="s">
        <v>120</v>
      </c>
      <c r="F2013" t="str">
        <f t="shared" si="31"/>
        <v>7dRegularly (at least quarterly)</v>
      </c>
      <c r="G2013" s="27">
        <f>IFERROR(VLOOKUP(B2013,Answer!$A:$E,5),"")</f>
        <v>0.75</v>
      </c>
      <c r="H2013">
        <f>IFERROR(VLOOKUP(D2013,Question!$B:$E,4,FALSE),"")</f>
        <v>2</v>
      </c>
      <c r="I2013" t="str">
        <f>IFERROR(VLOOKUP(H2013,Dimension!$A:$B,2,FALSE),"")</f>
        <v>Planning</v>
      </c>
    </row>
    <row r="2014" spans="1:9">
      <c r="A2014" s="29">
        <v>245</v>
      </c>
      <c r="B2014" s="29">
        <v>278</v>
      </c>
      <c r="D2014" t="s">
        <v>680</v>
      </c>
      <c r="E2014" t="s">
        <v>120</v>
      </c>
      <c r="F2014" t="str">
        <f t="shared" si="31"/>
        <v>7eRegularly (at least quarterly)</v>
      </c>
      <c r="G2014" s="27">
        <f>IFERROR(VLOOKUP(B2014,Answer!$A:$E,5),"")</f>
        <v>0.75</v>
      </c>
      <c r="H2014">
        <f>IFERROR(VLOOKUP(D2014,Question!$B:$E,4,FALSE),"")</f>
        <v>3</v>
      </c>
      <c r="I2014" t="str">
        <f>IFERROR(VLOOKUP(H2014,Dimension!$A:$B,2,FALSE),"")</f>
        <v>Impact</v>
      </c>
    </row>
    <row r="2015" spans="1:9">
      <c r="A2015" s="29">
        <v>245</v>
      </c>
      <c r="B2015" s="29">
        <v>285</v>
      </c>
      <c r="D2015" t="s">
        <v>701</v>
      </c>
      <c r="E2015" t="s">
        <v>136</v>
      </c>
      <c r="F2015" t="str">
        <f t="shared" si="31"/>
        <v>8aStrongly Agree</v>
      </c>
      <c r="G2015" s="27">
        <f>IFERROR(VLOOKUP(B2015,Answer!$A:$E,5),"")</f>
        <v>1</v>
      </c>
      <c r="H2015">
        <f>IFERROR(VLOOKUP(D2015,Question!$B:$E,4,FALSE),"")</f>
        <v>3</v>
      </c>
      <c r="I2015" t="str">
        <f>IFERROR(VLOOKUP(H2015,Dimension!$A:$B,2,FALSE),"")</f>
        <v>Impact</v>
      </c>
    </row>
    <row r="2016" spans="1:9">
      <c r="A2016" s="29">
        <v>245</v>
      </c>
      <c r="B2016" s="29">
        <v>290</v>
      </c>
      <c r="D2016" t="s">
        <v>703</v>
      </c>
      <c r="E2016" t="s">
        <v>123</v>
      </c>
      <c r="F2016" t="str">
        <f t="shared" si="31"/>
        <v>8bAgree</v>
      </c>
      <c r="G2016" s="27">
        <f>IFERROR(VLOOKUP(B2016,Answer!$A:$E,5),"")</f>
        <v>0.75</v>
      </c>
      <c r="H2016">
        <f>IFERROR(VLOOKUP(D2016,Question!$B:$E,4,FALSE),"")</f>
        <v>3</v>
      </c>
      <c r="I2016" t="str">
        <f>IFERROR(VLOOKUP(H2016,Dimension!$A:$B,2,FALSE),"")</f>
        <v>Impact</v>
      </c>
    </row>
    <row r="2017" spans="1:9">
      <c r="A2017" s="29">
        <v>245</v>
      </c>
      <c r="B2017" s="29">
        <v>296</v>
      </c>
      <c r="D2017" t="s">
        <v>705</v>
      </c>
      <c r="E2017" t="s">
        <v>123</v>
      </c>
      <c r="F2017" t="str">
        <f t="shared" si="31"/>
        <v>8cAgree</v>
      </c>
      <c r="G2017" s="27">
        <f>IFERROR(VLOOKUP(B2017,Answer!$A:$E,5),"")</f>
        <v>0.75</v>
      </c>
      <c r="H2017">
        <f>IFERROR(VLOOKUP(D2017,Question!$B:$E,4,FALSE),"")</f>
        <v>3</v>
      </c>
      <c r="I2017" t="str">
        <f>IFERROR(VLOOKUP(H2017,Dimension!$A:$B,2,FALSE),"")</f>
        <v>Impact</v>
      </c>
    </row>
    <row r="2018" spans="1:9">
      <c r="A2018" s="29">
        <v>245</v>
      </c>
      <c r="B2018" s="29">
        <v>302</v>
      </c>
      <c r="D2018" t="s">
        <v>707</v>
      </c>
      <c r="E2018" t="s">
        <v>123</v>
      </c>
      <c r="F2018" t="str">
        <f t="shared" si="31"/>
        <v>8dAgree</v>
      </c>
      <c r="G2018" s="27">
        <f>IFERROR(VLOOKUP(B2018,Answer!$A:$E,5),"")</f>
        <v>0</v>
      </c>
      <c r="H2018">
        <f>IFERROR(VLOOKUP(D2018,Question!$B:$E,4,FALSE),"")</f>
        <v>3</v>
      </c>
      <c r="I2018" t="str">
        <f>IFERROR(VLOOKUP(H2018,Dimension!$A:$B,2,FALSE),"")</f>
        <v>Impact</v>
      </c>
    </row>
    <row r="2019" spans="1:9">
      <c r="A2019" s="29">
        <v>245</v>
      </c>
      <c r="B2019" s="29">
        <v>308</v>
      </c>
      <c r="D2019" t="s">
        <v>744</v>
      </c>
      <c r="E2019" t="s">
        <v>123</v>
      </c>
      <c r="F2019" t="str">
        <f t="shared" si="31"/>
        <v>8eAgree</v>
      </c>
      <c r="G2019" s="27">
        <f>IFERROR(VLOOKUP(B2019,Answer!$A:$E,5),"")</f>
        <v>0.75</v>
      </c>
      <c r="H2019">
        <f>IFERROR(VLOOKUP(D2019,Question!$B:$E,4,FALSE),"")</f>
        <v>3</v>
      </c>
      <c r="I2019" t="str">
        <f>IFERROR(VLOOKUP(H2019,Dimension!$A:$B,2,FALSE),"")</f>
        <v>Impact</v>
      </c>
    </row>
    <row r="2020" spans="1:9">
      <c r="A2020" s="29">
        <v>245</v>
      </c>
      <c r="B2020" s="29">
        <v>315</v>
      </c>
      <c r="D2020" t="s">
        <v>745</v>
      </c>
      <c r="E2020" t="s">
        <v>136</v>
      </c>
      <c r="F2020" t="str">
        <f t="shared" si="31"/>
        <v>8fStrongly Agree</v>
      </c>
      <c r="G2020" s="27">
        <f>IFERROR(VLOOKUP(B2020,Answer!$A:$E,5),"")</f>
        <v>1</v>
      </c>
      <c r="H2020">
        <f>IFERROR(VLOOKUP(D2020,Question!$B:$E,4,FALSE),"")</f>
        <v>3</v>
      </c>
      <c r="I2020" t="str">
        <f>IFERROR(VLOOKUP(H2020,Dimension!$A:$B,2,FALSE),"")</f>
        <v>Impact</v>
      </c>
    </row>
    <row r="2021" spans="1:9">
      <c r="A2021" s="29">
        <v>245</v>
      </c>
      <c r="B2021" s="29">
        <v>320</v>
      </c>
      <c r="D2021" t="s">
        <v>746</v>
      </c>
      <c r="E2021" t="s">
        <v>123</v>
      </c>
      <c r="F2021" t="str">
        <f t="shared" si="31"/>
        <v>8gAgree</v>
      </c>
      <c r="G2021" s="27">
        <f>IFERROR(VLOOKUP(B2021,Answer!$A:$E,5),"")</f>
        <v>0.75</v>
      </c>
      <c r="H2021">
        <f>IFERROR(VLOOKUP(D2021,Question!$B:$E,4,FALSE),"")</f>
        <v>3</v>
      </c>
      <c r="I2021" t="str">
        <f>IFERROR(VLOOKUP(H2021,Dimension!$A:$B,2,FALSE),"")</f>
        <v>Impact</v>
      </c>
    </row>
    <row r="2022" spans="1:9">
      <c r="A2022" s="29">
        <v>245</v>
      </c>
      <c r="B2022" s="29">
        <v>327</v>
      </c>
      <c r="D2022" t="s">
        <v>747</v>
      </c>
      <c r="E2022" t="s">
        <v>136</v>
      </c>
      <c r="F2022" t="str">
        <f t="shared" si="31"/>
        <v>8hStrongly Agree</v>
      </c>
      <c r="G2022" s="27">
        <f>IFERROR(VLOOKUP(B2022,Answer!$A:$E,5),"")</f>
        <v>1</v>
      </c>
      <c r="H2022">
        <f>IFERROR(VLOOKUP(D2022,Question!$B:$E,4,FALSE),"")</f>
        <v>3</v>
      </c>
      <c r="I2022" t="str">
        <f>IFERROR(VLOOKUP(H2022,Dimension!$A:$B,2,FALSE),"")</f>
        <v>Impact</v>
      </c>
    </row>
    <row r="2023" spans="1:9">
      <c r="A2023" s="29">
        <v>245</v>
      </c>
      <c r="B2023" s="29">
        <v>333</v>
      </c>
      <c r="D2023" t="s">
        <v>748</v>
      </c>
      <c r="E2023" t="s">
        <v>136</v>
      </c>
      <c r="F2023" t="str">
        <f t="shared" si="31"/>
        <v>8iStrongly Agree</v>
      </c>
      <c r="G2023" s="27">
        <f>IFERROR(VLOOKUP(B2023,Answer!$A:$E,5),"")</f>
        <v>1</v>
      </c>
      <c r="H2023">
        <f>IFERROR(VLOOKUP(D2023,Question!$B:$E,4,FALSE),"")</f>
        <v>3</v>
      </c>
      <c r="I2023" t="str">
        <f>IFERROR(VLOOKUP(H2023,Dimension!$A:$B,2,FALSE),"")</f>
        <v>Impact</v>
      </c>
    </row>
    <row r="2024" spans="1:9">
      <c r="A2024" s="29">
        <v>245</v>
      </c>
      <c r="B2024" s="29">
        <v>339</v>
      </c>
      <c r="D2024" t="s">
        <v>749</v>
      </c>
      <c r="E2024" t="s">
        <v>136</v>
      </c>
      <c r="F2024" t="str">
        <f t="shared" si="31"/>
        <v>8jStrongly Agree</v>
      </c>
      <c r="G2024" s="27">
        <f>IFERROR(VLOOKUP(B2024,Answer!$A:$E,5),"")</f>
        <v>1</v>
      </c>
      <c r="H2024">
        <f>IFERROR(VLOOKUP(D2024,Question!$B:$E,4,FALSE),"")</f>
        <v>3</v>
      </c>
      <c r="I2024" t="str">
        <f>IFERROR(VLOOKUP(H2024,Dimension!$A:$B,2,FALSE),"")</f>
        <v>Impact</v>
      </c>
    </row>
    <row r="2025" spans="1:9">
      <c r="A2025" s="29">
        <v>245</v>
      </c>
      <c r="B2025" s="29">
        <v>345</v>
      </c>
      <c r="D2025" t="s">
        <v>750</v>
      </c>
      <c r="E2025" t="s">
        <v>136</v>
      </c>
      <c r="F2025" t="str">
        <f t="shared" si="31"/>
        <v>8kStrongly Agree</v>
      </c>
      <c r="G2025" s="27">
        <f>IFERROR(VLOOKUP(B2025,Answer!$A:$E,5),"")</f>
        <v>0</v>
      </c>
      <c r="H2025">
        <f>IFERROR(VLOOKUP(D2025,Question!$B:$E,4,FALSE),"")</f>
        <v>3</v>
      </c>
      <c r="I2025" t="str">
        <f>IFERROR(VLOOKUP(H2025,Dimension!$A:$B,2,FALSE),"")</f>
        <v>Impact</v>
      </c>
    </row>
    <row r="2026" spans="1:9">
      <c r="A2026" s="29">
        <v>245</v>
      </c>
      <c r="B2026" s="29">
        <v>348</v>
      </c>
      <c r="D2026" t="s">
        <v>710</v>
      </c>
      <c r="E2026" t="s">
        <v>125</v>
      </c>
      <c r="F2026" t="str">
        <f t="shared" si="31"/>
        <v>9aAware of but do not use</v>
      </c>
      <c r="G2026" s="27">
        <f>IFERROR(VLOOKUP(B2026,Answer!$A:$E,5),"")</f>
        <v>0.25</v>
      </c>
      <c r="H2026">
        <f>IFERROR(VLOOKUP(D2026,Question!$B:$E,4,FALSE),"")</f>
        <v>1</v>
      </c>
      <c r="I2026" t="str">
        <f>IFERROR(VLOOKUP(H2026,Dimension!$A:$B,2,FALSE),"")</f>
        <v>Reporting</v>
      </c>
    </row>
    <row r="2027" spans="1:9">
      <c r="A2027" s="29">
        <v>245</v>
      </c>
      <c r="B2027" s="29">
        <v>355</v>
      </c>
      <c r="D2027" t="s">
        <v>714</v>
      </c>
      <c r="E2027" t="s">
        <v>143</v>
      </c>
      <c r="F2027" t="str">
        <f t="shared" si="31"/>
        <v>9bUse rarely</v>
      </c>
      <c r="G2027" s="27">
        <f>IFERROR(VLOOKUP(B2027,Answer!$A:$E,5),"")</f>
        <v>0.5</v>
      </c>
      <c r="H2027">
        <f>IFERROR(VLOOKUP(D2027,Question!$B:$E,4,FALSE),"")</f>
        <v>1</v>
      </c>
      <c r="I2027" t="str">
        <f>IFERROR(VLOOKUP(H2027,Dimension!$A:$B,2,FALSE),"")</f>
        <v>Reporting</v>
      </c>
    </row>
    <row r="2028" spans="1:9">
      <c r="A2028" s="29">
        <v>245</v>
      </c>
      <c r="B2028" s="29">
        <v>361</v>
      </c>
      <c r="D2028" t="s">
        <v>742</v>
      </c>
      <c r="E2028" t="s">
        <v>143</v>
      </c>
      <c r="F2028" t="str">
        <f t="shared" si="31"/>
        <v>9cUse rarely</v>
      </c>
      <c r="G2028" s="27">
        <f>IFERROR(VLOOKUP(B2028,Answer!$A:$E,5),"")</f>
        <v>0.5</v>
      </c>
      <c r="H2028">
        <f>IFERROR(VLOOKUP(D2028,Question!$B:$E,4,FALSE),"")</f>
        <v>1</v>
      </c>
      <c r="I2028" t="str">
        <f>IFERROR(VLOOKUP(H2028,Dimension!$A:$B,2,FALSE),"")</f>
        <v>Reporting</v>
      </c>
    </row>
    <row r="2029" spans="1:9">
      <c r="A2029" s="29">
        <v>245</v>
      </c>
      <c r="B2029" s="29">
        <v>368</v>
      </c>
      <c r="D2029" t="s">
        <v>743</v>
      </c>
      <c r="E2029" t="s">
        <v>160</v>
      </c>
      <c r="F2029" t="str">
        <f t="shared" si="31"/>
        <v>9dUse regularly</v>
      </c>
      <c r="G2029" s="27">
        <f>IFERROR(VLOOKUP(B2029,Answer!$A:$E,5),"")</f>
        <v>0.75</v>
      </c>
      <c r="H2029">
        <f>IFERROR(VLOOKUP(D2029,Question!$B:$E,4,FALSE),"")</f>
        <v>2</v>
      </c>
      <c r="I2029" t="str">
        <f>IFERROR(VLOOKUP(H2029,Dimension!$A:$B,2,FALSE),"")</f>
        <v>Planning</v>
      </c>
    </row>
    <row r="2030" spans="1:9">
      <c r="A2030" s="29">
        <v>245</v>
      </c>
      <c r="B2030" s="29">
        <v>374</v>
      </c>
      <c r="D2030" t="s">
        <v>740</v>
      </c>
      <c r="E2030" t="s">
        <v>123</v>
      </c>
      <c r="F2030" t="str">
        <f t="shared" si="31"/>
        <v>10aAgree</v>
      </c>
      <c r="G2030" s="27">
        <f>IFERROR(VLOOKUP(B2030,Answer!$A:$E,5),"")</f>
        <v>0.5</v>
      </c>
      <c r="H2030">
        <f>IFERROR(VLOOKUP(D2030,Question!$B:$E,4,FALSE),"")</f>
        <v>1</v>
      </c>
      <c r="I2030" t="str">
        <f>IFERROR(VLOOKUP(H2030,Dimension!$A:$B,2,FALSE),"")</f>
        <v>Reporting</v>
      </c>
    </row>
    <row r="2031" spans="1:9">
      <c r="A2031" s="29">
        <v>245</v>
      </c>
      <c r="B2031" s="29">
        <v>381</v>
      </c>
      <c r="D2031" t="s">
        <v>741</v>
      </c>
      <c r="E2031" t="s">
        <v>136</v>
      </c>
      <c r="F2031" t="str">
        <f t="shared" si="31"/>
        <v>10bStrongly Agree</v>
      </c>
      <c r="G2031" s="27">
        <f>IFERROR(VLOOKUP(B2031,Answer!$A:$E,5),"")</f>
        <v>1</v>
      </c>
      <c r="H2031">
        <f>IFERROR(VLOOKUP(D2031,Question!$B:$E,4,FALSE),"")</f>
        <v>3</v>
      </c>
      <c r="I2031" t="str">
        <f>IFERROR(VLOOKUP(H2031,Dimension!$A:$B,2,FALSE),"")</f>
        <v>Impact</v>
      </c>
    </row>
    <row r="2032" spans="1:9">
      <c r="A2032" s="29">
        <v>256</v>
      </c>
      <c r="B2032" s="29">
        <v>1</v>
      </c>
      <c r="D2032" t="s">
        <v>772</v>
      </c>
      <c r="E2032" t="s">
        <v>106</v>
      </c>
      <c r="F2032" t="str">
        <f t="shared" si="31"/>
        <v>1aCommercial organisation</v>
      </c>
      <c r="G2032" s="27">
        <f>IFERROR(VLOOKUP(B2032,Answer!$A:$E,5),"")</f>
        <v>0</v>
      </c>
      <c r="H2032">
        <f>IFERROR(VLOOKUP(D2032,Question!$B:$E,4,FALSE),"")</f>
        <v>0</v>
      </c>
      <c r="I2032" t="str">
        <f>IFERROR(VLOOKUP(H2032,Dimension!$A:$B,2,FALSE),"")</f>
        <v/>
      </c>
    </row>
    <row r="2033" spans="1:9">
      <c r="A2033" s="29">
        <v>256</v>
      </c>
      <c r="B2033" s="29">
        <v>8</v>
      </c>
      <c r="D2033" t="s">
        <v>773</v>
      </c>
      <c r="E2033" t="s">
        <v>314</v>
      </c>
      <c r="F2033" t="str">
        <f t="shared" si="31"/>
        <v>1bSocial media</v>
      </c>
      <c r="G2033" s="27">
        <f>IFERROR(VLOOKUP(B2033,Answer!$A:$E,5),"")</f>
        <v>0</v>
      </c>
      <c r="H2033">
        <f>IFERROR(VLOOKUP(D2033,Question!$B:$E,4,FALSE),"")</f>
        <v>0</v>
      </c>
      <c r="I2033" t="str">
        <f>IFERROR(VLOOKUP(H2033,Dimension!$A:$B,2,FALSE),"")</f>
        <v/>
      </c>
    </row>
    <row r="2034" spans="1:9">
      <c r="A2034" s="29">
        <v>256</v>
      </c>
      <c r="B2034" s="29">
        <v>12</v>
      </c>
      <c r="D2034" t="s">
        <v>774</v>
      </c>
      <c r="E2034" t="s">
        <v>176</v>
      </c>
      <c r="F2034" t="str">
        <f t="shared" si="31"/>
        <v>1cAutomotive</v>
      </c>
      <c r="G2034" s="27">
        <f>IFERROR(VLOOKUP(B2034,Answer!$A:$E,5),"")</f>
        <v>0</v>
      </c>
      <c r="H2034">
        <f>IFERROR(VLOOKUP(D2034,Question!$B:$E,4,FALSE),"")</f>
        <v>0</v>
      </c>
      <c r="I2034" t="str">
        <f>IFERROR(VLOOKUP(H2034,Dimension!$A:$B,2,FALSE),"")</f>
        <v/>
      </c>
    </row>
    <row r="2035" spans="1:9">
      <c r="A2035" s="29">
        <v>256</v>
      </c>
      <c r="B2035" s="29" t="s">
        <v>870</v>
      </c>
      <c r="D2035" t="s">
        <v>775</v>
      </c>
      <c r="E2035">
        <v>0</v>
      </c>
      <c r="F2035" t="str">
        <f t="shared" si="31"/>
        <v>1d0</v>
      </c>
      <c r="G2035" s="27" t="str">
        <f>IFERROR(VLOOKUP(B2035,Answer!$A:$E,5),"")</f>
        <v/>
      </c>
      <c r="H2035">
        <f>IFERROR(VLOOKUP(D2035,Question!$B:$E,4,FALSE),"")</f>
        <v>0</v>
      </c>
      <c r="I2035" t="str">
        <f>IFERROR(VLOOKUP(H2035,Dimension!$A:$B,2,FALSE),"")</f>
        <v/>
      </c>
    </row>
    <row r="2036" spans="1:9">
      <c r="A2036" s="29">
        <v>256</v>
      </c>
      <c r="B2036" s="29">
        <v>52</v>
      </c>
      <c r="D2036" t="s">
        <v>776</v>
      </c>
      <c r="E2036" t="s">
        <v>175</v>
      </c>
      <c r="F2036" t="str">
        <f t="shared" si="31"/>
        <v>1eMore than 5,000 employees</v>
      </c>
      <c r="G2036" s="27">
        <f>IFERROR(VLOOKUP(B2036,Answer!$A:$E,5),"")</f>
        <v>0</v>
      </c>
      <c r="H2036">
        <f>IFERROR(VLOOKUP(D2036,Question!$B:$E,4,FALSE),"")</f>
        <v>0</v>
      </c>
      <c r="I2036" t="str">
        <f>IFERROR(VLOOKUP(H2036,Dimension!$A:$B,2,FALSE),"")</f>
        <v/>
      </c>
    </row>
    <row r="2037" spans="1:9">
      <c r="A2037" s="29">
        <v>256</v>
      </c>
      <c r="B2037" s="29" t="s">
        <v>870</v>
      </c>
      <c r="D2037" t="s">
        <v>778</v>
      </c>
      <c r="E2037" t="s">
        <v>158</v>
      </c>
      <c r="F2037" t="str">
        <f t="shared" si="31"/>
        <v>1gUnited Kingdom</v>
      </c>
      <c r="G2037" s="27" t="str">
        <f>IFERROR(VLOOKUP(B2037,Answer!$A:$E,5),"")</f>
        <v/>
      </c>
      <c r="H2037">
        <f>IFERROR(VLOOKUP(D2037,Question!$B:$E,4,FALSE),"")</f>
        <v>0</v>
      </c>
      <c r="I2037" t="str">
        <f>IFERROR(VLOOKUP(H2037,Dimension!$A:$B,2,FALSE),"")</f>
        <v/>
      </c>
    </row>
    <row r="2038" spans="1:9">
      <c r="A2038" s="29">
        <v>256</v>
      </c>
      <c r="B2038" s="29">
        <v>65</v>
      </c>
      <c r="D2038" t="s">
        <v>783</v>
      </c>
      <c r="E2038" t="s">
        <v>159</v>
      </c>
      <c r="F2038" t="str">
        <f t="shared" si="31"/>
        <v>1hFor the country I’m based in</v>
      </c>
      <c r="G2038" s="27">
        <f>IFERROR(VLOOKUP(B2038,Answer!$A:$E,5),"")</f>
        <v>0</v>
      </c>
      <c r="H2038">
        <f>IFERROR(VLOOKUP(D2038,Question!$B:$E,4,FALSE),"")</f>
        <v>0</v>
      </c>
      <c r="I2038" t="str">
        <f>IFERROR(VLOOKUP(H2038,Dimension!$A:$B,2,FALSE),"")</f>
        <v/>
      </c>
    </row>
    <row r="2039" spans="1:9">
      <c r="A2039" s="29">
        <v>256</v>
      </c>
      <c r="B2039" s="29">
        <v>69</v>
      </c>
      <c r="D2039" t="s">
        <v>859</v>
      </c>
      <c r="E2039" t="s">
        <v>110</v>
      </c>
      <c r="F2039" t="str">
        <f t="shared" si="31"/>
        <v>1iYes</v>
      </c>
      <c r="G2039" s="27">
        <f>IFERROR(VLOOKUP(B2039,Answer!$A:$E,5),"")</f>
        <v>0</v>
      </c>
      <c r="H2039">
        <f>IFERROR(VLOOKUP(D2039,Question!$B:$E,4,FALSE),"")</f>
        <v>0</v>
      </c>
      <c r="I2039" t="str">
        <f>IFERROR(VLOOKUP(H2039,Dimension!$A:$B,2,FALSE),"")</f>
        <v/>
      </c>
    </row>
    <row r="2040" spans="1:9">
      <c r="A2040" s="29">
        <v>256</v>
      </c>
      <c r="B2040" s="29">
        <v>53</v>
      </c>
      <c r="D2040" t="s">
        <v>804</v>
      </c>
      <c r="E2040" t="s">
        <v>110</v>
      </c>
      <c r="F2040" t="str">
        <f t="shared" si="31"/>
        <v>North AmericaYes</v>
      </c>
      <c r="G2040" s="27">
        <f>IFERROR(VLOOKUP(B2040,Answer!$A:$E,5),"")</f>
        <v>0</v>
      </c>
      <c r="H2040" t="str">
        <f>IFERROR(VLOOKUP(D2040,Question!$B:$E,4,FALSE),"")</f>
        <v/>
      </c>
      <c r="I2040" t="str">
        <f>IFERROR(VLOOKUP(H2040,Dimension!$A:$B,2,FALSE),"")</f>
        <v/>
      </c>
    </row>
    <row r="2041" spans="1:9">
      <c r="A2041" s="29">
        <v>256</v>
      </c>
      <c r="B2041" s="29">
        <v>54</v>
      </c>
      <c r="D2041" t="s">
        <v>805</v>
      </c>
      <c r="E2041" t="s">
        <v>110</v>
      </c>
      <c r="F2041" t="str">
        <f t="shared" si="31"/>
        <v>Central AmericaYes</v>
      </c>
      <c r="G2041" s="27">
        <f>IFERROR(VLOOKUP(B2041,Answer!$A:$E,5),"")</f>
        <v>0</v>
      </c>
      <c r="H2041" t="str">
        <f>IFERROR(VLOOKUP(D2041,Question!$B:$E,4,FALSE),"")</f>
        <v/>
      </c>
      <c r="I2041" t="str">
        <f>IFERROR(VLOOKUP(H2041,Dimension!$A:$B,2,FALSE),"")</f>
        <v/>
      </c>
    </row>
    <row r="2042" spans="1:9">
      <c r="A2042" s="29">
        <v>256</v>
      </c>
      <c r="B2042" s="29">
        <v>55</v>
      </c>
      <c r="D2042" t="s">
        <v>806</v>
      </c>
      <c r="E2042" t="s">
        <v>110</v>
      </c>
      <c r="F2042" t="str">
        <f t="shared" si="31"/>
        <v>South AmericaYes</v>
      </c>
      <c r="G2042" s="27">
        <f>IFERROR(VLOOKUP(B2042,Answer!$A:$E,5),"")</f>
        <v>0</v>
      </c>
      <c r="H2042" t="str">
        <f>IFERROR(VLOOKUP(D2042,Question!$B:$E,4,FALSE),"")</f>
        <v/>
      </c>
      <c r="I2042" t="str">
        <f>IFERROR(VLOOKUP(H2042,Dimension!$A:$B,2,FALSE),"")</f>
        <v/>
      </c>
    </row>
    <row r="2043" spans="1:9">
      <c r="A2043" s="29">
        <v>256</v>
      </c>
      <c r="B2043" s="29">
        <v>56</v>
      </c>
      <c r="D2043" t="s">
        <v>807</v>
      </c>
      <c r="E2043" t="s">
        <v>110</v>
      </c>
      <c r="F2043" t="str">
        <f t="shared" si="31"/>
        <v>AfricaYes</v>
      </c>
      <c r="G2043" s="27">
        <f>IFERROR(VLOOKUP(B2043,Answer!$A:$E,5),"")</f>
        <v>0</v>
      </c>
      <c r="H2043" t="str">
        <f>IFERROR(VLOOKUP(D2043,Question!$B:$E,4,FALSE),"")</f>
        <v/>
      </c>
      <c r="I2043" t="str">
        <f>IFERROR(VLOOKUP(H2043,Dimension!$A:$B,2,FALSE),"")</f>
        <v/>
      </c>
    </row>
    <row r="2044" spans="1:9">
      <c r="A2044" s="29">
        <v>256</v>
      </c>
      <c r="B2044" s="29">
        <v>57</v>
      </c>
      <c r="D2044" t="s">
        <v>808</v>
      </c>
      <c r="E2044" t="s">
        <v>110</v>
      </c>
      <c r="F2044" t="str">
        <f t="shared" si="31"/>
        <v>Middle EastYes</v>
      </c>
      <c r="G2044" s="27">
        <f>IFERROR(VLOOKUP(B2044,Answer!$A:$E,5),"")</f>
        <v>0</v>
      </c>
      <c r="H2044" t="str">
        <f>IFERROR(VLOOKUP(D2044,Question!$B:$E,4,FALSE),"")</f>
        <v/>
      </c>
      <c r="I2044" t="str">
        <f>IFERROR(VLOOKUP(H2044,Dimension!$A:$B,2,FALSE),"")</f>
        <v/>
      </c>
    </row>
    <row r="2045" spans="1:9">
      <c r="A2045" s="29">
        <v>256</v>
      </c>
      <c r="B2045" s="29">
        <v>58</v>
      </c>
      <c r="D2045" t="s">
        <v>809</v>
      </c>
      <c r="E2045" t="s">
        <v>110</v>
      </c>
      <c r="F2045" t="str">
        <f t="shared" si="31"/>
        <v>Western/Northern EuropeYes</v>
      </c>
      <c r="G2045" s="27">
        <f>IFERROR(VLOOKUP(B2045,Answer!$A:$E,5),"")</f>
        <v>0</v>
      </c>
      <c r="H2045" t="str">
        <f>IFERROR(VLOOKUP(D2045,Question!$B:$E,4,FALSE),"")</f>
        <v/>
      </c>
      <c r="I2045" t="str">
        <f>IFERROR(VLOOKUP(H2045,Dimension!$A:$B,2,FALSE),"")</f>
        <v/>
      </c>
    </row>
    <row r="2046" spans="1:9">
      <c r="A2046" s="29">
        <v>256</v>
      </c>
      <c r="B2046" s="29">
        <v>59</v>
      </c>
      <c r="D2046" t="s">
        <v>810</v>
      </c>
      <c r="E2046" t="s">
        <v>110</v>
      </c>
      <c r="F2046" t="str">
        <f t="shared" si="31"/>
        <v>Southern EuropeYes</v>
      </c>
      <c r="G2046" s="27">
        <f>IFERROR(VLOOKUP(B2046,Answer!$A:$E,5),"")</f>
        <v>0</v>
      </c>
      <c r="H2046" t="str">
        <f>IFERROR(VLOOKUP(D2046,Question!$B:$E,4,FALSE),"")</f>
        <v/>
      </c>
      <c r="I2046" t="str">
        <f>IFERROR(VLOOKUP(H2046,Dimension!$A:$B,2,FALSE),"")</f>
        <v/>
      </c>
    </row>
    <row r="2047" spans="1:9">
      <c r="A2047" s="29">
        <v>256</v>
      </c>
      <c r="B2047" s="29">
        <v>60</v>
      </c>
      <c r="D2047" t="s">
        <v>811</v>
      </c>
      <c r="E2047" t="s">
        <v>110</v>
      </c>
      <c r="F2047" t="str">
        <f t="shared" si="31"/>
        <v>Eastern EuropeYes</v>
      </c>
      <c r="G2047" s="27">
        <f>IFERROR(VLOOKUP(B2047,Answer!$A:$E,5),"")</f>
        <v>0</v>
      </c>
      <c r="H2047" t="str">
        <f>IFERROR(VLOOKUP(D2047,Question!$B:$E,4,FALSE),"")</f>
        <v/>
      </c>
      <c r="I2047" t="str">
        <f>IFERROR(VLOOKUP(H2047,Dimension!$A:$B,2,FALSE),"")</f>
        <v/>
      </c>
    </row>
    <row r="2048" spans="1:9">
      <c r="A2048" s="29">
        <v>256</v>
      </c>
      <c r="B2048" s="29">
        <v>61</v>
      </c>
      <c r="D2048" t="s">
        <v>812</v>
      </c>
      <c r="E2048" t="s">
        <v>110</v>
      </c>
      <c r="F2048" t="str">
        <f t="shared" si="31"/>
        <v>Central AsiaYes</v>
      </c>
      <c r="G2048" s="27">
        <f>IFERROR(VLOOKUP(B2048,Answer!$A:$E,5),"")</f>
        <v>0</v>
      </c>
      <c r="H2048" t="str">
        <f>IFERROR(VLOOKUP(D2048,Question!$B:$E,4,FALSE),"")</f>
        <v/>
      </c>
      <c r="I2048" t="str">
        <f>IFERROR(VLOOKUP(H2048,Dimension!$A:$B,2,FALSE),"")</f>
        <v/>
      </c>
    </row>
    <row r="2049" spans="1:9">
      <c r="A2049" s="29">
        <v>256</v>
      </c>
      <c r="B2049" s="29">
        <v>62</v>
      </c>
      <c r="D2049" t="s">
        <v>813</v>
      </c>
      <c r="E2049" t="s">
        <v>110</v>
      </c>
      <c r="F2049" t="str">
        <f t="shared" si="31"/>
        <v>South AsiaYes</v>
      </c>
      <c r="G2049" s="27">
        <f>IFERROR(VLOOKUP(B2049,Answer!$A:$E,5),"")</f>
        <v>0</v>
      </c>
      <c r="H2049" t="str">
        <f>IFERROR(VLOOKUP(D2049,Question!$B:$E,4,FALSE),"")</f>
        <v/>
      </c>
      <c r="I2049" t="str">
        <f>IFERROR(VLOOKUP(H2049,Dimension!$A:$B,2,FALSE),"")</f>
        <v/>
      </c>
    </row>
    <row r="2050" spans="1:9">
      <c r="A2050" s="29">
        <v>256</v>
      </c>
      <c r="B2050" s="29">
        <v>63</v>
      </c>
      <c r="D2050" t="s">
        <v>814</v>
      </c>
      <c r="E2050" t="s">
        <v>110</v>
      </c>
      <c r="F2050" t="str">
        <f t="shared" si="31"/>
        <v>South East AsiaYes</v>
      </c>
      <c r="G2050" s="27">
        <f>IFERROR(VLOOKUP(B2050,Answer!$A:$E,5),"")</f>
        <v>0</v>
      </c>
      <c r="H2050" t="str">
        <f>IFERROR(VLOOKUP(D2050,Question!$B:$E,4,FALSE),"")</f>
        <v/>
      </c>
      <c r="I2050" t="str">
        <f>IFERROR(VLOOKUP(H2050,Dimension!$A:$B,2,FALSE),"")</f>
        <v/>
      </c>
    </row>
    <row r="2051" spans="1:9">
      <c r="A2051" s="29">
        <v>256</v>
      </c>
      <c r="B2051" s="29">
        <v>64</v>
      </c>
      <c r="D2051" t="s">
        <v>815</v>
      </c>
      <c r="E2051" t="s">
        <v>110</v>
      </c>
      <c r="F2051" t="str">
        <f t="shared" ref="F2051:F2114" si="32">D2051&amp;E2051</f>
        <v>AustralasiaYes</v>
      </c>
      <c r="G2051" s="27">
        <f>IFERROR(VLOOKUP(B2051,Answer!$A:$E,5),"")</f>
        <v>0</v>
      </c>
      <c r="H2051" t="str">
        <f>IFERROR(VLOOKUP(D2051,Question!$B:$E,4,FALSE),"")</f>
        <v/>
      </c>
      <c r="I2051" t="str">
        <f>IFERROR(VLOOKUP(H2051,Dimension!$A:$B,2,FALSE),"")</f>
        <v/>
      </c>
    </row>
    <row r="2052" spans="1:9">
      <c r="A2052" s="29">
        <v>256</v>
      </c>
      <c r="B2052" s="29">
        <v>75</v>
      </c>
      <c r="D2052" t="s">
        <v>532</v>
      </c>
      <c r="E2052" t="s">
        <v>114</v>
      </c>
      <c r="F2052" t="str">
        <f t="shared" si="32"/>
        <v>2aFrequently (e.g. every time we run some activity or monthly)</v>
      </c>
      <c r="G2052" s="27">
        <f>IFERROR(VLOOKUP(B2052,Answer!$A:$E,5),"")</f>
        <v>1</v>
      </c>
      <c r="H2052">
        <f>IFERROR(VLOOKUP(D2052,Question!$B:$E,4,FALSE),"")</f>
        <v>1</v>
      </c>
      <c r="I2052" t="str">
        <f>IFERROR(VLOOKUP(H2052,Dimension!$A:$B,2,FALSE),"")</f>
        <v>Reporting</v>
      </c>
    </row>
    <row r="2053" spans="1:9">
      <c r="A2053" s="29">
        <v>256</v>
      </c>
      <c r="B2053" s="29">
        <v>100</v>
      </c>
      <c r="D2053" t="s">
        <v>576</v>
      </c>
      <c r="E2053" t="s">
        <v>114</v>
      </c>
      <c r="F2053" t="str">
        <f t="shared" si="32"/>
        <v>3aFrequently (e.g. every time we run some activity or monthly)</v>
      </c>
      <c r="G2053" s="27">
        <f>IFERROR(VLOOKUP(B2053,Answer!$A:$E,5),"")</f>
        <v>0</v>
      </c>
      <c r="H2053">
        <f>IFERROR(VLOOKUP(D2053,Question!$B:$E,4,FALSE),"")</f>
        <v>1</v>
      </c>
      <c r="I2053" t="str">
        <f>IFERROR(VLOOKUP(H2053,Dimension!$A:$B,2,FALSE),"")</f>
        <v>Reporting</v>
      </c>
    </row>
    <row r="2054" spans="1:9">
      <c r="A2054" s="29">
        <v>256</v>
      </c>
      <c r="B2054" s="29">
        <v>101</v>
      </c>
      <c r="D2054" t="s">
        <v>582</v>
      </c>
      <c r="E2054" t="s">
        <v>116</v>
      </c>
      <c r="F2054" t="str">
        <f t="shared" si="32"/>
        <v>3bNever</v>
      </c>
      <c r="G2054" s="27">
        <f>IFERROR(VLOOKUP(B2054,Answer!$A:$E,5),"")</f>
        <v>0</v>
      </c>
      <c r="H2054">
        <f>IFERROR(VLOOKUP(D2054,Question!$B:$E,4,FALSE),"")</f>
        <v>1</v>
      </c>
      <c r="I2054" t="str">
        <f>IFERROR(VLOOKUP(H2054,Dimension!$A:$B,2,FALSE),"")</f>
        <v>Reporting</v>
      </c>
    </row>
    <row r="2055" spans="1:9">
      <c r="A2055" s="29">
        <v>256</v>
      </c>
      <c r="B2055" s="29">
        <v>110</v>
      </c>
      <c r="D2055" t="s">
        <v>587</v>
      </c>
      <c r="E2055" t="s">
        <v>114</v>
      </c>
      <c r="F2055" t="str">
        <f t="shared" si="32"/>
        <v>3cFrequently (e.g. every time we run some activity or monthly)</v>
      </c>
      <c r="G2055" s="27">
        <f>IFERROR(VLOOKUP(B2055,Answer!$A:$E,5),"")</f>
        <v>1</v>
      </c>
      <c r="H2055">
        <f>IFERROR(VLOOKUP(D2055,Question!$B:$E,4,FALSE),"")</f>
        <v>1</v>
      </c>
      <c r="I2055" t="str">
        <f>IFERROR(VLOOKUP(H2055,Dimension!$A:$B,2,FALSE),"")</f>
        <v>Reporting</v>
      </c>
    </row>
    <row r="2056" spans="1:9">
      <c r="A2056" s="29">
        <v>256</v>
      </c>
      <c r="B2056" s="29">
        <v>113</v>
      </c>
      <c r="D2056" t="s">
        <v>592</v>
      </c>
      <c r="E2056" t="s">
        <v>121</v>
      </c>
      <c r="F2056" t="str">
        <f t="shared" si="32"/>
        <v>3dSometimes / on an ad-hoc basis</v>
      </c>
      <c r="G2056" s="27">
        <f>IFERROR(VLOOKUP(B2056,Answer!$A:$E,5),"")</f>
        <v>0.5</v>
      </c>
      <c r="H2056">
        <f>IFERROR(VLOOKUP(D2056,Question!$B:$E,4,FALSE),"")</f>
        <v>1</v>
      </c>
      <c r="I2056" t="str">
        <f>IFERROR(VLOOKUP(H2056,Dimension!$A:$B,2,FALSE),"")</f>
        <v>Reporting</v>
      </c>
    </row>
    <row r="2057" spans="1:9">
      <c r="A2057" s="29">
        <v>256</v>
      </c>
      <c r="B2057" s="29">
        <v>120</v>
      </c>
      <c r="D2057" t="s">
        <v>755</v>
      </c>
      <c r="E2057" t="s">
        <v>114</v>
      </c>
      <c r="F2057" t="str">
        <f t="shared" si="32"/>
        <v>3eFrequently (e.g. every time we run some activity or monthly)</v>
      </c>
      <c r="G2057" s="27">
        <f>IFERROR(VLOOKUP(B2057,Answer!$A:$E,5),"")</f>
        <v>0</v>
      </c>
      <c r="H2057">
        <f>IFERROR(VLOOKUP(D2057,Question!$B:$E,4,FALSE),"")</f>
        <v>1</v>
      </c>
      <c r="I2057" t="str">
        <f>IFERROR(VLOOKUP(H2057,Dimension!$A:$B,2,FALSE),"")</f>
        <v>Reporting</v>
      </c>
    </row>
    <row r="2058" spans="1:9">
      <c r="A2058" s="29">
        <v>256</v>
      </c>
      <c r="B2058" s="29">
        <v>125</v>
      </c>
      <c r="D2058" t="s">
        <v>756</v>
      </c>
      <c r="E2058" t="s">
        <v>114</v>
      </c>
      <c r="F2058" t="str">
        <f t="shared" si="32"/>
        <v>3fFrequently (e.g. every time we run some activity or monthly)</v>
      </c>
      <c r="G2058" s="27">
        <f>IFERROR(VLOOKUP(B2058,Answer!$A:$E,5),"")</f>
        <v>0.5</v>
      </c>
      <c r="H2058">
        <f>IFERROR(VLOOKUP(D2058,Question!$B:$E,4,FALSE),"")</f>
        <v>1</v>
      </c>
      <c r="I2058" t="str">
        <f>IFERROR(VLOOKUP(H2058,Dimension!$A:$B,2,FALSE),"")</f>
        <v>Reporting</v>
      </c>
    </row>
    <row r="2059" spans="1:9">
      <c r="A2059" s="29">
        <v>256</v>
      </c>
      <c r="B2059" s="29">
        <v>129</v>
      </c>
      <c r="D2059" t="s">
        <v>757</v>
      </c>
      <c r="E2059" t="s">
        <v>120</v>
      </c>
      <c r="F2059" t="str">
        <f t="shared" si="32"/>
        <v>3gRegularly (at least quarterly)</v>
      </c>
      <c r="G2059" s="27">
        <f>IFERROR(VLOOKUP(B2059,Answer!$A:$E,5),"")</f>
        <v>0.75</v>
      </c>
      <c r="H2059">
        <f>IFERROR(VLOOKUP(D2059,Question!$B:$E,4,FALSE),"")</f>
        <v>1</v>
      </c>
      <c r="I2059" t="str">
        <f>IFERROR(VLOOKUP(H2059,Dimension!$A:$B,2,FALSE),"")</f>
        <v>Reporting</v>
      </c>
    </row>
    <row r="2060" spans="1:9">
      <c r="A2060" s="29">
        <v>256</v>
      </c>
      <c r="B2060" s="29">
        <v>135</v>
      </c>
      <c r="D2060" t="s">
        <v>758</v>
      </c>
      <c r="E2060" t="s">
        <v>114</v>
      </c>
      <c r="F2060" t="str">
        <f t="shared" si="32"/>
        <v>3hFrequently (e.g. every time we run some activity or monthly)</v>
      </c>
      <c r="G2060" s="27">
        <f>IFERROR(VLOOKUP(B2060,Answer!$A:$E,5),"")</f>
        <v>1</v>
      </c>
      <c r="H2060">
        <f>IFERROR(VLOOKUP(D2060,Question!$B:$E,4,FALSE),"")</f>
        <v>1</v>
      </c>
      <c r="I2060" t="str">
        <f>IFERROR(VLOOKUP(H2060,Dimension!$A:$B,2,FALSE),"")</f>
        <v>Reporting</v>
      </c>
    </row>
    <row r="2061" spans="1:9">
      <c r="A2061" s="29">
        <v>256</v>
      </c>
      <c r="B2061" s="29">
        <v>154</v>
      </c>
      <c r="D2061" t="s">
        <v>762</v>
      </c>
      <c r="E2061" t="s">
        <v>120</v>
      </c>
      <c r="F2061" t="str">
        <f t="shared" si="32"/>
        <v>3lRegularly (at least quarterly)</v>
      </c>
      <c r="G2061" s="27">
        <f>IFERROR(VLOOKUP(B2061,Answer!$A:$E,5),"")</f>
        <v>0.75</v>
      </c>
      <c r="H2061">
        <f>IFERROR(VLOOKUP(D2061,Question!$B:$E,4,FALSE),"")</f>
        <v>1</v>
      </c>
      <c r="I2061" t="str">
        <f>IFERROR(VLOOKUP(H2061,Dimension!$A:$B,2,FALSE),"")</f>
        <v>Reporting</v>
      </c>
    </row>
    <row r="2062" spans="1:9">
      <c r="A2062" s="29">
        <v>256</v>
      </c>
      <c r="B2062" s="29">
        <v>159</v>
      </c>
      <c r="D2062" t="s">
        <v>598</v>
      </c>
      <c r="E2062" t="s">
        <v>120</v>
      </c>
      <c r="F2062" t="str">
        <f t="shared" si="32"/>
        <v>4aRegularly (at least quarterly)</v>
      </c>
      <c r="G2062" s="27">
        <f>IFERROR(VLOOKUP(B2062,Answer!$A:$E,5),"")</f>
        <v>0.75</v>
      </c>
      <c r="H2062">
        <f>IFERROR(VLOOKUP(D2062,Question!$B:$E,4,FALSE),"")</f>
        <v>2</v>
      </c>
      <c r="I2062" t="str">
        <f>IFERROR(VLOOKUP(H2062,Dimension!$A:$B,2,FALSE),"")</f>
        <v>Planning</v>
      </c>
    </row>
    <row r="2063" spans="1:9">
      <c r="A2063" s="29">
        <v>256</v>
      </c>
      <c r="B2063" s="29">
        <v>163</v>
      </c>
      <c r="D2063" t="s">
        <v>601</v>
      </c>
      <c r="E2063" t="s">
        <v>121</v>
      </c>
      <c r="F2063" t="str">
        <f t="shared" si="32"/>
        <v>4bSometimes / on an ad-hoc basis</v>
      </c>
      <c r="G2063" s="27">
        <f>IFERROR(VLOOKUP(B2063,Answer!$A:$E,5),"")</f>
        <v>0.5</v>
      </c>
      <c r="H2063">
        <f>IFERROR(VLOOKUP(D2063,Question!$B:$E,4,FALSE),"")</f>
        <v>2</v>
      </c>
      <c r="I2063" t="str">
        <f>IFERROR(VLOOKUP(H2063,Dimension!$A:$B,2,FALSE),"")</f>
        <v>Planning</v>
      </c>
    </row>
    <row r="2064" spans="1:9">
      <c r="A2064" s="29">
        <v>256</v>
      </c>
      <c r="B2064" s="29">
        <v>169</v>
      </c>
      <c r="D2064" t="s">
        <v>605</v>
      </c>
      <c r="E2064" t="s">
        <v>120</v>
      </c>
      <c r="F2064" t="str">
        <f t="shared" si="32"/>
        <v>4cRegularly (at least quarterly)</v>
      </c>
      <c r="G2064" s="27">
        <f>IFERROR(VLOOKUP(B2064,Answer!$A:$E,5),"")</f>
        <v>0.75</v>
      </c>
      <c r="H2064">
        <f>IFERROR(VLOOKUP(D2064,Question!$B:$E,4,FALSE),"")</f>
        <v>2</v>
      </c>
      <c r="I2064" t="str">
        <f>IFERROR(VLOOKUP(H2064,Dimension!$A:$B,2,FALSE),"")</f>
        <v>Planning</v>
      </c>
    </row>
    <row r="2065" spans="1:9">
      <c r="A2065" s="29">
        <v>256</v>
      </c>
      <c r="B2065" s="29">
        <v>173</v>
      </c>
      <c r="D2065" t="s">
        <v>609</v>
      </c>
      <c r="E2065" t="s">
        <v>121</v>
      </c>
      <c r="F2065" t="str">
        <f t="shared" si="32"/>
        <v>4dSometimes / on an ad-hoc basis</v>
      </c>
      <c r="G2065" s="27">
        <f>IFERROR(VLOOKUP(B2065,Answer!$A:$E,5),"")</f>
        <v>0.5</v>
      </c>
      <c r="H2065">
        <f>IFERROR(VLOOKUP(D2065,Question!$B:$E,4,FALSE),"")</f>
        <v>3</v>
      </c>
      <c r="I2065" t="str">
        <f>IFERROR(VLOOKUP(H2065,Dimension!$A:$B,2,FALSE),"")</f>
        <v>Impact</v>
      </c>
    </row>
    <row r="2066" spans="1:9">
      <c r="A2066" s="29">
        <v>256</v>
      </c>
      <c r="B2066" s="29">
        <v>180</v>
      </c>
      <c r="D2066" t="s">
        <v>628</v>
      </c>
      <c r="E2066" t="s">
        <v>123</v>
      </c>
      <c r="F2066" t="str">
        <f t="shared" si="32"/>
        <v>5aAgree</v>
      </c>
      <c r="G2066" s="27">
        <f>IFERROR(VLOOKUP(B2066,Answer!$A:$E,5),"")</f>
        <v>0</v>
      </c>
      <c r="H2066">
        <f>IFERROR(VLOOKUP(D2066,Question!$B:$E,4,FALSE),"")</f>
        <v>2</v>
      </c>
      <c r="I2066" t="str">
        <f>IFERROR(VLOOKUP(H2066,Dimension!$A:$B,2,FALSE),"")</f>
        <v>Planning</v>
      </c>
    </row>
    <row r="2067" spans="1:9">
      <c r="A2067" s="29">
        <v>256</v>
      </c>
      <c r="B2067" s="29">
        <v>186</v>
      </c>
      <c r="D2067" t="s">
        <v>632</v>
      </c>
      <c r="E2067" t="s">
        <v>123</v>
      </c>
      <c r="F2067" t="str">
        <f t="shared" si="32"/>
        <v>5bAgree</v>
      </c>
      <c r="G2067" s="27">
        <f>IFERROR(VLOOKUP(B2067,Answer!$A:$E,5),"")</f>
        <v>0.75</v>
      </c>
      <c r="H2067">
        <f>IFERROR(VLOOKUP(D2067,Question!$B:$E,4,FALSE),"")</f>
        <v>2</v>
      </c>
      <c r="I2067" t="str">
        <f>IFERROR(VLOOKUP(H2067,Dimension!$A:$B,2,FALSE),"")</f>
        <v>Planning</v>
      </c>
    </row>
    <row r="2068" spans="1:9">
      <c r="A2068" s="29">
        <v>256</v>
      </c>
      <c r="B2068" s="29">
        <v>191</v>
      </c>
      <c r="D2068" t="s">
        <v>636</v>
      </c>
      <c r="E2068" t="s">
        <v>148</v>
      </c>
      <c r="F2068" t="str">
        <f t="shared" si="32"/>
        <v>5cNeither agree nor disagree&amp;#9;</v>
      </c>
      <c r="G2068" s="27">
        <f>IFERROR(VLOOKUP(B2068,Answer!$A:$E,5),"")</f>
        <v>0.25</v>
      </c>
      <c r="H2068">
        <f>IFERROR(VLOOKUP(D2068,Question!$B:$E,4,FALSE),"")</f>
        <v>2</v>
      </c>
      <c r="I2068" t="str">
        <f>IFERROR(VLOOKUP(H2068,Dimension!$A:$B,2,FALSE),"")</f>
        <v>Planning</v>
      </c>
    </row>
    <row r="2069" spans="1:9">
      <c r="A2069" s="29">
        <v>256</v>
      </c>
      <c r="B2069" s="29">
        <v>196</v>
      </c>
      <c r="D2069" t="s">
        <v>640</v>
      </c>
      <c r="E2069" t="s">
        <v>118</v>
      </c>
      <c r="F2069" t="str">
        <f t="shared" si="32"/>
        <v>5dDisagree</v>
      </c>
      <c r="G2069" s="27">
        <f>IFERROR(VLOOKUP(B2069,Answer!$A:$E,5),"")</f>
        <v>0</v>
      </c>
      <c r="H2069">
        <f>IFERROR(VLOOKUP(D2069,Question!$B:$E,4,FALSE),"")</f>
        <v>2</v>
      </c>
      <c r="I2069" t="str">
        <f>IFERROR(VLOOKUP(H2069,Dimension!$A:$B,2,FALSE),"")</f>
        <v>Planning</v>
      </c>
    </row>
    <row r="2070" spans="1:9">
      <c r="A2070" s="29">
        <v>256</v>
      </c>
      <c r="B2070" s="29">
        <v>205</v>
      </c>
      <c r="D2070" t="s">
        <v>644</v>
      </c>
      <c r="E2070" t="s">
        <v>136</v>
      </c>
      <c r="F2070" t="str">
        <f t="shared" si="32"/>
        <v>5eStrongly Agree</v>
      </c>
      <c r="G2070" s="27">
        <f>IFERROR(VLOOKUP(B2070,Answer!$A:$E,5),"")</f>
        <v>1</v>
      </c>
      <c r="H2070">
        <f>IFERROR(VLOOKUP(D2070,Question!$B:$E,4,FALSE),"")</f>
        <v>2</v>
      </c>
      <c r="I2070" t="str">
        <f>IFERROR(VLOOKUP(H2070,Dimension!$A:$B,2,FALSE),"")</f>
        <v>Planning</v>
      </c>
    </row>
    <row r="2071" spans="1:9">
      <c r="A2071" s="29">
        <v>256</v>
      </c>
      <c r="B2071" s="29">
        <v>210</v>
      </c>
      <c r="D2071" t="s">
        <v>751</v>
      </c>
      <c r="E2071" t="s">
        <v>123</v>
      </c>
      <c r="F2071" t="str">
        <f t="shared" si="32"/>
        <v>5fAgree</v>
      </c>
      <c r="G2071" s="27">
        <f>IFERROR(VLOOKUP(B2071,Answer!$A:$E,5),"")</f>
        <v>0.75</v>
      </c>
      <c r="H2071">
        <f>IFERROR(VLOOKUP(D2071,Question!$B:$E,4,FALSE),"")</f>
        <v>2</v>
      </c>
      <c r="I2071" t="str">
        <f>IFERROR(VLOOKUP(H2071,Dimension!$A:$B,2,FALSE),"")</f>
        <v>Planning</v>
      </c>
    </row>
    <row r="2072" spans="1:9">
      <c r="A2072" s="29">
        <v>256</v>
      </c>
      <c r="B2072" s="29">
        <v>217</v>
      </c>
      <c r="D2072" t="s">
        <v>752</v>
      </c>
      <c r="E2072" t="s">
        <v>136</v>
      </c>
      <c r="F2072" t="str">
        <f t="shared" si="32"/>
        <v>5gStrongly Agree</v>
      </c>
      <c r="G2072" s="27">
        <f>IFERROR(VLOOKUP(B2072,Answer!$A:$E,5),"")</f>
        <v>1</v>
      </c>
      <c r="H2072">
        <f>IFERROR(VLOOKUP(D2072,Question!$B:$E,4,FALSE),"")</f>
        <v>3</v>
      </c>
      <c r="I2072" t="str">
        <f>IFERROR(VLOOKUP(H2072,Dimension!$A:$B,2,FALSE),"")</f>
        <v>Impact</v>
      </c>
    </row>
    <row r="2073" spans="1:9">
      <c r="A2073" s="29">
        <v>256</v>
      </c>
      <c r="B2073" s="29">
        <v>223</v>
      </c>
      <c r="D2073" t="s">
        <v>753</v>
      </c>
      <c r="E2073" t="s">
        <v>136</v>
      </c>
      <c r="F2073" t="str">
        <f t="shared" si="32"/>
        <v>5hStrongly Agree</v>
      </c>
      <c r="G2073" s="27">
        <f>IFERROR(VLOOKUP(B2073,Answer!$A:$E,5),"")</f>
        <v>1</v>
      </c>
      <c r="H2073">
        <f>IFERROR(VLOOKUP(D2073,Question!$B:$E,4,FALSE),"")</f>
        <v>2</v>
      </c>
      <c r="I2073" t="str">
        <f>IFERROR(VLOOKUP(H2073,Dimension!$A:$B,2,FALSE),"")</f>
        <v>Planning</v>
      </c>
    </row>
    <row r="2074" spans="1:9">
      <c r="A2074" s="29">
        <v>256</v>
      </c>
      <c r="B2074" s="29">
        <v>227</v>
      </c>
      <c r="D2074" t="s">
        <v>754</v>
      </c>
      <c r="E2074" t="s">
        <v>148</v>
      </c>
      <c r="F2074" t="str">
        <f t="shared" si="32"/>
        <v>5iNeither agree nor disagree&amp;#9;</v>
      </c>
      <c r="G2074" s="27">
        <f>IFERROR(VLOOKUP(B2074,Answer!$A:$E,5),"")</f>
        <v>0.25</v>
      </c>
      <c r="H2074">
        <f>IFERROR(VLOOKUP(D2074,Question!$B:$E,4,FALSE),"")</f>
        <v>3</v>
      </c>
      <c r="I2074" t="str">
        <f>IFERROR(VLOOKUP(H2074,Dimension!$A:$B,2,FALSE),"")</f>
        <v>Impact</v>
      </c>
    </row>
    <row r="2075" spans="1:9">
      <c r="A2075" s="29">
        <v>256</v>
      </c>
      <c r="B2075" s="29">
        <v>230</v>
      </c>
      <c r="D2075" t="s">
        <v>648</v>
      </c>
      <c r="E2075" t="s">
        <v>116</v>
      </c>
      <c r="F2075" t="str">
        <f t="shared" si="32"/>
        <v>6aNever</v>
      </c>
      <c r="G2075" s="27">
        <f>IFERROR(VLOOKUP(B2075,Answer!$A:$E,5),"")</f>
        <v>0</v>
      </c>
      <c r="H2075">
        <f>IFERROR(VLOOKUP(D2075,Question!$B:$E,4,FALSE),"")</f>
        <v>2</v>
      </c>
      <c r="I2075" t="str">
        <f>IFERROR(VLOOKUP(H2075,Dimension!$A:$B,2,FALSE),"")</f>
        <v>Planning</v>
      </c>
    </row>
    <row r="2076" spans="1:9">
      <c r="A2076" s="29">
        <v>256</v>
      </c>
      <c r="B2076" s="29">
        <v>235</v>
      </c>
      <c r="D2076" t="s">
        <v>650</v>
      </c>
      <c r="E2076" t="s">
        <v>116</v>
      </c>
      <c r="F2076" t="str">
        <f t="shared" si="32"/>
        <v>6bNever</v>
      </c>
      <c r="G2076" s="27">
        <f>IFERROR(VLOOKUP(B2076,Answer!$A:$E,5),"")</f>
        <v>0</v>
      </c>
      <c r="H2076">
        <f>IFERROR(VLOOKUP(D2076,Question!$B:$E,4,FALSE),"")</f>
        <v>1</v>
      </c>
      <c r="I2076" t="str">
        <f>IFERROR(VLOOKUP(H2076,Dimension!$A:$B,2,FALSE),"")</f>
        <v>Reporting</v>
      </c>
    </row>
    <row r="2077" spans="1:9">
      <c r="A2077" s="29">
        <v>256</v>
      </c>
      <c r="B2077" s="29">
        <v>244</v>
      </c>
      <c r="D2077" t="s">
        <v>654</v>
      </c>
      <c r="E2077" t="s">
        <v>114</v>
      </c>
      <c r="F2077" t="str">
        <f t="shared" si="32"/>
        <v>6cFrequently (e.g. every time we run some activity or monthly)</v>
      </c>
      <c r="G2077" s="27">
        <f>IFERROR(VLOOKUP(B2077,Answer!$A:$E,5),"")</f>
        <v>1</v>
      </c>
      <c r="H2077">
        <f>IFERROR(VLOOKUP(D2077,Question!$B:$E,4,FALSE),"")</f>
        <v>1</v>
      </c>
      <c r="I2077" t="str">
        <f>IFERROR(VLOOKUP(H2077,Dimension!$A:$B,2,FALSE),"")</f>
        <v>Reporting</v>
      </c>
    </row>
    <row r="2078" spans="1:9">
      <c r="A2078" s="29">
        <v>256</v>
      </c>
      <c r="B2078" s="29">
        <v>249</v>
      </c>
      <c r="D2078" t="s">
        <v>658</v>
      </c>
      <c r="E2078" t="s">
        <v>114</v>
      </c>
      <c r="F2078" t="str">
        <f t="shared" si="32"/>
        <v>6dFrequently (e.g. every time we run some activity or monthly)</v>
      </c>
      <c r="G2078" s="27">
        <f>IFERROR(VLOOKUP(B2078,Answer!$A:$E,5),"")</f>
        <v>1</v>
      </c>
      <c r="H2078">
        <f>IFERROR(VLOOKUP(D2078,Question!$B:$E,4,FALSE),"")</f>
        <v>1</v>
      </c>
      <c r="I2078" t="str">
        <f>IFERROR(VLOOKUP(H2078,Dimension!$A:$B,2,FALSE),"")</f>
        <v>Reporting</v>
      </c>
    </row>
    <row r="2079" spans="1:9">
      <c r="A2079" s="29">
        <v>256</v>
      </c>
      <c r="B2079" s="29">
        <v>250</v>
      </c>
      <c r="D2079" t="s">
        <v>662</v>
      </c>
      <c r="E2079" t="s">
        <v>116</v>
      </c>
      <c r="F2079" t="str">
        <f t="shared" si="32"/>
        <v>6eNever</v>
      </c>
      <c r="G2079" s="27">
        <f>IFERROR(VLOOKUP(B2079,Answer!$A:$E,5),"")</f>
        <v>0</v>
      </c>
      <c r="H2079">
        <f>IFERROR(VLOOKUP(D2079,Question!$B:$E,4,FALSE),"")</f>
        <v>1</v>
      </c>
      <c r="I2079" t="str">
        <f>IFERROR(VLOOKUP(H2079,Dimension!$A:$B,2,FALSE),"")</f>
        <v>Reporting</v>
      </c>
    </row>
    <row r="2080" spans="1:9">
      <c r="A2080" s="29">
        <v>256</v>
      </c>
      <c r="B2080" s="29">
        <v>255</v>
      </c>
      <c r="D2080" t="s">
        <v>666</v>
      </c>
      <c r="E2080" t="s">
        <v>116</v>
      </c>
      <c r="F2080" t="str">
        <f t="shared" si="32"/>
        <v>7aNever</v>
      </c>
      <c r="G2080" s="27">
        <f>IFERROR(VLOOKUP(B2080,Answer!$A:$E,5),"")</f>
        <v>0</v>
      </c>
      <c r="H2080">
        <f>IFERROR(VLOOKUP(D2080,Question!$B:$E,4,FALSE),"")</f>
        <v>3</v>
      </c>
      <c r="I2080" t="str">
        <f>IFERROR(VLOOKUP(H2080,Dimension!$A:$B,2,FALSE),"")</f>
        <v>Impact</v>
      </c>
    </row>
    <row r="2081" spans="1:9">
      <c r="A2081" s="29">
        <v>256</v>
      </c>
      <c r="B2081" s="29">
        <v>260</v>
      </c>
      <c r="D2081" t="s">
        <v>670</v>
      </c>
      <c r="E2081" t="s">
        <v>116</v>
      </c>
      <c r="F2081" t="str">
        <f t="shared" si="32"/>
        <v>7bNever</v>
      </c>
      <c r="G2081" s="27">
        <f>IFERROR(VLOOKUP(B2081,Answer!$A:$E,5),"")</f>
        <v>0</v>
      </c>
      <c r="H2081">
        <f>IFERROR(VLOOKUP(D2081,Question!$B:$E,4,FALSE),"")</f>
        <v>2</v>
      </c>
      <c r="I2081" t="str">
        <f>IFERROR(VLOOKUP(H2081,Dimension!$A:$B,2,FALSE),"")</f>
        <v>Planning</v>
      </c>
    </row>
    <row r="2082" spans="1:9">
      <c r="A2082" s="29">
        <v>256</v>
      </c>
      <c r="B2082" s="29">
        <v>265</v>
      </c>
      <c r="D2082" t="s">
        <v>674</v>
      </c>
      <c r="E2082" t="s">
        <v>116</v>
      </c>
      <c r="F2082" t="str">
        <f t="shared" si="32"/>
        <v>7cNever</v>
      </c>
      <c r="G2082" s="27">
        <f>IFERROR(VLOOKUP(B2082,Answer!$A:$E,5),"")</f>
        <v>0</v>
      </c>
      <c r="H2082">
        <f>IFERROR(VLOOKUP(D2082,Question!$B:$E,4,FALSE),"")</f>
        <v>2</v>
      </c>
      <c r="I2082" t="str">
        <f>IFERROR(VLOOKUP(H2082,Dimension!$A:$B,2,FALSE),"")</f>
        <v>Planning</v>
      </c>
    </row>
    <row r="2083" spans="1:9">
      <c r="A2083" s="29">
        <v>256</v>
      </c>
      <c r="B2083" s="29">
        <v>272</v>
      </c>
      <c r="D2083" t="s">
        <v>678</v>
      </c>
      <c r="E2083" t="s">
        <v>121</v>
      </c>
      <c r="F2083" t="str">
        <f t="shared" si="32"/>
        <v>7dSometimes / on an ad-hoc basis</v>
      </c>
      <c r="G2083" s="27">
        <f>IFERROR(VLOOKUP(B2083,Answer!$A:$E,5),"")</f>
        <v>0.5</v>
      </c>
      <c r="H2083">
        <f>IFERROR(VLOOKUP(D2083,Question!$B:$E,4,FALSE),"")</f>
        <v>2</v>
      </c>
      <c r="I2083" t="str">
        <f>IFERROR(VLOOKUP(H2083,Dimension!$A:$B,2,FALSE),"")</f>
        <v>Planning</v>
      </c>
    </row>
    <row r="2084" spans="1:9">
      <c r="A2084" s="29">
        <v>256</v>
      </c>
      <c r="B2084" s="29">
        <v>278</v>
      </c>
      <c r="D2084" t="s">
        <v>680</v>
      </c>
      <c r="E2084" t="s">
        <v>120</v>
      </c>
      <c r="F2084" t="str">
        <f t="shared" si="32"/>
        <v>7eRegularly (at least quarterly)</v>
      </c>
      <c r="G2084" s="27">
        <f>IFERROR(VLOOKUP(B2084,Answer!$A:$E,5),"")</f>
        <v>0.75</v>
      </c>
      <c r="H2084">
        <f>IFERROR(VLOOKUP(D2084,Question!$B:$E,4,FALSE),"")</f>
        <v>3</v>
      </c>
      <c r="I2084" t="str">
        <f>IFERROR(VLOOKUP(H2084,Dimension!$A:$B,2,FALSE),"")</f>
        <v>Impact</v>
      </c>
    </row>
    <row r="2085" spans="1:9">
      <c r="A2085" s="29">
        <v>256</v>
      </c>
      <c r="B2085" s="29">
        <v>284</v>
      </c>
      <c r="D2085" t="s">
        <v>701</v>
      </c>
      <c r="E2085" t="s">
        <v>123</v>
      </c>
      <c r="F2085" t="str">
        <f t="shared" si="32"/>
        <v>8aAgree</v>
      </c>
      <c r="G2085" s="27">
        <f>IFERROR(VLOOKUP(B2085,Answer!$A:$E,5),"")</f>
        <v>0.75</v>
      </c>
      <c r="H2085">
        <f>IFERROR(VLOOKUP(D2085,Question!$B:$E,4,FALSE),"")</f>
        <v>3</v>
      </c>
      <c r="I2085" t="str">
        <f>IFERROR(VLOOKUP(H2085,Dimension!$A:$B,2,FALSE),"")</f>
        <v>Impact</v>
      </c>
    </row>
    <row r="2086" spans="1:9">
      <c r="A2086" s="29">
        <v>256</v>
      </c>
      <c r="B2086" s="29">
        <v>290</v>
      </c>
      <c r="D2086" t="s">
        <v>703</v>
      </c>
      <c r="E2086" t="s">
        <v>123</v>
      </c>
      <c r="F2086" t="str">
        <f t="shared" si="32"/>
        <v>8bAgree</v>
      </c>
      <c r="G2086" s="27">
        <f>IFERROR(VLOOKUP(B2086,Answer!$A:$E,5),"")</f>
        <v>0.75</v>
      </c>
      <c r="H2086">
        <f>IFERROR(VLOOKUP(D2086,Question!$B:$E,4,FALSE),"")</f>
        <v>3</v>
      </c>
      <c r="I2086" t="str">
        <f>IFERROR(VLOOKUP(H2086,Dimension!$A:$B,2,FALSE),"")</f>
        <v>Impact</v>
      </c>
    </row>
    <row r="2087" spans="1:9">
      <c r="A2087" s="29">
        <v>256</v>
      </c>
      <c r="B2087" s="29">
        <v>296</v>
      </c>
      <c r="D2087" t="s">
        <v>705</v>
      </c>
      <c r="E2087" t="s">
        <v>123</v>
      </c>
      <c r="F2087" t="str">
        <f t="shared" si="32"/>
        <v>8cAgree</v>
      </c>
      <c r="G2087" s="27">
        <f>IFERROR(VLOOKUP(B2087,Answer!$A:$E,5),"")</f>
        <v>0.75</v>
      </c>
      <c r="H2087">
        <f>IFERROR(VLOOKUP(D2087,Question!$B:$E,4,FALSE),"")</f>
        <v>3</v>
      </c>
      <c r="I2087" t="str">
        <f>IFERROR(VLOOKUP(H2087,Dimension!$A:$B,2,FALSE),"")</f>
        <v>Impact</v>
      </c>
    </row>
    <row r="2088" spans="1:9">
      <c r="A2088" s="29">
        <v>256</v>
      </c>
      <c r="B2088" s="29">
        <v>301</v>
      </c>
      <c r="D2088" t="s">
        <v>707</v>
      </c>
      <c r="E2088" t="s">
        <v>122</v>
      </c>
      <c r="F2088" t="str">
        <f t="shared" si="32"/>
        <v>8dNeither agree nor disagree</v>
      </c>
      <c r="G2088" s="27">
        <f>IFERROR(VLOOKUP(B2088,Answer!$A:$E,5),"")</f>
        <v>0</v>
      </c>
      <c r="H2088">
        <f>IFERROR(VLOOKUP(D2088,Question!$B:$E,4,FALSE),"")</f>
        <v>3</v>
      </c>
      <c r="I2088" t="str">
        <f>IFERROR(VLOOKUP(H2088,Dimension!$A:$B,2,FALSE),"")</f>
        <v>Impact</v>
      </c>
    </row>
    <row r="2089" spans="1:9">
      <c r="A2089" s="29">
        <v>256</v>
      </c>
      <c r="B2089" s="29">
        <v>307</v>
      </c>
      <c r="D2089" t="s">
        <v>744</v>
      </c>
      <c r="E2089" t="s">
        <v>122</v>
      </c>
      <c r="F2089" t="str">
        <f t="shared" si="32"/>
        <v>8eNeither agree nor disagree</v>
      </c>
      <c r="G2089" s="27">
        <f>IFERROR(VLOOKUP(B2089,Answer!$A:$E,5),"")</f>
        <v>0.25</v>
      </c>
      <c r="H2089">
        <f>IFERROR(VLOOKUP(D2089,Question!$B:$E,4,FALSE),"")</f>
        <v>3</v>
      </c>
      <c r="I2089" t="str">
        <f>IFERROR(VLOOKUP(H2089,Dimension!$A:$B,2,FALSE),"")</f>
        <v>Impact</v>
      </c>
    </row>
    <row r="2090" spans="1:9">
      <c r="A2090" s="29">
        <v>256</v>
      </c>
      <c r="B2090" s="29">
        <v>314</v>
      </c>
      <c r="D2090" t="s">
        <v>745</v>
      </c>
      <c r="E2090" t="s">
        <v>123</v>
      </c>
      <c r="F2090" t="str">
        <f t="shared" si="32"/>
        <v>8fAgree</v>
      </c>
      <c r="G2090" s="27">
        <f>IFERROR(VLOOKUP(B2090,Answer!$A:$E,5),"")</f>
        <v>0.75</v>
      </c>
      <c r="H2090">
        <f>IFERROR(VLOOKUP(D2090,Question!$B:$E,4,FALSE),"")</f>
        <v>3</v>
      </c>
      <c r="I2090" t="str">
        <f>IFERROR(VLOOKUP(H2090,Dimension!$A:$B,2,FALSE),"")</f>
        <v>Impact</v>
      </c>
    </row>
    <row r="2091" spans="1:9">
      <c r="A2091" s="29">
        <v>256</v>
      </c>
      <c r="B2091" s="29">
        <v>321</v>
      </c>
      <c r="D2091" t="s">
        <v>746</v>
      </c>
      <c r="E2091" t="s">
        <v>136</v>
      </c>
      <c r="F2091" t="str">
        <f t="shared" si="32"/>
        <v>8gStrongly Agree</v>
      </c>
      <c r="G2091" s="27">
        <f>IFERROR(VLOOKUP(B2091,Answer!$A:$E,5),"")</f>
        <v>1</v>
      </c>
      <c r="H2091">
        <f>IFERROR(VLOOKUP(D2091,Question!$B:$E,4,FALSE),"")</f>
        <v>3</v>
      </c>
      <c r="I2091" t="str">
        <f>IFERROR(VLOOKUP(H2091,Dimension!$A:$B,2,FALSE),"")</f>
        <v>Impact</v>
      </c>
    </row>
    <row r="2092" spans="1:9">
      <c r="A2092" s="29">
        <v>256</v>
      </c>
      <c r="B2092" s="29">
        <v>326</v>
      </c>
      <c r="D2092" t="s">
        <v>747</v>
      </c>
      <c r="E2092" t="s">
        <v>123</v>
      </c>
      <c r="F2092" t="str">
        <f t="shared" si="32"/>
        <v>8hAgree</v>
      </c>
      <c r="G2092" s="27">
        <f>IFERROR(VLOOKUP(B2092,Answer!$A:$E,5),"")</f>
        <v>0.75</v>
      </c>
      <c r="H2092">
        <f>IFERROR(VLOOKUP(D2092,Question!$B:$E,4,FALSE),"")</f>
        <v>3</v>
      </c>
      <c r="I2092" t="str">
        <f>IFERROR(VLOOKUP(H2092,Dimension!$A:$B,2,FALSE),"")</f>
        <v>Impact</v>
      </c>
    </row>
    <row r="2093" spans="1:9">
      <c r="A2093" s="29">
        <v>256</v>
      </c>
      <c r="B2093" s="29">
        <v>331</v>
      </c>
      <c r="D2093" t="s">
        <v>748</v>
      </c>
      <c r="E2093" t="s">
        <v>122</v>
      </c>
      <c r="F2093" t="str">
        <f t="shared" si="32"/>
        <v>8iNeither agree nor disagree</v>
      </c>
      <c r="G2093" s="27">
        <f>IFERROR(VLOOKUP(B2093,Answer!$A:$E,5),"")</f>
        <v>0.25</v>
      </c>
      <c r="H2093">
        <f>IFERROR(VLOOKUP(D2093,Question!$B:$E,4,FALSE),"")</f>
        <v>3</v>
      </c>
      <c r="I2093" t="str">
        <f>IFERROR(VLOOKUP(H2093,Dimension!$A:$B,2,FALSE),"")</f>
        <v>Impact</v>
      </c>
    </row>
    <row r="2094" spans="1:9">
      <c r="A2094" s="29">
        <v>256</v>
      </c>
      <c r="B2094" s="29">
        <v>339</v>
      </c>
      <c r="D2094" t="s">
        <v>749</v>
      </c>
      <c r="E2094" t="s">
        <v>136</v>
      </c>
      <c r="F2094" t="str">
        <f t="shared" si="32"/>
        <v>8jStrongly Agree</v>
      </c>
      <c r="G2094" s="27">
        <f>IFERROR(VLOOKUP(B2094,Answer!$A:$E,5),"")</f>
        <v>1</v>
      </c>
      <c r="H2094">
        <f>IFERROR(VLOOKUP(D2094,Question!$B:$E,4,FALSE),"")</f>
        <v>3</v>
      </c>
      <c r="I2094" t="str">
        <f>IFERROR(VLOOKUP(H2094,Dimension!$A:$B,2,FALSE),"")</f>
        <v>Impact</v>
      </c>
    </row>
    <row r="2095" spans="1:9">
      <c r="A2095" s="29">
        <v>256</v>
      </c>
      <c r="B2095" s="29">
        <v>342</v>
      </c>
      <c r="D2095" t="s">
        <v>750</v>
      </c>
      <c r="E2095" t="s">
        <v>118</v>
      </c>
      <c r="F2095" t="str">
        <f t="shared" si="32"/>
        <v>8kDisagree</v>
      </c>
      <c r="G2095" s="27">
        <f>IFERROR(VLOOKUP(B2095,Answer!$A:$E,5),"")</f>
        <v>0.25</v>
      </c>
      <c r="H2095">
        <f>IFERROR(VLOOKUP(D2095,Question!$B:$E,4,FALSE),"")</f>
        <v>3</v>
      </c>
      <c r="I2095" t="str">
        <f>IFERROR(VLOOKUP(H2095,Dimension!$A:$B,2,FALSE),"")</f>
        <v>Impact</v>
      </c>
    </row>
    <row r="2096" spans="1:9">
      <c r="A2096" s="29">
        <v>256</v>
      </c>
      <c r="B2096" s="29">
        <v>346</v>
      </c>
      <c r="D2096" t="s">
        <v>710</v>
      </c>
      <c r="E2096" t="s">
        <v>117</v>
      </c>
      <c r="F2096" t="str">
        <f t="shared" si="32"/>
        <v>9aDon’t know/Not sure</v>
      </c>
      <c r="G2096" s="27">
        <f>IFERROR(VLOOKUP(B2096,Answer!$A:$E,5),"")</f>
        <v>0</v>
      </c>
      <c r="H2096">
        <f>IFERROR(VLOOKUP(D2096,Question!$B:$E,4,FALSE),"")</f>
        <v>1</v>
      </c>
      <c r="I2096" t="str">
        <f>IFERROR(VLOOKUP(H2096,Dimension!$A:$B,2,FALSE),"")</f>
        <v>Reporting</v>
      </c>
    </row>
    <row r="2097" spans="1:9">
      <c r="A2097" s="29">
        <v>256</v>
      </c>
      <c r="B2097" s="29">
        <v>357</v>
      </c>
      <c r="D2097" t="s">
        <v>714</v>
      </c>
      <c r="E2097" t="s">
        <v>177</v>
      </c>
      <c r="F2097" t="str">
        <f t="shared" si="32"/>
        <v>9bAre a key part of our evaluation program</v>
      </c>
      <c r="G2097" s="27">
        <f>IFERROR(VLOOKUP(B2097,Answer!$A:$E,5),"")</f>
        <v>1</v>
      </c>
      <c r="H2097">
        <f>IFERROR(VLOOKUP(D2097,Question!$B:$E,4,FALSE),"")</f>
        <v>1</v>
      </c>
      <c r="I2097" t="str">
        <f>IFERROR(VLOOKUP(H2097,Dimension!$A:$B,2,FALSE),"")</f>
        <v>Reporting</v>
      </c>
    </row>
    <row r="2098" spans="1:9">
      <c r="A2098" s="29">
        <v>256</v>
      </c>
      <c r="B2098" s="29">
        <v>358</v>
      </c>
      <c r="D2098" t="s">
        <v>742</v>
      </c>
      <c r="E2098" t="s">
        <v>117</v>
      </c>
      <c r="F2098" t="str">
        <f t="shared" si="32"/>
        <v>9cDon’t know/Not sure</v>
      </c>
      <c r="G2098" s="27">
        <f>IFERROR(VLOOKUP(B2098,Answer!$A:$E,5),"")</f>
        <v>0</v>
      </c>
      <c r="H2098">
        <f>IFERROR(VLOOKUP(D2098,Question!$B:$E,4,FALSE),"")</f>
        <v>1</v>
      </c>
      <c r="I2098" t="str">
        <f>IFERROR(VLOOKUP(H2098,Dimension!$A:$B,2,FALSE),"")</f>
        <v>Reporting</v>
      </c>
    </row>
    <row r="2099" spans="1:9">
      <c r="A2099" s="29">
        <v>256</v>
      </c>
      <c r="B2099" s="29">
        <v>364</v>
      </c>
      <c r="D2099" t="s">
        <v>743</v>
      </c>
      <c r="E2099" t="s">
        <v>117</v>
      </c>
      <c r="F2099" t="str">
        <f t="shared" si="32"/>
        <v>9dDon’t know/Not sure</v>
      </c>
      <c r="G2099" s="27">
        <f>IFERROR(VLOOKUP(B2099,Answer!$A:$E,5),"")</f>
        <v>0</v>
      </c>
      <c r="H2099">
        <f>IFERROR(VLOOKUP(D2099,Question!$B:$E,4,FALSE),"")</f>
        <v>2</v>
      </c>
      <c r="I2099" t="str">
        <f>IFERROR(VLOOKUP(H2099,Dimension!$A:$B,2,FALSE),"")</f>
        <v>Planning</v>
      </c>
    </row>
    <row r="2100" spans="1:9">
      <c r="A2100" s="29">
        <v>256</v>
      </c>
      <c r="B2100" s="29">
        <v>374</v>
      </c>
      <c r="D2100" t="s">
        <v>740</v>
      </c>
      <c r="E2100" t="s">
        <v>123</v>
      </c>
      <c r="F2100" t="str">
        <f t="shared" si="32"/>
        <v>10aAgree</v>
      </c>
      <c r="G2100" s="27">
        <f>IFERROR(VLOOKUP(B2100,Answer!$A:$E,5),"")</f>
        <v>0.5</v>
      </c>
      <c r="H2100">
        <f>IFERROR(VLOOKUP(D2100,Question!$B:$E,4,FALSE),"")</f>
        <v>1</v>
      </c>
      <c r="I2100" t="str">
        <f>IFERROR(VLOOKUP(H2100,Dimension!$A:$B,2,FALSE),"")</f>
        <v>Reporting</v>
      </c>
    </row>
    <row r="2101" spans="1:9">
      <c r="A2101" s="29">
        <v>256</v>
      </c>
      <c r="B2101" s="29">
        <v>380</v>
      </c>
      <c r="D2101" t="s">
        <v>741</v>
      </c>
      <c r="E2101" t="s">
        <v>123</v>
      </c>
      <c r="F2101" t="str">
        <f t="shared" si="32"/>
        <v>10bAgree</v>
      </c>
      <c r="G2101" s="27">
        <f>IFERROR(VLOOKUP(B2101,Answer!$A:$E,5),"")</f>
        <v>0.5</v>
      </c>
      <c r="H2101">
        <f>IFERROR(VLOOKUP(D2101,Question!$B:$E,4,FALSE),"")</f>
        <v>3</v>
      </c>
      <c r="I2101" t="str">
        <f>IFERROR(VLOOKUP(H2101,Dimension!$A:$B,2,FALSE),"")</f>
        <v>Impact</v>
      </c>
    </row>
    <row r="2102" spans="1:9">
      <c r="A2102" s="29">
        <v>269</v>
      </c>
      <c r="B2102" s="29">
        <v>1</v>
      </c>
      <c r="D2102" t="s">
        <v>772</v>
      </c>
      <c r="E2102" t="s">
        <v>106</v>
      </c>
      <c r="F2102" t="str">
        <f t="shared" si="32"/>
        <v>1aCommercial organisation</v>
      </c>
      <c r="G2102" s="27">
        <f>IFERROR(VLOOKUP(B2102,Answer!$A:$E,5),"")</f>
        <v>0</v>
      </c>
      <c r="H2102">
        <f>IFERROR(VLOOKUP(D2102,Question!$B:$E,4,FALSE),"")</f>
        <v>0</v>
      </c>
      <c r="I2102" t="str">
        <f>IFERROR(VLOOKUP(H2102,Dimension!$A:$B,2,FALSE),"")</f>
        <v/>
      </c>
    </row>
    <row r="2103" spans="1:9">
      <c r="A2103" s="29">
        <v>269</v>
      </c>
      <c r="B2103" s="29">
        <v>5</v>
      </c>
      <c r="D2103" t="s">
        <v>773</v>
      </c>
      <c r="E2103" t="s">
        <v>107</v>
      </c>
      <c r="F2103" t="str">
        <f t="shared" si="32"/>
        <v>1bCommunications</v>
      </c>
      <c r="G2103" s="27">
        <f>IFERROR(VLOOKUP(B2103,Answer!$A:$E,5),"")</f>
        <v>0</v>
      </c>
      <c r="H2103">
        <f>IFERROR(VLOOKUP(D2103,Question!$B:$E,4,FALSE),"")</f>
        <v>0</v>
      </c>
      <c r="I2103" t="str">
        <f>IFERROR(VLOOKUP(H2103,Dimension!$A:$B,2,FALSE),"")</f>
        <v/>
      </c>
    </row>
    <row r="2104" spans="1:9">
      <c r="A2104" s="29">
        <v>269</v>
      </c>
      <c r="B2104" s="29">
        <v>32</v>
      </c>
      <c r="D2104" t="s">
        <v>774</v>
      </c>
      <c r="E2104" t="s">
        <v>322</v>
      </c>
      <c r="F2104" t="str">
        <f t="shared" si="32"/>
        <v>1cReal estate</v>
      </c>
      <c r="G2104" s="27">
        <f>IFERROR(VLOOKUP(B2104,Answer!$A:$E,5),"")</f>
        <v>0</v>
      </c>
      <c r="H2104">
        <f>IFERROR(VLOOKUP(D2104,Question!$B:$E,4,FALSE),"")</f>
        <v>0</v>
      </c>
      <c r="I2104" t="str">
        <f>IFERROR(VLOOKUP(H2104,Dimension!$A:$B,2,FALSE),"")</f>
        <v/>
      </c>
    </row>
    <row r="2105" spans="1:9">
      <c r="A2105" s="29">
        <v>269</v>
      </c>
      <c r="B2105" s="29" t="s">
        <v>870</v>
      </c>
      <c r="D2105" t="s">
        <v>775</v>
      </c>
      <c r="E2105">
        <v>0</v>
      </c>
      <c r="F2105" t="str">
        <f t="shared" si="32"/>
        <v>1d0</v>
      </c>
      <c r="G2105" s="27" t="str">
        <f>IFERROR(VLOOKUP(B2105,Answer!$A:$E,5),"")</f>
        <v/>
      </c>
      <c r="H2105">
        <f>IFERROR(VLOOKUP(D2105,Question!$B:$E,4,FALSE),"")</f>
        <v>0</v>
      </c>
      <c r="I2105" t="str">
        <f>IFERROR(VLOOKUP(H2105,Dimension!$A:$B,2,FALSE),"")</f>
        <v/>
      </c>
    </row>
    <row r="2106" spans="1:9">
      <c r="A2106" s="29">
        <v>269</v>
      </c>
      <c r="B2106" s="29">
        <v>51</v>
      </c>
      <c r="D2106" t="s">
        <v>776</v>
      </c>
      <c r="E2106" t="s">
        <v>108</v>
      </c>
      <c r="F2106" t="str">
        <f t="shared" si="32"/>
        <v>1e1000-4999 employees</v>
      </c>
      <c r="G2106" s="27">
        <f>IFERROR(VLOOKUP(B2106,Answer!$A:$E,5),"")</f>
        <v>0</v>
      </c>
      <c r="H2106">
        <f>IFERROR(VLOOKUP(D2106,Question!$B:$E,4,FALSE),"")</f>
        <v>0</v>
      </c>
      <c r="I2106" t="str">
        <f>IFERROR(VLOOKUP(H2106,Dimension!$A:$B,2,FALSE),"")</f>
        <v/>
      </c>
    </row>
    <row r="2107" spans="1:9">
      <c r="A2107" s="29">
        <v>269</v>
      </c>
      <c r="B2107" s="29" t="s">
        <v>870</v>
      </c>
      <c r="D2107" t="s">
        <v>778</v>
      </c>
      <c r="E2107" t="s">
        <v>134</v>
      </c>
      <c r="F2107" t="str">
        <f t="shared" si="32"/>
        <v>1gUK</v>
      </c>
      <c r="G2107" s="27" t="str">
        <f>IFERROR(VLOOKUP(B2107,Answer!$A:$E,5),"")</f>
        <v/>
      </c>
      <c r="H2107">
        <f>IFERROR(VLOOKUP(D2107,Question!$B:$E,4,FALSE),"")</f>
        <v>0</v>
      </c>
      <c r="I2107" t="str">
        <f>IFERROR(VLOOKUP(H2107,Dimension!$A:$B,2,FALSE),"")</f>
        <v/>
      </c>
    </row>
    <row r="2108" spans="1:9">
      <c r="A2108" s="29">
        <v>269</v>
      </c>
      <c r="B2108" s="29">
        <v>66</v>
      </c>
      <c r="D2108" t="s">
        <v>783</v>
      </c>
      <c r="E2108" t="s">
        <v>142</v>
      </c>
      <c r="F2108" t="str">
        <f t="shared" si="32"/>
        <v>1hFor the region I’m based in</v>
      </c>
      <c r="G2108" s="27">
        <f>IFERROR(VLOOKUP(B2108,Answer!$A:$E,5),"")</f>
        <v>0</v>
      </c>
      <c r="H2108">
        <f>IFERROR(VLOOKUP(D2108,Question!$B:$E,4,FALSE),"")</f>
        <v>0</v>
      </c>
      <c r="I2108" t="str">
        <f>IFERROR(VLOOKUP(H2108,Dimension!$A:$B,2,FALSE),"")</f>
        <v/>
      </c>
    </row>
    <row r="2109" spans="1:9">
      <c r="A2109" s="29">
        <v>269</v>
      </c>
      <c r="B2109" s="29">
        <v>69</v>
      </c>
      <c r="D2109" t="s">
        <v>859</v>
      </c>
      <c r="E2109" t="s">
        <v>110</v>
      </c>
      <c r="F2109" t="str">
        <f t="shared" si="32"/>
        <v>1iYes</v>
      </c>
      <c r="G2109" s="27">
        <f>IFERROR(VLOOKUP(B2109,Answer!$A:$E,5),"")</f>
        <v>0</v>
      </c>
      <c r="H2109">
        <f>IFERROR(VLOOKUP(D2109,Question!$B:$E,4,FALSE),"")</f>
        <v>0</v>
      </c>
      <c r="I2109" t="str">
        <f>IFERROR(VLOOKUP(H2109,Dimension!$A:$B,2,FALSE),"")</f>
        <v/>
      </c>
    </row>
    <row r="2110" spans="1:9">
      <c r="A2110" s="29">
        <v>269</v>
      </c>
      <c r="B2110" s="29">
        <v>53</v>
      </c>
      <c r="D2110" t="s">
        <v>804</v>
      </c>
      <c r="E2110" t="s">
        <v>110</v>
      </c>
      <c r="F2110" t="str">
        <f t="shared" si="32"/>
        <v>North AmericaYes</v>
      </c>
      <c r="G2110" s="27">
        <f>IFERROR(VLOOKUP(B2110,Answer!$A:$E,5),"")</f>
        <v>0</v>
      </c>
      <c r="H2110" t="str">
        <f>IFERROR(VLOOKUP(D2110,Question!$B:$E,4,FALSE),"")</f>
        <v/>
      </c>
      <c r="I2110" t="str">
        <f>IFERROR(VLOOKUP(H2110,Dimension!$A:$B,2,FALSE),"")</f>
        <v/>
      </c>
    </row>
    <row r="2111" spans="1:9">
      <c r="A2111" s="29">
        <v>269</v>
      </c>
      <c r="B2111" s="29" t="s">
        <v>870</v>
      </c>
      <c r="D2111" t="s">
        <v>805</v>
      </c>
      <c r="E2111" t="s">
        <v>111</v>
      </c>
      <c r="F2111" t="str">
        <f t="shared" si="32"/>
        <v>Central AmericaNo</v>
      </c>
      <c r="G2111" s="27" t="str">
        <f>IFERROR(VLOOKUP(B2111,Answer!$A:$E,5),"")</f>
        <v/>
      </c>
      <c r="H2111" t="str">
        <f>IFERROR(VLOOKUP(D2111,Question!$B:$E,4,FALSE),"")</f>
        <v/>
      </c>
      <c r="I2111" t="str">
        <f>IFERROR(VLOOKUP(H2111,Dimension!$A:$B,2,FALSE),"")</f>
        <v/>
      </c>
    </row>
    <row r="2112" spans="1:9">
      <c r="A2112" s="29">
        <v>269</v>
      </c>
      <c r="B2112" s="29" t="s">
        <v>870</v>
      </c>
      <c r="D2112" t="s">
        <v>806</v>
      </c>
      <c r="E2112" t="s">
        <v>111</v>
      </c>
      <c r="F2112" t="str">
        <f t="shared" si="32"/>
        <v>South AmericaNo</v>
      </c>
      <c r="G2112" s="27" t="str">
        <f>IFERROR(VLOOKUP(B2112,Answer!$A:$E,5),"")</f>
        <v/>
      </c>
      <c r="H2112" t="str">
        <f>IFERROR(VLOOKUP(D2112,Question!$B:$E,4,FALSE),"")</f>
        <v/>
      </c>
      <c r="I2112" t="str">
        <f>IFERROR(VLOOKUP(H2112,Dimension!$A:$B,2,FALSE),"")</f>
        <v/>
      </c>
    </row>
    <row r="2113" spans="1:9">
      <c r="A2113" s="29">
        <v>269</v>
      </c>
      <c r="B2113" s="29" t="s">
        <v>870</v>
      </c>
      <c r="D2113" t="s">
        <v>807</v>
      </c>
      <c r="E2113" t="s">
        <v>111</v>
      </c>
      <c r="F2113" t="str">
        <f t="shared" si="32"/>
        <v>AfricaNo</v>
      </c>
      <c r="G2113" s="27" t="str">
        <f>IFERROR(VLOOKUP(B2113,Answer!$A:$E,5),"")</f>
        <v/>
      </c>
      <c r="H2113" t="str">
        <f>IFERROR(VLOOKUP(D2113,Question!$B:$E,4,FALSE),"")</f>
        <v/>
      </c>
      <c r="I2113" t="str">
        <f>IFERROR(VLOOKUP(H2113,Dimension!$A:$B,2,FALSE),"")</f>
        <v/>
      </c>
    </row>
    <row r="2114" spans="1:9">
      <c r="A2114" s="29">
        <v>269</v>
      </c>
      <c r="B2114" s="29" t="s">
        <v>870</v>
      </c>
      <c r="D2114" t="s">
        <v>808</v>
      </c>
      <c r="E2114" t="s">
        <v>111</v>
      </c>
      <c r="F2114" t="str">
        <f t="shared" si="32"/>
        <v>Middle EastNo</v>
      </c>
      <c r="G2114" s="27" t="str">
        <f>IFERROR(VLOOKUP(B2114,Answer!$A:$E,5),"")</f>
        <v/>
      </c>
      <c r="H2114" t="str">
        <f>IFERROR(VLOOKUP(D2114,Question!$B:$E,4,FALSE),"")</f>
        <v/>
      </c>
      <c r="I2114" t="str">
        <f>IFERROR(VLOOKUP(H2114,Dimension!$A:$B,2,FALSE),"")</f>
        <v/>
      </c>
    </row>
    <row r="2115" spans="1:9">
      <c r="A2115" s="29">
        <v>269</v>
      </c>
      <c r="B2115" s="29">
        <v>58</v>
      </c>
      <c r="D2115" t="s">
        <v>809</v>
      </c>
      <c r="E2115" t="s">
        <v>110</v>
      </c>
      <c r="F2115" t="str">
        <f t="shared" ref="F2115:F2178" si="33">D2115&amp;E2115</f>
        <v>Western/Northern EuropeYes</v>
      </c>
      <c r="G2115" s="27">
        <f>IFERROR(VLOOKUP(B2115,Answer!$A:$E,5),"")</f>
        <v>0</v>
      </c>
      <c r="H2115" t="str">
        <f>IFERROR(VLOOKUP(D2115,Question!$B:$E,4,FALSE),"")</f>
        <v/>
      </c>
      <c r="I2115" t="str">
        <f>IFERROR(VLOOKUP(H2115,Dimension!$A:$B,2,FALSE),"")</f>
        <v/>
      </c>
    </row>
    <row r="2116" spans="1:9">
      <c r="A2116" s="29">
        <v>269</v>
      </c>
      <c r="B2116" s="29">
        <v>59</v>
      </c>
      <c r="D2116" t="s">
        <v>810</v>
      </c>
      <c r="E2116" t="s">
        <v>110</v>
      </c>
      <c r="F2116" t="str">
        <f t="shared" si="33"/>
        <v>Southern EuropeYes</v>
      </c>
      <c r="G2116" s="27">
        <f>IFERROR(VLOOKUP(B2116,Answer!$A:$E,5),"")</f>
        <v>0</v>
      </c>
      <c r="H2116" t="str">
        <f>IFERROR(VLOOKUP(D2116,Question!$B:$E,4,FALSE),"")</f>
        <v/>
      </c>
      <c r="I2116" t="str">
        <f>IFERROR(VLOOKUP(H2116,Dimension!$A:$B,2,FALSE),"")</f>
        <v/>
      </c>
    </row>
    <row r="2117" spans="1:9">
      <c r="A2117" s="29">
        <v>269</v>
      </c>
      <c r="B2117" s="29" t="s">
        <v>870</v>
      </c>
      <c r="D2117" t="s">
        <v>811</v>
      </c>
      <c r="E2117" t="s">
        <v>111</v>
      </c>
      <c r="F2117" t="str">
        <f t="shared" si="33"/>
        <v>Eastern EuropeNo</v>
      </c>
      <c r="G2117" s="27" t="str">
        <f>IFERROR(VLOOKUP(B2117,Answer!$A:$E,5),"")</f>
        <v/>
      </c>
      <c r="H2117" t="str">
        <f>IFERROR(VLOOKUP(D2117,Question!$B:$E,4,FALSE),"")</f>
        <v/>
      </c>
      <c r="I2117" t="str">
        <f>IFERROR(VLOOKUP(H2117,Dimension!$A:$B,2,FALSE),"")</f>
        <v/>
      </c>
    </row>
    <row r="2118" spans="1:9">
      <c r="A2118" s="29">
        <v>269</v>
      </c>
      <c r="B2118" s="29">
        <v>61</v>
      </c>
      <c r="D2118" t="s">
        <v>812</v>
      </c>
      <c r="E2118" t="s">
        <v>110</v>
      </c>
      <c r="F2118" t="str">
        <f t="shared" si="33"/>
        <v>Central AsiaYes</v>
      </c>
      <c r="G2118" s="27">
        <f>IFERROR(VLOOKUP(B2118,Answer!$A:$E,5),"")</f>
        <v>0</v>
      </c>
      <c r="H2118" t="str">
        <f>IFERROR(VLOOKUP(D2118,Question!$B:$E,4,FALSE),"")</f>
        <v/>
      </c>
      <c r="I2118" t="str">
        <f>IFERROR(VLOOKUP(H2118,Dimension!$A:$B,2,FALSE),"")</f>
        <v/>
      </c>
    </row>
    <row r="2119" spans="1:9">
      <c r="A2119" s="29">
        <v>269</v>
      </c>
      <c r="B2119" s="29">
        <v>62</v>
      </c>
      <c r="D2119" t="s">
        <v>813</v>
      </c>
      <c r="E2119" t="s">
        <v>110</v>
      </c>
      <c r="F2119" t="str">
        <f t="shared" si="33"/>
        <v>South AsiaYes</v>
      </c>
      <c r="G2119" s="27">
        <f>IFERROR(VLOOKUP(B2119,Answer!$A:$E,5),"")</f>
        <v>0</v>
      </c>
      <c r="H2119" t="str">
        <f>IFERROR(VLOOKUP(D2119,Question!$B:$E,4,FALSE),"")</f>
        <v/>
      </c>
      <c r="I2119" t="str">
        <f>IFERROR(VLOOKUP(H2119,Dimension!$A:$B,2,FALSE),"")</f>
        <v/>
      </c>
    </row>
    <row r="2120" spans="1:9">
      <c r="A2120" s="29">
        <v>269</v>
      </c>
      <c r="B2120" s="29">
        <v>63</v>
      </c>
      <c r="D2120" t="s">
        <v>814</v>
      </c>
      <c r="E2120" t="s">
        <v>110</v>
      </c>
      <c r="F2120" t="str">
        <f t="shared" si="33"/>
        <v>South East AsiaYes</v>
      </c>
      <c r="G2120" s="27">
        <f>IFERROR(VLOOKUP(B2120,Answer!$A:$E,5),"")</f>
        <v>0</v>
      </c>
      <c r="H2120" t="str">
        <f>IFERROR(VLOOKUP(D2120,Question!$B:$E,4,FALSE),"")</f>
        <v/>
      </c>
      <c r="I2120" t="str">
        <f>IFERROR(VLOOKUP(H2120,Dimension!$A:$B,2,FALSE),"")</f>
        <v/>
      </c>
    </row>
    <row r="2121" spans="1:9">
      <c r="A2121" s="29">
        <v>269</v>
      </c>
      <c r="B2121" s="29" t="s">
        <v>870</v>
      </c>
      <c r="D2121" t="s">
        <v>815</v>
      </c>
      <c r="E2121" t="s">
        <v>111</v>
      </c>
      <c r="F2121" t="str">
        <f t="shared" si="33"/>
        <v>AustralasiaNo</v>
      </c>
      <c r="G2121" s="27" t="str">
        <f>IFERROR(VLOOKUP(B2121,Answer!$A:$E,5),"")</f>
        <v/>
      </c>
      <c r="H2121" t="str">
        <f>IFERROR(VLOOKUP(D2121,Question!$B:$E,4,FALSE),"")</f>
        <v/>
      </c>
      <c r="I2121" t="str">
        <f>IFERROR(VLOOKUP(H2121,Dimension!$A:$B,2,FALSE),"")</f>
        <v/>
      </c>
    </row>
    <row r="2122" spans="1:9">
      <c r="A2122" s="29">
        <v>269</v>
      </c>
      <c r="B2122" s="29">
        <v>73</v>
      </c>
      <c r="D2122" t="s">
        <v>532</v>
      </c>
      <c r="E2122" t="s">
        <v>121</v>
      </c>
      <c r="F2122" t="str">
        <f t="shared" si="33"/>
        <v>2aSometimes / on an ad-hoc basis</v>
      </c>
      <c r="G2122" s="27">
        <f>IFERROR(VLOOKUP(B2122,Answer!$A:$E,5),"")</f>
        <v>0.5</v>
      </c>
      <c r="H2122">
        <f>IFERROR(VLOOKUP(D2122,Question!$B:$E,4,FALSE),"")</f>
        <v>1</v>
      </c>
      <c r="I2122" t="str">
        <f>IFERROR(VLOOKUP(H2122,Dimension!$A:$B,2,FALSE),"")</f>
        <v>Reporting</v>
      </c>
    </row>
    <row r="2123" spans="1:9">
      <c r="A2123" s="29">
        <v>269</v>
      </c>
      <c r="B2123" s="29">
        <v>100</v>
      </c>
      <c r="D2123" t="s">
        <v>576</v>
      </c>
      <c r="E2123" t="s">
        <v>114</v>
      </c>
      <c r="F2123" t="str">
        <f t="shared" si="33"/>
        <v>3aFrequently (e.g. every time we run some activity or monthly)</v>
      </c>
      <c r="G2123" s="27">
        <f>IFERROR(VLOOKUP(B2123,Answer!$A:$E,5),"")</f>
        <v>0</v>
      </c>
      <c r="H2123">
        <f>IFERROR(VLOOKUP(D2123,Question!$B:$E,4,FALSE),"")</f>
        <v>1</v>
      </c>
      <c r="I2123" t="str">
        <f>IFERROR(VLOOKUP(H2123,Dimension!$A:$B,2,FALSE),"")</f>
        <v>Reporting</v>
      </c>
    </row>
    <row r="2124" spans="1:9">
      <c r="A2124" s="29">
        <v>269</v>
      </c>
      <c r="B2124" s="29">
        <v>104</v>
      </c>
      <c r="D2124" t="s">
        <v>582</v>
      </c>
      <c r="E2124" t="s">
        <v>120</v>
      </c>
      <c r="F2124" t="str">
        <f t="shared" si="33"/>
        <v>3bRegularly (at least quarterly)</v>
      </c>
      <c r="G2124" s="27">
        <f>IFERROR(VLOOKUP(B2124,Answer!$A:$E,5),"")</f>
        <v>-0.75</v>
      </c>
      <c r="H2124">
        <f>IFERROR(VLOOKUP(D2124,Question!$B:$E,4,FALSE),"")</f>
        <v>1</v>
      </c>
      <c r="I2124" t="str">
        <f>IFERROR(VLOOKUP(H2124,Dimension!$A:$B,2,FALSE),"")</f>
        <v>Reporting</v>
      </c>
    </row>
    <row r="2125" spans="1:9">
      <c r="A2125" s="29">
        <v>269</v>
      </c>
      <c r="B2125" s="29">
        <v>107</v>
      </c>
      <c r="D2125" t="s">
        <v>587</v>
      </c>
      <c r="E2125" t="s">
        <v>115</v>
      </c>
      <c r="F2125" t="str">
        <f t="shared" si="33"/>
        <v>3cRarely (maybe once per year)</v>
      </c>
      <c r="G2125" s="27">
        <f>IFERROR(VLOOKUP(B2125,Answer!$A:$E,5),"")</f>
        <v>0.25</v>
      </c>
      <c r="H2125">
        <f>IFERROR(VLOOKUP(D2125,Question!$B:$E,4,FALSE),"")</f>
        <v>1</v>
      </c>
      <c r="I2125" t="str">
        <f>IFERROR(VLOOKUP(H2125,Dimension!$A:$B,2,FALSE),"")</f>
        <v>Reporting</v>
      </c>
    </row>
    <row r="2126" spans="1:9">
      <c r="A2126" s="29">
        <v>269</v>
      </c>
      <c r="B2126" s="29">
        <v>111</v>
      </c>
      <c r="D2126" t="s">
        <v>592</v>
      </c>
      <c r="E2126" t="s">
        <v>116</v>
      </c>
      <c r="F2126" t="str">
        <f t="shared" si="33"/>
        <v>3dNever</v>
      </c>
      <c r="G2126" s="27">
        <f>IFERROR(VLOOKUP(B2126,Answer!$A:$E,5),"")</f>
        <v>0</v>
      </c>
      <c r="H2126">
        <f>IFERROR(VLOOKUP(D2126,Question!$B:$E,4,FALSE),"")</f>
        <v>1</v>
      </c>
      <c r="I2126" t="str">
        <f>IFERROR(VLOOKUP(H2126,Dimension!$A:$B,2,FALSE),"")</f>
        <v>Reporting</v>
      </c>
    </row>
    <row r="2127" spans="1:9">
      <c r="A2127" s="29">
        <v>269</v>
      </c>
      <c r="B2127" s="29">
        <v>118</v>
      </c>
      <c r="D2127" t="s">
        <v>755</v>
      </c>
      <c r="E2127" t="s">
        <v>121</v>
      </c>
      <c r="F2127" t="str">
        <f t="shared" si="33"/>
        <v>3eSometimes / on an ad-hoc basis</v>
      </c>
      <c r="G2127" s="27">
        <f>IFERROR(VLOOKUP(B2127,Answer!$A:$E,5),"")</f>
        <v>0</v>
      </c>
      <c r="H2127">
        <f>IFERROR(VLOOKUP(D2127,Question!$B:$E,4,FALSE),"")</f>
        <v>1</v>
      </c>
      <c r="I2127" t="str">
        <f>IFERROR(VLOOKUP(H2127,Dimension!$A:$B,2,FALSE),"")</f>
        <v>Reporting</v>
      </c>
    </row>
    <row r="2128" spans="1:9">
      <c r="A2128" s="29">
        <v>269</v>
      </c>
      <c r="B2128" s="29">
        <v>124</v>
      </c>
      <c r="D2128" t="s">
        <v>756</v>
      </c>
      <c r="E2128" t="s">
        <v>120</v>
      </c>
      <c r="F2128" t="str">
        <f t="shared" si="33"/>
        <v>3fRegularly (at least quarterly)</v>
      </c>
      <c r="G2128" s="27">
        <f>IFERROR(VLOOKUP(B2128,Answer!$A:$E,5),"")</f>
        <v>0.5</v>
      </c>
      <c r="H2128">
        <f>IFERROR(VLOOKUP(D2128,Question!$B:$E,4,FALSE),"")</f>
        <v>1</v>
      </c>
      <c r="I2128" t="str">
        <f>IFERROR(VLOOKUP(H2128,Dimension!$A:$B,2,FALSE),"")</f>
        <v>Reporting</v>
      </c>
    </row>
    <row r="2129" spans="1:9">
      <c r="A2129" s="29">
        <v>269</v>
      </c>
      <c r="B2129" s="29">
        <v>127</v>
      </c>
      <c r="D2129" t="s">
        <v>757</v>
      </c>
      <c r="E2129" t="s">
        <v>115</v>
      </c>
      <c r="F2129" t="str">
        <f t="shared" si="33"/>
        <v>3gRarely (maybe once per year)</v>
      </c>
      <c r="G2129" s="27">
        <f>IFERROR(VLOOKUP(B2129,Answer!$A:$E,5),"")</f>
        <v>0.25</v>
      </c>
      <c r="H2129">
        <f>IFERROR(VLOOKUP(D2129,Question!$B:$E,4,FALSE),"")</f>
        <v>1</v>
      </c>
      <c r="I2129" t="str">
        <f>IFERROR(VLOOKUP(H2129,Dimension!$A:$B,2,FALSE),"")</f>
        <v>Reporting</v>
      </c>
    </row>
    <row r="2130" spans="1:9">
      <c r="A2130" s="29">
        <v>269</v>
      </c>
      <c r="B2130" s="29">
        <v>133</v>
      </c>
      <c r="D2130" t="s">
        <v>758</v>
      </c>
      <c r="E2130" t="s">
        <v>121</v>
      </c>
      <c r="F2130" t="str">
        <f t="shared" si="33"/>
        <v>3hSometimes / on an ad-hoc basis</v>
      </c>
      <c r="G2130" s="27">
        <f>IFERROR(VLOOKUP(B2130,Answer!$A:$E,5),"")</f>
        <v>0.5</v>
      </c>
      <c r="H2130">
        <f>IFERROR(VLOOKUP(D2130,Question!$B:$E,4,FALSE),"")</f>
        <v>1</v>
      </c>
      <c r="I2130" t="str">
        <f>IFERROR(VLOOKUP(H2130,Dimension!$A:$B,2,FALSE),"")</f>
        <v>Reporting</v>
      </c>
    </row>
    <row r="2131" spans="1:9">
      <c r="A2131" s="29">
        <v>269</v>
      </c>
      <c r="B2131" s="29">
        <v>151</v>
      </c>
      <c r="D2131" t="s">
        <v>762</v>
      </c>
      <c r="E2131" t="s">
        <v>116</v>
      </c>
      <c r="F2131" t="str">
        <f t="shared" si="33"/>
        <v>3lNever</v>
      </c>
      <c r="G2131" s="27">
        <f>IFERROR(VLOOKUP(B2131,Answer!$A:$E,5),"")</f>
        <v>0</v>
      </c>
      <c r="H2131">
        <f>IFERROR(VLOOKUP(D2131,Question!$B:$E,4,FALSE),"")</f>
        <v>1</v>
      </c>
      <c r="I2131" t="str">
        <f>IFERROR(VLOOKUP(H2131,Dimension!$A:$B,2,FALSE),"")</f>
        <v>Reporting</v>
      </c>
    </row>
    <row r="2132" spans="1:9">
      <c r="A2132" s="29">
        <v>269</v>
      </c>
      <c r="B2132" s="29">
        <v>156</v>
      </c>
      <c r="D2132" t="s">
        <v>598</v>
      </c>
      <c r="E2132" t="s">
        <v>116</v>
      </c>
      <c r="F2132" t="str">
        <f t="shared" si="33"/>
        <v>4aNever</v>
      </c>
      <c r="G2132" s="27">
        <f>IFERROR(VLOOKUP(B2132,Answer!$A:$E,5),"")</f>
        <v>0</v>
      </c>
      <c r="H2132">
        <f>IFERROR(VLOOKUP(D2132,Question!$B:$E,4,FALSE),"")</f>
        <v>2</v>
      </c>
      <c r="I2132" t="str">
        <f>IFERROR(VLOOKUP(H2132,Dimension!$A:$B,2,FALSE),"")</f>
        <v>Planning</v>
      </c>
    </row>
    <row r="2133" spans="1:9">
      <c r="A2133" s="29">
        <v>269</v>
      </c>
      <c r="B2133" s="29">
        <v>162</v>
      </c>
      <c r="D2133" t="s">
        <v>601</v>
      </c>
      <c r="E2133" t="s">
        <v>115</v>
      </c>
      <c r="F2133" t="str">
        <f t="shared" si="33"/>
        <v>4bRarely (maybe once per year)</v>
      </c>
      <c r="G2133" s="27">
        <f>IFERROR(VLOOKUP(B2133,Answer!$A:$E,5),"")</f>
        <v>0.25</v>
      </c>
      <c r="H2133">
        <f>IFERROR(VLOOKUP(D2133,Question!$B:$E,4,FALSE),"")</f>
        <v>2</v>
      </c>
      <c r="I2133" t="str">
        <f>IFERROR(VLOOKUP(H2133,Dimension!$A:$B,2,FALSE),"")</f>
        <v>Planning</v>
      </c>
    </row>
    <row r="2134" spans="1:9">
      <c r="A2134" s="29">
        <v>269</v>
      </c>
      <c r="B2134" s="29">
        <v>166</v>
      </c>
      <c r="D2134" t="s">
        <v>605</v>
      </c>
      <c r="E2134" t="s">
        <v>116</v>
      </c>
      <c r="F2134" t="str">
        <f t="shared" si="33"/>
        <v>4cNever</v>
      </c>
      <c r="G2134" s="27">
        <f>IFERROR(VLOOKUP(B2134,Answer!$A:$E,5),"")</f>
        <v>0</v>
      </c>
      <c r="H2134">
        <f>IFERROR(VLOOKUP(D2134,Question!$B:$E,4,FALSE),"")</f>
        <v>2</v>
      </c>
      <c r="I2134" t="str">
        <f>IFERROR(VLOOKUP(H2134,Dimension!$A:$B,2,FALSE),"")</f>
        <v>Planning</v>
      </c>
    </row>
    <row r="2135" spans="1:9">
      <c r="A2135" s="29">
        <v>269</v>
      </c>
      <c r="B2135" s="29">
        <v>174</v>
      </c>
      <c r="D2135" t="s">
        <v>609</v>
      </c>
      <c r="E2135" t="s">
        <v>120</v>
      </c>
      <c r="F2135" t="str">
        <f t="shared" si="33"/>
        <v>4dRegularly (at least quarterly)</v>
      </c>
      <c r="G2135" s="27">
        <f>IFERROR(VLOOKUP(B2135,Answer!$A:$E,5),"")</f>
        <v>0.75</v>
      </c>
      <c r="H2135">
        <f>IFERROR(VLOOKUP(D2135,Question!$B:$E,4,FALSE),"")</f>
        <v>3</v>
      </c>
      <c r="I2135" t="str">
        <f>IFERROR(VLOOKUP(H2135,Dimension!$A:$B,2,FALSE),"")</f>
        <v>Impact</v>
      </c>
    </row>
    <row r="2136" spans="1:9">
      <c r="A2136" s="29">
        <v>269</v>
      </c>
      <c r="B2136" s="29">
        <v>180</v>
      </c>
      <c r="D2136" t="s">
        <v>628</v>
      </c>
      <c r="E2136" t="s">
        <v>123</v>
      </c>
      <c r="F2136" t="str">
        <f t="shared" si="33"/>
        <v>5aAgree</v>
      </c>
      <c r="G2136" s="27">
        <f>IFERROR(VLOOKUP(B2136,Answer!$A:$E,5),"")</f>
        <v>0</v>
      </c>
      <c r="H2136">
        <f>IFERROR(VLOOKUP(D2136,Question!$B:$E,4,FALSE),"")</f>
        <v>2</v>
      </c>
      <c r="I2136" t="str">
        <f>IFERROR(VLOOKUP(H2136,Dimension!$A:$B,2,FALSE),"")</f>
        <v>Planning</v>
      </c>
    </row>
    <row r="2137" spans="1:9">
      <c r="A2137" s="29">
        <v>269</v>
      </c>
      <c r="B2137" s="29">
        <v>184</v>
      </c>
      <c r="D2137" t="s">
        <v>632</v>
      </c>
      <c r="E2137" t="s">
        <v>118</v>
      </c>
      <c r="F2137" t="str">
        <f t="shared" si="33"/>
        <v>5bDisagree</v>
      </c>
      <c r="G2137" s="27">
        <f>IFERROR(VLOOKUP(B2137,Answer!$A:$E,5),"")</f>
        <v>0</v>
      </c>
      <c r="H2137">
        <f>IFERROR(VLOOKUP(D2137,Question!$B:$E,4,FALSE),"")</f>
        <v>2</v>
      </c>
      <c r="I2137" t="str">
        <f>IFERROR(VLOOKUP(H2137,Dimension!$A:$B,2,FALSE),"")</f>
        <v>Planning</v>
      </c>
    </row>
    <row r="2138" spans="1:9">
      <c r="A2138" s="29">
        <v>269</v>
      </c>
      <c r="B2138" s="29">
        <v>190</v>
      </c>
      <c r="D2138" t="s">
        <v>636</v>
      </c>
      <c r="E2138" t="s">
        <v>118</v>
      </c>
      <c r="F2138" t="str">
        <f t="shared" si="33"/>
        <v>5cDisagree</v>
      </c>
      <c r="G2138" s="27">
        <f>IFERROR(VLOOKUP(B2138,Answer!$A:$E,5),"")</f>
        <v>0</v>
      </c>
      <c r="H2138">
        <f>IFERROR(VLOOKUP(D2138,Question!$B:$E,4,FALSE),"")</f>
        <v>2</v>
      </c>
      <c r="I2138" t="str">
        <f>IFERROR(VLOOKUP(H2138,Dimension!$A:$B,2,FALSE),"")</f>
        <v>Planning</v>
      </c>
    </row>
    <row r="2139" spans="1:9">
      <c r="A2139" s="29">
        <v>269</v>
      </c>
      <c r="B2139" s="29">
        <v>197</v>
      </c>
      <c r="D2139" t="s">
        <v>640</v>
      </c>
      <c r="E2139" t="s">
        <v>148</v>
      </c>
      <c r="F2139" t="str">
        <f t="shared" si="33"/>
        <v>5dNeither agree nor disagree&amp;#9;</v>
      </c>
      <c r="G2139" s="27">
        <f>IFERROR(VLOOKUP(B2139,Answer!$A:$E,5),"")</f>
        <v>0.25</v>
      </c>
      <c r="H2139">
        <f>IFERROR(VLOOKUP(D2139,Question!$B:$E,4,FALSE),"")</f>
        <v>2</v>
      </c>
      <c r="I2139" t="str">
        <f>IFERROR(VLOOKUP(H2139,Dimension!$A:$B,2,FALSE),"")</f>
        <v>Planning</v>
      </c>
    </row>
    <row r="2140" spans="1:9">
      <c r="A2140" s="29">
        <v>269</v>
      </c>
      <c r="B2140" s="29">
        <v>203</v>
      </c>
      <c r="D2140" t="s">
        <v>644</v>
      </c>
      <c r="E2140" t="s">
        <v>148</v>
      </c>
      <c r="F2140" t="str">
        <f t="shared" si="33"/>
        <v>5eNeither agree nor disagree&amp;#9;</v>
      </c>
      <c r="G2140" s="27">
        <f>IFERROR(VLOOKUP(B2140,Answer!$A:$E,5),"")</f>
        <v>0.25</v>
      </c>
      <c r="H2140">
        <f>IFERROR(VLOOKUP(D2140,Question!$B:$E,4,FALSE),"")</f>
        <v>2</v>
      </c>
      <c r="I2140" t="str">
        <f>IFERROR(VLOOKUP(H2140,Dimension!$A:$B,2,FALSE),"")</f>
        <v>Planning</v>
      </c>
    </row>
    <row r="2141" spans="1:9">
      <c r="A2141" s="29">
        <v>269</v>
      </c>
      <c r="B2141" s="29">
        <v>210</v>
      </c>
      <c r="D2141" t="s">
        <v>751</v>
      </c>
      <c r="E2141" t="s">
        <v>123</v>
      </c>
      <c r="F2141" t="str">
        <f t="shared" si="33"/>
        <v>5fAgree</v>
      </c>
      <c r="G2141" s="27">
        <f>IFERROR(VLOOKUP(B2141,Answer!$A:$E,5),"")</f>
        <v>0.75</v>
      </c>
      <c r="H2141">
        <f>IFERROR(VLOOKUP(D2141,Question!$B:$E,4,FALSE),"")</f>
        <v>2</v>
      </c>
      <c r="I2141" t="str">
        <f>IFERROR(VLOOKUP(H2141,Dimension!$A:$B,2,FALSE),"")</f>
        <v>Planning</v>
      </c>
    </row>
    <row r="2142" spans="1:9">
      <c r="A2142" s="29">
        <v>269</v>
      </c>
      <c r="B2142" s="29">
        <v>214</v>
      </c>
      <c r="D2142" t="s">
        <v>752</v>
      </c>
      <c r="E2142" t="s">
        <v>118</v>
      </c>
      <c r="F2142" t="str">
        <f t="shared" si="33"/>
        <v>5gDisagree</v>
      </c>
      <c r="G2142" s="27">
        <f>IFERROR(VLOOKUP(B2142,Answer!$A:$E,5),"")</f>
        <v>0</v>
      </c>
      <c r="H2142">
        <f>IFERROR(VLOOKUP(D2142,Question!$B:$E,4,FALSE),"")</f>
        <v>3</v>
      </c>
      <c r="I2142" t="str">
        <f>IFERROR(VLOOKUP(H2142,Dimension!$A:$B,2,FALSE),"")</f>
        <v>Impact</v>
      </c>
    </row>
    <row r="2143" spans="1:9">
      <c r="A2143" s="29">
        <v>269</v>
      </c>
      <c r="B2143" s="29">
        <v>220</v>
      </c>
      <c r="D2143" t="s">
        <v>753</v>
      </c>
      <c r="E2143" t="s">
        <v>118</v>
      </c>
      <c r="F2143" t="str">
        <f t="shared" si="33"/>
        <v>5hDisagree</v>
      </c>
      <c r="G2143" s="27">
        <f>IFERROR(VLOOKUP(B2143,Answer!$A:$E,5),"")</f>
        <v>0</v>
      </c>
      <c r="H2143">
        <f>IFERROR(VLOOKUP(D2143,Question!$B:$E,4,FALSE),"")</f>
        <v>2</v>
      </c>
      <c r="I2143" t="str">
        <f>IFERROR(VLOOKUP(H2143,Dimension!$A:$B,2,FALSE),"")</f>
        <v>Planning</v>
      </c>
    </row>
    <row r="2144" spans="1:9">
      <c r="A2144" s="29">
        <v>269</v>
      </c>
      <c r="B2144" s="29">
        <v>228</v>
      </c>
      <c r="D2144" t="s">
        <v>754</v>
      </c>
      <c r="E2144" t="s">
        <v>123</v>
      </c>
      <c r="F2144" t="str">
        <f t="shared" si="33"/>
        <v>5iAgree</v>
      </c>
      <c r="G2144" s="27">
        <f>IFERROR(VLOOKUP(B2144,Answer!$A:$E,5),"")</f>
        <v>0.75</v>
      </c>
      <c r="H2144">
        <f>IFERROR(VLOOKUP(D2144,Question!$B:$E,4,FALSE),"")</f>
        <v>3</v>
      </c>
      <c r="I2144" t="str">
        <f>IFERROR(VLOOKUP(H2144,Dimension!$A:$B,2,FALSE),"")</f>
        <v>Impact</v>
      </c>
    </row>
    <row r="2145" spans="1:9">
      <c r="A2145" s="29">
        <v>269</v>
      </c>
      <c r="B2145" s="29">
        <v>231</v>
      </c>
      <c r="D2145" t="s">
        <v>648</v>
      </c>
      <c r="E2145" t="s">
        <v>115</v>
      </c>
      <c r="F2145" t="str">
        <f t="shared" si="33"/>
        <v>6aRarely (maybe once per year)</v>
      </c>
      <c r="G2145" s="27">
        <f>IFERROR(VLOOKUP(B2145,Answer!$A:$E,5),"")</f>
        <v>0.25</v>
      </c>
      <c r="H2145">
        <f>IFERROR(VLOOKUP(D2145,Question!$B:$E,4,FALSE),"")</f>
        <v>2</v>
      </c>
      <c r="I2145" t="str">
        <f>IFERROR(VLOOKUP(H2145,Dimension!$A:$B,2,FALSE),"")</f>
        <v>Planning</v>
      </c>
    </row>
    <row r="2146" spans="1:9">
      <c r="A2146" s="29">
        <v>269</v>
      </c>
      <c r="B2146" s="29">
        <v>235</v>
      </c>
      <c r="D2146" t="s">
        <v>650</v>
      </c>
      <c r="E2146" t="s">
        <v>116</v>
      </c>
      <c r="F2146" t="str">
        <f t="shared" si="33"/>
        <v>6bNever</v>
      </c>
      <c r="G2146" s="27">
        <f>IFERROR(VLOOKUP(B2146,Answer!$A:$E,5),"")</f>
        <v>0</v>
      </c>
      <c r="H2146">
        <f>IFERROR(VLOOKUP(D2146,Question!$B:$E,4,FALSE),"")</f>
        <v>1</v>
      </c>
      <c r="I2146" t="str">
        <f>IFERROR(VLOOKUP(H2146,Dimension!$A:$B,2,FALSE),"")</f>
        <v>Reporting</v>
      </c>
    </row>
    <row r="2147" spans="1:9">
      <c r="A2147" s="29">
        <v>269</v>
      </c>
      <c r="B2147" s="29">
        <v>241</v>
      </c>
      <c r="D2147" t="s">
        <v>654</v>
      </c>
      <c r="E2147" t="s">
        <v>115</v>
      </c>
      <c r="F2147" t="str">
        <f t="shared" si="33"/>
        <v>6cRarely (maybe once per year)</v>
      </c>
      <c r="G2147" s="27">
        <f>IFERROR(VLOOKUP(B2147,Answer!$A:$E,5),"")</f>
        <v>0.25</v>
      </c>
      <c r="H2147">
        <f>IFERROR(VLOOKUP(D2147,Question!$B:$E,4,FALSE),"")</f>
        <v>1</v>
      </c>
      <c r="I2147" t="str">
        <f>IFERROR(VLOOKUP(H2147,Dimension!$A:$B,2,FALSE),"")</f>
        <v>Reporting</v>
      </c>
    </row>
    <row r="2148" spans="1:9">
      <c r="A2148" s="29">
        <v>269</v>
      </c>
      <c r="B2148" s="29">
        <v>247</v>
      </c>
      <c r="D2148" t="s">
        <v>658</v>
      </c>
      <c r="E2148" t="s">
        <v>121</v>
      </c>
      <c r="F2148" t="str">
        <f t="shared" si="33"/>
        <v>6dSometimes / on an ad-hoc basis</v>
      </c>
      <c r="G2148" s="27">
        <f>IFERROR(VLOOKUP(B2148,Answer!$A:$E,5),"")</f>
        <v>0.5</v>
      </c>
      <c r="H2148">
        <f>IFERROR(VLOOKUP(D2148,Question!$B:$E,4,FALSE),"")</f>
        <v>1</v>
      </c>
      <c r="I2148" t="str">
        <f>IFERROR(VLOOKUP(H2148,Dimension!$A:$B,2,FALSE),"")</f>
        <v>Reporting</v>
      </c>
    </row>
    <row r="2149" spans="1:9">
      <c r="A2149" s="29">
        <v>269</v>
      </c>
      <c r="B2149" s="29">
        <v>250</v>
      </c>
      <c r="D2149" t="s">
        <v>662</v>
      </c>
      <c r="E2149" t="s">
        <v>116</v>
      </c>
      <c r="F2149" t="str">
        <f t="shared" si="33"/>
        <v>6eNever</v>
      </c>
      <c r="G2149" s="27">
        <f>IFERROR(VLOOKUP(B2149,Answer!$A:$E,5),"")</f>
        <v>0</v>
      </c>
      <c r="H2149">
        <f>IFERROR(VLOOKUP(D2149,Question!$B:$E,4,FALSE),"")</f>
        <v>1</v>
      </c>
      <c r="I2149" t="str">
        <f>IFERROR(VLOOKUP(H2149,Dimension!$A:$B,2,FALSE),"")</f>
        <v>Reporting</v>
      </c>
    </row>
    <row r="2150" spans="1:9">
      <c r="A2150" s="29">
        <v>269</v>
      </c>
      <c r="B2150" s="29">
        <v>257</v>
      </c>
      <c r="D2150" t="s">
        <v>666</v>
      </c>
      <c r="E2150" t="s">
        <v>121</v>
      </c>
      <c r="F2150" t="str">
        <f t="shared" si="33"/>
        <v>7aSometimes / on an ad-hoc basis</v>
      </c>
      <c r="G2150" s="27">
        <f>IFERROR(VLOOKUP(B2150,Answer!$A:$E,5),"")</f>
        <v>0.5</v>
      </c>
      <c r="H2150">
        <f>IFERROR(VLOOKUP(D2150,Question!$B:$E,4,FALSE),"")</f>
        <v>3</v>
      </c>
      <c r="I2150" t="str">
        <f>IFERROR(VLOOKUP(H2150,Dimension!$A:$B,2,FALSE),"")</f>
        <v>Impact</v>
      </c>
    </row>
    <row r="2151" spans="1:9">
      <c r="A2151" s="29">
        <v>269</v>
      </c>
      <c r="B2151" s="29">
        <v>260</v>
      </c>
      <c r="D2151" t="s">
        <v>670</v>
      </c>
      <c r="E2151" t="s">
        <v>116</v>
      </c>
      <c r="F2151" t="str">
        <f t="shared" si="33"/>
        <v>7bNever</v>
      </c>
      <c r="G2151" s="27">
        <f>IFERROR(VLOOKUP(B2151,Answer!$A:$E,5),"")</f>
        <v>0</v>
      </c>
      <c r="H2151">
        <f>IFERROR(VLOOKUP(D2151,Question!$B:$E,4,FALSE),"")</f>
        <v>2</v>
      </c>
      <c r="I2151" t="str">
        <f>IFERROR(VLOOKUP(H2151,Dimension!$A:$B,2,FALSE),"")</f>
        <v>Planning</v>
      </c>
    </row>
    <row r="2152" spans="1:9">
      <c r="A2152" s="29">
        <v>269</v>
      </c>
      <c r="B2152" s="29">
        <v>266</v>
      </c>
      <c r="D2152" t="s">
        <v>674</v>
      </c>
      <c r="E2152" t="s">
        <v>115</v>
      </c>
      <c r="F2152" t="str">
        <f t="shared" si="33"/>
        <v>7cRarely (maybe once per year)</v>
      </c>
      <c r="G2152" s="27">
        <f>IFERROR(VLOOKUP(B2152,Answer!$A:$E,5),"")</f>
        <v>0.25</v>
      </c>
      <c r="H2152">
        <f>IFERROR(VLOOKUP(D2152,Question!$B:$E,4,FALSE),"")</f>
        <v>2</v>
      </c>
      <c r="I2152" t="str">
        <f>IFERROR(VLOOKUP(H2152,Dimension!$A:$B,2,FALSE),"")</f>
        <v>Planning</v>
      </c>
    </row>
    <row r="2153" spans="1:9">
      <c r="A2153" s="29">
        <v>269</v>
      </c>
      <c r="B2153" s="29">
        <v>270</v>
      </c>
      <c r="D2153" t="s">
        <v>678</v>
      </c>
      <c r="E2153" t="s">
        <v>116</v>
      </c>
      <c r="F2153" t="str">
        <f t="shared" si="33"/>
        <v>7dNever</v>
      </c>
      <c r="G2153" s="27">
        <f>IFERROR(VLOOKUP(B2153,Answer!$A:$E,5),"")</f>
        <v>0</v>
      </c>
      <c r="H2153">
        <f>IFERROR(VLOOKUP(D2153,Question!$B:$E,4,FALSE),"")</f>
        <v>2</v>
      </c>
      <c r="I2153" t="str">
        <f>IFERROR(VLOOKUP(H2153,Dimension!$A:$B,2,FALSE),"")</f>
        <v>Planning</v>
      </c>
    </row>
    <row r="2154" spans="1:9">
      <c r="A2154" s="29">
        <v>269</v>
      </c>
      <c r="B2154" s="29">
        <v>277</v>
      </c>
      <c r="D2154" t="s">
        <v>680</v>
      </c>
      <c r="E2154" t="s">
        <v>121</v>
      </c>
      <c r="F2154" t="str">
        <f t="shared" si="33"/>
        <v>7eSometimes / on an ad-hoc basis</v>
      </c>
      <c r="G2154" s="27">
        <f>IFERROR(VLOOKUP(B2154,Answer!$A:$E,5),"")</f>
        <v>0.5</v>
      </c>
      <c r="H2154">
        <f>IFERROR(VLOOKUP(D2154,Question!$B:$E,4,FALSE),"")</f>
        <v>3</v>
      </c>
      <c r="I2154" t="str">
        <f>IFERROR(VLOOKUP(H2154,Dimension!$A:$B,2,FALSE),"")</f>
        <v>Impact</v>
      </c>
    </row>
    <row r="2155" spans="1:9">
      <c r="A2155" s="29">
        <v>269</v>
      </c>
      <c r="B2155" s="29">
        <v>285</v>
      </c>
      <c r="D2155" t="s">
        <v>701</v>
      </c>
      <c r="E2155" t="s">
        <v>136</v>
      </c>
      <c r="F2155" t="str">
        <f t="shared" si="33"/>
        <v>8aStrongly Agree</v>
      </c>
      <c r="G2155" s="27">
        <f>IFERROR(VLOOKUP(B2155,Answer!$A:$E,5),"")</f>
        <v>1</v>
      </c>
      <c r="H2155">
        <f>IFERROR(VLOOKUP(D2155,Question!$B:$E,4,FALSE),"")</f>
        <v>3</v>
      </c>
      <c r="I2155" t="str">
        <f>IFERROR(VLOOKUP(H2155,Dimension!$A:$B,2,FALSE),"")</f>
        <v>Impact</v>
      </c>
    </row>
    <row r="2156" spans="1:9">
      <c r="A2156" s="29">
        <v>269</v>
      </c>
      <c r="B2156" s="29">
        <v>291</v>
      </c>
      <c r="D2156" t="s">
        <v>703</v>
      </c>
      <c r="E2156" t="s">
        <v>136</v>
      </c>
      <c r="F2156" t="str">
        <f t="shared" si="33"/>
        <v>8bStrongly Agree</v>
      </c>
      <c r="G2156" s="27">
        <f>IFERROR(VLOOKUP(B2156,Answer!$A:$E,5),"")</f>
        <v>1</v>
      </c>
      <c r="H2156">
        <f>IFERROR(VLOOKUP(D2156,Question!$B:$E,4,FALSE),"")</f>
        <v>3</v>
      </c>
      <c r="I2156" t="str">
        <f>IFERROR(VLOOKUP(H2156,Dimension!$A:$B,2,FALSE),"")</f>
        <v>Impact</v>
      </c>
    </row>
    <row r="2157" spans="1:9">
      <c r="A2157" s="29">
        <v>269</v>
      </c>
      <c r="B2157" s="29">
        <v>297</v>
      </c>
      <c r="D2157" t="s">
        <v>705</v>
      </c>
      <c r="E2157" t="s">
        <v>136</v>
      </c>
      <c r="F2157" t="str">
        <f t="shared" si="33"/>
        <v>8cStrongly Agree</v>
      </c>
      <c r="G2157" s="27">
        <f>IFERROR(VLOOKUP(B2157,Answer!$A:$E,5),"")</f>
        <v>1</v>
      </c>
      <c r="H2157">
        <f>IFERROR(VLOOKUP(D2157,Question!$B:$E,4,FALSE),"")</f>
        <v>3</v>
      </c>
      <c r="I2157" t="str">
        <f>IFERROR(VLOOKUP(H2157,Dimension!$A:$B,2,FALSE),"")</f>
        <v>Impact</v>
      </c>
    </row>
    <row r="2158" spans="1:9">
      <c r="A2158" s="29">
        <v>269</v>
      </c>
      <c r="B2158" s="29">
        <v>301</v>
      </c>
      <c r="D2158" t="s">
        <v>707</v>
      </c>
      <c r="E2158" t="s">
        <v>122</v>
      </c>
      <c r="F2158" t="str">
        <f t="shared" si="33"/>
        <v>8dNeither agree nor disagree</v>
      </c>
      <c r="G2158" s="27">
        <f>IFERROR(VLOOKUP(B2158,Answer!$A:$E,5),"")</f>
        <v>0</v>
      </c>
      <c r="H2158">
        <f>IFERROR(VLOOKUP(D2158,Question!$B:$E,4,FALSE),"")</f>
        <v>3</v>
      </c>
      <c r="I2158" t="str">
        <f>IFERROR(VLOOKUP(H2158,Dimension!$A:$B,2,FALSE),"")</f>
        <v>Impact</v>
      </c>
    </row>
    <row r="2159" spans="1:9">
      <c r="A2159" s="29">
        <v>269</v>
      </c>
      <c r="B2159" s="29">
        <v>309</v>
      </c>
      <c r="D2159" t="s">
        <v>744</v>
      </c>
      <c r="E2159" t="s">
        <v>136</v>
      </c>
      <c r="F2159" t="str">
        <f t="shared" si="33"/>
        <v>8eStrongly Agree</v>
      </c>
      <c r="G2159" s="27">
        <f>IFERROR(VLOOKUP(B2159,Answer!$A:$E,5),"")</f>
        <v>1</v>
      </c>
      <c r="H2159">
        <f>IFERROR(VLOOKUP(D2159,Question!$B:$E,4,FALSE),"")</f>
        <v>3</v>
      </c>
      <c r="I2159" t="str">
        <f>IFERROR(VLOOKUP(H2159,Dimension!$A:$B,2,FALSE),"")</f>
        <v>Impact</v>
      </c>
    </row>
    <row r="2160" spans="1:9">
      <c r="A2160" s="29">
        <v>269</v>
      </c>
      <c r="B2160" s="29">
        <v>313</v>
      </c>
      <c r="D2160" t="s">
        <v>745</v>
      </c>
      <c r="E2160" t="s">
        <v>122</v>
      </c>
      <c r="F2160" t="str">
        <f t="shared" si="33"/>
        <v>8fNeither agree nor disagree</v>
      </c>
      <c r="G2160" s="27">
        <f>IFERROR(VLOOKUP(B2160,Answer!$A:$E,5),"")</f>
        <v>0.25</v>
      </c>
      <c r="H2160">
        <f>IFERROR(VLOOKUP(D2160,Question!$B:$E,4,FALSE),"")</f>
        <v>3</v>
      </c>
      <c r="I2160" t="str">
        <f>IFERROR(VLOOKUP(H2160,Dimension!$A:$B,2,FALSE),"")</f>
        <v>Impact</v>
      </c>
    </row>
    <row r="2161" spans="1:9">
      <c r="A2161" s="29">
        <v>269</v>
      </c>
      <c r="B2161" s="29">
        <v>319</v>
      </c>
      <c r="D2161" t="s">
        <v>746</v>
      </c>
      <c r="E2161" t="s">
        <v>122</v>
      </c>
      <c r="F2161" t="str">
        <f t="shared" si="33"/>
        <v>8gNeither agree nor disagree</v>
      </c>
      <c r="G2161" s="27">
        <f>IFERROR(VLOOKUP(B2161,Answer!$A:$E,5),"")</f>
        <v>0.25</v>
      </c>
      <c r="H2161">
        <f>IFERROR(VLOOKUP(D2161,Question!$B:$E,4,FALSE),"")</f>
        <v>3</v>
      </c>
      <c r="I2161" t="str">
        <f>IFERROR(VLOOKUP(H2161,Dimension!$A:$B,2,FALSE),"")</f>
        <v>Impact</v>
      </c>
    </row>
    <row r="2162" spans="1:9">
      <c r="A2162" s="29">
        <v>269</v>
      </c>
      <c r="B2162" s="29">
        <v>326</v>
      </c>
      <c r="D2162" t="s">
        <v>747</v>
      </c>
      <c r="E2162" t="s">
        <v>123</v>
      </c>
      <c r="F2162" t="str">
        <f t="shared" si="33"/>
        <v>8hAgree</v>
      </c>
      <c r="G2162" s="27">
        <f>IFERROR(VLOOKUP(B2162,Answer!$A:$E,5),"")</f>
        <v>0.75</v>
      </c>
      <c r="H2162">
        <f>IFERROR(VLOOKUP(D2162,Question!$B:$E,4,FALSE),"")</f>
        <v>3</v>
      </c>
      <c r="I2162" t="str">
        <f>IFERROR(VLOOKUP(H2162,Dimension!$A:$B,2,FALSE),"")</f>
        <v>Impact</v>
      </c>
    </row>
    <row r="2163" spans="1:9">
      <c r="A2163" s="29">
        <v>269</v>
      </c>
      <c r="B2163" s="29">
        <v>332</v>
      </c>
      <c r="D2163" t="s">
        <v>748</v>
      </c>
      <c r="E2163" t="s">
        <v>123</v>
      </c>
      <c r="F2163" t="str">
        <f t="shared" si="33"/>
        <v>8iAgree</v>
      </c>
      <c r="G2163" s="27">
        <f>IFERROR(VLOOKUP(B2163,Answer!$A:$E,5),"")</f>
        <v>0.75</v>
      </c>
      <c r="H2163">
        <f>IFERROR(VLOOKUP(D2163,Question!$B:$E,4,FALSE),"")</f>
        <v>3</v>
      </c>
      <c r="I2163" t="str">
        <f>IFERROR(VLOOKUP(H2163,Dimension!$A:$B,2,FALSE),"")</f>
        <v>Impact</v>
      </c>
    </row>
    <row r="2164" spans="1:9">
      <c r="A2164" s="29">
        <v>269</v>
      </c>
      <c r="B2164" s="29">
        <v>337</v>
      </c>
      <c r="D2164" t="s">
        <v>749</v>
      </c>
      <c r="E2164" t="s">
        <v>122</v>
      </c>
      <c r="F2164" t="str">
        <f t="shared" si="33"/>
        <v>8jNeither agree nor disagree</v>
      </c>
      <c r="G2164" s="27">
        <f>IFERROR(VLOOKUP(B2164,Answer!$A:$E,5),"")</f>
        <v>0.25</v>
      </c>
      <c r="H2164">
        <f>IFERROR(VLOOKUP(D2164,Question!$B:$E,4,FALSE),"")</f>
        <v>3</v>
      </c>
      <c r="I2164" t="str">
        <f>IFERROR(VLOOKUP(H2164,Dimension!$A:$B,2,FALSE),"")</f>
        <v>Impact</v>
      </c>
    </row>
    <row r="2165" spans="1:9">
      <c r="A2165" s="29">
        <v>269</v>
      </c>
      <c r="B2165" s="29">
        <v>344</v>
      </c>
      <c r="D2165" t="s">
        <v>750</v>
      </c>
      <c r="E2165" t="s">
        <v>123</v>
      </c>
      <c r="F2165" t="str">
        <f t="shared" si="33"/>
        <v>8kAgree</v>
      </c>
      <c r="G2165" s="27">
        <f>IFERROR(VLOOKUP(B2165,Answer!$A:$E,5),"")</f>
        <v>0</v>
      </c>
      <c r="H2165">
        <f>IFERROR(VLOOKUP(D2165,Question!$B:$E,4,FALSE),"")</f>
        <v>3</v>
      </c>
      <c r="I2165" t="str">
        <f>IFERROR(VLOOKUP(H2165,Dimension!$A:$B,2,FALSE),"")</f>
        <v>Impact</v>
      </c>
    </row>
    <row r="2166" spans="1:9">
      <c r="A2166" s="29">
        <v>269</v>
      </c>
      <c r="B2166" s="29">
        <v>348</v>
      </c>
      <c r="D2166" t="s">
        <v>710</v>
      </c>
      <c r="E2166" t="s">
        <v>125</v>
      </c>
      <c r="F2166" t="str">
        <f t="shared" si="33"/>
        <v>9aAware of but do not use</v>
      </c>
      <c r="G2166" s="27">
        <f>IFERROR(VLOOKUP(B2166,Answer!$A:$E,5),"")</f>
        <v>0.25</v>
      </c>
      <c r="H2166">
        <f>IFERROR(VLOOKUP(D2166,Question!$B:$E,4,FALSE),"")</f>
        <v>1</v>
      </c>
      <c r="I2166" t="str">
        <f>IFERROR(VLOOKUP(H2166,Dimension!$A:$B,2,FALSE),"")</f>
        <v>Reporting</v>
      </c>
    </row>
    <row r="2167" spans="1:9">
      <c r="A2167" s="29">
        <v>269</v>
      </c>
      <c r="B2167" s="29">
        <v>354</v>
      </c>
      <c r="D2167" t="s">
        <v>714</v>
      </c>
      <c r="E2167" t="s">
        <v>125</v>
      </c>
      <c r="F2167" t="str">
        <f t="shared" si="33"/>
        <v>9bAware of but do not use</v>
      </c>
      <c r="G2167" s="27">
        <f>IFERROR(VLOOKUP(B2167,Answer!$A:$E,5),"")</f>
        <v>0.25</v>
      </c>
      <c r="H2167">
        <f>IFERROR(VLOOKUP(D2167,Question!$B:$E,4,FALSE),"")</f>
        <v>1</v>
      </c>
      <c r="I2167" t="str">
        <f>IFERROR(VLOOKUP(H2167,Dimension!$A:$B,2,FALSE),"")</f>
        <v>Reporting</v>
      </c>
    </row>
    <row r="2168" spans="1:9">
      <c r="A2168" s="29">
        <v>269</v>
      </c>
      <c r="B2168" s="29">
        <v>359</v>
      </c>
      <c r="D2168" t="s">
        <v>742</v>
      </c>
      <c r="E2168" t="s">
        <v>124</v>
      </c>
      <c r="F2168" t="str">
        <f t="shared" si="33"/>
        <v>9cNot aware of</v>
      </c>
      <c r="G2168" s="27">
        <f>IFERROR(VLOOKUP(B2168,Answer!$A:$E,5),"")</f>
        <v>0</v>
      </c>
      <c r="H2168">
        <f>IFERROR(VLOOKUP(D2168,Question!$B:$E,4,FALSE),"")</f>
        <v>1</v>
      </c>
      <c r="I2168" t="str">
        <f>IFERROR(VLOOKUP(H2168,Dimension!$A:$B,2,FALSE),"")</f>
        <v>Reporting</v>
      </c>
    </row>
    <row r="2169" spans="1:9">
      <c r="A2169" s="29">
        <v>269</v>
      </c>
      <c r="B2169" s="29">
        <v>366</v>
      </c>
      <c r="D2169" t="s">
        <v>743</v>
      </c>
      <c r="E2169" t="s">
        <v>125</v>
      </c>
      <c r="F2169" t="str">
        <f t="shared" si="33"/>
        <v>9dAware of but do not use</v>
      </c>
      <c r="G2169" s="27">
        <f>IFERROR(VLOOKUP(B2169,Answer!$A:$E,5),"")</f>
        <v>0.25</v>
      </c>
      <c r="H2169">
        <f>IFERROR(VLOOKUP(D2169,Question!$B:$E,4,FALSE),"")</f>
        <v>2</v>
      </c>
      <c r="I2169" t="str">
        <f>IFERROR(VLOOKUP(H2169,Dimension!$A:$B,2,FALSE),"")</f>
        <v>Planning</v>
      </c>
    </row>
    <row r="2170" spans="1:9">
      <c r="A2170" s="29">
        <v>269</v>
      </c>
      <c r="B2170" s="29">
        <v>372</v>
      </c>
      <c r="D2170" t="s">
        <v>740</v>
      </c>
      <c r="E2170" t="s">
        <v>118</v>
      </c>
      <c r="F2170" t="str">
        <f t="shared" si="33"/>
        <v>10aDisagree</v>
      </c>
      <c r="G2170" s="27">
        <f>IFERROR(VLOOKUP(B2170,Answer!$A:$E,5),"")</f>
        <v>0</v>
      </c>
      <c r="H2170">
        <f>IFERROR(VLOOKUP(D2170,Question!$B:$E,4,FALSE),"")</f>
        <v>1</v>
      </c>
      <c r="I2170" t="str">
        <f>IFERROR(VLOOKUP(H2170,Dimension!$A:$B,2,FALSE),"")</f>
        <v>Reporting</v>
      </c>
    </row>
    <row r="2171" spans="1:9">
      <c r="A2171" s="29">
        <v>269</v>
      </c>
      <c r="B2171" s="29">
        <v>378</v>
      </c>
      <c r="D2171" t="s">
        <v>741</v>
      </c>
      <c r="E2171" t="s">
        <v>118</v>
      </c>
      <c r="F2171" t="str">
        <f t="shared" si="33"/>
        <v>10bDisagree</v>
      </c>
      <c r="G2171" s="27">
        <f>IFERROR(VLOOKUP(B2171,Answer!$A:$E,5),"")</f>
        <v>0</v>
      </c>
      <c r="H2171">
        <f>IFERROR(VLOOKUP(D2171,Question!$B:$E,4,FALSE),"")</f>
        <v>3</v>
      </c>
      <c r="I2171" t="str">
        <f>IFERROR(VLOOKUP(H2171,Dimension!$A:$B,2,FALSE),"")</f>
        <v>Impact</v>
      </c>
    </row>
    <row r="2172" spans="1:9">
      <c r="A2172" s="29">
        <v>285</v>
      </c>
      <c r="B2172" s="29">
        <v>4</v>
      </c>
      <c r="D2172" t="s">
        <v>772</v>
      </c>
      <c r="E2172" t="s">
        <v>185</v>
      </c>
      <c r="F2172" t="str">
        <f t="shared" si="33"/>
        <v>1aNot for profit organisation</v>
      </c>
      <c r="G2172" s="27">
        <f>IFERROR(VLOOKUP(B2172,Answer!$A:$E,5),"")</f>
        <v>0</v>
      </c>
      <c r="H2172">
        <f>IFERROR(VLOOKUP(D2172,Question!$B:$E,4,FALSE),"")</f>
        <v>0</v>
      </c>
      <c r="I2172" t="str">
        <f>IFERROR(VLOOKUP(H2172,Dimension!$A:$B,2,FALSE),"")</f>
        <v/>
      </c>
    </row>
    <row r="2173" spans="1:9">
      <c r="A2173" s="29">
        <v>285</v>
      </c>
      <c r="B2173" s="29">
        <v>5</v>
      </c>
      <c r="D2173" t="s">
        <v>773</v>
      </c>
      <c r="E2173" t="s">
        <v>107</v>
      </c>
      <c r="F2173" t="str">
        <f t="shared" si="33"/>
        <v>1bCommunications</v>
      </c>
      <c r="G2173" s="27">
        <f>IFERROR(VLOOKUP(B2173,Answer!$A:$E,5),"")</f>
        <v>0</v>
      </c>
      <c r="H2173">
        <f>IFERROR(VLOOKUP(D2173,Question!$B:$E,4,FALSE),"")</f>
        <v>0</v>
      </c>
      <c r="I2173" t="str">
        <f>IFERROR(VLOOKUP(H2173,Dimension!$A:$B,2,FALSE),"")</f>
        <v/>
      </c>
    </row>
    <row r="2174" spans="1:9">
      <c r="A2174" s="29">
        <v>285</v>
      </c>
      <c r="B2174" s="29" t="s">
        <v>870</v>
      </c>
      <c r="D2174" t="s">
        <v>774</v>
      </c>
      <c r="E2174">
        <v>0</v>
      </c>
      <c r="F2174" t="str">
        <f t="shared" si="33"/>
        <v>1c0</v>
      </c>
      <c r="G2174" s="27" t="str">
        <f>IFERROR(VLOOKUP(B2174,Answer!$A:$E,5),"")</f>
        <v/>
      </c>
      <c r="H2174">
        <f>IFERROR(VLOOKUP(D2174,Question!$B:$E,4,FALSE),"")</f>
        <v>0</v>
      </c>
      <c r="I2174" t="str">
        <f>IFERROR(VLOOKUP(H2174,Dimension!$A:$B,2,FALSE),"")</f>
        <v/>
      </c>
    </row>
    <row r="2175" spans="1:9">
      <c r="A2175" s="29">
        <v>285</v>
      </c>
      <c r="B2175" s="29" t="s">
        <v>870</v>
      </c>
      <c r="D2175" t="s">
        <v>775</v>
      </c>
      <c r="E2175">
        <v>0</v>
      </c>
      <c r="F2175" t="str">
        <f t="shared" si="33"/>
        <v>1d0</v>
      </c>
      <c r="G2175" s="27" t="str">
        <f>IFERROR(VLOOKUP(B2175,Answer!$A:$E,5),"")</f>
        <v/>
      </c>
      <c r="H2175">
        <f>IFERROR(VLOOKUP(D2175,Question!$B:$E,4,FALSE),"")</f>
        <v>0</v>
      </c>
      <c r="I2175" t="str">
        <f>IFERROR(VLOOKUP(H2175,Dimension!$A:$B,2,FALSE),"")</f>
        <v/>
      </c>
    </row>
    <row r="2176" spans="1:9">
      <c r="A2176" s="29">
        <v>285</v>
      </c>
      <c r="B2176" s="29">
        <v>51</v>
      </c>
      <c r="D2176" t="s">
        <v>776</v>
      </c>
      <c r="E2176" t="s">
        <v>108</v>
      </c>
      <c r="F2176" t="str">
        <f t="shared" si="33"/>
        <v>1e1000-4999 employees</v>
      </c>
      <c r="G2176" s="27">
        <f>IFERROR(VLOOKUP(B2176,Answer!$A:$E,5),"")</f>
        <v>0</v>
      </c>
      <c r="H2176">
        <f>IFERROR(VLOOKUP(D2176,Question!$B:$E,4,FALSE),"")</f>
        <v>0</v>
      </c>
      <c r="I2176" t="str">
        <f>IFERROR(VLOOKUP(H2176,Dimension!$A:$B,2,FALSE),"")</f>
        <v/>
      </c>
    </row>
    <row r="2177" spans="1:9">
      <c r="A2177" s="29">
        <v>285</v>
      </c>
      <c r="B2177" s="29" t="s">
        <v>870</v>
      </c>
      <c r="D2177" t="s">
        <v>778</v>
      </c>
      <c r="E2177" t="s">
        <v>134</v>
      </c>
      <c r="F2177" t="str">
        <f t="shared" si="33"/>
        <v>1gUK</v>
      </c>
      <c r="G2177" s="27" t="str">
        <f>IFERROR(VLOOKUP(B2177,Answer!$A:$E,5),"")</f>
        <v/>
      </c>
      <c r="H2177">
        <f>IFERROR(VLOOKUP(D2177,Question!$B:$E,4,FALSE),"")</f>
        <v>0</v>
      </c>
      <c r="I2177" t="str">
        <f>IFERROR(VLOOKUP(H2177,Dimension!$A:$B,2,FALSE),"")</f>
        <v/>
      </c>
    </row>
    <row r="2178" spans="1:9">
      <c r="A2178" s="29">
        <v>285</v>
      </c>
      <c r="B2178" s="29" t="s">
        <v>870</v>
      </c>
      <c r="D2178" t="s">
        <v>783</v>
      </c>
      <c r="E2178">
        <v>0</v>
      </c>
      <c r="F2178" t="str">
        <f t="shared" si="33"/>
        <v>1h0</v>
      </c>
      <c r="G2178" s="27" t="str">
        <f>IFERROR(VLOOKUP(B2178,Answer!$A:$E,5),"")</f>
        <v/>
      </c>
      <c r="H2178">
        <f>IFERROR(VLOOKUP(D2178,Question!$B:$E,4,FALSE),"")</f>
        <v>0</v>
      </c>
      <c r="I2178" t="str">
        <f>IFERROR(VLOOKUP(H2178,Dimension!$A:$B,2,FALSE),"")</f>
        <v/>
      </c>
    </row>
    <row r="2179" spans="1:9">
      <c r="A2179" s="29">
        <v>285</v>
      </c>
      <c r="B2179" s="29">
        <v>69</v>
      </c>
      <c r="D2179" t="s">
        <v>859</v>
      </c>
      <c r="E2179" t="s">
        <v>110</v>
      </c>
      <c r="F2179" t="str">
        <f t="shared" ref="F2179:F2242" si="34">D2179&amp;E2179</f>
        <v>1iYes</v>
      </c>
      <c r="G2179" s="27">
        <f>IFERROR(VLOOKUP(B2179,Answer!$A:$E,5),"")</f>
        <v>0</v>
      </c>
      <c r="H2179">
        <f>IFERROR(VLOOKUP(D2179,Question!$B:$E,4,FALSE),"")</f>
        <v>0</v>
      </c>
      <c r="I2179" t="str">
        <f>IFERROR(VLOOKUP(H2179,Dimension!$A:$B,2,FALSE),"")</f>
        <v/>
      </c>
    </row>
    <row r="2180" spans="1:9">
      <c r="A2180" s="29">
        <v>285</v>
      </c>
      <c r="B2180" s="29" t="s">
        <v>870</v>
      </c>
      <c r="D2180" t="s">
        <v>804</v>
      </c>
      <c r="E2180" t="s">
        <v>111</v>
      </c>
      <c r="F2180" t="str">
        <f t="shared" si="34"/>
        <v>North AmericaNo</v>
      </c>
      <c r="G2180" s="27" t="str">
        <f>IFERROR(VLOOKUP(B2180,Answer!$A:$E,5),"")</f>
        <v/>
      </c>
      <c r="H2180" t="str">
        <f>IFERROR(VLOOKUP(D2180,Question!$B:$E,4,FALSE),"")</f>
        <v/>
      </c>
      <c r="I2180" t="str">
        <f>IFERROR(VLOOKUP(H2180,Dimension!$A:$B,2,FALSE),"")</f>
        <v/>
      </c>
    </row>
    <row r="2181" spans="1:9">
      <c r="A2181" s="29">
        <v>285</v>
      </c>
      <c r="B2181" s="29" t="s">
        <v>870</v>
      </c>
      <c r="D2181" t="s">
        <v>805</v>
      </c>
      <c r="E2181" t="s">
        <v>111</v>
      </c>
      <c r="F2181" t="str">
        <f t="shared" si="34"/>
        <v>Central AmericaNo</v>
      </c>
      <c r="G2181" s="27" t="str">
        <f>IFERROR(VLOOKUP(B2181,Answer!$A:$E,5),"")</f>
        <v/>
      </c>
      <c r="H2181" t="str">
        <f>IFERROR(VLOOKUP(D2181,Question!$B:$E,4,FALSE),"")</f>
        <v/>
      </c>
      <c r="I2181" t="str">
        <f>IFERROR(VLOOKUP(H2181,Dimension!$A:$B,2,FALSE),"")</f>
        <v/>
      </c>
    </row>
    <row r="2182" spans="1:9">
      <c r="A2182" s="29">
        <v>285</v>
      </c>
      <c r="B2182" s="29" t="s">
        <v>870</v>
      </c>
      <c r="D2182" t="s">
        <v>806</v>
      </c>
      <c r="E2182" t="s">
        <v>111</v>
      </c>
      <c r="F2182" t="str">
        <f t="shared" si="34"/>
        <v>South AmericaNo</v>
      </c>
      <c r="G2182" s="27" t="str">
        <f>IFERROR(VLOOKUP(B2182,Answer!$A:$E,5),"")</f>
        <v/>
      </c>
      <c r="H2182" t="str">
        <f>IFERROR(VLOOKUP(D2182,Question!$B:$E,4,FALSE),"")</f>
        <v/>
      </c>
      <c r="I2182" t="str">
        <f>IFERROR(VLOOKUP(H2182,Dimension!$A:$B,2,FALSE),"")</f>
        <v/>
      </c>
    </row>
    <row r="2183" spans="1:9">
      <c r="A2183" s="29">
        <v>285</v>
      </c>
      <c r="B2183" s="29" t="s">
        <v>870</v>
      </c>
      <c r="D2183" t="s">
        <v>807</v>
      </c>
      <c r="E2183" t="s">
        <v>111</v>
      </c>
      <c r="F2183" t="str">
        <f t="shared" si="34"/>
        <v>AfricaNo</v>
      </c>
      <c r="G2183" s="27" t="str">
        <f>IFERROR(VLOOKUP(B2183,Answer!$A:$E,5),"")</f>
        <v/>
      </c>
      <c r="H2183" t="str">
        <f>IFERROR(VLOOKUP(D2183,Question!$B:$E,4,FALSE),"")</f>
        <v/>
      </c>
      <c r="I2183" t="str">
        <f>IFERROR(VLOOKUP(H2183,Dimension!$A:$B,2,FALSE),"")</f>
        <v/>
      </c>
    </row>
    <row r="2184" spans="1:9">
      <c r="A2184" s="29">
        <v>285</v>
      </c>
      <c r="B2184" s="29" t="s">
        <v>870</v>
      </c>
      <c r="D2184" t="s">
        <v>808</v>
      </c>
      <c r="E2184" t="s">
        <v>111</v>
      </c>
      <c r="F2184" t="str">
        <f t="shared" si="34"/>
        <v>Middle EastNo</v>
      </c>
      <c r="G2184" s="27" t="str">
        <f>IFERROR(VLOOKUP(B2184,Answer!$A:$E,5),"")</f>
        <v/>
      </c>
      <c r="H2184" t="str">
        <f>IFERROR(VLOOKUP(D2184,Question!$B:$E,4,FALSE),"")</f>
        <v/>
      </c>
      <c r="I2184" t="str">
        <f>IFERROR(VLOOKUP(H2184,Dimension!$A:$B,2,FALSE),"")</f>
        <v/>
      </c>
    </row>
    <row r="2185" spans="1:9">
      <c r="A2185" s="29">
        <v>285</v>
      </c>
      <c r="B2185" s="29">
        <v>58</v>
      </c>
      <c r="D2185" t="s">
        <v>809</v>
      </c>
      <c r="E2185" t="s">
        <v>110</v>
      </c>
      <c r="F2185" t="str">
        <f t="shared" si="34"/>
        <v>Western/Northern EuropeYes</v>
      </c>
      <c r="G2185" s="27">
        <f>IFERROR(VLOOKUP(B2185,Answer!$A:$E,5),"")</f>
        <v>0</v>
      </c>
      <c r="H2185" t="str">
        <f>IFERROR(VLOOKUP(D2185,Question!$B:$E,4,FALSE),"")</f>
        <v/>
      </c>
      <c r="I2185" t="str">
        <f>IFERROR(VLOOKUP(H2185,Dimension!$A:$B,2,FALSE),"")</f>
        <v/>
      </c>
    </row>
    <row r="2186" spans="1:9">
      <c r="A2186" s="29">
        <v>285</v>
      </c>
      <c r="B2186" s="29" t="s">
        <v>870</v>
      </c>
      <c r="D2186" t="s">
        <v>810</v>
      </c>
      <c r="E2186" t="s">
        <v>111</v>
      </c>
      <c r="F2186" t="str">
        <f t="shared" si="34"/>
        <v>Southern EuropeNo</v>
      </c>
      <c r="G2186" s="27" t="str">
        <f>IFERROR(VLOOKUP(B2186,Answer!$A:$E,5),"")</f>
        <v/>
      </c>
      <c r="H2186" t="str">
        <f>IFERROR(VLOOKUP(D2186,Question!$B:$E,4,FALSE),"")</f>
        <v/>
      </c>
      <c r="I2186" t="str">
        <f>IFERROR(VLOOKUP(H2186,Dimension!$A:$B,2,FALSE),"")</f>
        <v/>
      </c>
    </row>
    <row r="2187" spans="1:9">
      <c r="A2187" s="29">
        <v>285</v>
      </c>
      <c r="B2187" s="29" t="s">
        <v>870</v>
      </c>
      <c r="D2187" t="s">
        <v>811</v>
      </c>
      <c r="E2187" t="s">
        <v>111</v>
      </c>
      <c r="F2187" t="str">
        <f t="shared" si="34"/>
        <v>Eastern EuropeNo</v>
      </c>
      <c r="G2187" s="27" t="str">
        <f>IFERROR(VLOOKUP(B2187,Answer!$A:$E,5),"")</f>
        <v/>
      </c>
      <c r="H2187" t="str">
        <f>IFERROR(VLOOKUP(D2187,Question!$B:$E,4,FALSE),"")</f>
        <v/>
      </c>
      <c r="I2187" t="str">
        <f>IFERROR(VLOOKUP(H2187,Dimension!$A:$B,2,FALSE),"")</f>
        <v/>
      </c>
    </row>
    <row r="2188" spans="1:9">
      <c r="A2188" s="29">
        <v>285</v>
      </c>
      <c r="B2188" s="29" t="s">
        <v>870</v>
      </c>
      <c r="D2188" t="s">
        <v>812</v>
      </c>
      <c r="E2188" t="s">
        <v>111</v>
      </c>
      <c r="F2188" t="str">
        <f t="shared" si="34"/>
        <v>Central AsiaNo</v>
      </c>
      <c r="G2188" s="27" t="str">
        <f>IFERROR(VLOOKUP(B2188,Answer!$A:$E,5),"")</f>
        <v/>
      </c>
      <c r="H2188" t="str">
        <f>IFERROR(VLOOKUP(D2188,Question!$B:$E,4,FALSE),"")</f>
        <v/>
      </c>
      <c r="I2188" t="str">
        <f>IFERROR(VLOOKUP(H2188,Dimension!$A:$B,2,FALSE),"")</f>
        <v/>
      </c>
    </row>
    <row r="2189" spans="1:9">
      <c r="A2189" s="29">
        <v>285</v>
      </c>
      <c r="B2189" s="29" t="s">
        <v>870</v>
      </c>
      <c r="D2189" t="s">
        <v>813</v>
      </c>
      <c r="E2189" t="s">
        <v>111</v>
      </c>
      <c r="F2189" t="str">
        <f t="shared" si="34"/>
        <v>South AsiaNo</v>
      </c>
      <c r="G2189" s="27" t="str">
        <f>IFERROR(VLOOKUP(B2189,Answer!$A:$E,5),"")</f>
        <v/>
      </c>
      <c r="H2189" t="str">
        <f>IFERROR(VLOOKUP(D2189,Question!$B:$E,4,FALSE),"")</f>
        <v/>
      </c>
      <c r="I2189" t="str">
        <f>IFERROR(VLOOKUP(H2189,Dimension!$A:$B,2,FALSE),"")</f>
        <v/>
      </c>
    </row>
    <row r="2190" spans="1:9">
      <c r="A2190" s="29">
        <v>285</v>
      </c>
      <c r="B2190" s="29" t="s">
        <v>870</v>
      </c>
      <c r="D2190" t="s">
        <v>814</v>
      </c>
      <c r="E2190" t="s">
        <v>111</v>
      </c>
      <c r="F2190" t="str">
        <f t="shared" si="34"/>
        <v>South East AsiaNo</v>
      </c>
      <c r="G2190" s="27" t="str">
        <f>IFERROR(VLOOKUP(B2190,Answer!$A:$E,5),"")</f>
        <v/>
      </c>
      <c r="H2190" t="str">
        <f>IFERROR(VLOOKUP(D2190,Question!$B:$E,4,FALSE),"")</f>
        <v/>
      </c>
      <c r="I2190" t="str">
        <f>IFERROR(VLOOKUP(H2190,Dimension!$A:$B,2,FALSE),"")</f>
        <v/>
      </c>
    </row>
    <row r="2191" spans="1:9">
      <c r="A2191" s="29">
        <v>285</v>
      </c>
      <c r="B2191" s="29" t="s">
        <v>870</v>
      </c>
      <c r="D2191" t="s">
        <v>815</v>
      </c>
      <c r="E2191" t="s">
        <v>111</v>
      </c>
      <c r="F2191" t="str">
        <f t="shared" si="34"/>
        <v>AustralasiaNo</v>
      </c>
      <c r="G2191" s="27" t="str">
        <f>IFERROR(VLOOKUP(B2191,Answer!$A:$E,5),"")</f>
        <v/>
      </c>
      <c r="H2191" t="str">
        <f>IFERROR(VLOOKUP(D2191,Question!$B:$E,4,FALSE),"")</f>
        <v/>
      </c>
      <c r="I2191" t="str">
        <f>IFERROR(VLOOKUP(H2191,Dimension!$A:$B,2,FALSE),"")</f>
        <v/>
      </c>
    </row>
    <row r="2192" spans="1:9">
      <c r="A2192" s="29">
        <v>285</v>
      </c>
      <c r="B2192" s="29">
        <v>75</v>
      </c>
      <c r="D2192" t="s">
        <v>532</v>
      </c>
      <c r="E2192" t="s">
        <v>114</v>
      </c>
      <c r="F2192" t="str">
        <f t="shared" si="34"/>
        <v>2aFrequently (e.g. every time we run some activity or monthly)</v>
      </c>
      <c r="G2192" s="27">
        <f>IFERROR(VLOOKUP(B2192,Answer!$A:$E,5),"")</f>
        <v>1</v>
      </c>
      <c r="H2192">
        <f>IFERROR(VLOOKUP(D2192,Question!$B:$E,4,FALSE),"")</f>
        <v>1</v>
      </c>
      <c r="I2192" t="str">
        <f>IFERROR(VLOOKUP(H2192,Dimension!$A:$B,2,FALSE),"")</f>
        <v>Reporting</v>
      </c>
    </row>
    <row r="2193" spans="1:9">
      <c r="A2193" s="29">
        <v>285</v>
      </c>
      <c r="B2193" s="29">
        <v>100</v>
      </c>
      <c r="D2193" t="s">
        <v>576</v>
      </c>
      <c r="E2193" t="s">
        <v>114</v>
      </c>
      <c r="F2193" t="str">
        <f t="shared" si="34"/>
        <v>3aFrequently (e.g. every time we run some activity or monthly)</v>
      </c>
      <c r="G2193" s="27">
        <f>IFERROR(VLOOKUP(B2193,Answer!$A:$E,5),"")</f>
        <v>0</v>
      </c>
      <c r="H2193">
        <f>IFERROR(VLOOKUP(D2193,Question!$B:$E,4,FALSE),"")</f>
        <v>1</v>
      </c>
      <c r="I2193" t="str">
        <f>IFERROR(VLOOKUP(H2193,Dimension!$A:$B,2,FALSE),"")</f>
        <v>Reporting</v>
      </c>
    </row>
    <row r="2194" spans="1:9">
      <c r="A2194" s="29">
        <v>285</v>
      </c>
      <c r="B2194" s="29">
        <v>103</v>
      </c>
      <c r="D2194" t="s">
        <v>582</v>
      </c>
      <c r="E2194" t="s">
        <v>121</v>
      </c>
      <c r="F2194" t="str">
        <f t="shared" si="34"/>
        <v>3bSometimes / on an ad-hoc basis</v>
      </c>
      <c r="G2194" s="27">
        <f>IFERROR(VLOOKUP(B2194,Answer!$A:$E,5),"")</f>
        <v>-0.5</v>
      </c>
      <c r="H2194">
        <f>IFERROR(VLOOKUP(D2194,Question!$B:$E,4,FALSE),"")</f>
        <v>1</v>
      </c>
      <c r="I2194" t="str">
        <f>IFERROR(VLOOKUP(H2194,Dimension!$A:$B,2,FALSE),"")</f>
        <v>Reporting</v>
      </c>
    </row>
    <row r="2195" spans="1:9">
      <c r="A2195" s="29">
        <v>285</v>
      </c>
      <c r="B2195" s="29">
        <v>110</v>
      </c>
      <c r="D2195" t="s">
        <v>587</v>
      </c>
      <c r="E2195" t="s">
        <v>114</v>
      </c>
      <c r="F2195" t="str">
        <f t="shared" si="34"/>
        <v>3cFrequently (e.g. every time we run some activity or monthly)</v>
      </c>
      <c r="G2195" s="27">
        <f>IFERROR(VLOOKUP(B2195,Answer!$A:$E,5),"")</f>
        <v>1</v>
      </c>
      <c r="H2195">
        <f>IFERROR(VLOOKUP(D2195,Question!$B:$E,4,FALSE),"")</f>
        <v>1</v>
      </c>
      <c r="I2195" t="str">
        <f>IFERROR(VLOOKUP(H2195,Dimension!$A:$B,2,FALSE),"")</f>
        <v>Reporting</v>
      </c>
    </row>
    <row r="2196" spans="1:9">
      <c r="A2196" s="29">
        <v>285</v>
      </c>
      <c r="B2196" s="29">
        <v>111</v>
      </c>
      <c r="D2196" t="s">
        <v>592</v>
      </c>
      <c r="E2196" t="s">
        <v>116</v>
      </c>
      <c r="F2196" t="str">
        <f t="shared" si="34"/>
        <v>3dNever</v>
      </c>
      <c r="G2196" s="27">
        <f>IFERROR(VLOOKUP(B2196,Answer!$A:$E,5),"")</f>
        <v>0</v>
      </c>
      <c r="H2196">
        <f>IFERROR(VLOOKUP(D2196,Question!$B:$E,4,FALSE),"")</f>
        <v>1</v>
      </c>
      <c r="I2196" t="str">
        <f>IFERROR(VLOOKUP(H2196,Dimension!$A:$B,2,FALSE),"")</f>
        <v>Reporting</v>
      </c>
    </row>
    <row r="2197" spans="1:9">
      <c r="A2197" s="29">
        <v>285</v>
      </c>
      <c r="B2197" s="29">
        <v>120</v>
      </c>
      <c r="D2197" t="s">
        <v>755</v>
      </c>
      <c r="E2197" t="s">
        <v>114</v>
      </c>
      <c r="F2197" t="str">
        <f t="shared" si="34"/>
        <v>3eFrequently (e.g. every time we run some activity or monthly)</v>
      </c>
      <c r="G2197" s="27">
        <f>IFERROR(VLOOKUP(B2197,Answer!$A:$E,5),"")</f>
        <v>0</v>
      </c>
      <c r="H2197">
        <f>IFERROR(VLOOKUP(D2197,Question!$B:$E,4,FALSE),"")</f>
        <v>1</v>
      </c>
      <c r="I2197" t="str">
        <f>IFERROR(VLOOKUP(H2197,Dimension!$A:$B,2,FALSE),"")</f>
        <v>Reporting</v>
      </c>
    </row>
    <row r="2198" spans="1:9">
      <c r="A2198" s="29">
        <v>285</v>
      </c>
      <c r="B2198" s="29">
        <v>125</v>
      </c>
      <c r="D2198" t="s">
        <v>756</v>
      </c>
      <c r="E2198" t="s">
        <v>114</v>
      </c>
      <c r="F2198" t="str">
        <f t="shared" si="34"/>
        <v>3fFrequently (e.g. every time we run some activity or monthly)</v>
      </c>
      <c r="G2198" s="27">
        <f>IFERROR(VLOOKUP(B2198,Answer!$A:$E,5),"")</f>
        <v>0.5</v>
      </c>
      <c r="H2198">
        <f>IFERROR(VLOOKUP(D2198,Question!$B:$E,4,FALSE),"")</f>
        <v>1</v>
      </c>
      <c r="I2198" t="str">
        <f>IFERROR(VLOOKUP(H2198,Dimension!$A:$B,2,FALSE),"")</f>
        <v>Reporting</v>
      </c>
    </row>
    <row r="2199" spans="1:9">
      <c r="A2199" s="29">
        <v>285</v>
      </c>
      <c r="B2199" s="29">
        <v>130</v>
      </c>
      <c r="D2199" t="s">
        <v>757</v>
      </c>
      <c r="E2199" t="s">
        <v>114</v>
      </c>
      <c r="F2199" t="str">
        <f t="shared" si="34"/>
        <v>3gFrequently (e.g. every time we run some activity or monthly)</v>
      </c>
      <c r="G2199" s="27">
        <f>IFERROR(VLOOKUP(B2199,Answer!$A:$E,5),"")</f>
        <v>1</v>
      </c>
      <c r="H2199">
        <f>IFERROR(VLOOKUP(D2199,Question!$B:$E,4,FALSE),"")</f>
        <v>1</v>
      </c>
      <c r="I2199" t="str">
        <f>IFERROR(VLOOKUP(H2199,Dimension!$A:$B,2,FALSE),"")</f>
        <v>Reporting</v>
      </c>
    </row>
    <row r="2200" spans="1:9">
      <c r="A2200" s="29">
        <v>285</v>
      </c>
      <c r="B2200" s="29">
        <v>135</v>
      </c>
      <c r="D2200" t="s">
        <v>758</v>
      </c>
      <c r="E2200" t="s">
        <v>114</v>
      </c>
      <c r="F2200" t="str">
        <f t="shared" si="34"/>
        <v>3hFrequently (e.g. every time we run some activity or monthly)</v>
      </c>
      <c r="G2200" s="27">
        <f>IFERROR(VLOOKUP(B2200,Answer!$A:$E,5),"")</f>
        <v>1</v>
      </c>
      <c r="H2200">
        <f>IFERROR(VLOOKUP(D2200,Question!$B:$E,4,FALSE),"")</f>
        <v>1</v>
      </c>
      <c r="I2200" t="str">
        <f>IFERROR(VLOOKUP(H2200,Dimension!$A:$B,2,FALSE),"")</f>
        <v>Reporting</v>
      </c>
    </row>
    <row r="2201" spans="1:9">
      <c r="A2201" s="29">
        <v>285</v>
      </c>
      <c r="B2201" s="29">
        <v>155</v>
      </c>
      <c r="D2201" t="s">
        <v>762</v>
      </c>
      <c r="E2201" t="s">
        <v>114</v>
      </c>
      <c r="F2201" t="str">
        <f t="shared" si="34"/>
        <v>3lFrequently (e.g. every time we run some activity or monthly)</v>
      </c>
      <c r="G2201" s="27">
        <f>IFERROR(VLOOKUP(B2201,Answer!$A:$E,5),"")</f>
        <v>1</v>
      </c>
      <c r="H2201">
        <f>IFERROR(VLOOKUP(D2201,Question!$B:$E,4,FALSE),"")</f>
        <v>1</v>
      </c>
      <c r="I2201" t="str">
        <f>IFERROR(VLOOKUP(H2201,Dimension!$A:$B,2,FALSE),"")</f>
        <v>Reporting</v>
      </c>
    </row>
    <row r="2202" spans="1:9">
      <c r="A2202" s="29">
        <v>285</v>
      </c>
      <c r="B2202" s="29">
        <v>158</v>
      </c>
      <c r="D2202" t="s">
        <v>598</v>
      </c>
      <c r="E2202" t="s">
        <v>121</v>
      </c>
      <c r="F2202" t="str">
        <f t="shared" si="34"/>
        <v>4aSometimes / on an ad-hoc basis</v>
      </c>
      <c r="G2202" s="27">
        <f>IFERROR(VLOOKUP(B2202,Answer!$A:$E,5),"")</f>
        <v>0.5</v>
      </c>
      <c r="H2202">
        <f>IFERROR(VLOOKUP(D2202,Question!$B:$E,4,FALSE),"")</f>
        <v>2</v>
      </c>
      <c r="I2202" t="str">
        <f>IFERROR(VLOOKUP(H2202,Dimension!$A:$B,2,FALSE),"")</f>
        <v>Planning</v>
      </c>
    </row>
    <row r="2203" spans="1:9">
      <c r="A2203" s="29">
        <v>285</v>
      </c>
      <c r="B2203" s="29">
        <v>161</v>
      </c>
      <c r="D2203" t="s">
        <v>601</v>
      </c>
      <c r="E2203" t="s">
        <v>116</v>
      </c>
      <c r="F2203" t="str">
        <f t="shared" si="34"/>
        <v>4bNever</v>
      </c>
      <c r="G2203" s="27">
        <f>IFERROR(VLOOKUP(B2203,Answer!$A:$E,5),"")</f>
        <v>0</v>
      </c>
      <c r="H2203">
        <f>IFERROR(VLOOKUP(D2203,Question!$B:$E,4,FALSE),"")</f>
        <v>2</v>
      </c>
      <c r="I2203" t="str">
        <f>IFERROR(VLOOKUP(H2203,Dimension!$A:$B,2,FALSE),"")</f>
        <v>Planning</v>
      </c>
    </row>
    <row r="2204" spans="1:9">
      <c r="A2204" s="29">
        <v>285</v>
      </c>
      <c r="B2204" s="29">
        <v>168</v>
      </c>
      <c r="D2204" t="s">
        <v>605</v>
      </c>
      <c r="E2204" t="s">
        <v>121</v>
      </c>
      <c r="F2204" t="str">
        <f t="shared" si="34"/>
        <v>4cSometimes / on an ad-hoc basis</v>
      </c>
      <c r="G2204" s="27">
        <f>IFERROR(VLOOKUP(B2204,Answer!$A:$E,5),"")</f>
        <v>0.5</v>
      </c>
      <c r="H2204">
        <f>IFERROR(VLOOKUP(D2204,Question!$B:$E,4,FALSE),"")</f>
        <v>2</v>
      </c>
      <c r="I2204" t="str">
        <f>IFERROR(VLOOKUP(H2204,Dimension!$A:$B,2,FALSE),"")</f>
        <v>Planning</v>
      </c>
    </row>
    <row r="2205" spans="1:9">
      <c r="A2205" s="29">
        <v>285</v>
      </c>
      <c r="B2205" s="29">
        <v>173</v>
      </c>
      <c r="D2205" t="s">
        <v>609</v>
      </c>
      <c r="E2205" t="s">
        <v>121</v>
      </c>
      <c r="F2205" t="str">
        <f t="shared" si="34"/>
        <v>4dSometimes / on an ad-hoc basis</v>
      </c>
      <c r="G2205" s="27">
        <f>IFERROR(VLOOKUP(B2205,Answer!$A:$E,5),"")</f>
        <v>0.5</v>
      </c>
      <c r="H2205">
        <f>IFERROR(VLOOKUP(D2205,Question!$B:$E,4,FALSE),"")</f>
        <v>3</v>
      </c>
      <c r="I2205" t="str">
        <f>IFERROR(VLOOKUP(H2205,Dimension!$A:$B,2,FALSE),"")</f>
        <v>Impact</v>
      </c>
    </row>
    <row r="2206" spans="1:9">
      <c r="A2206" s="29">
        <v>285</v>
      </c>
      <c r="B2206" s="29">
        <v>178</v>
      </c>
      <c r="D2206" t="s">
        <v>628</v>
      </c>
      <c r="E2206" t="s">
        <v>118</v>
      </c>
      <c r="F2206" t="str">
        <f t="shared" si="34"/>
        <v>5aDisagree</v>
      </c>
      <c r="G2206" s="27">
        <f>IFERROR(VLOOKUP(B2206,Answer!$A:$E,5),"")</f>
        <v>0.75</v>
      </c>
      <c r="H2206">
        <f>IFERROR(VLOOKUP(D2206,Question!$B:$E,4,FALSE),"")</f>
        <v>2</v>
      </c>
      <c r="I2206" t="str">
        <f>IFERROR(VLOOKUP(H2206,Dimension!$A:$B,2,FALSE),"")</f>
        <v>Planning</v>
      </c>
    </row>
    <row r="2207" spans="1:9">
      <c r="A2207" s="29">
        <v>285</v>
      </c>
      <c r="B2207" s="29">
        <v>186</v>
      </c>
      <c r="D2207" t="s">
        <v>632</v>
      </c>
      <c r="E2207" t="s">
        <v>123</v>
      </c>
      <c r="F2207" t="str">
        <f t="shared" si="34"/>
        <v>5bAgree</v>
      </c>
      <c r="G2207" s="27">
        <f>IFERROR(VLOOKUP(B2207,Answer!$A:$E,5),"")</f>
        <v>0.75</v>
      </c>
      <c r="H2207">
        <f>IFERROR(VLOOKUP(D2207,Question!$B:$E,4,FALSE),"")</f>
        <v>2</v>
      </c>
      <c r="I2207" t="str">
        <f>IFERROR(VLOOKUP(H2207,Dimension!$A:$B,2,FALSE),"")</f>
        <v>Planning</v>
      </c>
    </row>
    <row r="2208" spans="1:9">
      <c r="A2208" s="29">
        <v>285</v>
      </c>
      <c r="B2208" s="29">
        <v>191</v>
      </c>
      <c r="D2208" t="s">
        <v>636</v>
      </c>
      <c r="E2208" t="s">
        <v>148</v>
      </c>
      <c r="F2208" t="str">
        <f t="shared" si="34"/>
        <v>5cNeither agree nor disagree&amp;#9;</v>
      </c>
      <c r="G2208" s="27">
        <f>IFERROR(VLOOKUP(B2208,Answer!$A:$E,5),"")</f>
        <v>0.25</v>
      </c>
      <c r="H2208">
        <f>IFERROR(VLOOKUP(D2208,Question!$B:$E,4,FALSE),"")</f>
        <v>2</v>
      </c>
      <c r="I2208" t="str">
        <f>IFERROR(VLOOKUP(H2208,Dimension!$A:$B,2,FALSE),"")</f>
        <v>Planning</v>
      </c>
    </row>
    <row r="2209" spans="1:9">
      <c r="A2209" s="29">
        <v>285</v>
      </c>
      <c r="B2209" s="29">
        <v>197</v>
      </c>
      <c r="D2209" t="s">
        <v>640</v>
      </c>
      <c r="E2209" t="s">
        <v>148</v>
      </c>
      <c r="F2209" t="str">
        <f t="shared" si="34"/>
        <v>5dNeither agree nor disagree&amp;#9;</v>
      </c>
      <c r="G2209" s="27">
        <f>IFERROR(VLOOKUP(B2209,Answer!$A:$E,5),"")</f>
        <v>0.25</v>
      </c>
      <c r="H2209">
        <f>IFERROR(VLOOKUP(D2209,Question!$B:$E,4,FALSE),"")</f>
        <v>2</v>
      </c>
      <c r="I2209" t="str">
        <f>IFERROR(VLOOKUP(H2209,Dimension!$A:$B,2,FALSE),"")</f>
        <v>Planning</v>
      </c>
    </row>
    <row r="2210" spans="1:9">
      <c r="A2210" s="29">
        <v>285</v>
      </c>
      <c r="B2210" s="29">
        <v>203</v>
      </c>
      <c r="D2210" t="s">
        <v>644</v>
      </c>
      <c r="E2210" t="s">
        <v>148</v>
      </c>
      <c r="F2210" t="str">
        <f t="shared" si="34"/>
        <v>5eNeither agree nor disagree&amp;#9;</v>
      </c>
      <c r="G2210" s="27">
        <f>IFERROR(VLOOKUP(B2210,Answer!$A:$E,5),"")</f>
        <v>0.25</v>
      </c>
      <c r="H2210">
        <f>IFERROR(VLOOKUP(D2210,Question!$B:$E,4,FALSE),"")</f>
        <v>2</v>
      </c>
      <c r="I2210" t="str">
        <f>IFERROR(VLOOKUP(H2210,Dimension!$A:$B,2,FALSE),"")</f>
        <v>Planning</v>
      </c>
    </row>
    <row r="2211" spans="1:9">
      <c r="A2211" s="29">
        <v>285</v>
      </c>
      <c r="B2211" s="29">
        <v>209</v>
      </c>
      <c r="D2211" t="s">
        <v>751</v>
      </c>
      <c r="E2211" t="s">
        <v>148</v>
      </c>
      <c r="F2211" t="str">
        <f t="shared" si="34"/>
        <v>5fNeither agree nor disagree&amp;#9;</v>
      </c>
      <c r="G2211" s="27">
        <f>IFERROR(VLOOKUP(B2211,Answer!$A:$E,5),"")</f>
        <v>0.25</v>
      </c>
      <c r="H2211">
        <f>IFERROR(VLOOKUP(D2211,Question!$B:$E,4,FALSE),"")</f>
        <v>2</v>
      </c>
      <c r="I2211" t="str">
        <f>IFERROR(VLOOKUP(H2211,Dimension!$A:$B,2,FALSE),"")</f>
        <v>Planning</v>
      </c>
    </row>
    <row r="2212" spans="1:9">
      <c r="A2212" s="29">
        <v>285</v>
      </c>
      <c r="B2212" s="29">
        <v>215</v>
      </c>
      <c r="D2212" t="s">
        <v>752</v>
      </c>
      <c r="E2212" t="s">
        <v>148</v>
      </c>
      <c r="F2212" t="str">
        <f t="shared" si="34"/>
        <v>5gNeither agree nor disagree&amp;#9;</v>
      </c>
      <c r="G2212" s="27">
        <f>IFERROR(VLOOKUP(B2212,Answer!$A:$E,5),"")</f>
        <v>0.25</v>
      </c>
      <c r="H2212">
        <f>IFERROR(VLOOKUP(D2212,Question!$B:$E,4,FALSE),"")</f>
        <v>3</v>
      </c>
      <c r="I2212" t="str">
        <f>IFERROR(VLOOKUP(H2212,Dimension!$A:$B,2,FALSE),"")</f>
        <v>Impact</v>
      </c>
    </row>
    <row r="2213" spans="1:9">
      <c r="A2213" s="29">
        <v>285</v>
      </c>
      <c r="B2213" s="29">
        <v>221</v>
      </c>
      <c r="D2213" t="s">
        <v>753</v>
      </c>
      <c r="E2213" t="s">
        <v>148</v>
      </c>
      <c r="F2213" t="str">
        <f t="shared" si="34"/>
        <v>5hNeither agree nor disagree&amp;#9;</v>
      </c>
      <c r="G2213" s="27">
        <f>IFERROR(VLOOKUP(B2213,Answer!$A:$E,5),"")</f>
        <v>0.25</v>
      </c>
      <c r="H2213">
        <f>IFERROR(VLOOKUP(D2213,Question!$B:$E,4,FALSE),"")</f>
        <v>2</v>
      </c>
      <c r="I2213" t="str">
        <f>IFERROR(VLOOKUP(H2213,Dimension!$A:$B,2,FALSE),"")</f>
        <v>Planning</v>
      </c>
    </row>
    <row r="2214" spans="1:9">
      <c r="A2214" s="29">
        <v>285</v>
      </c>
      <c r="B2214" s="29">
        <v>228</v>
      </c>
      <c r="D2214" t="s">
        <v>754</v>
      </c>
      <c r="E2214" t="s">
        <v>123</v>
      </c>
      <c r="F2214" t="str">
        <f t="shared" si="34"/>
        <v>5iAgree</v>
      </c>
      <c r="G2214" s="27">
        <f>IFERROR(VLOOKUP(B2214,Answer!$A:$E,5),"")</f>
        <v>0.75</v>
      </c>
      <c r="H2214">
        <f>IFERROR(VLOOKUP(D2214,Question!$B:$E,4,FALSE),"")</f>
        <v>3</v>
      </c>
      <c r="I2214" t="str">
        <f>IFERROR(VLOOKUP(H2214,Dimension!$A:$B,2,FALSE),"")</f>
        <v>Impact</v>
      </c>
    </row>
    <row r="2215" spans="1:9">
      <c r="A2215" s="29">
        <v>285</v>
      </c>
      <c r="B2215" s="29">
        <v>231</v>
      </c>
      <c r="D2215" t="s">
        <v>648</v>
      </c>
      <c r="E2215" t="s">
        <v>115</v>
      </c>
      <c r="F2215" t="str">
        <f t="shared" si="34"/>
        <v>6aRarely (maybe once per year)</v>
      </c>
      <c r="G2215" s="27">
        <f>IFERROR(VLOOKUP(B2215,Answer!$A:$E,5),"")</f>
        <v>0.25</v>
      </c>
      <c r="H2215">
        <f>IFERROR(VLOOKUP(D2215,Question!$B:$E,4,FALSE),"")</f>
        <v>2</v>
      </c>
      <c r="I2215" t="str">
        <f>IFERROR(VLOOKUP(H2215,Dimension!$A:$B,2,FALSE),"")</f>
        <v>Planning</v>
      </c>
    </row>
    <row r="2216" spans="1:9">
      <c r="A2216" s="29">
        <v>285</v>
      </c>
      <c r="B2216" s="29">
        <v>237</v>
      </c>
      <c r="D2216" t="s">
        <v>650</v>
      </c>
      <c r="E2216" t="s">
        <v>121</v>
      </c>
      <c r="F2216" t="str">
        <f t="shared" si="34"/>
        <v>6bSometimes / on an ad-hoc basis</v>
      </c>
      <c r="G2216" s="27">
        <f>IFERROR(VLOOKUP(B2216,Answer!$A:$E,5),"")</f>
        <v>0.5</v>
      </c>
      <c r="H2216">
        <f>IFERROR(VLOOKUP(D2216,Question!$B:$E,4,FALSE),"")</f>
        <v>1</v>
      </c>
      <c r="I2216" t="str">
        <f>IFERROR(VLOOKUP(H2216,Dimension!$A:$B,2,FALSE),"")</f>
        <v>Reporting</v>
      </c>
    </row>
    <row r="2217" spans="1:9">
      <c r="A2217" s="29">
        <v>285</v>
      </c>
      <c r="B2217" s="29">
        <v>244</v>
      </c>
      <c r="D2217" t="s">
        <v>654</v>
      </c>
      <c r="E2217" t="s">
        <v>114</v>
      </c>
      <c r="F2217" t="str">
        <f t="shared" si="34"/>
        <v>6cFrequently (e.g. every time we run some activity or monthly)</v>
      </c>
      <c r="G2217" s="27">
        <f>IFERROR(VLOOKUP(B2217,Answer!$A:$E,5),"")</f>
        <v>1</v>
      </c>
      <c r="H2217">
        <f>IFERROR(VLOOKUP(D2217,Question!$B:$E,4,FALSE),"")</f>
        <v>1</v>
      </c>
      <c r="I2217" t="str">
        <f>IFERROR(VLOOKUP(H2217,Dimension!$A:$B,2,FALSE),"")</f>
        <v>Reporting</v>
      </c>
    </row>
    <row r="2218" spans="1:9">
      <c r="A2218" s="29">
        <v>285</v>
      </c>
      <c r="B2218" s="29">
        <v>249</v>
      </c>
      <c r="D2218" t="s">
        <v>658</v>
      </c>
      <c r="E2218" t="s">
        <v>114</v>
      </c>
      <c r="F2218" t="str">
        <f t="shared" si="34"/>
        <v>6dFrequently (e.g. every time we run some activity or monthly)</v>
      </c>
      <c r="G2218" s="27">
        <f>IFERROR(VLOOKUP(B2218,Answer!$A:$E,5),"")</f>
        <v>1</v>
      </c>
      <c r="H2218">
        <f>IFERROR(VLOOKUP(D2218,Question!$B:$E,4,FALSE),"")</f>
        <v>1</v>
      </c>
      <c r="I2218" t="str">
        <f>IFERROR(VLOOKUP(H2218,Dimension!$A:$B,2,FALSE),"")</f>
        <v>Reporting</v>
      </c>
    </row>
    <row r="2219" spans="1:9">
      <c r="A2219" s="29">
        <v>285</v>
      </c>
      <c r="B2219" s="29">
        <v>252</v>
      </c>
      <c r="D2219" t="s">
        <v>662</v>
      </c>
      <c r="E2219" t="s">
        <v>121</v>
      </c>
      <c r="F2219" t="str">
        <f t="shared" si="34"/>
        <v>6eSometimes / on an ad-hoc basis</v>
      </c>
      <c r="G2219" s="27">
        <f>IFERROR(VLOOKUP(B2219,Answer!$A:$E,5),"")</f>
        <v>0.5</v>
      </c>
      <c r="H2219">
        <f>IFERROR(VLOOKUP(D2219,Question!$B:$E,4,FALSE),"")</f>
        <v>1</v>
      </c>
      <c r="I2219" t="str">
        <f>IFERROR(VLOOKUP(H2219,Dimension!$A:$B,2,FALSE),"")</f>
        <v>Reporting</v>
      </c>
    </row>
    <row r="2220" spans="1:9">
      <c r="A2220" s="29">
        <v>285</v>
      </c>
      <c r="B2220" s="29">
        <v>259</v>
      </c>
      <c r="D2220" t="s">
        <v>666</v>
      </c>
      <c r="E2220" t="s">
        <v>114</v>
      </c>
      <c r="F2220" t="str">
        <f t="shared" si="34"/>
        <v>7aFrequently (e.g. every time we run some activity or monthly)</v>
      </c>
      <c r="G2220" s="27">
        <f>IFERROR(VLOOKUP(B2220,Answer!$A:$E,5),"")</f>
        <v>0.5</v>
      </c>
      <c r="H2220">
        <f>IFERROR(VLOOKUP(D2220,Question!$B:$E,4,FALSE),"")</f>
        <v>3</v>
      </c>
      <c r="I2220" t="str">
        <f>IFERROR(VLOOKUP(H2220,Dimension!$A:$B,2,FALSE),"")</f>
        <v>Impact</v>
      </c>
    </row>
    <row r="2221" spans="1:9">
      <c r="A2221" s="29">
        <v>285</v>
      </c>
      <c r="B2221" s="29">
        <v>264</v>
      </c>
      <c r="D2221" t="s">
        <v>670</v>
      </c>
      <c r="E2221" t="s">
        <v>114</v>
      </c>
      <c r="F2221" t="str">
        <f t="shared" si="34"/>
        <v>7bFrequently (e.g. every time we run some activity or monthly)</v>
      </c>
      <c r="G2221" s="27">
        <f>IFERROR(VLOOKUP(B2221,Answer!$A:$E,5),"")</f>
        <v>1</v>
      </c>
      <c r="H2221">
        <f>IFERROR(VLOOKUP(D2221,Question!$B:$E,4,FALSE),"")</f>
        <v>2</v>
      </c>
      <c r="I2221" t="str">
        <f>IFERROR(VLOOKUP(H2221,Dimension!$A:$B,2,FALSE),"")</f>
        <v>Planning</v>
      </c>
    </row>
    <row r="2222" spans="1:9">
      <c r="A2222" s="29">
        <v>285</v>
      </c>
      <c r="B2222" s="29">
        <v>269</v>
      </c>
      <c r="D2222" t="s">
        <v>674</v>
      </c>
      <c r="E2222" t="s">
        <v>114</v>
      </c>
      <c r="F2222" t="str">
        <f t="shared" si="34"/>
        <v>7cFrequently (e.g. every time we run some activity or monthly)</v>
      </c>
      <c r="G2222" s="27">
        <f>IFERROR(VLOOKUP(B2222,Answer!$A:$E,5),"")</f>
        <v>1</v>
      </c>
      <c r="H2222">
        <f>IFERROR(VLOOKUP(D2222,Question!$B:$E,4,FALSE),"")</f>
        <v>2</v>
      </c>
      <c r="I2222" t="str">
        <f>IFERROR(VLOOKUP(H2222,Dimension!$A:$B,2,FALSE),"")</f>
        <v>Planning</v>
      </c>
    </row>
    <row r="2223" spans="1:9">
      <c r="A2223" s="29">
        <v>285</v>
      </c>
      <c r="B2223" s="29">
        <v>272</v>
      </c>
      <c r="D2223" t="s">
        <v>678</v>
      </c>
      <c r="E2223" t="s">
        <v>121</v>
      </c>
      <c r="F2223" t="str">
        <f t="shared" si="34"/>
        <v>7dSometimes / on an ad-hoc basis</v>
      </c>
      <c r="G2223" s="27">
        <f>IFERROR(VLOOKUP(B2223,Answer!$A:$E,5),"")</f>
        <v>0.5</v>
      </c>
      <c r="H2223">
        <f>IFERROR(VLOOKUP(D2223,Question!$B:$E,4,FALSE),"")</f>
        <v>2</v>
      </c>
      <c r="I2223" t="str">
        <f>IFERROR(VLOOKUP(H2223,Dimension!$A:$B,2,FALSE),"")</f>
        <v>Planning</v>
      </c>
    </row>
    <row r="2224" spans="1:9">
      <c r="A2224" s="29">
        <v>285</v>
      </c>
      <c r="B2224" s="29">
        <v>275</v>
      </c>
      <c r="D2224" t="s">
        <v>680</v>
      </c>
      <c r="E2224" t="s">
        <v>116</v>
      </c>
      <c r="F2224" t="str">
        <f t="shared" si="34"/>
        <v>7eNever</v>
      </c>
      <c r="G2224" s="27">
        <f>IFERROR(VLOOKUP(B2224,Answer!$A:$E,5),"")</f>
        <v>0</v>
      </c>
      <c r="H2224">
        <f>IFERROR(VLOOKUP(D2224,Question!$B:$E,4,FALSE),"")</f>
        <v>3</v>
      </c>
      <c r="I2224" t="str">
        <f>IFERROR(VLOOKUP(H2224,Dimension!$A:$B,2,FALSE),"")</f>
        <v>Impact</v>
      </c>
    </row>
    <row r="2225" spans="1:9">
      <c r="A2225" s="29">
        <v>285</v>
      </c>
      <c r="B2225" s="29">
        <v>284</v>
      </c>
      <c r="D2225" t="s">
        <v>701</v>
      </c>
      <c r="E2225" t="s">
        <v>123</v>
      </c>
      <c r="F2225" t="str">
        <f t="shared" si="34"/>
        <v>8aAgree</v>
      </c>
      <c r="G2225" s="27">
        <f>IFERROR(VLOOKUP(B2225,Answer!$A:$E,5),"")</f>
        <v>0.75</v>
      </c>
      <c r="H2225">
        <f>IFERROR(VLOOKUP(D2225,Question!$B:$E,4,FALSE),"")</f>
        <v>3</v>
      </c>
      <c r="I2225" t="str">
        <f>IFERROR(VLOOKUP(H2225,Dimension!$A:$B,2,FALSE),"")</f>
        <v>Impact</v>
      </c>
    </row>
    <row r="2226" spans="1:9">
      <c r="A2226" s="29">
        <v>285</v>
      </c>
      <c r="B2226" s="29">
        <v>290</v>
      </c>
      <c r="D2226" t="s">
        <v>703</v>
      </c>
      <c r="E2226" t="s">
        <v>123</v>
      </c>
      <c r="F2226" t="str">
        <f t="shared" si="34"/>
        <v>8bAgree</v>
      </c>
      <c r="G2226" s="27">
        <f>IFERROR(VLOOKUP(B2226,Answer!$A:$E,5),"")</f>
        <v>0.75</v>
      </c>
      <c r="H2226">
        <f>IFERROR(VLOOKUP(D2226,Question!$B:$E,4,FALSE),"")</f>
        <v>3</v>
      </c>
      <c r="I2226" t="str">
        <f>IFERROR(VLOOKUP(H2226,Dimension!$A:$B,2,FALSE),"")</f>
        <v>Impact</v>
      </c>
    </row>
    <row r="2227" spans="1:9">
      <c r="A2227" s="29">
        <v>285</v>
      </c>
      <c r="B2227" s="29">
        <v>296</v>
      </c>
      <c r="D2227" t="s">
        <v>705</v>
      </c>
      <c r="E2227" t="s">
        <v>123</v>
      </c>
      <c r="F2227" t="str">
        <f t="shared" si="34"/>
        <v>8cAgree</v>
      </c>
      <c r="G2227" s="27">
        <f>IFERROR(VLOOKUP(B2227,Answer!$A:$E,5),"")</f>
        <v>0.75</v>
      </c>
      <c r="H2227">
        <f>IFERROR(VLOOKUP(D2227,Question!$B:$E,4,FALSE),"")</f>
        <v>3</v>
      </c>
      <c r="I2227" t="str">
        <f>IFERROR(VLOOKUP(H2227,Dimension!$A:$B,2,FALSE),"")</f>
        <v>Impact</v>
      </c>
    </row>
    <row r="2228" spans="1:9">
      <c r="A2228" s="29">
        <v>285</v>
      </c>
      <c r="B2228" s="29">
        <v>302</v>
      </c>
      <c r="D2228" t="s">
        <v>707</v>
      </c>
      <c r="E2228" t="s">
        <v>123</v>
      </c>
      <c r="F2228" t="str">
        <f t="shared" si="34"/>
        <v>8dAgree</v>
      </c>
      <c r="G2228" s="27">
        <f>IFERROR(VLOOKUP(B2228,Answer!$A:$E,5),"")</f>
        <v>0</v>
      </c>
      <c r="H2228">
        <f>IFERROR(VLOOKUP(D2228,Question!$B:$E,4,FALSE),"")</f>
        <v>3</v>
      </c>
      <c r="I2228" t="str">
        <f>IFERROR(VLOOKUP(H2228,Dimension!$A:$B,2,FALSE),"")</f>
        <v>Impact</v>
      </c>
    </row>
    <row r="2229" spans="1:9">
      <c r="A2229" s="29">
        <v>285</v>
      </c>
      <c r="B2229" s="29">
        <v>308</v>
      </c>
      <c r="D2229" t="s">
        <v>744</v>
      </c>
      <c r="E2229" t="s">
        <v>123</v>
      </c>
      <c r="F2229" t="str">
        <f t="shared" si="34"/>
        <v>8eAgree</v>
      </c>
      <c r="G2229" s="27">
        <f>IFERROR(VLOOKUP(B2229,Answer!$A:$E,5),"")</f>
        <v>0.75</v>
      </c>
      <c r="H2229">
        <f>IFERROR(VLOOKUP(D2229,Question!$B:$E,4,FALSE),"")</f>
        <v>3</v>
      </c>
      <c r="I2229" t="str">
        <f>IFERROR(VLOOKUP(H2229,Dimension!$A:$B,2,FALSE),"")</f>
        <v>Impact</v>
      </c>
    </row>
    <row r="2230" spans="1:9">
      <c r="A2230" s="29">
        <v>285</v>
      </c>
      <c r="B2230" s="29">
        <v>314</v>
      </c>
      <c r="D2230" t="s">
        <v>745</v>
      </c>
      <c r="E2230" t="s">
        <v>123</v>
      </c>
      <c r="F2230" t="str">
        <f t="shared" si="34"/>
        <v>8fAgree</v>
      </c>
      <c r="G2230" s="27">
        <f>IFERROR(VLOOKUP(B2230,Answer!$A:$E,5),"")</f>
        <v>0.75</v>
      </c>
      <c r="H2230">
        <f>IFERROR(VLOOKUP(D2230,Question!$B:$E,4,FALSE),"")</f>
        <v>3</v>
      </c>
      <c r="I2230" t="str">
        <f>IFERROR(VLOOKUP(H2230,Dimension!$A:$B,2,FALSE),"")</f>
        <v>Impact</v>
      </c>
    </row>
    <row r="2231" spans="1:9">
      <c r="A2231" s="29">
        <v>285</v>
      </c>
      <c r="B2231" s="29">
        <v>319</v>
      </c>
      <c r="D2231" t="s">
        <v>746</v>
      </c>
      <c r="E2231" t="s">
        <v>122</v>
      </c>
      <c r="F2231" t="str">
        <f t="shared" si="34"/>
        <v>8gNeither agree nor disagree</v>
      </c>
      <c r="G2231" s="27">
        <f>IFERROR(VLOOKUP(B2231,Answer!$A:$E,5),"")</f>
        <v>0.25</v>
      </c>
      <c r="H2231">
        <f>IFERROR(VLOOKUP(D2231,Question!$B:$E,4,FALSE),"")</f>
        <v>3</v>
      </c>
      <c r="I2231" t="str">
        <f>IFERROR(VLOOKUP(H2231,Dimension!$A:$B,2,FALSE),"")</f>
        <v>Impact</v>
      </c>
    </row>
    <row r="2232" spans="1:9">
      <c r="A2232" s="29">
        <v>285</v>
      </c>
      <c r="B2232" s="29">
        <v>326</v>
      </c>
      <c r="D2232" t="s">
        <v>747</v>
      </c>
      <c r="E2232" t="s">
        <v>123</v>
      </c>
      <c r="F2232" t="str">
        <f t="shared" si="34"/>
        <v>8hAgree</v>
      </c>
      <c r="G2232" s="27">
        <f>IFERROR(VLOOKUP(B2232,Answer!$A:$E,5),"")</f>
        <v>0.75</v>
      </c>
      <c r="H2232">
        <f>IFERROR(VLOOKUP(D2232,Question!$B:$E,4,FALSE),"")</f>
        <v>3</v>
      </c>
      <c r="I2232" t="str">
        <f>IFERROR(VLOOKUP(H2232,Dimension!$A:$B,2,FALSE),"")</f>
        <v>Impact</v>
      </c>
    </row>
    <row r="2233" spans="1:9">
      <c r="A2233" s="29">
        <v>285</v>
      </c>
      <c r="B2233" s="29">
        <v>328</v>
      </c>
      <c r="D2233" t="s">
        <v>748</v>
      </c>
      <c r="E2233" t="s">
        <v>117</v>
      </c>
      <c r="F2233" t="str">
        <f t="shared" si="34"/>
        <v>8iDon’t know/Not sure</v>
      </c>
      <c r="G2233" s="27">
        <f>IFERROR(VLOOKUP(B2233,Answer!$A:$E,5),"")</f>
        <v>0</v>
      </c>
      <c r="H2233">
        <f>IFERROR(VLOOKUP(D2233,Question!$B:$E,4,FALSE),"")</f>
        <v>3</v>
      </c>
      <c r="I2233" t="str">
        <f>IFERROR(VLOOKUP(H2233,Dimension!$A:$B,2,FALSE),"")</f>
        <v>Impact</v>
      </c>
    </row>
    <row r="2234" spans="1:9">
      <c r="A2234" s="29">
        <v>285</v>
      </c>
      <c r="B2234" s="29">
        <v>338</v>
      </c>
      <c r="D2234" t="s">
        <v>749</v>
      </c>
      <c r="E2234" t="s">
        <v>123</v>
      </c>
      <c r="F2234" t="str">
        <f t="shared" si="34"/>
        <v>8jAgree</v>
      </c>
      <c r="G2234" s="27">
        <f>IFERROR(VLOOKUP(B2234,Answer!$A:$E,5),"")</f>
        <v>0.75</v>
      </c>
      <c r="H2234">
        <f>IFERROR(VLOOKUP(D2234,Question!$B:$E,4,FALSE),"")</f>
        <v>3</v>
      </c>
      <c r="I2234" t="str">
        <f>IFERROR(VLOOKUP(H2234,Dimension!$A:$B,2,FALSE),"")</f>
        <v>Impact</v>
      </c>
    </row>
    <row r="2235" spans="1:9">
      <c r="A2235" s="29">
        <v>285</v>
      </c>
      <c r="B2235" s="29">
        <v>342</v>
      </c>
      <c r="D2235" t="s">
        <v>750</v>
      </c>
      <c r="E2235" t="s">
        <v>118</v>
      </c>
      <c r="F2235" t="str">
        <f t="shared" si="34"/>
        <v>8kDisagree</v>
      </c>
      <c r="G2235" s="27">
        <f>IFERROR(VLOOKUP(B2235,Answer!$A:$E,5),"")</f>
        <v>0.25</v>
      </c>
      <c r="H2235">
        <f>IFERROR(VLOOKUP(D2235,Question!$B:$E,4,FALSE),"")</f>
        <v>3</v>
      </c>
      <c r="I2235" t="str">
        <f>IFERROR(VLOOKUP(H2235,Dimension!$A:$B,2,FALSE),"")</f>
        <v>Impact</v>
      </c>
    </row>
    <row r="2236" spans="1:9">
      <c r="A2236" s="29">
        <v>285</v>
      </c>
      <c r="B2236" s="29">
        <v>349</v>
      </c>
      <c r="D2236" t="s">
        <v>710</v>
      </c>
      <c r="E2236" t="s">
        <v>143</v>
      </c>
      <c r="F2236" t="str">
        <f t="shared" si="34"/>
        <v>9aUse rarely</v>
      </c>
      <c r="G2236" s="27">
        <f>IFERROR(VLOOKUP(B2236,Answer!$A:$E,5),"")</f>
        <v>0.5</v>
      </c>
      <c r="H2236">
        <f>IFERROR(VLOOKUP(D2236,Question!$B:$E,4,FALSE),"")</f>
        <v>1</v>
      </c>
      <c r="I2236" t="str">
        <f>IFERROR(VLOOKUP(H2236,Dimension!$A:$B,2,FALSE),"")</f>
        <v>Reporting</v>
      </c>
    </row>
    <row r="2237" spans="1:9">
      <c r="A2237" s="29">
        <v>285</v>
      </c>
      <c r="B2237" s="29">
        <v>355</v>
      </c>
      <c r="D2237" t="s">
        <v>714</v>
      </c>
      <c r="E2237" t="s">
        <v>143</v>
      </c>
      <c r="F2237" t="str">
        <f t="shared" si="34"/>
        <v>9bUse rarely</v>
      </c>
      <c r="G2237" s="27">
        <f>IFERROR(VLOOKUP(B2237,Answer!$A:$E,5),"")</f>
        <v>0.5</v>
      </c>
      <c r="H2237">
        <f>IFERROR(VLOOKUP(D2237,Question!$B:$E,4,FALSE),"")</f>
        <v>1</v>
      </c>
      <c r="I2237" t="str">
        <f>IFERROR(VLOOKUP(H2237,Dimension!$A:$B,2,FALSE),"")</f>
        <v>Reporting</v>
      </c>
    </row>
    <row r="2238" spans="1:9">
      <c r="A2238" s="29">
        <v>285</v>
      </c>
      <c r="B2238" s="29">
        <v>359</v>
      </c>
      <c r="D2238" t="s">
        <v>742</v>
      </c>
      <c r="E2238" t="s">
        <v>124</v>
      </c>
      <c r="F2238" t="str">
        <f t="shared" si="34"/>
        <v>9cNot aware of</v>
      </c>
      <c r="G2238" s="27">
        <f>IFERROR(VLOOKUP(B2238,Answer!$A:$E,5),"")</f>
        <v>0</v>
      </c>
      <c r="H2238">
        <f>IFERROR(VLOOKUP(D2238,Question!$B:$E,4,FALSE),"")</f>
        <v>1</v>
      </c>
      <c r="I2238" t="str">
        <f>IFERROR(VLOOKUP(H2238,Dimension!$A:$B,2,FALSE),"")</f>
        <v>Reporting</v>
      </c>
    </row>
    <row r="2239" spans="1:9">
      <c r="A2239" s="29">
        <v>285</v>
      </c>
      <c r="B2239" s="29">
        <v>366</v>
      </c>
      <c r="D2239" t="s">
        <v>743</v>
      </c>
      <c r="E2239" t="s">
        <v>125</v>
      </c>
      <c r="F2239" t="str">
        <f t="shared" si="34"/>
        <v>9dAware of but do not use</v>
      </c>
      <c r="G2239" s="27">
        <f>IFERROR(VLOOKUP(B2239,Answer!$A:$E,5),"")</f>
        <v>0.25</v>
      </c>
      <c r="H2239">
        <f>IFERROR(VLOOKUP(D2239,Question!$B:$E,4,FALSE),"")</f>
        <v>2</v>
      </c>
      <c r="I2239" t="str">
        <f>IFERROR(VLOOKUP(H2239,Dimension!$A:$B,2,FALSE),"")</f>
        <v>Planning</v>
      </c>
    </row>
    <row r="2240" spans="1:9">
      <c r="A2240" s="29">
        <v>285</v>
      </c>
      <c r="B2240" s="29">
        <v>373</v>
      </c>
      <c r="D2240" t="s">
        <v>740</v>
      </c>
      <c r="E2240" t="s">
        <v>122</v>
      </c>
      <c r="F2240" t="str">
        <f t="shared" si="34"/>
        <v>10aNeither agree nor disagree</v>
      </c>
      <c r="G2240" s="27">
        <f>IFERROR(VLOOKUP(B2240,Answer!$A:$E,5),"")</f>
        <v>0.25</v>
      </c>
      <c r="H2240">
        <f>IFERROR(VLOOKUP(D2240,Question!$B:$E,4,FALSE),"")</f>
        <v>1</v>
      </c>
      <c r="I2240" t="str">
        <f>IFERROR(VLOOKUP(H2240,Dimension!$A:$B,2,FALSE),"")</f>
        <v>Reporting</v>
      </c>
    </row>
    <row r="2241" spans="1:9">
      <c r="A2241" s="29">
        <v>285</v>
      </c>
      <c r="B2241" s="29">
        <v>380</v>
      </c>
      <c r="D2241" t="s">
        <v>741</v>
      </c>
      <c r="E2241" t="s">
        <v>123</v>
      </c>
      <c r="F2241" t="str">
        <f t="shared" si="34"/>
        <v>10bAgree</v>
      </c>
      <c r="G2241" s="27">
        <f>IFERROR(VLOOKUP(B2241,Answer!$A:$E,5),"")</f>
        <v>0.5</v>
      </c>
      <c r="H2241">
        <f>IFERROR(VLOOKUP(D2241,Question!$B:$E,4,FALSE),"")</f>
        <v>3</v>
      </c>
      <c r="I2241" t="str">
        <f>IFERROR(VLOOKUP(H2241,Dimension!$A:$B,2,FALSE),"")</f>
        <v>Impact</v>
      </c>
    </row>
    <row r="2242" spans="1:9">
      <c r="A2242" s="29">
        <v>296</v>
      </c>
      <c r="B2242" s="29">
        <v>1</v>
      </c>
      <c r="D2242" t="s">
        <v>772</v>
      </c>
      <c r="E2242" t="s">
        <v>106</v>
      </c>
      <c r="F2242" t="str">
        <f t="shared" si="34"/>
        <v>1aCommercial organisation</v>
      </c>
      <c r="G2242" s="27">
        <f>IFERROR(VLOOKUP(B2242,Answer!$A:$E,5),"")</f>
        <v>0</v>
      </c>
      <c r="H2242">
        <f>IFERROR(VLOOKUP(D2242,Question!$B:$E,4,FALSE),"")</f>
        <v>0</v>
      </c>
      <c r="I2242" t="str">
        <f>IFERROR(VLOOKUP(H2242,Dimension!$A:$B,2,FALSE),"")</f>
        <v/>
      </c>
    </row>
    <row r="2243" spans="1:9">
      <c r="A2243" s="29">
        <v>296</v>
      </c>
      <c r="B2243" s="29">
        <v>5</v>
      </c>
      <c r="D2243" t="s">
        <v>773</v>
      </c>
      <c r="E2243" t="s">
        <v>107</v>
      </c>
      <c r="F2243" t="str">
        <f t="shared" ref="F2243:F2306" si="35">D2243&amp;E2243</f>
        <v>1bCommunications</v>
      </c>
      <c r="G2243" s="27">
        <f>IFERROR(VLOOKUP(B2243,Answer!$A:$E,5),"")</f>
        <v>0</v>
      </c>
      <c r="H2243">
        <f>IFERROR(VLOOKUP(D2243,Question!$B:$E,4,FALSE),"")</f>
        <v>0</v>
      </c>
      <c r="I2243" t="str">
        <f>IFERROR(VLOOKUP(H2243,Dimension!$A:$B,2,FALSE),"")</f>
        <v/>
      </c>
    </row>
    <row r="2244" spans="1:9">
      <c r="A2244" s="29">
        <v>296</v>
      </c>
      <c r="B2244" s="29">
        <v>35</v>
      </c>
      <c r="D2244" t="s">
        <v>774</v>
      </c>
      <c r="E2244" t="s">
        <v>230</v>
      </c>
      <c r="F2244" t="str">
        <f t="shared" si="35"/>
        <v>1cTechnology</v>
      </c>
      <c r="G2244" s="27">
        <f>IFERROR(VLOOKUP(B2244,Answer!$A:$E,5),"")</f>
        <v>0</v>
      </c>
      <c r="H2244">
        <f>IFERROR(VLOOKUP(D2244,Question!$B:$E,4,FALSE),"")</f>
        <v>0</v>
      </c>
      <c r="I2244" t="str">
        <f>IFERROR(VLOOKUP(H2244,Dimension!$A:$B,2,FALSE),"")</f>
        <v/>
      </c>
    </row>
    <row r="2245" spans="1:9">
      <c r="A2245" s="29">
        <v>296</v>
      </c>
      <c r="B2245" s="29" t="s">
        <v>870</v>
      </c>
      <c r="D2245" t="s">
        <v>775</v>
      </c>
      <c r="E2245">
        <v>0</v>
      </c>
      <c r="F2245" t="str">
        <f t="shared" si="35"/>
        <v>1d0</v>
      </c>
      <c r="G2245" s="27" t="str">
        <f>IFERROR(VLOOKUP(B2245,Answer!$A:$E,5),"")</f>
        <v/>
      </c>
      <c r="H2245">
        <f>IFERROR(VLOOKUP(D2245,Question!$B:$E,4,FALSE),"")</f>
        <v>0</v>
      </c>
      <c r="I2245" t="str">
        <f>IFERROR(VLOOKUP(H2245,Dimension!$A:$B,2,FALSE),"")</f>
        <v/>
      </c>
    </row>
    <row r="2246" spans="1:9">
      <c r="A2246" s="29">
        <v>296</v>
      </c>
      <c r="B2246" s="29">
        <v>51</v>
      </c>
      <c r="D2246" t="s">
        <v>776</v>
      </c>
      <c r="E2246" t="s">
        <v>108</v>
      </c>
      <c r="F2246" t="str">
        <f t="shared" si="35"/>
        <v>1e1000-4999 employees</v>
      </c>
      <c r="G2246" s="27">
        <f>IFERROR(VLOOKUP(B2246,Answer!$A:$E,5),"")</f>
        <v>0</v>
      </c>
      <c r="H2246">
        <f>IFERROR(VLOOKUP(D2246,Question!$B:$E,4,FALSE),"")</f>
        <v>0</v>
      </c>
      <c r="I2246" t="str">
        <f>IFERROR(VLOOKUP(H2246,Dimension!$A:$B,2,FALSE),"")</f>
        <v/>
      </c>
    </row>
    <row r="2247" spans="1:9">
      <c r="A2247" s="29">
        <v>296</v>
      </c>
      <c r="B2247" s="29" t="s">
        <v>870</v>
      </c>
      <c r="D2247" t="s">
        <v>778</v>
      </c>
      <c r="E2247" t="s">
        <v>134</v>
      </c>
      <c r="F2247" t="str">
        <f t="shared" si="35"/>
        <v>1gUK</v>
      </c>
      <c r="G2247" s="27" t="str">
        <f>IFERROR(VLOOKUP(B2247,Answer!$A:$E,5),"")</f>
        <v/>
      </c>
      <c r="H2247">
        <f>IFERROR(VLOOKUP(D2247,Question!$B:$E,4,FALSE),"")</f>
        <v>0</v>
      </c>
      <c r="I2247" t="str">
        <f>IFERROR(VLOOKUP(H2247,Dimension!$A:$B,2,FALSE),"")</f>
        <v/>
      </c>
    </row>
    <row r="2248" spans="1:9">
      <c r="A2248" s="29">
        <v>296</v>
      </c>
      <c r="B2248" s="29">
        <v>65</v>
      </c>
      <c r="D2248" t="s">
        <v>783</v>
      </c>
      <c r="E2248" t="s">
        <v>159</v>
      </c>
      <c r="F2248" t="str">
        <f t="shared" si="35"/>
        <v>1hFor the country I’m based in</v>
      </c>
      <c r="G2248" s="27">
        <f>IFERROR(VLOOKUP(B2248,Answer!$A:$E,5),"")</f>
        <v>0</v>
      </c>
      <c r="H2248">
        <f>IFERROR(VLOOKUP(D2248,Question!$B:$E,4,FALSE),"")</f>
        <v>0</v>
      </c>
      <c r="I2248" t="str">
        <f>IFERROR(VLOOKUP(H2248,Dimension!$A:$B,2,FALSE),"")</f>
        <v/>
      </c>
    </row>
    <row r="2249" spans="1:9">
      <c r="A2249" s="29">
        <v>296</v>
      </c>
      <c r="B2249" s="29">
        <v>69</v>
      </c>
      <c r="D2249" t="s">
        <v>859</v>
      </c>
      <c r="E2249" t="s">
        <v>110</v>
      </c>
      <c r="F2249" t="str">
        <f t="shared" si="35"/>
        <v>1iYes</v>
      </c>
      <c r="G2249" s="27">
        <f>IFERROR(VLOOKUP(B2249,Answer!$A:$E,5),"")</f>
        <v>0</v>
      </c>
      <c r="H2249">
        <f>IFERROR(VLOOKUP(D2249,Question!$B:$E,4,FALSE),"")</f>
        <v>0</v>
      </c>
      <c r="I2249" t="str">
        <f>IFERROR(VLOOKUP(H2249,Dimension!$A:$B,2,FALSE),"")</f>
        <v/>
      </c>
    </row>
    <row r="2250" spans="1:9">
      <c r="A2250" s="29">
        <v>296</v>
      </c>
      <c r="B2250" s="29">
        <v>53</v>
      </c>
      <c r="D2250" t="s">
        <v>804</v>
      </c>
      <c r="E2250" t="s">
        <v>110</v>
      </c>
      <c r="F2250" t="str">
        <f t="shared" si="35"/>
        <v>North AmericaYes</v>
      </c>
      <c r="G2250" s="27">
        <f>IFERROR(VLOOKUP(B2250,Answer!$A:$E,5),"")</f>
        <v>0</v>
      </c>
      <c r="H2250" t="str">
        <f>IFERROR(VLOOKUP(D2250,Question!$B:$E,4,FALSE),"")</f>
        <v/>
      </c>
      <c r="I2250" t="str">
        <f>IFERROR(VLOOKUP(H2250,Dimension!$A:$B,2,FALSE),"")</f>
        <v/>
      </c>
    </row>
    <row r="2251" spans="1:9">
      <c r="A2251" s="29">
        <v>296</v>
      </c>
      <c r="B2251" s="29" t="s">
        <v>870</v>
      </c>
      <c r="D2251" t="s">
        <v>805</v>
      </c>
      <c r="E2251" t="s">
        <v>111</v>
      </c>
      <c r="F2251" t="str">
        <f t="shared" si="35"/>
        <v>Central AmericaNo</v>
      </c>
      <c r="G2251" s="27" t="str">
        <f>IFERROR(VLOOKUP(B2251,Answer!$A:$E,5),"")</f>
        <v/>
      </c>
      <c r="H2251" t="str">
        <f>IFERROR(VLOOKUP(D2251,Question!$B:$E,4,FALSE),"")</f>
        <v/>
      </c>
      <c r="I2251" t="str">
        <f>IFERROR(VLOOKUP(H2251,Dimension!$A:$B,2,FALSE),"")</f>
        <v/>
      </c>
    </row>
    <row r="2252" spans="1:9">
      <c r="A2252" s="29">
        <v>296</v>
      </c>
      <c r="B2252" s="29" t="s">
        <v>870</v>
      </c>
      <c r="D2252" t="s">
        <v>806</v>
      </c>
      <c r="E2252" t="s">
        <v>111</v>
      </c>
      <c r="F2252" t="str">
        <f t="shared" si="35"/>
        <v>South AmericaNo</v>
      </c>
      <c r="G2252" s="27" t="str">
        <f>IFERROR(VLOOKUP(B2252,Answer!$A:$E,5),"")</f>
        <v/>
      </c>
      <c r="H2252" t="str">
        <f>IFERROR(VLOOKUP(D2252,Question!$B:$E,4,FALSE),"")</f>
        <v/>
      </c>
      <c r="I2252" t="str">
        <f>IFERROR(VLOOKUP(H2252,Dimension!$A:$B,2,FALSE),"")</f>
        <v/>
      </c>
    </row>
    <row r="2253" spans="1:9">
      <c r="A2253" s="29">
        <v>296</v>
      </c>
      <c r="B2253" s="29" t="s">
        <v>870</v>
      </c>
      <c r="D2253" t="s">
        <v>807</v>
      </c>
      <c r="E2253" t="s">
        <v>111</v>
      </c>
      <c r="F2253" t="str">
        <f t="shared" si="35"/>
        <v>AfricaNo</v>
      </c>
      <c r="G2253" s="27" t="str">
        <f>IFERROR(VLOOKUP(B2253,Answer!$A:$E,5),"")</f>
        <v/>
      </c>
      <c r="H2253" t="str">
        <f>IFERROR(VLOOKUP(D2253,Question!$B:$E,4,FALSE),"")</f>
        <v/>
      </c>
      <c r="I2253" t="str">
        <f>IFERROR(VLOOKUP(H2253,Dimension!$A:$B,2,FALSE),"")</f>
        <v/>
      </c>
    </row>
    <row r="2254" spans="1:9">
      <c r="A2254" s="29">
        <v>296</v>
      </c>
      <c r="B2254" s="29" t="s">
        <v>870</v>
      </c>
      <c r="D2254" t="s">
        <v>808</v>
      </c>
      <c r="E2254" t="s">
        <v>111</v>
      </c>
      <c r="F2254" t="str">
        <f t="shared" si="35"/>
        <v>Middle EastNo</v>
      </c>
      <c r="G2254" s="27" t="str">
        <f>IFERROR(VLOOKUP(B2254,Answer!$A:$E,5),"")</f>
        <v/>
      </c>
      <c r="H2254" t="str">
        <f>IFERROR(VLOOKUP(D2254,Question!$B:$E,4,FALSE),"")</f>
        <v/>
      </c>
      <c r="I2254" t="str">
        <f>IFERROR(VLOOKUP(H2254,Dimension!$A:$B,2,FALSE),"")</f>
        <v/>
      </c>
    </row>
    <row r="2255" spans="1:9">
      <c r="A2255" s="29">
        <v>296</v>
      </c>
      <c r="B2255" s="29">
        <v>58</v>
      </c>
      <c r="D2255" t="s">
        <v>809</v>
      </c>
      <c r="E2255" t="s">
        <v>110</v>
      </c>
      <c r="F2255" t="str">
        <f t="shared" si="35"/>
        <v>Western/Northern EuropeYes</v>
      </c>
      <c r="G2255" s="27">
        <f>IFERROR(VLOOKUP(B2255,Answer!$A:$E,5),"")</f>
        <v>0</v>
      </c>
      <c r="H2255" t="str">
        <f>IFERROR(VLOOKUP(D2255,Question!$B:$E,4,FALSE),"")</f>
        <v/>
      </c>
      <c r="I2255" t="str">
        <f>IFERROR(VLOOKUP(H2255,Dimension!$A:$B,2,FALSE),"")</f>
        <v/>
      </c>
    </row>
    <row r="2256" spans="1:9">
      <c r="A2256" s="29">
        <v>296</v>
      </c>
      <c r="B2256" s="29" t="s">
        <v>870</v>
      </c>
      <c r="D2256" t="s">
        <v>810</v>
      </c>
      <c r="E2256" t="s">
        <v>111</v>
      </c>
      <c r="F2256" t="str">
        <f t="shared" si="35"/>
        <v>Southern EuropeNo</v>
      </c>
      <c r="G2256" s="27" t="str">
        <f>IFERROR(VLOOKUP(B2256,Answer!$A:$E,5),"")</f>
        <v/>
      </c>
      <c r="H2256" t="str">
        <f>IFERROR(VLOOKUP(D2256,Question!$B:$E,4,FALSE),"")</f>
        <v/>
      </c>
      <c r="I2256" t="str">
        <f>IFERROR(VLOOKUP(H2256,Dimension!$A:$B,2,FALSE),"")</f>
        <v/>
      </c>
    </row>
    <row r="2257" spans="1:9">
      <c r="A2257" s="29">
        <v>296</v>
      </c>
      <c r="B2257" s="29" t="s">
        <v>870</v>
      </c>
      <c r="D2257" t="s">
        <v>811</v>
      </c>
      <c r="E2257" t="s">
        <v>111</v>
      </c>
      <c r="F2257" t="str">
        <f t="shared" si="35"/>
        <v>Eastern EuropeNo</v>
      </c>
      <c r="G2257" s="27" t="str">
        <f>IFERROR(VLOOKUP(B2257,Answer!$A:$E,5),"")</f>
        <v/>
      </c>
      <c r="H2257" t="str">
        <f>IFERROR(VLOOKUP(D2257,Question!$B:$E,4,FALSE),"")</f>
        <v/>
      </c>
      <c r="I2257" t="str">
        <f>IFERROR(VLOOKUP(H2257,Dimension!$A:$B,2,FALSE),"")</f>
        <v/>
      </c>
    </row>
    <row r="2258" spans="1:9">
      <c r="A2258" s="29">
        <v>296</v>
      </c>
      <c r="B2258" s="29" t="s">
        <v>870</v>
      </c>
      <c r="D2258" t="s">
        <v>812</v>
      </c>
      <c r="E2258" t="s">
        <v>111</v>
      </c>
      <c r="F2258" t="str">
        <f t="shared" si="35"/>
        <v>Central AsiaNo</v>
      </c>
      <c r="G2258" s="27" t="str">
        <f>IFERROR(VLOOKUP(B2258,Answer!$A:$E,5),"")</f>
        <v/>
      </c>
      <c r="H2258" t="str">
        <f>IFERROR(VLOOKUP(D2258,Question!$B:$E,4,FALSE),"")</f>
        <v/>
      </c>
      <c r="I2258" t="str">
        <f>IFERROR(VLOOKUP(H2258,Dimension!$A:$B,2,FALSE),"")</f>
        <v/>
      </c>
    </row>
    <row r="2259" spans="1:9">
      <c r="A2259" s="29">
        <v>296</v>
      </c>
      <c r="B2259" s="29" t="s">
        <v>870</v>
      </c>
      <c r="D2259" t="s">
        <v>813</v>
      </c>
      <c r="E2259" t="s">
        <v>111</v>
      </c>
      <c r="F2259" t="str">
        <f t="shared" si="35"/>
        <v>South AsiaNo</v>
      </c>
      <c r="G2259" s="27" t="str">
        <f>IFERROR(VLOOKUP(B2259,Answer!$A:$E,5),"")</f>
        <v/>
      </c>
      <c r="H2259" t="str">
        <f>IFERROR(VLOOKUP(D2259,Question!$B:$E,4,FALSE),"")</f>
        <v/>
      </c>
      <c r="I2259" t="str">
        <f>IFERROR(VLOOKUP(H2259,Dimension!$A:$B,2,FALSE),"")</f>
        <v/>
      </c>
    </row>
    <row r="2260" spans="1:9">
      <c r="A2260" s="29">
        <v>296</v>
      </c>
      <c r="B2260" s="29" t="s">
        <v>870</v>
      </c>
      <c r="D2260" t="s">
        <v>814</v>
      </c>
      <c r="E2260" t="s">
        <v>111</v>
      </c>
      <c r="F2260" t="str">
        <f t="shared" si="35"/>
        <v>South East AsiaNo</v>
      </c>
      <c r="G2260" s="27" t="str">
        <f>IFERROR(VLOOKUP(B2260,Answer!$A:$E,5),"")</f>
        <v/>
      </c>
      <c r="H2260" t="str">
        <f>IFERROR(VLOOKUP(D2260,Question!$B:$E,4,FALSE),"")</f>
        <v/>
      </c>
      <c r="I2260" t="str">
        <f>IFERROR(VLOOKUP(H2260,Dimension!$A:$B,2,FALSE),"")</f>
        <v/>
      </c>
    </row>
    <row r="2261" spans="1:9">
      <c r="A2261" s="29">
        <v>296</v>
      </c>
      <c r="B2261" s="29">
        <v>64</v>
      </c>
      <c r="D2261" t="s">
        <v>815</v>
      </c>
      <c r="E2261" t="s">
        <v>110</v>
      </c>
      <c r="F2261" t="str">
        <f t="shared" si="35"/>
        <v>AustralasiaYes</v>
      </c>
      <c r="G2261" s="27">
        <f>IFERROR(VLOOKUP(B2261,Answer!$A:$E,5),"")</f>
        <v>0</v>
      </c>
      <c r="H2261" t="str">
        <f>IFERROR(VLOOKUP(D2261,Question!$B:$E,4,FALSE),"")</f>
        <v/>
      </c>
      <c r="I2261" t="str">
        <f>IFERROR(VLOOKUP(H2261,Dimension!$A:$B,2,FALSE),"")</f>
        <v/>
      </c>
    </row>
    <row r="2262" spans="1:9">
      <c r="A2262" s="29">
        <v>296</v>
      </c>
      <c r="B2262" s="29">
        <v>75</v>
      </c>
      <c r="D2262" t="s">
        <v>532</v>
      </c>
      <c r="E2262" t="s">
        <v>114</v>
      </c>
      <c r="F2262" t="str">
        <f t="shared" si="35"/>
        <v>2aFrequently (e.g. every time we run some activity or monthly)</v>
      </c>
      <c r="G2262" s="27">
        <f>IFERROR(VLOOKUP(B2262,Answer!$A:$E,5),"")</f>
        <v>1</v>
      </c>
      <c r="H2262">
        <f>IFERROR(VLOOKUP(D2262,Question!$B:$E,4,FALSE),"")</f>
        <v>1</v>
      </c>
      <c r="I2262" t="str">
        <f>IFERROR(VLOOKUP(H2262,Dimension!$A:$B,2,FALSE),"")</f>
        <v>Reporting</v>
      </c>
    </row>
    <row r="2263" spans="1:9">
      <c r="A2263" s="29">
        <v>296</v>
      </c>
      <c r="B2263" s="29">
        <v>100</v>
      </c>
      <c r="D2263" t="s">
        <v>576</v>
      </c>
      <c r="E2263" t="s">
        <v>114</v>
      </c>
      <c r="F2263" t="str">
        <f t="shared" si="35"/>
        <v>3aFrequently (e.g. every time we run some activity or monthly)</v>
      </c>
      <c r="G2263" s="27">
        <f>IFERROR(VLOOKUP(B2263,Answer!$A:$E,5),"")</f>
        <v>0</v>
      </c>
      <c r="H2263">
        <f>IFERROR(VLOOKUP(D2263,Question!$B:$E,4,FALSE),"")</f>
        <v>1</v>
      </c>
      <c r="I2263" t="str">
        <f>IFERROR(VLOOKUP(H2263,Dimension!$A:$B,2,FALSE),"")</f>
        <v>Reporting</v>
      </c>
    </row>
    <row r="2264" spans="1:9">
      <c r="A2264" s="29">
        <v>296</v>
      </c>
      <c r="B2264" s="29">
        <v>101</v>
      </c>
      <c r="D2264" t="s">
        <v>582</v>
      </c>
      <c r="E2264" t="s">
        <v>116</v>
      </c>
      <c r="F2264" t="str">
        <f t="shared" si="35"/>
        <v>3bNever</v>
      </c>
      <c r="G2264" s="27">
        <f>IFERROR(VLOOKUP(B2264,Answer!$A:$E,5),"")</f>
        <v>0</v>
      </c>
      <c r="H2264">
        <f>IFERROR(VLOOKUP(D2264,Question!$B:$E,4,FALSE),"")</f>
        <v>1</v>
      </c>
      <c r="I2264" t="str">
        <f>IFERROR(VLOOKUP(H2264,Dimension!$A:$B,2,FALSE),"")</f>
        <v>Reporting</v>
      </c>
    </row>
    <row r="2265" spans="1:9">
      <c r="A2265" s="29">
        <v>296</v>
      </c>
      <c r="B2265" s="29" t="s">
        <v>870</v>
      </c>
      <c r="D2265" t="s">
        <v>587</v>
      </c>
      <c r="E2265">
        <v>0</v>
      </c>
      <c r="F2265" t="str">
        <f t="shared" si="35"/>
        <v>3c0</v>
      </c>
      <c r="G2265" s="27" t="str">
        <f>IFERROR(VLOOKUP(B2265,Answer!$A:$E,5),"")</f>
        <v/>
      </c>
      <c r="H2265">
        <f>IFERROR(VLOOKUP(D2265,Question!$B:$E,4,FALSE),"")</f>
        <v>1</v>
      </c>
      <c r="I2265" t="str">
        <f>IFERROR(VLOOKUP(H2265,Dimension!$A:$B,2,FALSE),"")</f>
        <v>Reporting</v>
      </c>
    </row>
    <row r="2266" spans="1:9">
      <c r="A2266" s="29">
        <v>296</v>
      </c>
      <c r="B2266" s="29">
        <v>113</v>
      </c>
      <c r="D2266" t="s">
        <v>592</v>
      </c>
      <c r="E2266" t="s">
        <v>121</v>
      </c>
      <c r="F2266" t="str">
        <f t="shared" si="35"/>
        <v>3dSometimes / on an ad-hoc basis</v>
      </c>
      <c r="G2266" s="27">
        <f>IFERROR(VLOOKUP(B2266,Answer!$A:$E,5),"")</f>
        <v>0.5</v>
      </c>
      <c r="H2266">
        <f>IFERROR(VLOOKUP(D2266,Question!$B:$E,4,FALSE),"")</f>
        <v>1</v>
      </c>
      <c r="I2266" t="str">
        <f>IFERROR(VLOOKUP(H2266,Dimension!$A:$B,2,FALSE),"")</f>
        <v>Reporting</v>
      </c>
    </row>
    <row r="2267" spans="1:9">
      <c r="A2267" s="29">
        <v>296</v>
      </c>
      <c r="B2267" s="29">
        <v>120</v>
      </c>
      <c r="D2267" t="s">
        <v>755</v>
      </c>
      <c r="E2267" t="s">
        <v>114</v>
      </c>
      <c r="F2267" t="str">
        <f t="shared" si="35"/>
        <v>3eFrequently (e.g. every time we run some activity or monthly)</v>
      </c>
      <c r="G2267" s="27">
        <f>IFERROR(VLOOKUP(B2267,Answer!$A:$E,5),"")</f>
        <v>0</v>
      </c>
      <c r="H2267">
        <f>IFERROR(VLOOKUP(D2267,Question!$B:$E,4,FALSE),"")</f>
        <v>1</v>
      </c>
      <c r="I2267" t="str">
        <f>IFERROR(VLOOKUP(H2267,Dimension!$A:$B,2,FALSE),"")</f>
        <v>Reporting</v>
      </c>
    </row>
    <row r="2268" spans="1:9">
      <c r="A2268" s="29">
        <v>296</v>
      </c>
      <c r="B2268" s="29">
        <v>125</v>
      </c>
      <c r="D2268" t="s">
        <v>756</v>
      </c>
      <c r="E2268" t="s">
        <v>114</v>
      </c>
      <c r="F2268" t="str">
        <f t="shared" si="35"/>
        <v>3fFrequently (e.g. every time we run some activity or monthly)</v>
      </c>
      <c r="G2268" s="27">
        <f>IFERROR(VLOOKUP(B2268,Answer!$A:$E,5),"")</f>
        <v>0.5</v>
      </c>
      <c r="H2268">
        <f>IFERROR(VLOOKUP(D2268,Question!$B:$E,4,FALSE),"")</f>
        <v>1</v>
      </c>
      <c r="I2268" t="str">
        <f>IFERROR(VLOOKUP(H2268,Dimension!$A:$B,2,FALSE),"")</f>
        <v>Reporting</v>
      </c>
    </row>
    <row r="2269" spans="1:9">
      <c r="A2269" s="29">
        <v>296</v>
      </c>
      <c r="B2269" s="29">
        <v>128</v>
      </c>
      <c r="D2269" t="s">
        <v>757</v>
      </c>
      <c r="E2269" t="s">
        <v>121</v>
      </c>
      <c r="F2269" t="str">
        <f t="shared" si="35"/>
        <v>3gSometimes / on an ad-hoc basis</v>
      </c>
      <c r="G2269" s="27">
        <f>IFERROR(VLOOKUP(B2269,Answer!$A:$E,5),"")</f>
        <v>0.5</v>
      </c>
      <c r="H2269">
        <f>IFERROR(VLOOKUP(D2269,Question!$B:$E,4,FALSE),"")</f>
        <v>1</v>
      </c>
      <c r="I2269" t="str">
        <f>IFERROR(VLOOKUP(H2269,Dimension!$A:$B,2,FALSE),"")</f>
        <v>Reporting</v>
      </c>
    </row>
    <row r="2270" spans="1:9">
      <c r="A2270" s="29">
        <v>296</v>
      </c>
      <c r="B2270" s="29">
        <v>135</v>
      </c>
      <c r="D2270" t="s">
        <v>758</v>
      </c>
      <c r="E2270" t="s">
        <v>114</v>
      </c>
      <c r="F2270" t="str">
        <f t="shared" si="35"/>
        <v>3hFrequently (e.g. every time we run some activity or monthly)</v>
      </c>
      <c r="G2270" s="27">
        <f>IFERROR(VLOOKUP(B2270,Answer!$A:$E,5),"")</f>
        <v>1</v>
      </c>
      <c r="H2270">
        <f>IFERROR(VLOOKUP(D2270,Question!$B:$E,4,FALSE),"")</f>
        <v>1</v>
      </c>
      <c r="I2270" t="str">
        <f>IFERROR(VLOOKUP(H2270,Dimension!$A:$B,2,FALSE),"")</f>
        <v>Reporting</v>
      </c>
    </row>
    <row r="2271" spans="1:9">
      <c r="A2271" s="29">
        <v>296</v>
      </c>
      <c r="B2271" s="29">
        <v>153</v>
      </c>
      <c r="D2271" t="s">
        <v>762</v>
      </c>
      <c r="E2271" t="s">
        <v>121</v>
      </c>
      <c r="F2271" t="str">
        <f t="shared" si="35"/>
        <v>3lSometimes / on an ad-hoc basis</v>
      </c>
      <c r="G2271" s="27">
        <f>IFERROR(VLOOKUP(B2271,Answer!$A:$E,5),"")</f>
        <v>0.5</v>
      </c>
      <c r="H2271">
        <f>IFERROR(VLOOKUP(D2271,Question!$B:$E,4,FALSE),"")</f>
        <v>1</v>
      </c>
      <c r="I2271" t="str">
        <f>IFERROR(VLOOKUP(H2271,Dimension!$A:$B,2,FALSE),"")</f>
        <v>Reporting</v>
      </c>
    </row>
    <row r="2272" spans="1:9">
      <c r="A2272" s="29">
        <v>296</v>
      </c>
      <c r="B2272" s="29">
        <v>159</v>
      </c>
      <c r="D2272" t="s">
        <v>598</v>
      </c>
      <c r="E2272" t="s">
        <v>120</v>
      </c>
      <c r="F2272" t="str">
        <f t="shared" si="35"/>
        <v>4aRegularly (at least quarterly)</v>
      </c>
      <c r="G2272" s="27">
        <f>IFERROR(VLOOKUP(B2272,Answer!$A:$E,5),"")</f>
        <v>0.75</v>
      </c>
      <c r="H2272">
        <f>IFERROR(VLOOKUP(D2272,Question!$B:$E,4,FALSE),"")</f>
        <v>2</v>
      </c>
      <c r="I2272" t="str">
        <f>IFERROR(VLOOKUP(H2272,Dimension!$A:$B,2,FALSE),"")</f>
        <v>Planning</v>
      </c>
    </row>
    <row r="2273" spans="1:9">
      <c r="A2273" s="29">
        <v>296</v>
      </c>
      <c r="B2273" s="29" t="s">
        <v>870</v>
      </c>
      <c r="D2273" t="s">
        <v>601</v>
      </c>
      <c r="E2273">
        <v>0</v>
      </c>
      <c r="F2273" t="str">
        <f t="shared" si="35"/>
        <v>4b0</v>
      </c>
      <c r="G2273" s="27" t="str">
        <f>IFERROR(VLOOKUP(B2273,Answer!$A:$E,5),"")</f>
        <v/>
      </c>
      <c r="H2273">
        <f>IFERROR(VLOOKUP(D2273,Question!$B:$E,4,FALSE),"")</f>
        <v>2</v>
      </c>
      <c r="I2273" t="str">
        <f>IFERROR(VLOOKUP(H2273,Dimension!$A:$B,2,FALSE),"")</f>
        <v>Planning</v>
      </c>
    </row>
    <row r="2274" spans="1:9">
      <c r="A2274" s="29">
        <v>296</v>
      </c>
      <c r="B2274" s="29">
        <v>168</v>
      </c>
      <c r="D2274" t="s">
        <v>605</v>
      </c>
      <c r="E2274" t="s">
        <v>121</v>
      </c>
      <c r="F2274" t="str">
        <f t="shared" si="35"/>
        <v>4cSometimes / on an ad-hoc basis</v>
      </c>
      <c r="G2274" s="27">
        <f>IFERROR(VLOOKUP(B2274,Answer!$A:$E,5),"")</f>
        <v>0.5</v>
      </c>
      <c r="H2274">
        <f>IFERROR(VLOOKUP(D2274,Question!$B:$E,4,FALSE),"")</f>
        <v>2</v>
      </c>
      <c r="I2274" t="str">
        <f>IFERROR(VLOOKUP(H2274,Dimension!$A:$B,2,FALSE),"")</f>
        <v>Planning</v>
      </c>
    </row>
    <row r="2275" spans="1:9">
      <c r="A2275" s="29">
        <v>296</v>
      </c>
      <c r="B2275" s="29">
        <v>172</v>
      </c>
      <c r="D2275" t="s">
        <v>609</v>
      </c>
      <c r="E2275" t="s">
        <v>115</v>
      </c>
      <c r="F2275" t="str">
        <f t="shared" si="35"/>
        <v>4dRarely (maybe once per year)</v>
      </c>
      <c r="G2275" s="27">
        <f>IFERROR(VLOOKUP(B2275,Answer!$A:$E,5),"")</f>
        <v>0.25</v>
      </c>
      <c r="H2275">
        <f>IFERROR(VLOOKUP(D2275,Question!$B:$E,4,FALSE),"")</f>
        <v>3</v>
      </c>
      <c r="I2275" t="str">
        <f>IFERROR(VLOOKUP(H2275,Dimension!$A:$B,2,FALSE),"")</f>
        <v>Impact</v>
      </c>
    </row>
    <row r="2276" spans="1:9">
      <c r="A2276" s="29">
        <v>296</v>
      </c>
      <c r="B2276" s="29">
        <v>180</v>
      </c>
      <c r="D2276" t="s">
        <v>628</v>
      </c>
      <c r="E2276" t="s">
        <v>123</v>
      </c>
      <c r="F2276" t="str">
        <f t="shared" si="35"/>
        <v>5aAgree</v>
      </c>
      <c r="G2276" s="27">
        <f>IFERROR(VLOOKUP(B2276,Answer!$A:$E,5),"")</f>
        <v>0</v>
      </c>
      <c r="H2276">
        <f>IFERROR(VLOOKUP(D2276,Question!$B:$E,4,FALSE),"")</f>
        <v>2</v>
      </c>
      <c r="I2276" t="str">
        <f>IFERROR(VLOOKUP(H2276,Dimension!$A:$B,2,FALSE),"")</f>
        <v>Planning</v>
      </c>
    </row>
    <row r="2277" spans="1:9">
      <c r="A2277" s="29">
        <v>296</v>
      </c>
      <c r="B2277" s="29">
        <v>185</v>
      </c>
      <c r="D2277" t="s">
        <v>632</v>
      </c>
      <c r="E2277" t="s">
        <v>148</v>
      </c>
      <c r="F2277" t="str">
        <f t="shared" si="35"/>
        <v>5bNeither agree nor disagree&amp;#9;</v>
      </c>
      <c r="G2277" s="27">
        <f>IFERROR(VLOOKUP(B2277,Answer!$A:$E,5),"")</f>
        <v>0.25</v>
      </c>
      <c r="H2277">
        <f>IFERROR(VLOOKUP(D2277,Question!$B:$E,4,FALSE),"")</f>
        <v>2</v>
      </c>
      <c r="I2277" t="str">
        <f>IFERROR(VLOOKUP(H2277,Dimension!$A:$B,2,FALSE),"")</f>
        <v>Planning</v>
      </c>
    </row>
    <row r="2278" spans="1:9">
      <c r="A2278" s="29">
        <v>296</v>
      </c>
      <c r="B2278" s="29">
        <v>192</v>
      </c>
      <c r="D2278" t="s">
        <v>636</v>
      </c>
      <c r="E2278" t="s">
        <v>123</v>
      </c>
      <c r="F2278" t="str">
        <f t="shared" si="35"/>
        <v>5cAgree</v>
      </c>
      <c r="G2278" s="27">
        <f>IFERROR(VLOOKUP(B2278,Answer!$A:$E,5),"")</f>
        <v>0.75</v>
      </c>
      <c r="H2278">
        <f>IFERROR(VLOOKUP(D2278,Question!$B:$E,4,FALSE),"")</f>
        <v>2</v>
      </c>
      <c r="I2278" t="str">
        <f>IFERROR(VLOOKUP(H2278,Dimension!$A:$B,2,FALSE),"")</f>
        <v>Planning</v>
      </c>
    </row>
    <row r="2279" spans="1:9">
      <c r="A2279" s="29">
        <v>296</v>
      </c>
      <c r="B2279" s="29">
        <v>197</v>
      </c>
      <c r="D2279" t="s">
        <v>640</v>
      </c>
      <c r="E2279" t="s">
        <v>148</v>
      </c>
      <c r="F2279" t="str">
        <f t="shared" si="35"/>
        <v>5dNeither agree nor disagree&amp;#9;</v>
      </c>
      <c r="G2279" s="27">
        <f>IFERROR(VLOOKUP(B2279,Answer!$A:$E,5),"")</f>
        <v>0.25</v>
      </c>
      <c r="H2279">
        <f>IFERROR(VLOOKUP(D2279,Question!$B:$E,4,FALSE),"")</f>
        <v>2</v>
      </c>
      <c r="I2279" t="str">
        <f>IFERROR(VLOOKUP(H2279,Dimension!$A:$B,2,FALSE),"")</f>
        <v>Planning</v>
      </c>
    </row>
    <row r="2280" spans="1:9">
      <c r="A2280" s="29">
        <v>296</v>
      </c>
      <c r="B2280" s="29">
        <v>202</v>
      </c>
      <c r="D2280" t="s">
        <v>644</v>
      </c>
      <c r="E2280" t="s">
        <v>118</v>
      </c>
      <c r="F2280" t="str">
        <f t="shared" si="35"/>
        <v>5eDisagree</v>
      </c>
      <c r="G2280" s="27">
        <f>IFERROR(VLOOKUP(B2280,Answer!$A:$E,5),"")</f>
        <v>0</v>
      </c>
      <c r="H2280">
        <f>IFERROR(VLOOKUP(D2280,Question!$B:$E,4,FALSE),"")</f>
        <v>2</v>
      </c>
      <c r="I2280" t="str">
        <f>IFERROR(VLOOKUP(H2280,Dimension!$A:$B,2,FALSE),"")</f>
        <v>Planning</v>
      </c>
    </row>
    <row r="2281" spans="1:9">
      <c r="A2281" s="29">
        <v>296</v>
      </c>
      <c r="B2281" s="29">
        <v>210</v>
      </c>
      <c r="D2281" t="s">
        <v>751</v>
      </c>
      <c r="E2281" t="s">
        <v>123</v>
      </c>
      <c r="F2281" t="str">
        <f t="shared" si="35"/>
        <v>5fAgree</v>
      </c>
      <c r="G2281" s="27">
        <f>IFERROR(VLOOKUP(B2281,Answer!$A:$E,5),"")</f>
        <v>0.75</v>
      </c>
      <c r="H2281">
        <f>IFERROR(VLOOKUP(D2281,Question!$B:$E,4,FALSE),"")</f>
        <v>2</v>
      </c>
      <c r="I2281" t="str">
        <f>IFERROR(VLOOKUP(H2281,Dimension!$A:$B,2,FALSE),"")</f>
        <v>Planning</v>
      </c>
    </row>
    <row r="2282" spans="1:9">
      <c r="A2282" s="29">
        <v>296</v>
      </c>
      <c r="B2282" s="29">
        <v>214</v>
      </c>
      <c r="D2282" t="s">
        <v>752</v>
      </c>
      <c r="E2282" t="s">
        <v>118</v>
      </c>
      <c r="F2282" t="str">
        <f t="shared" si="35"/>
        <v>5gDisagree</v>
      </c>
      <c r="G2282" s="27">
        <f>IFERROR(VLOOKUP(B2282,Answer!$A:$E,5),"")</f>
        <v>0</v>
      </c>
      <c r="H2282">
        <f>IFERROR(VLOOKUP(D2282,Question!$B:$E,4,FALSE),"")</f>
        <v>3</v>
      </c>
      <c r="I2282" t="str">
        <f>IFERROR(VLOOKUP(H2282,Dimension!$A:$B,2,FALSE),"")</f>
        <v>Impact</v>
      </c>
    </row>
    <row r="2283" spans="1:9">
      <c r="A2283" s="29">
        <v>296</v>
      </c>
      <c r="B2283" s="29">
        <v>222</v>
      </c>
      <c r="D2283" t="s">
        <v>753</v>
      </c>
      <c r="E2283" t="s">
        <v>123</v>
      </c>
      <c r="F2283" t="str">
        <f t="shared" si="35"/>
        <v>5hAgree</v>
      </c>
      <c r="G2283" s="27">
        <f>IFERROR(VLOOKUP(B2283,Answer!$A:$E,5),"")</f>
        <v>0.75</v>
      </c>
      <c r="H2283">
        <f>IFERROR(VLOOKUP(D2283,Question!$B:$E,4,FALSE),"")</f>
        <v>2</v>
      </c>
      <c r="I2283" t="str">
        <f>IFERROR(VLOOKUP(H2283,Dimension!$A:$B,2,FALSE),"")</f>
        <v>Planning</v>
      </c>
    </row>
    <row r="2284" spans="1:9">
      <c r="A2284" s="29">
        <v>296</v>
      </c>
      <c r="B2284" s="29">
        <v>226</v>
      </c>
      <c r="D2284" t="s">
        <v>754</v>
      </c>
      <c r="E2284" t="s">
        <v>118</v>
      </c>
      <c r="F2284" t="str">
        <f t="shared" si="35"/>
        <v>5iDisagree</v>
      </c>
      <c r="G2284" s="27">
        <f>IFERROR(VLOOKUP(B2284,Answer!$A:$E,5),"")</f>
        <v>0</v>
      </c>
      <c r="H2284">
        <f>IFERROR(VLOOKUP(D2284,Question!$B:$E,4,FALSE),"")</f>
        <v>3</v>
      </c>
      <c r="I2284" t="str">
        <f>IFERROR(VLOOKUP(H2284,Dimension!$A:$B,2,FALSE),"")</f>
        <v>Impact</v>
      </c>
    </row>
    <row r="2285" spans="1:9">
      <c r="A2285" s="29">
        <v>296</v>
      </c>
      <c r="B2285" s="29">
        <v>231</v>
      </c>
      <c r="D2285" t="s">
        <v>648</v>
      </c>
      <c r="E2285" t="s">
        <v>115</v>
      </c>
      <c r="F2285" t="str">
        <f t="shared" si="35"/>
        <v>6aRarely (maybe once per year)</v>
      </c>
      <c r="G2285" s="27">
        <f>IFERROR(VLOOKUP(B2285,Answer!$A:$E,5),"")</f>
        <v>0.25</v>
      </c>
      <c r="H2285">
        <f>IFERROR(VLOOKUP(D2285,Question!$B:$E,4,FALSE),"")</f>
        <v>2</v>
      </c>
      <c r="I2285" t="str">
        <f>IFERROR(VLOOKUP(H2285,Dimension!$A:$B,2,FALSE),"")</f>
        <v>Planning</v>
      </c>
    </row>
    <row r="2286" spans="1:9">
      <c r="A2286" s="29">
        <v>296</v>
      </c>
      <c r="B2286" s="29">
        <v>238</v>
      </c>
      <c r="D2286" t="s">
        <v>650</v>
      </c>
      <c r="E2286" t="s">
        <v>120</v>
      </c>
      <c r="F2286" t="str">
        <f t="shared" si="35"/>
        <v>6bRegularly (at least quarterly)</v>
      </c>
      <c r="G2286" s="27">
        <f>IFERROR(VLOOKUP(B2286,Answer!$A:$E,5),"")</f>
        <v>0.75</v>
      </c>
      <c r="H2286">
        <f>IFERROR(VLOOKUP(D2286,Question!$B:$E,4,FALSE),"")</f>
        <v>1</v>
      </c>
      <c r="I2286" t="str">
        <f>IFERROR(VLOOKUP(H2286,Dimension!$A:$B,2,FALSE),"")</f>
        <v>Reporting</v>
      </c>
    </row>
    <row r="2287" spans="1:9">
      <c r="A2287" s="29">
        <v>296</v>
      </c>
      <c r="B2287" s="29">
        <v>242</v>
      </c>
      <c r="D2287" t="s">
        <v>654</v>
      </c>
      <c r="E2287" t="s">
        <v>121</v>
      </c>
      <c r="F2287" t="str">
        <f t="shared" si="35"/>
        <v>6cSometimes / on an ad-hoc basis</v>
      </c>
      <c r="G2287" s="27">
        <f>IFERROR(VLOOKUP(B2287,Answer!$A:$E,5),"")</f>
        <v>0.5</v>
      </c>
      <c r="H2287">
        <f>IFERROR(VLOOKUP(D2287,Question!$B:$E,4,FALSE),"")</f>
        <v>1</v>
      </c>
      <c r="I2287" t="str">
        <f>IFERROR(VLOOKUP(H2287,Dimension!$A:$B,2,FALSE),"")</f>
        <v>Reporting</v>
      </c>
    </row>
    <row r="2288" spans="1:9">
      <c r="A2288" s="29">
        <v>296</v>
      </c>
      <c r="B2288" s="29" t="s">
        <v>870</v>
      </c>
      <c r="D2288" t="s">
        <v>658</v>
      </c>
      <c r="E2288">
        <v>0</v>
      </c>
      <c r="F2288" t="str">
        <f t="shared" si="35"/>
        <v>6d0</v>
      </c>
      <c r="G2288" s="27" t="str">
        <f>IFERROR(VLOOKUP(B2288,Answer!$A:$E,5),"")</f>
        <v/>
      </c>
      <c r="H2288">
        <f>IFERROR(VLOOKUP(D2288,Question!$B:$E,4,FALSE),"")</f>
        <v>1</v>
      </c>
      <c r="I2288" t="str">
        <f>IFERROR(VLOOKUP(H2288,Dimension!$A:$B,2,FALSE),"")</f>
        <v>Reporting</v>
      </c>
    </row>
    <row r="2289" spans="1:9">
      <c r="A2289" s="29">
        <v>296</v>
      </c>
      <c r="B2289" s="29">
        <v>254</v>
      </c>
      <c r="D2289" t="s">
        <v>662</v>
      </c>
      <c r="E2289" t="s">
        <v>114</v>
      </c>
      <c r="F2289" t="str">
        <f t="shared" si="35"/>
        <v>6eFrequently (e.g. every time we run some activity or monthly)</v>
      </c>
      <c r="G2289" s="27">
        <f>IFERROR(VLOOKUP(B2289,Answer!$A:$E,5),"")</f>
        <v>1</v>
      </c>
      <c r="H2289">
        <f>IFERROR(VLOOKUP(D2289,Question!$B:$E,4,FALSE),"")</f>
        <v>1</v>
      </c>
      <c r="I2289" t="str">
        <f>IFERROR(VLOOKUP(H2289,Dimension!$A:$B,2,FALSE),"")</f>
        <v>Reporting</v>
      </c>
    </row>
    <row r="2290" spans="1:9">
      <c r="A2290" s="29">
        <v>296</v>
      </c>
      <c r="B2290" s="29">
        <v>259</v>
      </c>
      <c r="D2290" t="s">
        <v>666</v>
      </c>
      <c r="E2290" t="s">
        <v>114</v>
      </c>
      <c r="F2290" t="str">
        <f t="shared" si="35"/>
        <v>7aFrequently (e.g. every time we run some activity or monthly)</v>
      </c>
      <c r="G2290" s="27">
        <f>IFERROR(VLOOKUP(B2290,Answer!$A:$E,5),"")</f>
        <v>0.5</v>
      </c>
      <c r="H2290">
        <f>IFERROR(VLOOKUP(D2290,Question!$B:$E,4,FALSE),"")</f>
        <v>3</v>
      </c>
      <c r="I2290" t="str">
        <f>IFERROR(VLOOKUP(H2290,Dimension!$A:$B,2,FALSE),"")</f>
        <v>Impact</v>
      </c>
    </row>
    <row r="2291" spans="1:9">
      <c r="A2291" s="29">
        <v>296</v>
      </c>
      <c r="B2291" s="29">
        <v>264</v>
      </c>
      <c r="D2291" t="s">
        <v>670</v>
      </c>
      <c r="E2291" t="s">
        <v>114</v>
      </c>
      <c r="F2291" t="str">
        <f t="shared" si="35"/>
        <v>7bFrequently (e.g. every time we run some activity or monthly)</v>
      </c>
      <c r="G2291" s="27">
        <f>IFERROR(VLOOKUP(B2291,Answer!$A:$E,5),"")</f>
        <v>1</v>
      </c>
      <c r="H2291">
        <f>IFERROR(VLOOKUP(D2291,Question!$B:$E,4,FALSE),"")</f>
        <v>2</v>
      </c>
      <c r="I2291" t="str">
        <f>IFERROR(VLOOKUP(H2291,Dimension!$A:$B,2,FALSE),"")</f>
        <v>Planning</v>
      </c>
    </row>
    <row r="2292" spans="1:9">
      <c r="A2292" s="29">
        <v>296</v>
      </c>
      <c r="B2292" s="29">
        <v>265</v>
      </c>
      <c r="D2292" t="s">
        <v>674</v>
      </c>
      <c r="E2292" t="s">
        <v>116</v>
      </c>
      <c r="F2292" t="str">
        <f t="shared" si="35"/>
        <v>7cNever</v>
      </c>
      <c r="G2292" s="27">
        <f>IFERROR(VLOOKUP(B2292,Answer!$A:$E,5),"")</f>
        <v>0</v>
      </c>
      <c r="H2292">
        <f>IFERROR(VLOOKUP(D2292,Question!$B:$E,4,FALSE),"")</f>
        <v>2</v>
      </c>
      <c r="I2292" t="str">
        <f>IFERROR(VLOOKUP(H2292,Dimension!$A:$B,2,FALSE),"")</f>
        <v>Planning</v>
      </c>
    </row>
    <row r="2293" spans="1:9">
      <c r="A2293" s="29">
        <v>296</v>
      </c>
      <c r="B2293" s="29">
        <v>272</v>
      </c>
      <c r="D2293" t="s">
        <v>678</v>
      </c>
      <c r="E2293" t="s">
        <v>121</v>
      </c>
      <c r="F2293" t="str">
        <f t="shared" si="35"/>
        <v>7dSometimes / on an ad-hoc basis</v>
      </c>
      <c r="G2293" s="27">
        <f>IFERROR(VLOOKUP(B2293,Answer!$A:$E,5),"")</f>
        <v>0.5</v>
      </c>
      <c r="H2293">
        <f>IFERROR(VLOOKUP(D2293,Question!$B:$E,4,FALSE),"")</f>
        <v>2</v>
      </c>
      <c r="I2293" t="str">
        <f>IFERROR(VLOOKUP(H2293,Dimension!$A:$B,2,FALSE),"")</f>
        <v>Planning</v>
      </c>
    </row>
    <row r="2294" spans="1:9">
      <c r="A2294" s="29">
        <v>296</v>
      </c>
      <c r="B2294" s="29">
        <v>277</v>
      </c>
      <c r="D2294" t="s">
        <v>680</v>
      </c>
      <c r="E2294" t="s">
        <v>121</v>
      </c>
      <c r="F2294" t="str">
        <f t="shared" si="35"/>
        <v>7eSometimes / on an ad-hoc basis</v>
      </c>
      <c r="G2294" s="27">
        <f>IFERROR(VLOOKUP(B2294,Answer!$A:$E,5),"")</f>
        <v>0.5</v>
      </c>
      <c r="H2294">
        <f>IFERROR(VLOOKUP(D2294,Question!$B:$E,4,FALSE),"")</f>
        <v>3</v>
      </c>
      <c r="I2294" t="str">
        <f>IFERROR(VLOOKUP(H2294,Dimension!$A:$B,2,FALSE),"")</f>
        <v>Impact</v>
      </c>
    </row>
    <row r="2295" spans="1:9">
      <c r="A2295" s="29">
        <v>296</v>
      </c>
      <c r="B2295" s="29">
        <v>282</v>
      </c>
      <c r="D2295" t="s">
        <v>701</v>
      </c>
      <c r="E2295" t="s">
        <v>118</v>
      </c>
      <c r="F2295" t="str">
        <f t="shared" si="35"/>
        <v>8aDisagree</v>
      </c>
      <c r="G2295" s="27">
        <f>IFERROR(VLOOKUP(B2295,Answer!$A:$E,5),"")</f>
        <v>0</v>
      </c>
      <c r="H2295">
        <f>IFERROR(VLOOKUP(D2295,Question!$B:$E,4,FALSE),"")</f>
        <v>3</v>
      </c>
      <c r="I2295" t="str">
        <f>IFERROR(VLOOKUP(H2295,Dimension!$A:$B,2,FALSE),"")</f>
        <v>Impact</v>
      </c>
    </row>
    <row r="2296" spans="1:9">
      <c r="A2296" s="29">
        <v>296</v>
      </c>
      <c r="B2296" s="29">
        <v>288</v>
      </c>
      <c r="D2296" t="s">
        <v>703</v>
      </c>
      <c r="E2296" t="s">
        <v>118</v>
      </c>
      <c r="F2296" t="str">
        <f t="shared" si="35"/>
        <v>8bDisagree</v>
      </c>
      <c r="G2296" s="27">
        <f>IFERROR(VLOOKUP(B2296,Answer!$A:$E,5),"")</f>
        <v>0</v>
      </c>
      <c r="H2296">
        <f>IFERROR(VLOOKUP(D2296,Question!$B:$E,4,FALSE),"")</f>
        <v>3</v>
      </c>
      <c r="I2296" t="str">
        <f>IFERROR(VLOOKUP(H2296,Dimension!$A:$B,2,FALSE),"")</f>
        <v>Impact</v>
      </c>
    </row>
    <row r="2297" spans="1:9">
      <c r="A2297" s="29">
        <v>296</v>
      </c>
      <c r="B2297" s="29">
        <v>295</v>
      </c>
      <c r="D2297" t="s">
        <v>705</v>
      </c>
      <c r="E2297" t="s">
        <v>122</v>
      </c>
      <c r="F2297" t="str">
        <f t="shared" si="35"/>
        <v>8cNeither agree nor disagree</v>
      </c>
      <c r="G2297" s="27">
        <f>IFERROR(VLOOKUP(B2297,Answer!$A:$E,5),"")</f>
        <v>0.25</v>
      </c>
      <c r="H2297">
        <f>IFERROR(VLOOKUP(D2297,Question!$B:$E,4,FALSE),"")</f>
        <v>3</v>
      </c>
      <c r="I2297" t="str">
        <f>IFERROR(VLOOKUP(H2297,Dimension!$A:$B,2,FALSE),"")</f>
        <v>Impact</v>
      </c>
    </row>
    <row r="2298" spans="1:9">
      <c r="A2298" s="29">
        <v>296</v>
      </c>
      <c r="B2298" s="29">
        <v>300</v>
      </c>
      <c r="D2298" t="s">
        <v>707</v>
      </c>
      <c r="E2298" t="s">
        <v>118</v>
      </c>
      <c r="F2298" t="str">
        <f t="shared" si="35"/>
        <v>8dDisagree</v>
      </c>
      <c r="G2298" s="27">
        <f>IFERROR(VLOOKUP(B2298,Answer!$A:$E,5),"")</f>
        <v>0</v>
      </c>
      <c r="H2298">
        <f>IFERROR(VLOOKUP(D2298,Question!$B:$E,4,FALSE),"")</f>
        <v>3</v>
      </c>
      <c r="I2298" t="str">
        <f>IFERROR(VLOOKUP(H2298,Dimension!$A:$B,2,FALSE),"")</f>
        <v>Impact</v>
      </c>
    </row>
    <row r="2299" spans="1:9">
      <c r="A2299" s="29">
        <v>296</v>
      </c>
      <c r="B2299" s="29">
        <v>306</v>
      </c>
      <c r="D2299" t="s">
        <v>744</v>
      </c>
      <c r="E2299" t="s">
        <v>118</v>
      </c>
      <c r="F2299" t="str">
        <f t="shared" si="35"/>
        <v>8eDisagree</v>
      </c>
      <c r="G2299" s="27">
        <f>IFERROR(VLOOKUP(B2299,Answer!$A:$E,5),"")</f>
        <v>0</v>
      </c>
      <c r="H2299">
        <f>IFERROR(VLOOKUP(D2299,Question!$B:$E,4,FALSE),"")</f>
        <v>3</v>
      </c>
      <c r="I2299" t="str">
        <f>IFERROR(VLOOKUP(H2299,Dimension!$A:$B,2,FALSE),"")</f>
        <v>Impact</v>
      </c>
    </row>
    <row r="2300" spans="1:9">
      <c r="A2300" s="29">
        <v>296</v>
      </c>
      <c r="B2300" s="29">
        <v>313</v>
      </c>
      <c r="D2300" t="s">
        <v>745</v>
      </c>
      <c r="E2300" t="s">
        <v>122</v>
      </c>
      <c r="F2300" t="str">
        <f t="shared" si="35"/>
        <v>8fNeither agree nor disagree</v>
      </c>
      <c r="G2300" s="27">
        <f>IFERROR(VLOOKUP(B2300,Answer!$A:$E,5),"")</f>
        <v>0.25</v>
      </c>
      <c r="H2300">
        <f>IFERROR(VLOOKUP(D2300,Question!$B:$E,4,FALSE),"")</f>
        <v>3</v>
      </c>
      <c r="I2300" t="str">
        <f>IFERROR(VLOOKUP(H2300,Dimension!$A:$B,2,FALSE),"")</f>
        <v>Impact</v>
      </c>
    </row>
    <row r="2301" spans="1:9">
      <c r="A2301" s="29">
        <v>296</v>
      </c>
      <c r="B2301" s="29">
        <v>320</v>
      </c>
      <c r="D2301" t="s">
        <v>746</v>
      </c>
      <c r="E2301" t="s">
        <v>123</v>
      </c>
      <c r="F2301" t="str">
        <f t="shared" si="35"/>
        <v>8gAgree</v>
      </c>
      <c r="G2301" s="27">
        <f>IFERROR(VLOOKUP(B2301,Answer!$A:$E,5),"")</f>
        <v>0.75</v>
      </c>
      <c r="H2301">
        <f>IFERROR(VLOOKUP(D2301,Question!$B:$E,4,FALSE),"")</f>
        <v>3</v>
      </c>
      <c r="I2301" t="str">
        <f>IFERROR(VLOOKUP(H2301,Dimension!$A:$B,2,FALSE),"")</f>
        <v>Impact</v>
      </c>
    </row>
    <row r="2302" spans="1:9">
      <c r="A2302" s="29">
        <v>296</v>
      </c>
      <c r="B2302" s="29">
        <v>324</v>
      </c>
      <c r="D2302" t="s">
        <v>747</v>
      </c>
      <c r="E2302" t="s">
        <v>118</v>
      </c>
      <c r="F2302" t="str">
        <f t="shared" si="35"/>
        <v>8hDisagree</v>
      </c>
      <c r="G2302" s="27">
        <f>IFERROR(VLOOKUP(B2302,Answer!$A:$E,5),"")</f>
        <v>0</v>
      </c>
      <c r="H2302">
        <f>IFERROR(VLOOKUP(D2302,Question!$B:$E,4,FALSE),"")</f>
        <v>3</v>
      </c>
      <c r="I2302" t="str">
        <f>IFERROR(VLOOKUP(H2302,Dimension!$A:$B,2,FALSE),"")</f>
        <v>Impact</v>
      </c>
    </row>
    <row r="2303" spans="1:9">
      <c r="A2303" s="29">
        <v>296</v>
      </c>
      <c r="B2303" s="29">
        <v>330</v>
      </c>
      <c r="D2303" t="s">
        <v>748</v>
      </c>
      <c r="E2303" t="s">
        <v>118</v>
      </c>
      <c r="F2303" t="str">
        <f t="shared" si="35"/>
        <v>8iDisagree</v>
      </c>
      <c r="G2303" s="27">
        <f>IFERROR(VLOOKUP(B2303,Answer!$A:$E,5),"")</f>
        <v>0</v>
      </c>
      <c r="H2303">
        <f>IFERROR(VLOOKUP(D2303,Question!$B:$E,4,FALSE),"")</f>
        <v>3</v>
      </c>
      <c r="I2303" t="str">
        <f>IFERROR(VLOOKUP(H2303,Dimension!$A:$B,2,FALSE),"")</f>
        <v>Impact</v>
      </c>
    </row>
    <row r="2304" spans="1:9">
      <c r="A2304" s="29">
        <v>296</v>
      </c>
      <c r="B2304" s="29">
        <v>338</v>
      </c>
      <c r="D2304" t="s">
        <v>749</v>
      </c>
      <c r="E2304" t="s">
        <v>123</v>
      </c>
      <c r="F2304" t="str">
        <f t="shared" si="35"/>
        <v>8jAgree</v>
      </c>
      <c r="G2304" s="27">
        <f>IFERROR(VLOOKUP(B2304,Answer!$A:$E,5),"")</f>
        <v>0.75</v>
      </c>
      <c r="H2304">
        <f>IFERROR(VLOOKUP(D2304,Question!$B:$E,4,FALSE),"")</f>
        <v>3</v>
      </c>
      <c r="I2304" t="str">
        <f>IFERROR(VLOOKUP(H2304,Dimension!$A:$B,2,FALSE),"")</f>
        <v>Impact</v>
      </c>
    </row>
    <row r="2305" spans="1:9">
      <c r="A2305" s="29">
        <v>296</v>
      </c>
      <c r="B2305" s="29">
        <v>345</v>
      </c>
      <c r="D2305" t="s">
        <v>750</v>
      </c>
      <c r="E2305" t="s">
        <v>136</v>
      </c>
      <c r="F2305" t="str">
        <f t="shared" si="35"/>
        <v>8kStrongly Agree</v>
      </c>
      <c r="G2305" s="27">
        <f>IFERROR(VLOOKUP(B2305,Answer!$A:$E,5),"")</f>
        <v>0</v>
      </c>
      <c r="H2305">
        <f>IFERROR(VLOOKUP(D2305,Question!$B:$E,4,FALSE),"")</f>
        <v>3</v>
      </c>
      <c r="I2305" t="str">
        <f>IFERROR(VLOOKUP(H2305,Dimension!$A:$B,2,FALSE),"")</f>
        <v>Impact</v>
      </c>
    </row>
    <row r="2306" spans="1:9">
      <c r="A2306" s="29">
        <v>296</v>
      </c>
      <c r="B2306" s="29">
        <v>348</v>
      </c>
      <c r="D2306" t="s">
        <v>710</v>
      </c>
      <c r="E2306" t="s">
        <v>125</v>
      </c>
      <c r="F2306" t="str">
        <f t="shared" si="35"/>
        <v>9aAware of but do not use</v>
      </c>
      <c r="G2306" s="27">
        <f>IFERROR(VLOOKUP(B2306,Answer!$A:$E,5),"")</f>
        <v>0.25</v>
      </c>
      <c r="H2306">
        <f>IFERROR(VLOOKUP(D2306,Question!$B:$E,4,FALSE),"")</f>
        <v>1</v>
      </c>
      <c r="I2306" t="str">
        <f>IFERROR(VLOOKUP(H2306,Dimension!$A:$B,2,FALSE),"")</f>
        <v>Reporting</v>
      </c>
    </row>
    <row r="2307" spans="1:9">
      <c r="A2307" s="29">
        <v>296</v>
      </c>
      <c r="B2307" s="29">
        <v>356</v>
      </c>
      <c r="D2307" t="s">
        <v>714</v>
      </c>
      <c r="E2307" t="s">
        <v>160</v>
      </c>
      <c r="F2307" t="str">
        <f t="shared" ref="F2307:F2370" si="36">D2307&amp;E2307</f>
        <v>9bUse regularly</v>
      </c>
      <c r="G2307" s="27">
        <f>IFERROR(VLOOKUP(B2307,Answer!$A:$E,5),"")</f>
        <v>0.75</v>
      </c>
      <c r="H2307">
        <f>IFERROR(VLOOKUP(D2307,Question!$B:$E,4,FALSE),"")</f>
        <v>1</v>
      </c>
      <c r="I2307" t="str">
        <f>IFERROR(VLOOKUP(H2307,Dimension!$A:$B,2,FALSE),"")</f>
        <v>Reporting</v>
      </c>
    </row>
    <row r="2308" spans="1:9">
      <c r="A2308" s="29">
        <v>296</v>
      </c>
      <c r="B2308" s="29">
        <v>360</v>
      </c>
      <c r="D2308" t="s">
        <v>742</v>
      </c>
      <c r="E2308" t="s">
        <v>125</v>
      </c>
      <c r="F2308" t="str">
        <f t="shared" si="36"/>
        <v>9cAware of but do not use</v>
      </c>
      <c r="G2308" s="27">
        <f>IFERROR(VLOOKUP(B2308,Answer!$A:$E,5),"")</f>
        <v>0.25</v>
      </c>
      <c r="H2308">
        <f>IFERROR(VLOOKUP(D2308,Question!$B:$E,4,FALSE),"")</f>
        <v>1</v>
      </c>
      <c r="I2308" t="str">
        <f>IFERROR(VLOOKUP(H2308,Dimension!$A:$B,2,FALSE),"")</f>
        <v>Reporting</v>
      </c>
    </row>
    <row r="2309" spans="1:9">
      <c r="A2309" s="29">
        <v>296</v>
      </c>
      <c r="B2309" s="29">
        <v>365</v>
      </c>
      <c r="D2309" t="s">
        <v>743</v>
      </c>
      <c r="E2309" t="s">
        <v>124</v>
      </c>
      <c r="F2309" t="str">
        <f t="shared" si="36"/>
        <v>9dNot aware of</v>
      </c>
      <c r="G2309" s="27">
        <f>IFERROR(VLOOKUP(B2309,Answer!$A:$E,5),"")</f>
        <v>0</v>
      </c>
      <c r="H2309">
        <f>IFERROR(VLOOKUP(D2309,Question!$B:$E,4,FALSE),"")</f>
        <v>2</v>
      </c>
      <c r="I2309" t="str">
        <f>IFERROR(VLOOKUP(H2309,Dimension!$A:$B,2,FALSE),"")</f>
        <v>Planning</v>
      </c>
    </row>
    <row r="2310" spans="1:9">
      <c r="A2310" s="29">
        <v>296</v>
      </c>
      <c r="B2310" s="29">
        <v>373</v>
      </c>
      <c r="D2310" t="s">
        <v>740</v>
      </c>
      <c r="E2310" t="s">
        <v>122</v>
      </c>
      <c r="F2310" t="str">
        <f t="shared" si="36"/>
        <v>10aNeither agree nor disagree</v>
      </c>
      <c r="G2310" s="27">
        <f>IFERROR(VLOOKUP(B2310,Answer!$A:$E,5),"")</f>
        <v>0.25</v>
      </c>
      <c r="H2310">
        <f>IFERROR(VLOOKUP(D2310,Question!$B:$E,4,FALSE),"")</f>
        <v>1</v>
      </c>
      <c r="I2310" t="str">
        <f>IFERROR(VLOOKUP(H2310,Dimension!$A:$B,2,FALSE),"")</f>
        <v>Reporting</v>
      </c>
    </row>
    <row r="2311" spans="1:9">
      <c r="A2311" s="29">
        <v>296</v>
      </c>
      <c r="B2311" s="29">
        <v>378</v>
      </c>
      <c r="D2311" t="s">
        <v>741</v>
      </c>
      <c r="E2311" t="s">
        <v>118</v>
      </c>
      <c r="F2311" t="str">
        <f t="shared" si="36"/>
        <v>10bDisagree</v>
      </c>
      <c r="G2311" s="27">
        <f>IFERROR(VLOOKUP(B2311,Answer!$A:$E,5),"")</f>
        <v>0</v>
      </c>
      <c r="H2311">
        <f>IFERROR(VLOOKUP(D2311,Question!$B:$E,4,FALSE),"")</f>
        <v>3</v>
      </c>
      <c r="I2311" t="str">
        <f>IFERROR(VLOOKUP(H2311,Dimension!$A:$B,2,FALSE),"")</f>
        <v>Impact</v>
      </c>
    </row>
    <row r="2312" spans="1:9">
      <c r="A2312" s="29">
        <v>298</v>
      </c>
      <c r="B2312" s="29">
        <v>1</v>
      </c>
      <c r="D2312" t="s">
        <v>772</v>
      </c>
      <c r="E2312" t="s">
        <v>106</v>
      </c>
      <c r="F2312" t="str">
        <f t="shared" si="36"/>
        <v>1aCommercial organisation</v>
      </c>
      <c r="G2312" s="27">
        <f>IFERROR(VLOOKUP(B2312,Answer!$A:$E,5),"")</f>
        <v>0</v>
      </c>
      <c r="H2312">
        <f>IFERROR(VLOOKUP(D2312,Question!$B:$E,4,FALSE),"")</f>
        <v>0</v>
      </c>
      <c r="I2312" t="str">
        <f>IFERROR(VLOOKUP(H2312,Dimension!$A:$B,2,FALSE),"")</f>
        <v/>
      </c>
    </row>
    <row r="2313" spans="1:9">
      <c r="A2313" s="29">
        <v>298</v>
      </c>
      <c r="B2313" s="29">
        <v>7</v>
      </c>
      <c r="D2313" t="s">
        <v>773</v>
      </c>
      <c r="E2313" t="s">
        <v>239</v>
      </c>
      <c r="F2313" t="str">
        <f t="shared" si="36"/>
        <v>1bMarketing</v>
      </c>
      <c r="G2313" s="27">
        <f>IFERROR(VLOOKUP(B2313,Answer!$A:$E,5),"")</f>
        <v>0</v>
      </c>
      <c r="H2313">
        <f>IFERROR(VLOOKUP(D2313,Question!$B:$E,4,FALSE),"")</f>
        <v>0</v>
      </c>
      <c r="I2313" t="str">
        <f>IFERROR(VLOOKUP(H2313,Dimension!$A:$B,2,FALSE),"")</f>
        <v/>
      </c>
    </row>
    <row r="2314" spans="1:9">
      <c r="A2314" s="29">
        <v>298</v>
      </c>
      <c r="B2314" s="29">
        <v>11</v>
      </c>
      <c r="D2314" t="s">
        <v>774</v>
      </c>
      <c r="E2314" t="s">
        <v>331</v>
      </c>
      <c r="F2314" t="str">
        <f t="shared" si="36"/>
        <v>1cAgriculture and Fishing</v>
      </c>
      <c r="G2314" s="27">
        <f>IFERROR(VLOOKUP(B2314,Answer!$A:$E,5),"")</f>
        <v>0</v>
      </c>
      <c r="H2314">
        <f>IFERROR(VLOOKUP(D2314,Question!$B:$E,4,FALSE),"")</f>
        <v>0</v>
      </c>
      <c r="I2314" t="str">
        <f>IFERROR(VLOOKUP(H2314,Dimension!$A:$B,2,FALSE),"")</f>
        <v/>
      </c>
    </row>
    <row r="2315" spans="1:9">
      <c r="A2315" s="29">
        <v>298</v>
      </c>
      <c r="B2315" s="29" t="s">
        <v>870</v>
      </c>
      <c r="D2315" t="s">
        <v>775</v>
      </c>
      <c r="E2315">
        <v>0</v>
      </c>
      <c r="F2315" t="str">
        <f t="shared" si="36"/>
        <v>1d0</v>
      </c>
      <c r="G2315" s="27" t="str">
        <f>IFERROR(VLOOKUP(B2315,Answer!$A:$E,5),"")</f>
        <v/>
      </c>
      <c r="H2315">
        <f>IFERROR(VLOOKUP(D2315,Question!$B:$E,4,FALSE),"")</f>
        <v>0</v>
      </c>
      <c r="I2315" t="str">
        <f>IFERROR(VLOOKUP(H2315,Dimension!$A:$B,2,FALSE),"")</f>
        <v/>
      </c>
    </row>
    <row r="2316" spans="1:9">
      <c r="A2316" s="29">
        <v>298</v>
      </c>
      <c r="B2316" s="29">
        <v>52</v>
      </c>
      <c r="D2316" t="s">
        <v>776</v>
      </c>
      <c r="E2316" t="s">
        <v>175</v>
      </c>
      <c r="F2316" t="str">
        <f t="shared" si="36"/>
        <v>1eMore than 5,000 employees</v>
      </c>
      <c r="G2316" s="27">
        <f>IFERROR(VLOOKUP(B2316,Answer!$A:$E,5),"")</f>
        <v>0</v>
      </c>
      <c r="H2316">
        <f>IFERROR(VLOOKUP(D2316,Question!$B:$E,4,FALSE),"")</f>
        <v>0</v>
      </c>
      <c r="I2316" t="str">
        <f>IFERROR(VLOOKUP(H2316,Dimension!$A:$B,2,FALSE),"")</f>
        <v/>
      </c>
    </row>
    <row r="2317" spans="1:9">
      <c r="A2317" s="29">
        <v>298</v>
      </c>
      <c r="B2317" s="29" t="s">
        <v>870</v>
      </c>
      <c r="D2317" t="s">
        <v>778</v>
      </c>
      <c r="E2317" t="s">
        <v>158</v>
      </c>
      <c r="F2317" t="str">
        <f t="shared" si="36"/>
        <v>1gUnited Kingdom</v>
      </c>
      <c r="G2317" s="27" t="str">
        <f>IFERROR(VLOOKUP(B2317,Answer!$A:$E,5),"")</f>
        <v/>
      </c>
      <c r="H2317">
        <f>IFERROR(VLOOKUP(D2317,Question!$B:$E,4,FALSE),"")</f>
        <v>0</v>
      </c>
      <c r="I2317" t="str">
        <f>IFERROR(VLOOKUP(H2317,Dimension!$A:$B,2,FALSE),"")</f>
        <v/>
      </c>
    </row>
    <row r="2318" spans="1:9">
      <c r="A2318" s="29">
        <v>298</v>
      </c>
      <c r="B2318" s="29">
        <v>65</v>
      </c>
      <c r="D2318" t="s">
        <v>783</v>
      </c>
      <c r="E2318" t="s">
        <v>159</v>
      </c>
      <c r="F2318" t="str">
        <f t="shared" si="36"/>
        <v>1hFor the country I’m based in</v>
      </c>
      <c r="G2318" s="27">
        <f>IFERROR(VLOOKUP(B2318,Answer!$A:$E,5),"")</f>
        <v>0</v>
      </c>
      <c r="H2318">
        <f>IFERROR(VLOOKUP(D2318,Question!$B:$E,4,FALSE),"")</f>
        <v>0</v>
      </c>
      <c r="I2318" t="str">
        <f>IFERROR(VLOOKUP(H2318,Dimension!$A:$B,2,FALSE),"")</f>
        <v/>
      </c>
    </row>
    <row r="2319" spans="1:9">
      <c r="A2319" s="29">
        <v>298</v>
      </c>
      <c r="B2319" s="29">
        <v>69</v>
      </c>
      <c r="D2319" t="s">
        <v>859</v>
      </c>
      <c r="E2319" t="s">
        <v>110</v>
      </c>
      <c r="F2319" t="str">
        <f t="shared" si="36"/>
        <v>1iYes</v>
      </c>
      <c r="G2319" s="27">
        <f>IFERROR(VLOOKUP(B2319,Answer!$A:$E,5),"")</f>
        <v>0</v>
      </c>
      <c r="H2319">
        <f>IFERROR(VLOOKUP(D2319,Question!$B:$E,4,FALSE),"")</f>
        <v>0</v>
      </c>
      <c r="I2319" t="str">
        <f>IFERROR(VLOOKUP(H2319,Dimension!$A:$B,2,FALSE),"")</f>
        <v/>
      </c>
    </row>
    <row r="2320" spans="1:9">
      <c r="A2320" s="29">
        <v>298</v>
      </c>
      <c r="B2320" s="29">
        <v>53</v>
      </c>
      <c r="D2320" t="s">
        <v>804</v>
      </c>
      <c r="E2320" t="s">
        <v>110</v>
      </c>
      <c r="F2320" t="str">
        <f t="shared" si="36"/>
        <v>North AmericaYes</v>
      </c>
      <c r="G2320" s="27">
        <f>IFERROR(VLOOKUP(B2320,Answer!$A:$E,5),"")</f>
        <v>0</v>
      </c>
      <c r="H2320" t="str">
        <f>IFERROR(VLOOKUP(D2320,Question!$B:$E,4,FALSE),"")</f>
        <v/>
      </c>
      <c r="I2320" t="str">
        <f>IFERROR(VLOOKUP(H2320,Dimension!$A:$B,2,FALSE),"")</f>
        <v/>
      </c>
    </row>
    <row r="2321" spans="1:9">
      <c r="A2321" s="29">
        <v>298</v>
      </c>
      <c r="B2321" s="29">
        <v>54</v>
      </c>
      <c r="D2321" t="s">
        <v>805</v>
      </c>
      <c r="E2321" t="s">
        <v>110</v>
      </c>
      <c r="F2321" t="str">
        <f t="shared" si="36"/>
        <v>Central AmericaYes</v>
      </c>
      <c r="G2321" s="27">
        <f>IFERROR(VLOOKUP(B2321,Answer!$A:$E,5),"")</f>
        <v>0</v>
      </c>
      <c r="H2321" t="str">
        <f>IFERROR(VLOOKUP(D2321,Question!$B:$E,4,FALSE),"")</f>
        <v/>
      </c>
      <c r="I2321" t="str">
        <f>IFERROR(VLOOKUP(H2321,Dimension!$A:$B,2,FALSE),"")</f>
        <v/>
      </c>
    </row>
    <row r="2322" spans="1:9">
      <c r="A2322" s="29">
        <v>298</v>
      </c>
      <c r="B2322" s="29">
        <v>55</v>
      </c>
      <c r="D2322" t="s">
        <v>806</v>
      </c>
      <c r="E2322" t="s">
        <v>110</v>
      </c>
      <c r="F2322" t="str">
        <f t="shared" si="36"/>
        <v>South AmericaYes</v>
      </c>
      <c r="G2322" s="27">
        <f>IFERROR(VLOOKUP(B2322,Answer!$A:$E,5),"")</f>
        <v>0</v>
      </c>
      <c r="H2322" t="str">
        <f>IFERROR(VLOOKUP(D2322,Question!$B:$E,4,FALSE),"")</f>
        <v/>
      </c>
      <c r="I2322" t="str">
        <f>IFERROR(VLOOKUP(H2322,Dimension!$A:$B,2,FALSE),"")</f>
        <v/>
      </c>
    </row>
    <row r="2323" spans="1:9">
      <c r="A2323" s="29">
        <v>298</v>
      </c>
      <c r="B2323" s="29">
        <v>56</v>
      </c>
      <c r="D2323" t="s">
        <v>807</v>
      </c>
      <c r="E2323" t="s">
        <v>110</v>
      </c>
      <c r="F2323" t="str">
        <f t="shared" si="36"/>
        <v>AfricaYes</v>
      </c>
      <c r="G2323" s="27">
        <f>IFERROR(VLOOKUP(B2323,Answer!$A:$E,5),"")</f>
        <v>0</v>
      </c>
      <c r="H2323" t="str">
        <f>IFERROR(VLOOKUP(D2323,Question!$B:$E,4,FALSE),"")</f>
        <v/>
      </c>
      <c r="I2323" t="str">
        <f>IFERROR(VLOOKUP(H2323,Dimension!$A:$B,2,FALSE),"")</f>
        <v/>
      </c>
    </row>
    <row r="2324" spans="1:9">
      <c r="A2324" s="29">
        <v>298</v>
      </c>
      <c r="B2324" s="29">
        <v>57</v>
      </c>
      <c r="D2324" t="s">
        <v>808</v>
      </c>
      <c r="E2324" t="s">
        <v>110</v>
      </c>
      <c r="F2324" t="str">
        <f t="shared" si="36"/>
        <v>Middle EastYes</v>
      </c>
      <c r="G2324" s="27">
        <f>IFERROR(VLOOKUP(B2324,Answer!$A:$E,5),"")</f>
        <v>0</v>
      </c>
      <c r="H2324" t="str">
        <f>IFERROR(VLOOKUP(D2324,Question!$B:$E,4,FALSE),"")</f>
        <v/>
      </c>
      <c r="I2324" t="str">
        <f>IFERROR(VLOOKUP(H2324,Dimension!$A:$B,2,FALSE),"")</f>
        <v/>
      </c>
    </row>
    <row r="2325" spans="1:9">
      <c r="A2325" s="29">
        <v>298</v>
      </c>
      <c r="B2325" s="29">
        <v>58</v>
      </c>
      <c r="D2325" t="s">
        <v>809</v>
      </c>
      <c r="E2325" t="s">
        <v>110</v>
      </c>
      <c r="F2325" t="str">
        <f t="shared" si="36"/>
        <v>Western/Northern EuropeYes</v>
      </c>
      <c r="G2325" s="27">
        <f>IFERROR(VLOOKUP(B2325,Answer!$A:$E,5),"")</f>
        <v>0</v>
      </c>
      <c r="H2325" t="str">
        <f>IFERROR(VLOOKUP(D2325,Question!$B:$E,4,FALSE),"")</f>
        <v/>
      </c>
      <c r="I2325" t="str">
        <f>IFERROR(VLOOKUP(H2325,Dimension!$A:$B,2,FALSE),"")</f>
        <v/>
      </c>
    </row>
    <row r="2326" spans="1:9">
      <c r="A2326" s="29">
        <v>298</v>
      </c>
      <c r="B2326" s="29">
        <v>59</v>
      </c>
      <c r="D2326" t="s">
        <v>810</v>
      </c>
      <c r="E2326" t="s">
        <v>110</v>
      </c>
      <c r="F2326" t="str">
        <f t="shared" si="36"/>
        <v>Southern EuropeYes</v>
      </c>
      <c r="G2326" s="27">
        <f>IFERROR(VLOOKUP(B2326,Answer!$A:$E,5),"")</f>
        <v>0</v>
      </c>
      <c r="H2326" t="str">
        <f>IFERROR(VLOOKUP(D2326,Question!$B:$E,4,FALSE),"")</f>
        <v/>
      </c>
      <c r="I2326" t="str">
        <f>IFERROR(VLOOKUP(H2326,Dimension!$A:$B,2,FALSE),"")</f>
        <v/>
      </c>
    </row>
    <row r="2327" spans="1:9">
      <c r="A2327" s="29">
        <v>298</v>
      </c>
      <c r="B2327" s="29">
        <v>60</v>
      </c>
      <c r="D2327" t="s">
        <v>811</v>
      </c>
      <c r="E2327" t="s">
        <v>110</v>
      </c>
      <c r="F2327" t="str">
        <f t="shared" si="36"/>
        <v>Eastern EuropeYes</v>
      </c>
      <c r="G2327" s="27">
        <f>IFERROR(VLOOKUP(B2327,Answer!$A:$E,5),"")</f>
        <v>0</v>
      </c>
      <c r="H2327" t="str">
        <f>IFERROR(VLOOKUP(D2327,Question!$B:$E,4,FALSE),"")</f>
        <v/>
      </c>
      <c r="I2327" t="str">
        <f>IFERROR(VLOOKUP(H2327,Dimension!$A:$B,2,FALSE),"")</f>
        <v/>
      </c>
    </row>
    <row r="2328" spans="1:9">
      <c r="A2328" s="29">
        <v>298</v>
      </c>
      <c r="B2328" s="29">
        <v>61</v>
      </c>
      <c r="D2328" t="s">
        <v>812</v>
      </c>
      <c r="E2328" t="s">
        <v>110</v>
      </c>
      <c r="F2328" t="str">
        <f t="shared" si="36"/>
        <v>Central AsiaYes</v>
      </c>
      <c r="G2328" s="27">
        <f>IFERROR(VLOOKUP(B2328,Answer!$A:$E,5),"")</f>
        <v>0</v>
      </c>
      <c r="H2328" t="str">
        <f>IFERROR(VLOOKUP(D2328,Question!$B:$E,4,FALSE),"")</f>
        <v/>
      </c>
      <c r="I2328" t="str">
        <f>IFERROR(VLOOKUP(H2328,Dimension!$A:$B,2,FALSE),"")</f>
        <v/>
      </c>
    </row>
    <row r="2329" spans="1:9">
      <c r="A2329" s="29">
        <v>298</v>
      </c>
      <c r="B2329" s="29">
        <v>62</v>
      </c>
      <c r="D2329" t="s">
        <v>813</v>
      </c>
      <c r="E2329" t="s">
        <v>110</v>
      </c>
      <c r="F2329" t="str">
        <f t="shared" si="36"/>
        <v>South AsiaYes</v>
      </c>
      <c r="G2329" s="27">
        <f>IFERROR(VLOOKUP(B2329,Answer!$A:$E,5),"")</f>
        <v>0</v>
      </c>
      <c r="H2329" t="str">
        <f>IFERROR(VLOOKUP(D2329,Question!$B:$E,4,FALSE),"")</f>
        <v/>
      </c>
      <c r="I2329" t="str">
        <f>IFERROR(VLOOKUP(H2329,Dimension!$A:$B,2,FALSE),"")</f>
        <v/>
      </c>
    </row>
    <row r="2330" spans="1:9">
      <c r="A2330" s="29">
        <v>298</v>
      </c>
      <c r="B2330" s="29">
        <v>63</v>
      </c>
      <c r="D2330" t="s">
        <v>814</v>
      </c>
      <c r="E2330" t="s">
        <v>110</v>
      </c>
      <c r="F2330" t="str">
        <f t="shared" si="36"/>
        <v>South East AsiaYes</v>
      </c>
      <c r="G2330" s="27">
        <f>IFERROR(VLOOKUP(B2330,Answer!$A:$E,5),"")</f>
        <v>0</v>
      </c>
      <c r="H2330" t="str">
        <f>IFERROR(VLOOKUP(D2330,Question!$B:$E,4,FALSE),"")</f>
        <v/>
      </c>
      <c r="I2330" t="str">
        <f>IFERROR(VLOOKUP(H2330,Dimension!$A:$B,2,FALSE),"")</f>
        <v/>
      </c>
    </row>
    <row r="2331" spans="1:9">
      <c r="A2331" s="29">
        <v>298</v>
      </c>
      <c r="B2331" s="29">
        <v>64</v>
      </c>
      <c r="D2331" t="s">
        <v>815</v>
      </c>
      <c r="E2331" t="s">
        <v>110</v>
      </c>
      <c r="F2331" t="str">
        <f t="shared" si="36"/>
        <v>AustralasiaYes</v>
      </c>
      <c r="G2331" s="27">
        <f>IFERROR(VLOOKUP(B2331,Answer!$A:$E,5),"")</f>
        <v>0</v>
      </c>
      <c r="H2331" t="str">
        <f>IFERROR(VLOOKUP(D2331,Question!$B:$E,4,FALSE),"")</f>
        <v/>
      </c>
      <c r="I2331" t="str">
        <f>IFERROR(VLOOKUP(H2331,Dimension!$A:$B,2,FALSE),"")</f>
        <v/>
      </c>
    </row>
    <row r="2332" spans="1:9">
      <c r="A2332" s="29">
        <v>298</v>
      </c>
      <c r="B2332" s="29">
        <v>74</v>
      </c>
      <c r="D2332" t="s">
        <v>532</v>
      </c>
      <c r="E2332" t="s">
        <v>120</v>
      </c>
      <c r="F2332" t="str">
        <f t="shared" si="36"/>
        <v>2aRegularly (at least quarterly)</v>
      </c>
      <c r="G2332" s="27">
        <f>IFERROR(VLOOKUP(B2332,Answer!$A:$E,5),"")</f>
        <v>0.75</v>
      </c>
      <c r="H2332">
        <f>IFERROR(VLOOKUP(D2332,Question!$B:$E,4,FALSE),"")</f>
        <v>1</v>
      </c>
      <c r="I2332" t="str">
        <f>IFERROR(VLOOKUP(H2332,Dimension!$A:$B,2,FALSE),"")</f>
        <v>Reporting</v>
      </c>
    </row>
    <row r="2333" spans="1:9">
      <c r="A2333" s="29">
        <v>298</v>
      </c>
      <c r="B2333" s="29">
        <v>98</v>
      </c>
      <c r="D2333" t="s">
        <v>576</v>
      </c>
      <c r="E2333" t="s">
        <v>121</v>
      </c>
      <c r="F2333" t="str">
        <f t="shared" si="36"/>
        <v>3aSometimes / on an ad-hoc basis</v>
      </c>
      <c r="G2333" s="27">
        <f>IFERROR(VLOOKUP(B2333,Answer!$A:$E,5),"")</f>
        <v>0</v>
      </c>
      <c r="H2333">
        <f>IFERROR(VLOOKUP(D2333,Question!$B:$E,4,FALSE),"")</f>
        <v>1</v>
      </c>
      <c r="I2333" t="str">
        <f>IFERROR(VLOOKUP(H2333,Dimension!$A:$B,2,FALSE),"")</f>
        <v>Reporting</v>
      </c>
    </row>
    <row r="2334" spans="1:9">
      <c r="A2334" s="29">
        <v>298</v>
      </c>
      <c r="B2334" s="29">
        <v>101</v>
      </c>
      <c r="D2334" t="s">
        <v>582</v>
      </c>
      <c r="E2334" t="s">
        <v>116</v>
      </c>
      <c r="F2334" t="str">
        <f t="shared" si="36"/>
        <v>3bNever</v>
      </c>
      <c r="G2334" s="27">
        <f>IFERROR(VLOOKUP(B2334,Answer!$A:$E,5),"")</f>
        <v>0</v>
      </c>
      <c r="H2334">
        <f>IFERROR(VLOOKUP(D2334,Question!$B:$E,4,FALSE),"")</f>
        <v>1</v>
      </c>
      <c r="I2334" t="str">
        <f>IFERROR(VLOOKUP(H2334,Dimension!$A:$B,2,FALSE),"")</f>
        <v>Reporting</v>
      </c>
    </row>
    <row r="2335" spans="1:9">
      <c r="A2335" s="29">
        <v>298</v>
      </c>
      <c r="B2335" s="29">
        <v>109</v>
      </c>
      <c r="D2335" t="s">
        <v>587</v>
      </c>
      <c r="E2335" t="s">
        <v>120</v>
      </c>
      <c r="F2335" t="str">
        <f t="shared" si="36"/>
        <v>3cRegularly (at least quarterly)</v>
      </c>
      <c r="G2335" s="27">
        <f>IFERROR(VLOOKUP(B2335,Answer!$A:$E,5),"")</f>
        <v>0.75</v>
      </c>
      <c r="H2335">
        <f>IFERROR(VLOOKUP(D2335,Question!$B:$E,4,FALSE),"")</f>
        <v>1</v>
      </c>
      <c r="I2335" t="str">
        <f>IFERROR(VLOOKUP(H2335,Dimension!$A:$B,2,FALSE),"")</f>
        <v>Reporting</v>
      </c>
    </row>
    <row r="2336" spans="1:9">
      <c r="A2336" s="29">
        <v>298</v>
      </c>
      <c r="B2336" s="29">
        <v>113</v>
      </c>
      <c r="D2336" t="s">
        <v>592</v>
      </c>
      <c r="E2336" t="s">
        <v>121</v>
      </c>
      <c r="F2336" t="str">
        <f t="shared" si="36"/>
        <v>3dSometimes / on an ad-hoc basis</v>
      </c>
      <c r="G2336" s="27">
        <f>IFERROR(VLOOKUP(B2336,Answer!$A:$E,5),"")</f>
        <v>0.5</v>
      </c>
      <c r="H2336">
        <f>IFERROR(VLOOKUP(D2336,Question!$B:$E,4,FALSE),"")</f>
        <v>1</v>
      </c>
      <c r="I2336" t="str">
        <f>IFERROR(VLOOKUP(H2336,Dimension!$A:$B,2,FALSE),"")</f>
        <v>Reporting</v>
      </c>
    </row>
    <row r="2337" spans="1:9">
      <c r="A2337" s="29">
        <v>298</v>
      </c>
      <c r="B2337" s="29">
        <v>120</v>
      </c>
      <c r="D2337" t="s">
        <v>755</v>
      </c>
      <c r="E2337" t="s">
        <v>114</v>
      </c>
      <c r="F2337" t="str">
        <f t="shared" si="36"/>
        <v>3eFrequently (e.g. every time we run some activity or monthly)</v>
      </c>
      <c r="G2337" s="27">
        <f>IFERROR(VLOOKUP(B2337,Answer!$A:$E,5),"")</f>
        <v>0</v>
      </c>
      <c r="H2337">
        <f>IFERROR(VLOOKUP(D2337,Question!$B:$E,4,FALSE),"")</f>
        <v>1</v>
      </c>
      <c r="I2337" t="str">
        <f>IFERROR(VLOOKUP(H2337,Dimension!$A:$B,2,FALSE),"")</f>
        <v>Reporting</v>
      </c>
    </row>
    <row r="2338" spans="1:9">
      <c r="A2338" s="29">
        <v>298</v>
      </c>
      <c r="B2338" s="29">
        <v>124</v>
      </c>
      <c r="D2338" t="s">
        <v>756</v>
      </c>
      <c r="E2338" t="s">
        <v>120</v>
      </c>
      <c r="F2338" t="str">
        <f t="shared" si="36"/>
        <v>3fRegularly (at least quarterly)</v>
      </c>
      <c r="G2338" s="27">
        <f>IFERROR(VLOOKUP(B2338,Answer!$A:$E,5),"")</f>
        <v>0.5</v>
      </c>
      <c r="H2338">
        <f>IFERROR(VLOOKUP(D2338,Question!$B:$E,4,FALSE),"")</f>
        <v>1</v>
      </c>
      <c r="I2338" t="str">
        <f>IFERROR(VLOOKUP(H2338,Dimension!$A:$B,2,FALSE),"")</f>
        <v>Reporting</v>
      </c>
    </row>
    <row r="2339" spans="1:9">
      <c r="A2339" s="29">
        <v>298</v>
      </c>
      <c r="B2339" s="29">
        <v>130</v>
      </c>
      <c r="D2339" t="s">
        <v>757</v>
      </c>
      <c r="E2339" t="s">
        <v>114</v>
      </c>
      <c r="F2339" t="str">
        <f t="shared" si="36"/>
        <v>3gFrequently (e.g. every time we run some activity or monthly)</v>
      </c>
      <c r="G2339" s="27">
        <f>IFERROR(VLOOKUP(B2339,Answer!$A:$E,5),"")</f>
        <v>1</v>
      </c>
      <c r="H2339">
        <f>IFERROR(VLOOKUP(D2339,Question!$B:$E,4,FALSE),"")</f>
        <v>1</v>
      </c>
      <c r="I2339" t="str">
        <f>IFERROR(VLOOKUP(H2339,Dimension!$A:$B,2,FALSE),"")</f>
        <v>Reporting</v>
      </c>
    </row>
    <row r="2340" spans="1:9">
      <c r="A2340" s="29">
        <v>298</v>
      </c>
      <c r="B2340" s="29">
        <v>135</v>
      </c>
      <c r="D2340" t="s">
        <v>758</v>
      </c>
      <c r="E2340" t="s">
        <v>114</v>
      </c>
      <c r="F2340" t="str">
        <f t="shared" si="36"/>
        <v>3hFrequently (e.g. every time we run some activity or monthly)</v>
      </c>
      <c r="G2340" s="27">
        <f>IFERROR(VLOOKUP(B2340,Answer!$A:$E,5),"")</f>
        <v>1</v>
      </c>
      <c r="H2340">
        <f>IFERROR(VLOOKUP(D2340,Question!$B:$E,4,FALSE),"")</f>
        <v>1</v>
      </c>
      <c r="I2340" t="str">
        <f>IFERROR(VLOOKUP(H2340,Dimension!$A:$B,2,FALSE),"")</f>
        <v>Reporting</v>
      </c>
    </row>
    <row r="2341" spans="1:9">
      <c r="A2341" s="29">
        <v>298</v>
      </c>
      <c r="B2341" s="29">
        <v>153</v>
      </c>
      <c r="D2341" t="s">
        <v>762</v>
      </c>
      <c r="E2341" t="s">
        <v>121</v>
      </c>
      <c r="F2341" t="str">
        <f t="shared" si="36"/>
        <v>3lSometimes / on an ad-hoc basis</v>
      </c>
      <c r="G2341" s="27">
        <f>IFERROR(VLOOKUP(B2341,Answer!$A:$E,5),"")</f>
        <v>0.5</v>
      </c>
      <c r="H2341">
        <f>IFERROR(VLOOKUP(D2341,Question!$B:$E,4,FALSE),"")</f>
        <v>1</v>
      </c>
      <c r="I2341" t="str">
        <f>IFERROR(VLOOKUP(H2341,Dimension!$A:$B,2,FALSE),"")</f>
        <v>Reporting</v>
      </c>
    </row>
    <row r="2342" spans="1:9">
      <c r="A2342" s="29">
        <v>298</v>
      </c>
      <c r="B2342" s="29">
        <v>158</v>
      </c>
      <c r="D2342" t="s">
        <v>598</v>
      </c>
      <c r="E2342" t="s">
        <v>121</v>
      </c>
      <c r="F2342" t="str">
        <f t="shared" si="36"/>
        <v>4aSometimes / on an ad-hoc basis</v>
      </c>
      <c r="G2342" s="27">
        <f>IFERROR(VLOOKUP(B2342,Answer!$A:$E,5),"")</f>
        <v>0.5</v>
      </c>
      <c r="H2342">
        <f>IFERROR(VLOOKUP(D2342,Question!$B:$E,4,FALSE),"")</f>
        <v>2</v>
      </c>
      <c r="I2342" t="str">
        <f>IFERROR(VLOOKUP(H2342,Dimension!$A:$B,2,FALSE),"")</f>
        <v>Planning</v>
      </c>
    </row>
    <row r="2343" spans="1:9">
      <c r="A2343" s="29">
        <v>298</v>
      </c>
      <c r="B2343" s="29">
        <v>162</v>
      </c>
      <c r="D2343" t="s">
        <v>601</v>
      </c>
      <c r="E2343" t="s">
        <v>115</v>
      </c>
      <c r="F2343" t="str">
        <f t="shared" si="36"/>
        <v>4bRarely (maybe once per year)</v>
      </c>
      <c r="G2343" s="27">
        <f>IFERROR(VLOOKUP(B2343,Answer!$A:$E,5),"")</f>
        <v>0.25</v>
      </c>
      <c r="H2343">
        <f>IFERROR(VLOOKUP(D2343,Question!$B:$E,4,FALSE),"")</f>
        <v>2</v>
      </c>
      <c r="I2343" t="str">
        <f>IFERROR(VLOOKUP(H2343,Dimension!$A:$B,2,FALSE),"")</f>
        <v>Planning</v>
      </c>
    </row>
    <row r="2344" spans="1:9">
      <c r="A2344" s="29">
        <v>298</v>
      </c>
      <c r="B2344" s="29">
        <v>167</v>
      </c>
      <c r="D2344" t="s">
        <v>605</v>
      </c>
      <c r="E2344" t="s">
        <v>115</v>
      </c>
      <c r="F2344" t="str">
        <f t="shared" si="36"/>
        <v>4cRarely (maybe once per year)</v>
      </c>
      <c r="G2344" s="27">
        <f>IFERROR(VLOOKUP(B2344,Answer!$A:$E,5),"")</f>
        <v>0.25</v>
      </c>
      <c r="H2344">
        <f>IFERROR(VLOOKUP(D2344,Question!$B:$E,4,FALSE),"")</f>
        <v>2</v>
      </c>
      <c r="I2344" t="str">
        <f>IFERROR(VLOOKUP(H2344,Dimension!$A:$B,2,FALSE),"")</f>
        <v>Planning</v>
      </c>
    </row>
    <row r="2345" spans="1:9">
      <c r="A2345" s="29">
        <v>298</v>
      </c>
      <c r="B2345" s="29">
        <v>171</v>
      </c>
      <c r="D2345" t="s">
        <v>609</v>
      </c>
      <c r="E2345" t="s">
        <v>116</v>
      </c>
      <c r="F2345" t="str">
        <f t="shared" si="36"/>
        <v>4dNever</v>
      </c>
      <c r="G2345" s="27">
        <f>IFERROR(VLOOKUP(B2345,Answer!$A:$E,5),"")</f>
        <v>0</v>
      </c>
      <c r="H2345">
        <f>IFERROR(VLOOKUP(D2345,Question!$B:$E,4,FALSE),"")</f>
        <v>3</v>
      </c>
      <c r="I2345" t="str">
        <f>IFERROR(VLOOKUP(H2345,Dimension!$A:$B,2,FALSE),"")</f>
        <v>Impact</v>
      </c>
    </row>
    <row r="2346" spans="1:9">
      <c r="A2346" s="29">
        <v>298</v>
      </c>
      <c r="B2346" s="29">
        <v>181</v>
      </c>
      <c r="D2346" t="s">
        <v>628</v>
      </c>
      <c r="E2346" t="s">
        <v>136</v>
      </c>
      <c r="F2346" t="str">
        <f t="shared" si="36"/>
        <v>5aStrongly Agree</v>
      </c>
      <c r="G2346" s="27">
        <f>IFERROR(VLOOKUP(B2346,Answer!$A:$E,5),"")</f>
        <v>0</v>
      </c>
      <c r="H2346">
        <f>IFERROR(VLOOKUP(D2346,Question!$B:$E,4,FALSE),"")</f>
        <v>2</v>
      </c>
      <c r="I2346" t="str">
        <f>IFERROR(VLOOKUP(H2346,Dimension!$A:$B,2,FALSE),"")</f>
        <v>Planning</v>
      </c>
    </row>
    <row r="2347" spans="1:9">
      <c r="A2347" s="29">
        <v>298</v>
      </c>
      <c r="B2347" s="29">
        <v>186</v>
      </c>
      <c r="D2347" t="s">
        <v>632</v>
      </c>
      <c r="E2347" t="s">
        <v>123</v>
      </c>
      <c r="F2347" t="str">
        <f t="shared" si="36"/>
        <v>5bAgree</v>
      </c>
      <c r="G2347" s="27">
        <f>IFERROR(VLOOKUP(B2347,Answer!$A:$E,5),"")</f>
        <v>0.75</v>
      </c>
      <c r="H2347">
        <f>IFERROR(VLOOKUP(D2347,Question!$B:$E,4,FALSE),"")</f>
        <v>2</v>
      </c>
      <c r="I2347" t="str">
        <f>IFERROR(VLOOKUP(H2347,Dimension!$A:$B,2,FALSE),"")</f>
        <v>Planning</v>
      </c>
    </row>
    <row r="2348" spans="1:9">
      <c r="A2348" s="29">
        <v>298</v>
      </c>
      <c r="B2348" s="29">
        <v>190</v>
      </c>
      <c r="D2348" t="s">
        <v>636</v>
      </c>
      <c r="E2348" t="s">
        <v>118</v>
      </c>
      <c r="F2348" t="str">
        <f t="shared" si="36"/>
        <v>5cDisagree</v>
      </c>
      <c r="G2348" s="27">
        <f>IFERROR(VLOOKUP(B2348,Answer!$A:$E,5),"")</f>
        <v>0</v>
      </c>
      <c r="H2348">
        <f>IFERROR(VLOOKUP(D2348,Question!$B:$E,4,FALSE),"")</f>
        <v>2</v>
      </c>
      <c r="I2348" t="str">
        <f>IFERROR(VLOOKUP(H2348,Dimension!$A:$B,2,FALSE),"")</f>
        <v>Planning</v>
      </c>
    </row>
    <row r="2349" spans="1:9">
      <c r="A2349" s="29">
        <v>298</v>
      </c>
      <c r="B2349" s="29">
        <v>197</v>
      </c>
      <c r="D2349" t="s">
        <v>640</v>
      </c>
      <c r="E2349" t="s">
        <v>148</v>
      </c>
      <c r="F2349" t="str">
        <f t="shared" si="36"/>
        <v>5dNeither agree nor disagree&amp;#9;</v>
      </c>
      <c r="G2349" s="27">
        <f>IFERROR(VLOOKUP(B2349,Answer!$A:$E,5),"")</f>
        <v>0.25</v>
      </c>
      <c r="H2349">
        <f>IFERROR(VLOOKUP(D2349,Question!$B:$E,4,FALSE),"")</f>
        <v>2</v>
      </c>
      <c r="I2349" t="str">
        <f>IFERROR(VLOOKUP(H2349,Dimension!$A:$B,2,FALSE),"")</f>
        <v>Planning</v>
      </c>
    </row>
    <row r="2350" spans="1:9">
      <c r="A2350" s="29">
        <v>298</v>
      </c>
      <c r="B2350" s="29">
        <v>204</v>
      </c>
      <c r="D2350" t="s">
        <v>644</v>
      </c>
      <c r="E2350" t="s">
        <v>123</v>
      </c>
      <c r="F2350" t="str">
        <f t="shared" si="36"/>
        <v>5eAgree</v>
      </c>
      <c r="G2350" s="27">
        <f>IFERROR(VLOOKUP(B2350,Answer!$A:$E,5),"")</f>
        <v>0.75</v>
      </c>
      <c r="H2350">
        <f>IFERROR(VLOOKUP(D2350,Question!$B:$E,4,FALSE),"")</f>
        <v>2</v>
      </c>
      <c r="I2350" t="str">
        <f>IFERROR(VLOOKUP(H2350,Dimension!$A:$B,2,FALSE),"")</f>
        <v>Planning</v>
      </c>
    </row>
    <row r="2351" spans="1:9">
      <c r="A2351" s="29">
        <v>298</v>
      </c>
      <c r="B2351" s="29">
        <v>208</v>
      </c>
      <c r="D2351" t="s">
        <v>751</v>
      </c>
      <c r="E2351" t="s">
        <v>118</v>
      </c>
      <c r="F2351" t="str">
        <f t="shared" si="36"/>
        <v>5fDisagree</v>
      </c>
      <c r="G2351" s="27">
        <f>IFERROR(VLOOKUP(B2351,Answer!$A:$E,5),"")</f>
        <v>0</v>
      </c>
      <c r="H2351">
        <f>IFERROR(VLOOKUP(D2351,Question!$B:$E,4,FALSE),"")</f>
        <v>2</v>
      </c>
      <c r="I2351" t="str">
        <f>IFERROR(VLOOKUP(H2351,Dimension!$A:$B,2,FALSE),"")</f>
        <v>Planning</v>
      </c>
    </row>
    <row r="2352" spans="1:9">
      <c r="A2352" s="29">
        <v>298</v>
      </c>
      <c r="B2352" s="29">
        <v>216</v>
      </c>
      <c r="D2352" t="s">
        <v>752</v>
      </c>
      <c r="E2352" t="s">
        <v>123</v>
      </c>
      <c r="F2352" t="str">
        <f t="shared" si="36"/>
        <v>5gAgree</v>
      </c>
      <c r="G2352" s="27">
        <f>IFERROR(VLOOKUP(B2352,Answer!$A:$E,5),"")</f>
        <v>0.75</v>
      </c>
      <c r="H2352">
        <f>IFERROR(VLOOKUP(D2352,Question!$B:$E,4,FALSE),"")</f>
        <v>3</v>
      </c>
      <c r="I2352" t="str">
        <f>IFERROR(VLOOKUP(H2352,Dimension!$A:$B,2,FALSE),"")</f>
        <v>Impact</v>
      </c>
    </row>
    <row r="2353" spans="1:9">
      <c r="A2353" s="29">
        <v>298</v>
      </c>
      <c r="B2353" s="29">
        <v>220</v>
      </c>
      <c r="D2353" t="s">
        <v>753</v>
      </c>
      <c r="E2353" t="s">
        <v>118</v>
      </c>
      <c r="F2353" t="str">
        <f t="shared" si="36"/>
        <v>5hDisagree</v>
      </c>
      <c r="G2353" s="27">
        <f>IFERROR(VLOOKUP(B2353,Answer!$A:$E,5),"")</f>
        <v>0</v>
      </c>
      <c r="H2353">
        <f>IFERROR(VLOOKUP(D2353,Question!$B:$E,4,FALSE),"")</f>
        <v>2</v>
      </c>
      <c r="I2353" t="str">
        <f>IFERROR(VLOOKUP(H2353,Dimension!$A:$B,2,FALSE),"")</f>
        <v>Planning</v>
      </c>
    </row>
    <row r="2354" spans="1:9">
      <c r="A2354" s="29">
        <v>298</v>
      </c>
      <c r="B2354" s="29">
        <v>225</v>
      </c>
      <c r="D2354" t="s">
        <v>754</v>
      </c>
      <c r="E2354" t="s">
        <v>119</v>
      </c>
      <c r="F2354" t="str">
        <f t="shared" si="36"/>
        <v>5iStrongly disagree</v>
      </c>
      <c r="G2354" s="27">
        <f>IFERROR(VLOOKUP(B2354,Answer!$A:$E,5),"")</f>
        <v>0</v>
      </c>
      <c r="H2354">
        <f>IFERROR(VLOOKUP(D2354,Question!$B:$E,4,FALSE),"")</f>
        <v>3</v>
      </c>
      <c r="I2354" t="str">
        <f>IFERROR(VLOOKUP(H2354,Dimension!$A:$B,2,FALSE),"")</f>
        <v>Impact</v>
      </c>
    </row>
    <row r="2355" spans="1:9">
      <c r="A2355" s="29">
        <v>298</v>
      </c>
      <c r="B2355" s="29">
        <v>231</v>
      </c>
      <c r="D2355" t="s">
        <v>648</v>
      </c>
      <c r="E2355" t="s">
        <v>115</v>
      </c>
      <c r="F2355" t="str">
        <f t="shared" si="36"/>
        <v>6aRarely (maybe once per year)</v>
      </c>
      <c r="G2355" s="27">
        <f>IFERROR(VLOOKUP(B2355,Answer!$A:$E,5),"")</f>
        <v>0.25</v>
      </c>
      <c r="H2355">
        <f>IFERROR(VLOOKUP(D2355,Question!$B:$E,4,FALSE),"")</f>
        <v>2</v>
      </c>
      <c r="I2355" t="str">
        <f>IFERROR(VLOOKUP(H2355,Dimension!$A:$B,2,FALSE),"")</f>
        <v>Planning</v>
      </c>
    </row>
    <row r="2356" spans="1:9">
      <c r="A2356" s="29">
        <v>298</v>
      </c>
      <c r="B2356" s="29">
        <v>237</v>
      </c>
      <c r="D2356" t="s">
        <v>650</v>
      </c>
      <c r="E2356" t="s">
        <v>121</v>
      </c>
      <c r="F2356" t="str">
        <f t="shared" si="36"/>
        <v>6bSometimes / on an ad-hoc basis</v>
      </c>
      <c r="G2356" s="27">
        <f>IFERROR(VLOOKUP(B2356,Answer!$A:$E,5),"")</f>
        <v>0.5</v>
      </c>
      <c r="H2356">
        <f>IFERROR(VLOOKUP(D2356,Question!$B:$E,4,FALSE),"")</f>
        <v>1</v>
      </c>
      <c r="I2356" t="str">
        <f>IFERROR(VLOOKUP(H2356,Dimension!$A:$B,2,FALSE),"")</f>
        <v>Reporting</v>
      </c>
    </row>
    <row r="2357" spans="1:9">
      <c r="A2357" s="29">
        <v>298</v>
      </c>
      <c r="B2357" s="29">
        <v>242</v>
      </c>
      <c r="D2357" t="s">
        <v>654</v>
      </c>
      <c r="E2357" t="s">
        <v>121</v>
      </c>
      <c r="F2357" t="str">
        <f t="shared" si="36"/>
        <v>6cSometimes / on an ad-hoc basis</v>
      </c>
      <c r="G2357" s="27">
        <f>IFERROR(VLOOKUP(B2357,Answer!$A:$E,5),"")</f>
        <v>0.5</v>
      </c>
      <c r="H2357">
        <f>IFERROR(VLOOKUP(D2357,Question!$B:$E,4,FALSE),"")</f>
        <v>1</v>
      </c>
      <c r="I2357" t="str">
        <f>IFERROR(VLOOKUP(H2357,Dimension!$A:$B,2,FALSE),"")</f>
        <v>Reporting</v>
      </c>
    </row>
    <row r="2358" spans="1:9">
      <c r="A2358" s="29">
        <v>298</v>
      </c>
      <c r="B2358" s="29">
        <v>245</v>
      </c>
      <c r="D2358" t="s">
        <v>658</v>
      </c>
      <c r="E2358" t="s">
        <v>116</v>
      </c>
      <c r="F2358" t="str">
        <f t="shared" si="36"/>
        <v>6dNever</v>
      </c>
      <c r="G2358" s="27">
        <f>IFERROR(VLOOKUP(B2358,Answer!$A:$E,5),"")</f>
        <v>0</v>
      </c>
      <c r="H2358">
        <f>IFERROR(VLOOKUP(D2358,Question!$B:$E,4,FALSE),"")</f>
        <v>1</v>
      </c>
      <c r="I2358" t="str">
        <f>IFERROR(VLOOKUP(H2358,Dimension!$A:$B,2,FALSE),"")</f>
        <v>Reporting</v>
      </c>
    </row>
    <row r="2359" spans="1:9">
      <c r="A2359" s="29">
        <v>298</v>
      </c>
      <c r="B2359" s="29">
        <v>250</v>
      </c>
      <c r="D2359" t="s">
        <v>662</v>
      </c>
      <c r="E2359" t="s">
        <v>116</v>
      </c>
      <c r="F2359" t="str">
        <f t="shared" si="36"/>
        <v>6eNever</v>
      </c>
      <c r="G2359" s="27">
        <f>IFERROR(VLOOKUP(B2359,Answer!$A:$E,5),"")</f>
        <v>0</v>
      </c>
      <c r="H2359">
        <f>IFERROR(VLOOKUP(D2359,Question!$B:$E,4,FALSE),"")</f>
        <v>1</v>
      </c>
      <c r="I2359" t="str">
        <f>IFERROR(VLOOKUP(H2359,Dimension!$A:$B,2,FALSE),"")</f>
        <v>Reporting</v>
      </c>
    </row>
    <row r="2360" spans="1:9">
      <c r="A2360" s="29">
        <v>298</v>
      </c>
      <c r="B2360" s="29">
        <v>255</v>
      </c>
      <c r="D2360" t="s">
        <v>666</v>
      </c>
      <c r="E2360" t="s">
        <v>116</v>
      </c>
      <c r="F2360" t="str">
        <f t="shared" si="36"/>
        <v>7aNever</v>
      </c>
      <c r="G2360" s="27">
        <f>IFERROR(VLOOKUP(B2360,Answer!$A:$E,5),"")</f>
        <v>0</v>
      </c>
      <c r="H2360">
        <f>IFERROR(VLOOKUP(D2360,Question!$B:$E,4,FALSE),"")</f>
        <v>3</v>
      </c>
      <c r="I2360" t="str">
        <f>IFERROR(VLOOKUP(H2360,Dimension!$A:$B,2,FALSE),"")</f>
        <v>Impact</v>
      </c>
    </row>
    <row r="2361" spans="1:9">
      <c r="A2361" s="29">
        <v>298</v>
      </c>
      <c r="B2361" s="29">
        <v>260</v>
      </c>
      <c r="D2361" t="s">
        <v>670</v>
      </c>
      <c r="E2361" t="s">
        <v>116</v>
      </c>
      <c r="F2361" t="str">
        <f t="shared" si="36"/>
        <v>7bNever</v>
      </c>
      <c r="G2361" s="27">
        <f>IFERROR(VLOOKUP(B2361,Answer!$A:$E,5),"")</f>
        <v>0</v>
      </c>
      <c r="H2361">
        <f>IFERROR(VLOOKUP(D2361,Question!$B:$E,4,FALSE),"")</f>
        <v>2</v>
      </c>
      <c r="I2361" t="str">
        <f>IFERROR(VLOOKUP(H2361,Dimension!$A:$B,2,FALSE),"")</f>
        <v>Planning</v>
      </c>
    </row>
    <row r="2362" spans="1:9">
      <c r="A2362" s="29">
        <v>298</v>
      </c>
      <c r="B2362" s="29">
        <v>267</v>
      </c>
      <c r="D2362" t="s">
        <v>674</v>
      </c>
      <c r="E2362" t="s">
        <v>121</v>
      </c>
      <c r="F2362" t="str">
        <f t="shared" si="36"/>
        <v>7cSometimes / on an ad-hoc basis</v>
      </c>
      <c r="G2362" s="27">
        <f>IFERROR(VLOOKUP(B2362,Answer!$A:$E,5),"")</f>
        <v>0.5</v>
      </c>
      <c r="H2362">
        <f>IFERROR(VLOOKUP(D2362,Question!$B:$E,4,FALSE),"")</f>
        <v>2</v>
      </c>
      <c r="I2362" t="str">
        <f>IFERROR(VLOOKUP(H2362,Dimension!$A:$B,2,FALSE),"")</f>
        <v>Planning</v>
      </c>
    </row>
    <row r="2363" spans="1:9">
      <c r="A2363" s="29">
        <v>298</v>
      </c>
      <c r="B2363" s="29">
        <v>270</v>
      </c>
      <c r="D2363" t="s">
        <v>678</v>
      </c>
      <c r="E2363" t="s">
        <v>116</v>
      </c>
      <c r="F2363" t="str">
        <f t="shared" si="36"/>
        <v>7dNever</v>
      </c>
      <c r="G2363" s="27">
        <f>IFERROR(VLOOKUP(B2363,Answer!$A:$E,5),"")</f>
        <v>0</v>
      </c>
      <c r="H2363">
        <f>IFERROR(VLOOKUP(D2363,Question!$B:$E,4,FALSE),"")</f>
        <v>2</v>
      </c>
      <c r="I2363" t="str">
        <f>IFERROR(VLOOKUP(H2363,Dimension!$A:$B,2,FALSE),"")</f>
        <v>Planning</v>
      </c>
    </row>
    <row r="2364" spans="1:9">
      <c r="A2364" s="29">
        <v>298</v>
      </c>
      <c r="B2364" s="29">
        <v>275</v>
      </c>
      <c r="D2364" t="s">
        <v>680</v>
      </c>
      <c r="E2364" t="s">
        <v>116</v>
      </c>
      <c r="F2364" t="str">
        <f t="shared" si="36"/>
        <v>7eNever</v>
      </c>
      <c r="G2364" s="27">
        <f>IFERROR(VLOOKUP(B2364,Answer!$A:$E,5),"")</f>
        <v>0</v>
      </c>
      <c r="H2364">
        <f>IFERROR(VLOOKUP(D2364,Question!$B:$E,4,FALSE),"")</f>
        <v>3</v>
      </c>
      <c r="I2364" t="str">
        <f>IFERROR(VLOOKUP(H2364,Dimension!$A:$B,2,FALSE),"")</f>
        <v>Impact</v>
      </c>
    </row>
    <row r="2365" spans="1:9">
      <c r="A2365" s="29">
        <v>298</v>
      </c>
      <c r="B2365" s="29">
        <v>284</v>
      </c>
      <c r="D2365" t="s">
        <v>701</v>
      </c>
      <c r="E2365" t="s">
        <v>123</v>
      </c>
      <c r="F2365" t="str">
        <f t="shared" si="36"/>
        <v>8aAgree</v>
      </c>
      <c r="G2365" s="27">
        <f>IFERROR(VLOOKUP(B2365,Answer!$A:$E,5),"")</f>
        <v>0.75</v>
      </c>
      <c r="H2365">
        <f>IFERROR(VLOOKUP(D2365,Question!$B:$E,4,FALSE),"")</f>
        <v>3</v>
      </c>
      <c r="I2365" t="str">
        <f>IFERROR(VLOOKUP(H2365,Dimension!$A:$B,2,FALSE),"")</f>
        <v>Impact</v>
      </c>
    </row>
    <row r="2366" spans="1:9">
      <c r="A2366" s="29">
        <v>298</v>
      </c>
      <c r="B2366" s="29">
        <v>288</v>
      </c>
      <c r="D2366" t="s">
        <v>703</v>
      </c>
      <c r="E2366" t="s">
        <v>118</v>
      </c>
      <c r="F2366" t="str">
        <f t="shared" si="36"/>
        <v>8bDisagree</v>
      </c>
      <c r="G2366" s="27">
        <f>IFERROR(VLOOKUP(B2366,Answer!$A:$E,5),"")</f>
        <v>0</v>
      </c>
      <c r="H2366">
        <f>IFERROR(VLOOKUP(D2366,Question!$B:$E,4,FALSE),"")</f>
        <v>3</v>
      </c>
      <c r="I2366" t="str">
        <f>IFERROR(VLOOKUP(H2366,Dimension!$A:$B,2,FALSE),"")</f>
        <v>Impact</v>
      </c>
    </row>
    <row r="2367" spans="1:9">
      <c r="A2367" s="29">
        <v>298</v>
      </c>
      <c r="B2367" s="29">
        <v>296</v>
      </c>
      <c r="D2367" t="s">
        <v>705</v>
      </c>
      <c r="E2367" t="s">
        <v>123</v>
      </c>
      <c r="F2367" t="str">
        <f t="shared" si="36"/>
        <v>8cAgree</v>
      </c>
      <c r="G2367" s="27">
        <f>IFERROR(VLOOKUP(B2367,Answer!$A:$E,5),"")</f>
        <v>0.75</v>
      </c>
      <c r="H2367">
        <f>IFERROR(VLOOKUP(D2367,Question!$B:$E,4,FALSE),"")</f>
        <v>3</v>
      </c>
      <c r="I2367" t="str">
        <f>IFERROR(VLOOKUP(H2367,Dimension!$A:$B,2,FALSE),"")</f>
        <v>Impact</v>
      </c>
    </row>
    <row r="2368" spans="1:9">
      <c r="A2368" s="29">
        <v>298</v>
      </c>
      <c r="B2368" s="29">
        <v>301</v>
      </c>
      <c r="D2368" t="s">
        <v>707</v>
      </c>
      <c r="E2368" t="s">
        <v>122</v>
      </c>
      <c r="F2368" t="str">
        <f t="shared" si="36"/>
        <v>8dNeither agree nor disagree</v>
      </c>
      <c r="G2368" s="27">
        <f>IFERROR(VLOOKUP(B2368,Answer!$A:$E,5),"")</f>
        <v>0</v>
      </c>
      <c r="H2368">
        <f>IFERROR(VLOOKUP(D2368,Question!$B:$E,4,FALSE),"")</f>
        <v>3</v>
      </c>
      <c r="I2368" t="str">
        <f>IFERROR(VLOOKUP(H2368,Dimension!$A:$B,2,FALSE),"")</f>
        <v>Impact</v>
      </c>
    </row>
    <row r="2369" spans="1:9">
      <c r="A2369" s="29">
        <v>298</v>
      </c>
      <c r="B2369" s="29">
        <v>306</v>
      </c>
      <c r="D2369" t="s">
        <v>744</v>
      </c>
      <c r="E2369" t="s">
        <v>118</v>
      </c>
      <c r="F2369" t="str">
        <f t="shared" si="36"/>
        <v>8eDisagree</v>
      </c>
      <c r="G2369" s="27">
        <f>IFERROR(VLOOKUP(B2369,Answer!$A:$E,5),"")</f>
        <v>0</v>
      </c>
      <c r="H2369">
        <f>IFERROR(VLOOKUP(D2369,Question!$B:$E,4,FALSE),"")</f>
        <v>3</v>
      </c>
      <c r="I2369" t="str">
        <f>IFERROR(VLOOKUP(H2369,Dimension!$A:$B,2,FALSE),"")</f>
        <v>Impact</v>
      </c>
    </row>
    <row r="2370" spans="1:9">
      <c r="A2370" s="29">
        <v>298</v>
      </c>
      <c r="B2370" s="29">
        <v>311</v>
      </c>
      <c r="D2370" t="s">
        <v>745</v>
      </c>
      <c r="E2370" t="s">
        <v>119</v>
      </c>
      <c r="F2370" t="str">
        <f t="shared" si="36"/>
        <v>8fStrongly disagree</v>
      </c>
      <c r="G2370" s="27">
        <f>IFERROR(VLOOKUP(B2370,Answer!$A:$E,5),"")</f>
        <v>0</v>
      </c>
      <c r="H2370">
        <f>IFERROR(VLOOKUP(D2370,Question!$B:$E,4,FALSE),"")</f>
        <v>3</v>
      </c>
      <c r="I2370" t="str">
        <f>IFERROR(VLOOKUP(H2370,Dimension!$A:$B,2,FALSE),"")</f>
        <v>Impact</v>
      </c>
    </row>
    <row r="2371" spans="1:9">
      <c r="A2371" s="29">
        <v>298</v>
      </c>
      <c r="B2371" s="29">
        <v>317</v>
      </c>
      <c r="D2371" t="s">
        <v>746</v>
      </c>
      <c r="E2371" t="s">
        <v>119</v>
      </c>
      <c r="F2371" t="str">
        <f t="shared" ref="F2371:F2434" si="37">D2371&amp;E2371</f>
        <v>8gStrongly disagree</v>
      </c>
      <c r="G2371" s="27">
        <f>IFERROR(VLOOKUP(B2371,Answer!$A:$E,5),"")</f>
        <v>0</v>
      </c>
      <c r="H2371">
        <f>IFERROR(VLOOKUP(D2371,Question!$B:$E,4,FALSE),"")</f>
        <v>3</v>
      </c>
      <c r="I2371" t="str">
        <f>IFERROR(VLOOKUP(H2371,Dimension!$A:$B,2,FALSE),"")</f>
        <v>Impact</v>
      </c>
    </row>
    <row r="2372" spans="1:9">
      <c r="A2372" s="29">
        <v>298</v>
      </c>
      <c r="B2372" s="29">
        <v>327</v>
      </c>
      <c r="D2372" t="s">
        <v>747</v>
      </c>
      <c r="E2372" t="s">
        <v>136</v>
      </c>
      <c r="F2372" t="str">
        <f t="shared" si="37"/>
        <v>8hStrongly Agree</v>
      </c>
      <c r="G2372" s="27">
        <f>IFERROR(VLOOKUP(B2372,Answer!$A:$E,5),"")</f>
        <v>1</v>
      </c>
      <c r="H2372">
        <f>IFERROR(VLOOKUP(D2372,Question!$B:$E,4,FALSE),"")</f>
        <v>3</v>
      </c>
      <c r="I2372" t="str">
        <f>IFERROR(VLOOKUP(H2372,Dimension!$A:$B,2,FALSE),"")</f>
        <v>Impact</v>
      </c>
    </row>
    <row r="2373" spans="1:9">
      <c r="A2373" s="29">
        <v>298</v>
      </c>
      <c r="B2373" s="29">
        <v>329</v>
      </c>
      <c r="D2373" t="s">
        <v>748</v>
      </c>
      <c r="E2373" t="s">
        <v>119</v>
      </c>
      <c r="F2373" t="str">
        <f t="shared" si="37"/>
        <v>8iStrongly disagree</v>
      </c>
      <c r="G2373" s="27">
        <f>IFERROR(VLOOKUP(B2373,Answer!$A:$E,5),"")</f>
        <v>0</v>
      </c>
      <c r="H2373">
        <f>IFERROR(VLOOKUP(D2373,Question!$B:$E,4,FALSE),"")</f>
        <v>3</v>
      </c>
      <c r="I2373" t="str">
        <f>IFERROR(VLOOKUP(H2373,Dimension!$A:$B,2,FALSE),"")</f>
        <v>Impact</v>
      </c>
    </row>
    <row r="2374" spans="1:9">
      <c r="A2374" s="29">
        <v>298</v>
      </c>
      <c r="B2374" s="29">
        <v>335</v>
      </c>
      <c r="D2374" t="s">
        <v>749</v>
      </c>
      <c r="E2374" t="s">
        <v>119</v>
      </c>
      <c r="F2374" t="str">
        <f t="shared" si="37"/>
        <v>8jStrongly disagree</v>
      </c>
      <c r="G2374" s="27">
        <f>IFERROR(VLOOKUP(B2374,Answer!$A:$E,5),"")</f>
        <v>0</v>
      </c>
      <c r="H2374">
        <f>IFERROR(VLOOKUP(D2374,Question!$B:$E,4,FALSE),"")</f>
        <v>3</v>
      </c>
      <c r="I2374" t="str">
        <f>IFERROR(VLOOKUP(H2374,Dimension!$A:$B,2,FALSE),"")</f>
        <v>Impact</v>
      </c>
    </row>
    <row r="2375" spans="1:9">
      <c r="A2375" s="29">
        <v>298</v>
      </c>
      <c r="B2375" s="29">
        <v>341</v>
      </c>
      <c r="D2375" t="s">
        <v>750</v>
      </c>
      <c r="E2375" t="s">
        <v>119</v>
      </c>
      <c r="F2375" t="str">
        <f t="shared" si="37"/>
        <v>8kStrongly disagree</v>
      </c>
      <c r="G2375" s="27">
        <f>IFERROR(VLOOKUP(B2375,Answer!$A:$E,5),"")</f>
        <v>0.75</v>
      </c>
      <c r="H2375">
        <f>IFERROR(VLOOKUP(D2375,Question!$B:$E,4,FALSE),"")</f>
        <v>3</v>
      </c>
      <c r="I2375" t="str">
        <f>IFERROR(VLOOKUP(H2375,Dimension!$A:$B,2,FALSE),"")</f>
        <v>Impact</v>
      </c>
    </row>
    <row r="2376" spans="1:9">
      <c r="A2376" s="29">
        <v>298</v>
      </c>
      <c r="B2376" s="29">
        <v>347</v>
      </c>
      <c r="D2376" t="s">
        <v>710</v>
      </c>
      <c r="E2376" t="s">
        <v>124</v>
      </c>
      <c r="F2376" t="str">
        <f t="shared" si="37"/>
        <v>9aNot aware of</v>
      </c>
      <c r="G2376" s="27">
        <f>IFERROR(VLOOKUP(B2376,Answer!$A:$E,5),"")</f>
        <v>0</v>
      </c>
      <c r="H2376">
        <f>IFERROR(VLOOKUP(D2376,Question!$B:$E,4,FALSE),"")</f>
        <v>1</v>
      </c>
      <c r="I2376" t="str">
        <f>IFERROR(VLOOKUP(H2376,Dimension!$A:$B,2,FALSE),"")</f>
        <v>Reporting</v>
      </c>
    </row>
    <row r="2377" spans="1:9">
      <c r="A2377" s="29">
        <v>298</v>
      </c>
      <c r="B2377" s="29">
        <v>354</v>
      </c>
      <c r="D2377" t="s">
        <v>714</v>
      </c>
      <c r="E2377" t="s">
        <v>125</v>
      </c>
      <c r="F2377" t="str">
        <f t="shared" si="37"/>
        <v>9bAware of but do not use</v>
      </c>
      <c r="G2377" s="27">
        <f>IFERROR(VLOOKUP(B2377,Answer!$A:$E,5),"")</f>
        <v>0.25</v>
      </c>
      <c r="H2377">
        <f>IFERROR(VLOOKUP(D2377,Question!$B:$E,4,FALSE),"")</f>
        <v>1</v>
      </c>
      <c r="I2377" t="str">
        <f>IFERROR(VLOOKUP(H2377,Dimension!$A:$B,2,FALSE),"")</f>
        <v>Reporting</v>
      </c>
    </row>
    <row r="2378" spans="1:9">
      <c r="A2378" s="29">
        <v>298</v>
      </c>
      <c r="B2378" s="29">
        <v>362</v>
      </c>
      <c r="D2378" t="s">
        <v>742</v>
      </c>
      <c r="E2378" t="s">
        <v>160</v>
      </c>
      <c r="F2378" t="str">
        <f t="shared" si="37"/>
        <v>9cUse regularly</v>
      </c>
      <c r="G2378" s="27">
        <f>IFERROR(VLOOKUP(B2378,Answer!$A:$E,5),"")</f>
        <v>0.75</v>
      </c>
      <c r="H2378">
        <f>IFERROR(VLOOKUP(D2378,Question!$B:$E,4,FALSE),"")</f>
        <v>1</v>
      </c>
      <c r="I2378" t="str">
        <f>IFERROR(VLOOKUP(H2378,Dimension!$A:$B,2,FALSE),"")</f>
        <v>Reporting</v>
      </c>
    </row>
    <row r="2379" spans="1:9">
      <c r="A2379" s="29">
        <v>298</v>
      </c>
      <c r="B2379" s="29">
        <v>366</v>
      </c>
      <c r="D2379" t="s">
        <v>743</v>
      </c>
      <c r="E2379" t="s">
        <v>125</v>
      </c>
      <c r="F2379" t="str">
        <f t="shared" si="37"/>
        <v>9dAware of but do not use</v>
      </c>
      <c r="G2379" s="27">
        <f>IFERROR(VLOOKUP(B2379,Answer!$A:$E,5),"")</f>
        <v>0.25</v>
      </c>
      <c r="H2379">
        <f>IFERROR(VLOOKUP(D2379,Question!$B:$E,4,FALSE),"")</f>
        <v>2</v>
      </c>
      <c r="I2379" t="str">
        <f>IFERROR(VLOOKUP(H2379,Dimension!$A:$B,2,FALSE),"")</f>
        <v>Planning</v>
      </c>
    </row>
    <row r="2380" spans="1:9">
      <c r="A2380" s="29">
        <v>298</v>
      </c>
      <c r="B2380" s="29">
        <v>372</v>
      </c>
      <c r="D2380" t="s">
        <v>740</v>
      </c>
      <c r="E2380" t="s">
        <v>118</v>
      </c>
      <c r="F2380" t="str">
        <f t="shared" si="37"/>
        <v>10aDisagree</v>
      </c>
      <c r="G2380" s="27">
        <f>IFERROR(VLOOKUP(B2380,Answer!$A:$E,5),"")</f>
        <v>0</v>
      </c>
      <c r="H2380">
        <f>IFERROR(VLOOKUP(D2380,Question!$B:$E,4,FALSE),"")</f>
        <v>1</v>
      </c>
      <c r="I2380" t="str">
        <f>IFERROR(VLOOKUP(H2380,Dimension!$A:$B,2,FALSE),"")</f>
        <v>Reporting</v>
      </c>
    </row>
    <row r="2381" spans="1:9">
      <c r="A2381" s="29">
        <v>298</v>
      </c>
      <c r="B2381" s="29">
        <v>380</v>
      </c>
      <c r="D2381" t="s">
        <v>741</v>
      </c>
      <c r="E2381" t="s">
        <v>123</v>
      </c>
      <c r="F2381" t="str">
        <f t="shared" si="37"/>
        <v>10bAgree</v>
      </c>
      <c r="G2381" s="27">
        <f>IFERROR(VLOOKUP(B2381,Answer!$A:$E,5),"")</f>
        <v>0.5</v>
      </c>
      <c r="H2381">
        <f>IFERROR(VLOOKUP(D2381,Question!$B:$E,4,FALSE),"")</f>
        <v>3</v>
      </c>
      <c r="I2381" t="str">
        <f>IFERROR(VLOOKUP(H2381,Dimension!$A:$B,2,FALSE),"")</f>
        <v>Impact</v>
      </c>
    </row>
    <row r="2382" spans="1:9">
      <c r="A2382" s="29">
        <v>312</v>
      </c>
      <c r="B2382" s="29">
        <v>4</v>
      </c>
      <c r="D2382" t="s">
        <v>772</v>
      </c>
      <c r="E2382" t="s">
        <v>185</v>
      </c>
      <c r="F2382" t="str">
        <f t="shared" si="37"/>
        <v>1aNot for profit organisation</v>
      </c>
      <c r="G2382" s="27">
        <f>IFERROR(VLOOKUP(B2382,Answer!$A:$E,5),"")</f>
        <v>0</v>
      </c>
      <c r="H2382">
        <f>IFERROR(VLOOKUP(D2382,Question!$B:$E,4,FALSE),"")</f>
        <v>0</v>
      </c>
      <c r="I2382" t="str">
        <f>IFERROR(VLOOKUP(H2382,Dimension!$A:$B,2,FALSE),"")</f>
        <v/>
      </c>
    </row>
    <row r="2383" spans="1:9">
      <c r="A2383" s="29">
        <v>312</v>
      </c>
      <c r="B2383" s="29">
        <v>5</v>
      </c>
      <c r="D2383" t="s">
        <v>773</v>
      </c>
      <c r="E2383" t="s">
        <v>107</v>
      </c>
      <c r="F2383" t="str">
        <f t="shared" si="37"/>
        <v>1bCommunications</v>
      </c>
      <c r="G2383" s="27">
        <f>IFERROR(VLOOKUP(B2383,Answer!$A:$E,5),"")</f>
        <v>0</v>
      </c>
      <c r="H2383">
        <f>IFERROR(VLOOKUP(D2383,Question!$B:$E,4,FALSE),"")</f>
        <v>0</v>
      </c>
      <c r="I2383" t="str">
        <f>IFERROR(VLOOKUP(H2383,Dimension!$A:$B,2,FALSE),"")</f>
        <v/>
      </c>
    </row>
    <row r="2384" spans="1:9">
      <c r="A2384" s="29">
        <v>312</v>
      </c>
      <c r="B2384" s="29" t="s">
        <v>870</v>
      </c>
      <c r="D2384" t="s">
        <v>774</v>
      </c>
      <c r="E2384">
        <v>0</v>
      </c>
      <c r="F2384" t="str">
        <f t="shared" si="37"/>
        <v>1c0</v>
      </c>
      <c r="G2384" s="27" t="str">
        <f>IFERROR(VLOOKUP(B2384,Answer!$A:$E,5),"")</f>
        <v/>
      </c>
      <c r="H2384">
        <f>IFERROR(VLOOKUP(D2384,Question!$B:$E,4,FALSE),"")</f>
        <v>0</v>
      </c>
      <c r="I2384" t="str">
        <f>IFERROR(VLOOKUP(H2384,Dimension!$A:$B,2,FALSE),"")</f>
        <v/>
      </c>
    </row>
    <row r="2385" spans="1:9">
      <c r="A2385" s="29">
        <v>312</v>
      </c>
      <c r="B2385" s="29" t="s">
        <v>870</v>
      </c>
      <c r="D2385" t="s">
        <v>775</v>
      </c>
      <c r="E2385">
        <v>0</v>
      </c>
      <c r="F2385" t="str">
        <f t="shared" si="37"/>
        <v>1d0</v>
      </c>
      <c r="G2385" s="27" t="str">
        <f>IFERROR(VLOOKUP(B2385,Answer!$A:$E,5),"")</f>
        <v/>
      </c>
      <c r="H2385">
        <f>IFERROR(VLOOKUP(D2385,Question!$B:$E,4,FALSE),"")</f>
        <v>0</v>
      </c>
      <c r="I2385" t="str">
        <f>IFERROR(VLOOKUP(H2385,Dimension!$A:$B,2,FALSE),"")</f>
        <v/>
      </c>
    </row>
    <row r="2386" spans="1:9">
      <c r="A2386" s="29">
        <v>312</v>
      </c>
      <c r="B2386" s="29">
        <v>50</v>
      </c>
      <c r="D2386" t="s">
        <v>776</v>
      </c>
      <c r="E2386" t="s">
        <v>253</v>
      </c>
      <c r="F2386" t="str">
        <f t="shared" si="37"/>
        <v>1e250-999 employees</v>
      </c>
      <c r="G2386" s="27">
        <f>IFERROR(VLOOKUP(B2386,Answer!$A:$E,5),"")</f>
        <v>0</v>
      </c>
      <c r="H2386">
        <f>IFERROR(VLOOKUP(D2386,Question!$B:$E,4,FALSE),"")</f>
        <v>0</v>
      </c>
      <c r="I2386" t="str">
        <f>IFERROR(VLOOKUP(H2386,Dimension!$A:$B,2,FALSE),"")</f>
        <v/>
      </c>
    </row>
    <row r="2387" spans="1:9">
      <c r="A2387" s="29">
        <v>312</v>
      </c>
      <c r="B2387" s="29" t="s">
        <v>870</v>
      </c>
      <c r="D2387" t="s">
        <v>778</v>
      </c>
      <c r="E2387" t="s">
        <v>339</v>
      </c>
      <c r="F2387" t="str">
        <f t="shared" si="37"/>
        <v>1guk</v>
      </c>
      <c r="G2387" s="27" t="str">
        <f>IFERROR(VLOOKUP(B2387,Answer!$A:$E,5),"")</f>
        <v/>
      </c>
      <c r="H2387">
        <f>IFERROR(VLOOKUP(D2387,Question!$B:$E,4,FALSE),"")</f>
        <v>0</v>
      </c>
      <c r="I2387" t="str">
        <f>IFERROR(VLOOKUP(H2387,Dimension!$A:$B,2,FALSE),"")</f>
        <v/>
      </c>
    </row>
    <row r="2388" spans="1:9">
      <c r="A2388" s="29">
        <v>312</v>
      </c>
      <c r="B2388" s="29">
        <v>65</v>
      </c>
      <c r="D2388" t="s">
        <v>783</v>
      </c>
      <c r="E2388" t="s">
        <v>159</v>
      </c>
      <c r="F2388" t="str">
        <f t="shared" si="37"/>
        <v>1hFor the country I’m based in</v>
      </c>
      <c r="G2388" s="27">
        <f>IFERROR(VLOOKUP(B2388,Answer!$A:$E,5),"")</f>
        <v>0</v>
      </c>
      <c r="H2388">
        <f>IFERROR(VLOOKUP(D2388,Question!$B:$E,4,FALSE),"")</f>
        <v>0</v>
      </c>
      <c r="I2388" t="str">
        <f>IFERROR(VLOOKUP(H2388,Dimension!$A:$B,2,FALSE),"")</f>
        <v/>
      </c>
    </row>
    <row r="2389" spans="1:9">
      <c r="A2389" s="29">
        <v>312</v>
      </c>
      <c r="B2389" s="29">
        <v>69</v>
      </c>
      <c r="D2389" t="s">
        <v>859</v>
      </c>
      <c r="E2389" t="s">
        <v>110</v>
      </c>
      <c r="F2389" t="str">
        <f t="shared" si="37"/>
        <v>1iYes</v>
      </c>
      <c r="G2389" s="27">
        <f>IFERROR(VLOOKUP(B2389,Answer!$A:$E,5),"")</f>
        <v>0</v>
      </c>
      <c r="H2389">
        <f>IFERROR(VLOOKUP(D2389,Question!$B:$E,4,FALSE),"")</f>
        <v>0</v>
      </c>
      <c r="I2389" t="str">
        <f>IFERROR(VLOOKUP(H2389,Dimension!$A:$B,2,FALSE),"")</f>
        <v/>
      </c>
    </row>
    <row r="2390" spans="1:9">
      <c r="A2390" s="29">
        <v>312</v>
      </c>
      <c r="B2390" s="29">
        <v>53</v>
      </c>
      <c r="D2390" t="s">
        <v>804</v>
      </c>
      <c r="E2390" t="s">
        <v>110</v>
      </c>
      <c r="F2390" t="str">
        <f t="shared" si="37"/>
        <v>North AmericaYes</v>
      </c>
      <c r="G2390" s="27">
        <f>IFERROR(VLOOKUP(B2390,Answer!$A:$E,5),"")</f>
        <v>0</v>
      </c>
      <c r="H2390" t="str">
        <f>IFERROR(VLOOKUP(D2390,Question!$B:$E,4,FALSE),"")</f>
        <v/>
      </c>
      <c r="I2390" t="str">
        <f>IFERROR(VLOOKUP(H2390,Dimension!$A:$B,2,FALSE),"")</f>
        <v/>
      </c>
    </row>
    <row r="2391" spans="1:9">
      <c r="A2391" s="29">
        <v>312</v>
      </c>
      <c r="B2391" s="29" t="s">
        <v>870</v>
      </c>
      <c r="D2391" t="s">
        <v>805</v>
      </c>
      <c r="E2391" t="s">
        <v>111</v>
      </c>
      <c r="F2391" t="str">
        <f t="shared" si="37"/>
        <v>Central AmericaNo</v>
      </c>
      <c r="G2391" s="27" t="str">
        <f>IFERROR(VLOOKUP(B2391,Answer!$A:$E,5),"")</f>
        <v/>
      </c>
      <c r="H2391" t="str">
        <f>IFERROR(VLOOKUP(D2391,Question!$B:$E,4,FALSE),"")</f>
        <v/>
      </c>
      <c r="I2391" t="str">
        <f>IFERROR(VLOOKUP(H2391,Dimension!$A:$B,2,FALSE),"")</f>
        <v/>
      </c>
    </row>
    <row r="2392" spans="1:9">
      <c r="A2392" s="29">
        <v>312</v>
      </c>
      <c r="B2392" s="29" t="s">
        <v>870</v>
      </c>
      <c r="D2392" t="s">
        <v>806</v>
      </c>
      <c r="E2392" t="s">
        <v>111</v>
      </c>
      <c r="F2392" t="str">
        <f t="shared" si="37"/>
        <v>South AmericaNo</v>
      </c>
      <c r="G2392" s="27" t="str">
        <f>IFERROR(VLOOKUP(B2392,Answer!$A:$E,5),"")</f>
        <v/>
      </c>
      <c r="H2392" t="str">
        <f>IFERROR(VLOOKUP(D2392,Question!$B:$E,4,FALSE),"")</f>
        <v/>
      </c>
      <c r="I2392" t="str">
        <f>IFERROR(VLOOKUP(H2392,Dimension!$A:$B,2,FALSE),"")</f>
        <v/>
      </c>
    </row>
    <row r="2393" spans="1:9">
      <c r="A2393" s="29">
        <v>312</v>
      </c>
      <c r="B2393" s="29">
        <v>56</v>
      </c>
      <c r="D2393" t="s">
        <v>807</v>
      </c>
      <c r="E2393" t="s">
        <v>110</v>
      </c>
      <c r="F2393" t="str">
        <f t="shared" si="37"/>
        <v>AfricaYes</v>
      </c>
      <c r="G2393" s="27">
        <f>IFERROR(VLOOKUP(B2393,Answer!$A:$E,5),"")</f>
        <v>0</v>
      </c>
      <c r="H2393" t="str">
        <f>IFERROR(VLOOKUP(D2393,Question!$B:$E,4,FALSE),"")</f>
        <v/>
      </c>
      <c r="I2393" t="str">
        <f>IFERROR(VLOOKUP(H2393,Dimension!$A:$B,2,FALSE),"")</f>
        <v/>
      </c>
    </row>
    <row r="2394" spans="1:9">
      <c r="A2394" s="29">
        <v>312</v>
      </c>
      <c r="B2394" s="29">
        <v>57</v>
      </c>
      <c r="D2394" t="s">
        <v>808</v>
      </c>
      <c r="E2394" t="s">
        <v>110</v>
      </c>
      <c r="F2394" t="str">
        <f t="shared" si="37"/>
        <v>Middle EastYes</v>
      </c>
      <c r="G2394" s="27">
        <f>IFERROR(VLOOKUP(B2394,Answer!$A:$E,5),"")</f>
        <v>0</v>
      </c>
      <c r="H2394" t="str">
        <f>IFERROR(VLOOKUP(D2394,Question!$B:$E,4,FALSE),"")</f>
        <v/>
      </c>
      <c r="I2394" t="str">
        <f>IFERROR(VLOOKUP(H2394,Dimension!$A:$B,2,FALSE),"")</f>
        <v/>
      </c>
    </row>
    <row r="2395" spans="1:9">
      <c r="A2395" s="29">
        <v>312</v>
      </c>
      <c r="B2395" s="29">
        <v>58</v>
      </c>
      <c r="D2395" t="s">
        <v>809</v>
      </c>
      <c r="E2395" t="s">
        <v>110</v>
      </c>
      <c r="F2395" t="str">
        <f t="shared" si="37"/>
        <v>Western/Northern EuropeYes</v>
      </c>
      <c r="G2395" s="27">
        <f>IFERROR(VLOOKUP(B2395,Answer!$A:$E,5),"")</f>
        <v>0</v>
      </c>
      <c r="H2395" t="str">
        <f>IFERROR(VLOOKUP(D2395,Question!$B:$E,4,FALSE),"")</f>
        <v/>
      </c>
      <c r="I2395" t="str">
        <f>IFERROR(VLOOKUP(H2395,Dimension!$A:$B,2,FALSE),"")</f>
        <v/>
      </c>
    </row>
    <row r="2396" spans="1:9">
      <c r="A2396" s="29">
        <v>312</v>
      </c>
      <c r="B2396" s="29" t="s">
        <v>870</v>
      </c>
      <c r="D2396" t="s">
        <v>810</v>
      </c>
      <c r="E2396" t="s">
        <v>111</v>
      </c>
      <c r="F2396" t="str">
        <f t="shared" si="37"/>
        <v>Southern EuropeNo</v>
      </c>
      <c r="G2396" s="27" t="str">
        <f>IFERROR(VLOOKUP(B2396,Answer!$A:$E,5),"")</f>
        <v/>
      </c>
      <c r="H2396" t="str">
        <f>IFERROR(VLOOKUP(D2396,Question!$B:$E,4,FALSE),"")</f>
        <v/>
      </c>
      <c r="I2396" t="str">
        <f>IFERROR(VLOOKUP(H2396,Dimension!$A:$B,2,FALSE),"")</f>
        <v/>
      </c>
    </row>
    <row r="2397" spans="1:9">
      <c r="A2397" s="29">
        <v>312</v>
      </c>
      <c r="B2397" s="29" t="s">
        <v>870</v>
      </c>
      <c r="D2397" t="s">
        <v>811</v>
      </c>
      <c r="E2397" t="s">
        <v>111</v>
      </c>
      <c r="F2397" t="str">
        <f t="shared" si="37"/>
        <v>Eastern EuropeNo</v>
      </c>
      <c r="G2397" s="27" t="str">
        <f>IFERROR(VLOOKUP(B2397,Answer!$A:$E,5),"")</f>
        <v/>
      </c>
      <c r="H2397" t="str">
        <f>IFERROR(VLOOKUP(D2397,Question!$B:$E,4,FALSE),"")</f>
        <v/>
      </c>
      <c r="I2397" t="str">
        <f>IFERROR(VLOOKUP(H2397,Dimension!$A:$B,2,FALSE),"")</f>
        <v/>
      </c>
    </row>
    <row r="2398" spans="1:9">
      <c r="A2398" s="29">
        <v>312</v>
      </c>
      <c r="B2398" s="29" t="s">
        <v>870</v>
      </c>
      <c r="D2398" t="s">
        <v>812</v>
      </c>
      <c r="E2398" t="s">
        <v>111</v>
      </c>
      <c r="F2398" t="str">
        <f t="shared" si="37"/>
        <v>Central AsiaNo</v>
      </c>
      <c r="G2398" s="27" t="str">
        <f>IFERROR(VLOOKUP(B2398,Answer!$A:$E,5),"")</f>
        <v/>
      </c>
      <c r="H2398" t="str">
        <f>IFERROR(VLOOKUP(D2398,Question!$B:$E,4,FALSE),"")</f>
        <v/>
      </c>
      <c r="I2398" t="str">
        <f>IFERROR(VLOOKUP(H2398,Dimension!$A:$B,2,FALSE),"")</f>
        <v/>
      </c>
    </row>
    <row r="2399" spans="1:9">
      <c r="A2399" s="29">
        <v>312</v>
      </c>
      <c r="B2399" s="29" t="s">
        <v>870</v>
      </c>
      <c r="D2399" t="s">
        <v>813</v>
      </c>
      <c r="E2399" t="s">
        <v>111</v>
      </c>
      <c r="F2399" t="str">
        <f t="shared" si="37"/>
        <v>South AsiaNo</v>
      </c>
      <c r="G2399" s="27" t="str">
        <f>IFERROR(VLOOKUP(B2399,Answer!$A:$E,5),"")</f>
        <v/>
      </c>
      <c r="H2399" t="str">
        <f>IFERROR(VLOOKUP(D2399,Question!$B:$E,4,FALSE),"")</f>
        <v/>
      </c>
      <c r="I2399" t="str">
        <f>IFERROR(VLOOKUP(H2399,Dimension!$A:$B,2,FALSE),"")</f>
        <v/>
      </c>
    </row>
    <row r="2400" spans="1:9">
      <c r="A2400" s="29">
        <v>312</v>
      </c>
      <c r="B2400" s="29">
        <v>63</v>
      </c>
      <c r="D2400" t="s">
        <v>814</v>
      </c>
      <c r="E2400" t="s">
        <v>110</v>
      </c>
      <c r="F2400" t="str">
        <f t="shared" si="37"/>
        <v>South East AsiaYes</v>
      </c>
      <c r="G2400" s="27">
        <f>IFERROR(VLOOKUP(B2400,Answer!$A:$E,5),"")</f>
        <v>0</v>
      </c>
      <c r="H2400" t="str">
        <f>IFERROR(VLOOKUP(D2400,Question!$B:$E,4,FALSE),"")</f>
        <v/>
      </c>
      <c r="I2400" t="str">
        <f>IFERROR(VLOOKUP(H2400,Dimension!$A:$B,2,FALSE),"")</f>
        <v/>
      </c>
    </row>
    <row r="2401" spans="1:9">
      <c r="A2401" s="29">
        <v>312</v>
      </c>
      <c r="B2401" s="29">
        <v>64</v>
      </c>
      <c r="D2401" t="s">
        <v>815</v>
      </c>
      <c r="E2401" t="s">
        <v>110</v>
      </c>
      <c r="F2401" t="str">
        <f t="shared" si="37"/>
        <v>AustralasiaYes</v>
      </c>
      <c r="G2401" s="27">
        <f>IFERROR(VLOOKUP(B2401,Answer!$A:$E,5),"")</f>
        <v>0</v>
      </c>
      <c r="H2401" t="str">
        <f>IFERROR(VLOOKUP(D2401,Question!$B:$E,4,FALSE),"")</f>
        <v/>
      </c>
      <c r="I2401" t="str">
        <f>IFERROR(VLOOKUP(H2401,Dimension!$A:$B,2,FALSE),"")</f>
        <v/>
      </c>
    </row>
    <row r="2402" spans="1:9">
      <c r="A2402" s="29">
        <v>312</v>
      </c>
      <c r="B2402" s="29">
        <v>71</v>
      </c>
      <c r="D2402" t="s">
        <v>532</v>
      </c>
      <c r="E2402" t="s">
        <v>116</v>
      </c>
      <c r="F2402" t="str">
        <f t="shared" si="37"/>
        <v>2aNever</v>
      </c>
      <c r="G2402" s="27">
        <f>IFERROR(VLOOKUP(B2402,Answer!$A:$E,5),"")</f>
        <v>0</v>
      </c>
      <c r="H2402">
        <f>IFERROR(VLOOKUP(D2402,Question!$B:$E,4,FALSE),"")</f>
        <v>1</v>
      </c>
      <c r="I2402" t="str">
        <f>IFERROR(VLOOKUP(H2402,Dimension!$A:$B,2,FALSE),"")</f>
        <v>Reporting</v>
      </c>
    </row>
    <row r="2403" spans="1:9">
      <c r="A2403" s="29">
        <v>312</v>
      </c>
      <c r="B2403" s="29">
        <v>98</v>
      </c>
      <c r="D2403" t="s">
        <v>576</v>
      </c>
      <c r="E2403" t="s">
        <v>121</v>
      </c>
      <c r="F2403" t="str">
        <f t="shared" si="37"/>
        <v>3aSometimes / on an ad-hoc basis</v>
      </c>
      <c r="G2403" s="27">
        <f>IFERROR(VLOOKUP(B2403,Answer!$A:$E,5),"")</f>
        <v>0</v>
      </c>
      <c r="H2403">
        <f>IFERROR(VLOOKUP(D2403,Question!$B:$E,4,FALSE),"")</f>
        <v>1</v>
      </c>
      <c r="I2403" t="str">
        <f>IFERROR(VLOOKUP(H2403,Dimension!$A:$B,2,FALSE),"")</f>
        <v>Reporting</v>
      </c>
    </row>
    <row r="2404" spans="1:9">
      <c r="A2404" s="29">
        <v>312</v>
      </c>
      <c r="B2404" s="29">
        <v>101</v>
      </c>
      <c r="D2404" t="s">
        <v>582</v>
      </c>
      <c r="E2404" t="s">
        <v>116</v>
      </c>
      <c r="F2404" t="str">
        <f t="shared" si="37"/>
        <v>3bNever</v>
      </c>
      <c r="G2404" s="27">
        <f>IFERROR(VLOOKUP(B2404,Answer!$A:$E,5),"")</f>
        <v>0</v>
      </c>
      <c r="H2404">
        <f>IFERROR(VLOOKUP(D2404,Question!$B:$E,4,FALSE),"")</f>
        <v>1</v>
      </c>
      <c r="I2404" t="str">
        <f>IFERROR(VLOOKUP(H2404,Dimension!$A:$B,2,FALSE),"")</f>
        <v>Reporting</v>
      </c>
    </row>
    <row r="2405" spans="1:9">
      <c r="A2405" s="29">
        <v>312</v>
      </c>
      <c r="B2405" s="29">
        <v>106</v>
      </c>
      <c r="D2405" t="s">
        <v>587</v>
      </c>
      <c r="E2405" t="s">
        <v>116</v>
      </c>
      <c r="F2405" t="str">
        <f t="shared" si="37"/>
        <v>3cNever</v>
      </c>
      <c r="G2405" s="27">
        <f>IFERROR(VLOOKUP(B2405,Answer!$A:$E,5),"")</f>
        <v>0</v>
      </c>
      <c r="H2405">
        <f>IFERROR(VLOOKUP(D2405,Question!$B:$E,4,FALSE),"")</f>
        <v>1</v>
      </c>
      <c r="I2405" t="str">
        <f>IFERROR(VLOOKUP(H2405,Dimension!$A:$B,2,FALSE),"")</f>
        <v>Reporting</v>
      </c>
    </row>
    <row r="2406" spans="1:9">
      <c r="A2406" s="29">
        <v>312</v>
      </c>
      <c r="B2406" s="29">
        <v>111</v>
      </c>
      <c r="D2406" t="s">
        <v>592</v>
      </c>
      <c r="E2406" t="s">
        <v>116</v>
      </c>
      <c r="F2406" t="str">
        <f t="shared" si="37"/>
        <v>3dNever</v>
      </c>
      <c r="G2406" s="27">
        <f>IFERROR(VLOOKUP(B2406,Answer!$A:$E,5),"")</f>
        <v>0</v>
      </c>
      <c r="H2406">
        <f>IFERROR(VLOOKUP(D2406,Question!$B:$E,4,FALSE),"")</f>
        <v>1</v>
      </c>
      <c r="I2406" t="str">
        <f>IFERROR(VLOOKUP(H2406,Dimension!$A:$B,2,FALSE),"")</f>
        <v>Reporting</v>
      </c>
    </row>
    <row r="2407" spans="1:9">
      <c r="A2407" s="29">
        <v>312</v>
      </c>
      <c r="B2407" s="29">
        <v>118</v>
      </c>
      <c r="D2407" t="s">
        <v>755</v>
      </c>
      <c r="E2407" t="s">
        <v>121</v>
      </c>
      <c r="F2407" t="str">
        <f t="shared" si="37"/>
        <v>3eSometimes / on an ad-hoc basis</v>
      </c>
      <c r="G2407" s="27">
        <f>IFERROR(VLOOKUP(B2407,Answer!$A:$E,5),"")</f>
        <v>0</v>
      </c>
      <c r="H2407">
        <f>IFERROR(VLOOKUP(D2407,Question!$B:$E,4,FALSE),"")</f>
        <v>1</v>
      </c>
      <c r="I2407" t="str">
        <f>IFERROR(VLOOKUP(H2407,Dimension!$A:$B,2,FALSE),"")</f>
        <v>Reporting</v>
      </c>
    </row>
    <row r="2408" spans="1:9">
      <c r="A2408" s="29">
        <v>312</v>
      </c>
      <c r="B2408" s="29">
        <v>122</v>
      </c>
      <c r="D2408" t="s">
        <v>756</v>
      </c>
      <c r="E2408" t="s">
        <v>115</v>
      </c>
      <c r="F2408" t="str">
        <f t="shared" si="37"/>
        <v>3fRarely (maybe once per year)</v>
      </c>
      <c r="G2408" s="27">
        <f>IFERROR(VLOOKUP(B2408,Answer!$A:$E,5),"")</f>
        <v>0.25</v>
      </c>
      <c r="H2408">
        <f>IFERROR(VLOOKUP(D2408,Question!$B:$E,4,FALSE),"")</f>
        <v>1</v>
      </c>
      <c r="I2408" t="str">
        <f>IFERROR(VLOOKUP(H2408,Dimension!$A:$B,2,FALSE),"")</f>
        <v>Reporting</v>
      </c>
    </row>
    <row r="2409" spans="1:9">
      <c r="A2409" s="29">
        <v>312</v>
      </c>
      <c r="B2409" s="29">
        <v>128</v>
      </c>
      <c r="D2409" t="s">
        <v>757</v>
      </c>
      <c r="E2409" t="s">
        <v>121</v>
      </c>
      <c r="F2409" t="str">
        <f t="shared" si="37"/>
        <v>3gSometimes / on an ad-hoc basis</v>
      </c>
      <c r="G2409" s="27">
        <f>IFERROR(VLOOKUP(B2409,Answer!$A:$E,5),"")</f>
        <v>0.5</v>
      </c>
      <c r="H2409">
        <f>IFERROR(VLOOKUP(D2409,Question!$B:$E,4,FALSE),"")</f>
        <v>1</v>
      </c>
      <c r="I2409" t="str">
        <f>IFERROR(VLOOKUP(H2409,Dimension!$A:$B,2,FALSE),"")</f>
        <v>Reporting</v>
      </c>
    </row>
    <row r="2410" spans="1:9">
      <c r="A2410" s="29">
        <v>312</v>
      </c>
      <c r="B2410" s="29">
        <v>133</v>
      </c>
      <c r="D2410" t="s">
        <v>758</v>
      </c>
      <c r="E2410" t="s">
        <v>121</v>
      </c>
      <c r="F2410" t="str">
        <f t="shared" si="37"/>
        <v>3hSometimes / on an ad-hoc basis</v>
      </c>
      <c r="G2410" s="27">
        <f>IFERROR(VLOOKUP(B2410,Answer!$A:$E,5),"")</f>
        <v>0.5</v>
      </c>
      <c r="H2410">
        <f>IFERROR(VLOOKUP(D2410,Question!$B:$E,4,FALSE),"")</f>
        <v>1</v>
      </c>
      <c r="I2410" t="str">
        <f>IFERROR(VLOOKUP(H2410,Dimension!$A:$B,2,FALSE),"")</f>
        <v>Reporting</v>
      </c>
    </row>
    <row r="2411" spans="1:9">
      <c r="A2411" s="29">
        <v>312</v>
      </c>
      <c r="B2411" s="29">
        <v>151</v>
      </c>
      <c r="D2411" t="s">
        <v>762</v>
      </c>
      <c r="E2411" t="s">
        <v>116</v>
      </c>
      <c r="F2411" t="str">
        <f t="shared" si="37"/>
        <v>3lNever</v>
      </c>
      <c r="G2411" s="27">
        <f>IFERROR(VLOOKUP(B2411,Answer!$A:$E,5),"")</f>
        <v>0</v>
      </c>
      <c r="H2411">
        <f>IFERROR(VLOOKUP(D2411,Question!$B:$E,4,FALSE),"")</f>
        <v>1</v>
      </c>
      <c r="I2411" t="str">
        <f>IFERROR(VLOOKUP(H2411,Dimension!$A:$B,2,FALSE),"")</f>
        <v>Reporting</v>
      </c>
    </row>
    <row r="2412" spans="1:9">
      <c r="A2412" s="29">
        <v>312</v>
      </c>
      <c r="B2412" s="29">
        <v>156</v>
      </c>
      <c r="D2412" t="s">
        <v>598</v>
      </c>
      <c r="E2412" t="s">
        <v>116</v>
      </c>
      <c r="F2412" t="str">
        <f t="shared" si="37"/>
        <v>4aNever</v>
      </c>
      <c r="G2412" s="27">
        <f>IFERROR(VLOOKUP(B2412,Answer!$A:$E,5),"")</f>
        <v>0</v>
      </c>
      <c r="H2412">
        <f>IFERROR(VLOOKUP(D2412,Question!$B:$E,4,FALSE),"")</f>
        <v>2</v>
      </c>
      <c r="I2412" t="str">
        <f>IFERROR(VLOOKUP(H2412,Dimension!$A:$B,2,FALSE),"")</f>
        <v>Planning</v>
      </c>
    </row>
    <row r="2413" spans="1:9">
      <c r="A2413" s="29">
        <v>312</v>
      </c>
      <c r="B2413" s="29">
        <v>161</v>
      </c>
      <c r="D2413" t="s">
        <v>601</v>
      </c>
      <c r="E2413" t="s">
        <v>116</v>
      </c>
      <c r="F2413" t="str">
        <f t="shared" si="37"/>
        <v>4bNever</v>
      </c>
      <c r="G2413" s="27">
        <f>IFERROR(VLOOKUP(B2413,Answer!$A:$E,5),"")</f>
        <v>0</v>
      </c>
      <c r="H2413">
        <f>IFERROR(VLOOKUP(D2413,Question!$B:$E,4,FALSE),"")</f>
        <v>2</v>
      </c>
      <c r="I2413" t="str">
        <f>IFERROR(VLOOKUP(H2413,Dimension!$A:$B,2,FALSE),"")</f>
        <v>Planning</v>
      </c>
    </row>
    <row r="2414" spans="1:9">
      <c r="A2414" s="29">
        <v>312</v>
      </c>
      <c r="B2414" s="29">
        <v>166</v>
      </c>
      <c r="D2414" t="s">
        <v>605</v>
      </c>
      <c r="E2414" t="s">
        <v>116</v>
      </c>
      <c r="F2414" t="str">
        <f t="shared" si="37"/>
        <v>4cNever</v>
      </c>
      <c r="G2414" s="27">
        <f>IFERROR(VLOOKUP(B2414,Answer!$A:$E,5),"")</f>
        <v>0</v>
      </c>
      <c r="H2414">
        <f>IFERROR(VLOOKUP(D2414,Question!$B:$E,4,FALSE),"")</f>
        <v>2</v>
      </c>
      <c r="I2414" t="str">
        <f>IFERROR(VLOOKUP(H2414,Dimension!$A:$B,2,FALSE),"")</f>
        <v>Planning</v>
      </c>
    </row>
    <row r="2415" spans="1:9">
      <c r="A2415" s="29">
        <v>312</v>
      </c>
      <c r="B2415" s="29">
        <v>172</v>
      </c>
      <c r="D2415" t="s">
        <v>609</v>
      </c>
      <c r="E2415" t="s">
        <v>115</v>
      </c>
      <c r="F2415" t="str">
        <f t="shared" si="37"/>
        <v>4dRarely (maybe once per year)</v>
      </c>
      <c r="G2415" s="27">
        <f>IFERROR(VLOOKUP(B2415,Answer!$A:$E,5),"")</f>
        <v>0.25</v>
      </c>
      <c r="H2415">
        <f>IFERROR(VLOOKUP(D2415,Question!$B:$E,4,FALSE),"")</f>
        <v>3</v>
      </c>
      <c r="I2415" t="str">
        <f>IFERROR(VLOOKUP(H2415,Dimension!$A:$B,2,FALSE),"")</f>
        <v>Impact</v>
      </c>
    </row>
    <row r="2416" spans="1:9">
      <c r="A2416" s="29">
        <v>312</v>
      </c>
      <c r="B2416" s="29">
        <v>180</v>
      </c>
      <c r="D2416" t="s">
        <v>628</v>
      </c>
      <c r="E2416" t="s">
        <v>123</v>
      </c>
      <c r="F2416" t="str">
        <f t="shared" si="37"/>
        <v>5aAgree</v>
      </c>
      <c r="G2416" s="27">
        <f>IFERROR(VLOOKUP(B2416,Answer!$A:$E,5),"")</f>
        <v>0</v>
      </c>
      <c r="H2416">
        <f>IFERROR(VLOOKUP(D2416,Question!$B:$E,4,FALSE),"")</f>
        <v>2</v>
      </c>
      <c r="I2416" t="str">
        <f>IFERROR(VLOOKUP(H2416,Dimension!$A:$B,2,FALSE),"")</f>
        <v>Planning</v>
      </c>
    </row>
    <row r="2417" spans="1:9">
      <c r="A2417" s="29">
        <v>312</v>
      </c>
      <c r="B2417" s="29">
        <v>184</v>
      </c>
      <c r="D2417" t="s">
        <v>632</v>
      </c>
      <c r="E2417" t="s">
        <v>118</v>
      </c>
      <c r="F2417" t="str">
        <f t="shared" si="37"/>
        <v>5bDisagree</v>
      </c>
      <c r="G2417" s="27">
        <f>IFERROR(VLOOKUP(B2417,Answer!$A:$E,5),"")</f>
        <v>0</v>
      </c>
      <c r="H2417">
        <f>IFERROR(VLOOKUP(D2417,Question!$B:$E,4,FALSE),"")</f>
        <v>2</v>
      </c>
      <c r="I2417" t="str">
        <f>IFERROR(VLOOKUP(H2417,Dimension!$A:$B,2,FALSE),"")</f>
        <v>Planning</v>
      </c>
    </row>
    <row r="2418" spans="1:9">
      <c r="A2418" s="29">
        <v>312</v>
      </c>
      <c r="B2418" s="29">
        <v>190</v>
      </c>
      <c r="D2418" t="s">
        <v>636</v>
      </c>
      <c r="E2418" t="s">
        <v>118</v>
      </c>
      <c r="F2418" t="str">
        <f t="shared" si="37"/>
        <v>5cDisagree</v>
      </c>
      <c r="G2418" s="27">
        <f>IFERROR(VLOOKUP(B2418,Answer!$A:$E,5),"")</f>
        <v>0</v>
      </c>
      <c r="H2418">
        <f>IFERROR(VLOOKUP(D2418,Question!$B:$E,4,FALSE),"")</f>
        <v>2</v>
      </c>
      <c r="I2418" t="str">
        <f>IFERROR(VLOOKUP(H2418,Dimension!$A:$B,2,FALSE),"")</f>
        <v>Planning</v>
      </c>
    </row>
    <row r="2419" spans="1:9">
      <c r="A2419" s="29">
        <v>312</v>
      </c>
      <c r="B2419" s="29">
        <v>196</v>
      </c>
      <c r="D2419" t="s">
        <v>640</v>
      </c>
      <c r="E2419" t="s">
        <v>118</v>
      </c>
      <c r="F2419" t="str">
        <f t="shared" si="37"/>
        <v>5dDisagree</v>
      </c>
      <c r="G2419" s="27">
        <f>IFERROR(VLOOKUP(B2419,Answer!$A:$E,5),"")</f>
        <v>0</v>
      </c>
      <c r="H2419">
        <f>IFERROR(VLOOKUP(D2419,Question!$B:$E,4,FALSE),"")</f>
        <v>2</v>
      </c>
      <c r="I2419" t="str">
        <f>IFERROR(VLOOKUP(H2419,Dimension!$A:$B,2,FALSE),"")</f>
        <v>Planning</v>
      </c>
    </row>
    <row r="2420" spans="1:9">
      <c r="A2420" s="29">
        <v>312</v>
      </c>
      <c r="B2420" s="29">
        <v>202</v>
      </c>
      <c r="D2420" t="s">
        <v>644</v>
      </c>
      <c r="E2420" t="s">
        <v>118</v>
      </c>
      <c r="F2420" t="str">
        <f t="shared" si="37"/>
        <v>5eDisagree</v>
      </c>
      <c r="G2420" s="27">
        <f>IFERROR(VLOOKUP(B2420,Answer!$A:$E,5),"")</f>
        <v>0</v>
      </c>
      <c r="H2420">
        <f>IFERROR(VLOOKUP(D2420,Question!$B:$E,4,FALSE),"")</f>
        <v>2</v>
      </c>
      <c r="I2420" t="str">
        <f>IFERROR(VLOOKUP(H2420,Dimension!$A:$B,2,FALSE),"")</f>
        <v>Planning</v>
      </c>
    </row>
    <row r="2421" spans="1:9">
      <c r="A2421" s="29">
        <v>312</v>
      </c>
      <c r="B2421" s="29">
        <v>208</v>
      </c>
      <c r="D2421" t="s">
        <v>751</v>
      </c>
      <c r="E2421" t="s">
        <v>118</v>
      </c>
      <c r="F2421" t="str">
        <f t="shared" si="37"/>
        <v>5fDisagree</v>
      </c>
      <c r="G2421" s="27">
        <f>IFERROR(VLOOKUP(B2421,Answer!$A:$E,5),"")</f>
        <v>0</v>
      </c>
      <c r="H2421">
        <f>IFERROR(VLOOKUP(D2421,Question!$B:$E,4,FALSE),"")</f>
        <v>2</v>
      </c>
      <c r="I2421" t="str">
        <f>IFERROR(VLOOKUP(H2421,Dimension!$A:$B,2,FALSE),"")</f>
        <v>Planning</v>
      </c>
    </row>
    <row r="2422" spans="1:9">
      <c r="A2422" s="29">
        <v>312</v>
      </c>
      <c r="B2422" s="29">
        <v>214</v>
      </c>
      <c r="D2422" t="s">
        <v>752</v>
      </c>
      <c r="E2422" t="s">
        <v>118</v>
      </c>
      <c r="F2422" t="str">
        <f t="shared" si="37"/>
        <v>5gDisagree</v>
      </c>
      <c r="G2422" s="27">
        <f>IFERROR(VLOOKUP(B2422,Answer!$A:$E,5),"")</f>
        <v>0</v>
      </c>
      <c r="H2422">
        <f>IFERROR(VLOOKUP(D2422,Question!$B:$E,4,FALSE),"")</f>
        <v>3</v>
      </c>
      <c r="I2422" t="str">
        <f>IFERROR(VLOOKUP(H2422,Dimension!$A:$B,2,FALSE),"")</f>
        <v>Impact</v>
      </c>
    </row>
    <row r="2423" spans="1:9">
      <c r="A2423" s="29">
        <v>312</v>
      </c>
      <c r="B2423" s="29">
        <v>220</v>
      </c>
      <c r="D2423" t="s">
        <v>753</v>
      </c>
      <c r="E2423" t="s">
        <v>118</v>
      </c>
      <c r="F2423" t="str">
        <f t="shared" si="37"/>
        <v>5hDisagree</v>
      </c>
      <c r="G2423" s="27">
        <f>IFERROR(VLOOKUP(B2423,Answer!$A:$E,5),"")</f>
        <v>0</v>
      </c>
      <c r="H2423">
        <f>IFERROR(VLOOKUP(D2423,Question!$B:$E,4,FALSE),"")</f>
        <v>2</v>
      </c>
      <c r="I2423" t="str">
        <f>IFERROR(VLOOKUP(H2423,Dimension!$A:$B,2,FALSE),"")</f>
        <v>Planning</v>
      </c>
    </row>
    <row r="2424" spans="1:9">
      <c r="A2424" s="29">
        <v>312</v>
      </c>
      <c r="B2424" s="29">
        <v>226</v>
      </c>
      <c r="D2424" t="s">
        <v>754</v>
      </c>
      <c r="E2424" t="s">
        <v>118</v>
      </c>
      <c r="F2424" t="str">
        <f t="shared" si="37"/>
        <v>5iDisagree</v>
      </c>
      <c r="G2424" s="27">
        <f>IFERROR(VLOOKUP(B2424,Answer!$A:$E,5),"")</f>
        <v>0</v>
      </c>
      <c r="H2424">
        <f>IFERROR(VLOOKUP(D2424,Question!$B:$E,4,FALSE),"")</f>
        <v>3</v>
      </c>
      <c r="I2424" t="str">
        <f>IFERROR(VLOOKUP(H2424,Dimension!$A:$B,2,FALSE),"")</f>
        <v>Impact</v>
      </c>
    </row>
    <row r="2425" spans="1:9">
      <c r="A2425" s="29">
        <v>312</v>
      </c>
      <c r="B2425" s="29">
        <v>230</v>
      </c>
      <c r="D2425" t="s">
        <v>648</v>
      </c>
      <c r="E2425" t="s">
        <v>116</v>
      </c>
      <c r="F2425" t="str">
        <f t="shared" si="37"/>
        <v>6aNever</v>
      </c>
      <c r="G2425" s="27">
        <f>IFERROR(VLOOKUP(B2425,Answer!$A:$E,5),"")</f>
        <v>0</v>
      </c>
      <c r="H2425">
        <f>IFERROR(VLOOKUP(D2425,Question!$B:$E,4,FALSE),"")</f>
        <v>2</v>
      </c>
      <c r="I2425" t="str">
        <f>IFERROR(VLOOKUP(H2425,Dimension!$A:$B,2,FALSE),"")</f>
        <v>Planning</v>
      </c>
    </row>
    <row r="2426" spans="1:9">
      <c r="A2426" s="29">
        <v>312</v>
      </c>
      <c r="B2426" s="29">
        <v>235</v>
      </c>
      <c r="D2426" t="s">
        <v>650</v>
      </c>
      <c r="E2426" t="s">
        <v>116</v>
      </c>
      <c r="F2426" t="str">
        <f t="shared" si="37"/>
        <v>6bNever</v>
      </c>
      <c r="G2426" s="27">
        <f>IFERROR(VLOOKUP(B2426,Answer!$A:$E,5),"")</f>
        <v>0</v>
      </c>
      <c r="H2426">
        <f>IFERROR(VLOOKUP(D2426,Question!$B:$E,4,FALSE),"")</f>
        <v>1</v>
      </c>
      <c r="I2426" t="str">
        <f>IFERROR(VLOOKUP(H2426,Dimension!$A:$B,2,FALSE),"")</f>
        <v>Reporting</v>
      </c>
    </row>
    <row r="2427" spans="1:9">
      <c r="A2427" s="29">
        <v>312</v>
      </c>
      <c r="B2427" s="29">
        <v>240</v>
      </c>
      <c r="D2427" t="s">
        <v>654</v>
      </c>
      <c r="E2427" t="s">
        <v>116</v>
      </c>
      <c r="F2427" t="str">
        <f t="shared" si="37"/>
        <v>6cNever</v>
      </c>
      <c r="G2427" s="27">
        <f>IFERROR(VLOOKUP(B2427,Answer!$A:$E,5),"")</f>
        <v>0</v>
      </c>
      <c r="H2427">
        <f>IFERROR(VLOOKUP(D2427,Question!$B:$E,4,FALSE),"")</f>
        <v>1</v>
      </c>
      <c r="I2427" t="str">
        <f>IFERROR(VLOOKUP(H2427,Dimension!$A:$B,2,FALSE),"")</f>
        <v>Reporting</v>
      </c>
    </row>
    <row r="2428" spans="1:9">
      <c r="A2428" s="29">
        <v>312</v>
      </c>
      <c r="B2428" s="29">
        <v>245</v>
      </c>
      <c r="D2428" t="s">
        <v>658</v>
      </c>
      <c r="E2428" t="s">
        <v>116</v>
      </c>
      <c r="F2428" t="str">
        <f t="shared" si="37"/>
        <v>6dNever</v>
      </c>
      <c r="G2428" s="27">
        <f>IFERROR(VLOOKUP(B2428,Answer!$A:$E,5),"")</f>
        <v>0</v>
      </c>
      <c r="H2428">
        <f>IFERROR(VLOOKUP(D2428,Question!$B:$E,4,FALSE),"")</f>
        <v>1</v>
      </c>
      <c r="I2428" t="str">
        <f>IFERROR(VLOOKUP(H2428,Dimension!$A:$B,2,FALSE),"")</f>
        <v>Reporting</v>
      </c>
    </row>
    <row r="2429" spans="1:9">
      <c r="A2429" s="29">
        <v>312</v>
      </c>
      <c r="B2429" s="29">
        <v>250</v>
      </c>
      <c r="D2429" t="s">
        <v>662</v>
      </c>
      <c r="E2429" t="s">
        <v>116</v>
      </c>
      <c r="F2429" t="str">
        <f t="shared" si="37"/>
        <v>6eNever</v>
      </c>
      <c r="G2429" s="27">
        <f>IFERROR(VLOOKUP(B2429,Answer!$A:$E,5),"")</f>
        <v>0</v>
      </c>
      <c r="H2429">
        <f>IFERROR(VLOOKUP(D2429,Question!$B:$E,4,FALSE),"")</f>
        <v>1</v>
      </c>
      <c r="I2429" t="str">
        <f>IFERROR(VLOOKUP(H2429,Dimension!$A:$B,2,FALSE),"")</f>
        <v>Reporting</v>
      </c>
    </row>
    <row r="2430" spans="1:9">
      <c r="A2430" s="29">
        <v>312</v>
      </c>
      <c r="B2430" s="29">
        <v>255</v>
      </c>
      <c r="D2430" t="s">
        <v>666</v>
      </c>
      <c r="E2430" t="s">
        <v>116</v>
      </c>
      <c r="F2430" t="str">
        <f t="shared" si="37"/>
        <v>7aNever</v>
      </c>
      <c r="G2430" s="27">
        <f>IFERROR(VLOOKUP(B2430,Answer!$A:$E,5),"")</f>
        <v>0</v>
      </c>
      <c r="H2430">
        <f>IFERROR(VLOOKUP(D2430,Question!$B:$E,4,FALSE),"")</f>
        <v>3</v>
      </c>
      <c r="I2430" t="str">
        <f>IFERROR(VLOOKUP(H2430,Dimension!$A:$B,2,FALSE),"")</f>
        <v>Impact</v>
      </c>
    </row>
    <row r="2431" spans="1:9">
      <c r="A2431" s="29">
        <v>312</v>
      </c>
      <c r="B2431" s="29">
        <v>260</v>
      </c>
      <c r="D2431" t="s">
        <v>670</v>
      </c>
      <c r="E2431" t="s">
        <v>116</v>
      </c>
      <c r="F2431" t="str">
        <f t="shared" si="37"/>
        <v>7bNever</v>
      </c>
      <c r="G2431" s="27">
        <f>IFERROR(VLOOKUP(B2431,Answer!$A:$E,5),"")</f>
        <v>0</v>
      </c>
      <c r="H2431">
        <f>IFERROR(VLOOKUP(D2431,Question!$B:$E,4,FALSE),"")</f>
        <v>2</v>
      </c>
      <c r="I2431" t="str">
        <f>IFERROR(VLOOKUP(H2431,Dimension!$A:$B,2,FALSE),"")</f>
        <v>Planning</v>
      </c>
    </row>
    <row r="2432" spans="1:9">
      <c r="A2432" s="29">
        <v>312</v>
      </c>
      <c r="B2432" s="29">
        <v>265</v>
      </c>
      <c r="D2432" t="s">
        <v>674</v>
      </c>
      <c r="E2432" t="s">
        <v>116</v>
      </c>
      <c r="F2432" t="str">
        <f t="shared" si="37"/>
        <v>7cNever</v>
      </c>
      <c r="G2432" s="27">
        <f>IFERROR(VLOOKUP(B2432,Answer!$A:$E,5),"")</f>
        <v>0</v>
      </c>
      <c r="H2432">
        <f>IFERROR(VLOOKUP(D2432,Question!$B:$E,4,FALSE),"")</f>
        <v>2</v>
      </c>
      <c r="I2432" t="str">
        <f>IFERROR(VLOOKUP(H2432,Dimension!$A:$B,2,FALSE),"")</f>
        <v>Planning</v>
      </c>
    </row>
    <row r="2433" spans="1:9">
      <c r="A2433" s="29">
        <v>312</v>
      </c>
      <c r="B2433" s="29">
        <v>270</v>
      </c>
      <c r="D2433" t="s">
        <v>678</v>
      </c>
      <c r="E2433" t="s">
        <v>116</v>
      </c>
      <c r="F2433" t="str">
        <f t="shared" si="37"/>
        <v>7dNever</v>
      </c>
      <c r="G2433" s="27">
        <f>IFERROR(VLOOKUP(B2433,Answer!$A:$E,5),"")</f>
        <v>0</v>
      </c>
      <c r="H2433">
        <f>IFERROR(VLOOKUP(D2433,Question!$B:$E,4,FALSE),"")</f>
        <v>2</v>
      </c>
      <c r="I2433" t="str">
        <f>IFERROR(VLOOKUP(H2433,Dimension!$A:$B,2,FALSE),"")</f>
        <v>Planning</v>
      </c>
    </row>
    <row r="2434" spans="1:9">
      <c r="A2434" s="29">
        <v>312</v>
      </c>
      <c r="B2434" s="29">
        <v>275</v>
      </c>
      <c r="D2434" t="s">
        <v>680</v>
      </c>
      <c r="E2434" t="s">
        <v>116</v>
      </c>
      <c r="F2434" t="str">
        <f t="shared" si="37"/>
        <v>7eNever</v>
      </c>
      <c r="G2434" s="27">
        <f>IFERROR(VLOOKUP(B2434,Answer!$A:$E,5),"")</f>
        <v>0</v>
      </c>
      <c r="H2434">
        <f>IFERROR(VLOOKUP(D2434,Question!$B:$E,4,FALSE),"")</f>
        <v>3</v>
      </c>
      <c r="I2434" t="str">
        <f>IFERROR(VLOOKUP(H2434,Dimension!$A:$B,2,FALSE),"")</f>
        <v>Impact</v>
      </c>
    </row>
    <row r="2435" spans="1:9">
      <c r="A2435" s="29">
        <v>312</v>
      </c>
      <c r="B2435" s="29">
        <v>284</v>
      </c>
      <c r="D2435" t="s">
        <v>701</v>
      </c>
      <c r="E2435" t="s">
        <v>123</v>
      </c>
      <c r="F2435" t="str">
        <f t="shared" ref="F2435:F2498" si="38">D2435&amp;E2435</f>
        <v>8aAgree</v>
      </c>
      <c r="G2435" s="27">
        <f>IFERROR(VLOOKUP(B2435,Answer!$A:$E,5),"")</f>
        <v>0.75</v>
      </c>
      <c r="H2435">
        <f>IFERROR(VLOOKUP(D2435,Question!$B:$E,4,FALSE),"")</f>
        <v>3</v>
      </c>
      <c r="I2435" t="str">
        <f>IFERROR(VLOOKUP(H2435,Dimension!$A:$B,2,FALSE),"")</f>
        <v>Impact</v>
      </c>
    </row>
    <row r="2436" spans="1:9">
      <c r="A2436" s="29">
        <v>312</v>
      </c>
      <c r="B2436" s="29">
        <v>288</v>
      </c>
      <c r="D2436" t="s">
        <v>703</v>
      </c>
      <c r="E2436" t="s">
        <v>118</v>
      </c>
      <c r="F2436" t="str">
        <f t="shared" si="38"/>
        <v>8bDisagree</v>
      </c>
      <c r="G2436" s="27">
        <f>IFERROR(VLOOKUP(B2436,Answer!$A:$E,5),"")</f>
        <v>0</v>
      </c>
      <c r="H2436">
        <f>IFERROR(VLOOKUP(D2436,Question!$B:$E,4,FALSE),"")</f>
        <v>3</v>
      </c>
      <c r="I2436" t="str">
        <f>IFERROR(VLOOKUP(H2436,Dimension!$A:$B,2,FALSE),"")</f>
        <v>Impact</v>
      </c>
    </row>
    <row r="2437" spans="1:9">
      <c r="A2437" s="29">
        <v>312</v>
      </c>
      <c r="B2437" s="29">
        <v>293</v>
      </c>
      <c r="D2437" t="s">
        <v>705</v>
      </c>
      <c r="E2437" t="s">
        <v>119</v>
      </c>
      <c r="F2437" t="str">
        <f t="shared" si="38"/>
        <v>8cStrongly disagree</v>
      </c>
      <c r="G2437" s="27">
        <f>IFERROR(VLOOKUP(B2437,Answer!$A:$E,5),"")</f>
        <v>0</v>
      </c>
      <c r="H2437">
        <f>IFERROR(VLOOKUP(D2437,Question!$B:$E,4,FALSE),"")</f>
        <v>3</v>
      </c>
      <c r="I2437" t="str">
        <f>IFERROR(VLOOKUP(H2437,Dimension!$A:$B,2,FALSE),"")</f>
        <v>Impact</v>
      </c>
    </row>
    <row r="2438" spans="1:9">
      <c r="A2438" s="29">
        <v>312</v>
      </c>
      <c r="B2438" s="29">
        <v>299</v>
      </c>
      <c r="D2438" t="s">
        <v>707</v>
      </c>
      <c r="E2438" t="s">
        <v>119</v>
      </c>
      <c r="F2438" t="str">
        <f t="shared" si="38"/>
        <v>8dStrongly disagree</v>
      </c>
      <c r="G2438" s="27">
        <f>IFERROR(VLOOKUP(B2438,Answer!$A:$E,5),"")</f>
        <v>0</v>
      </c>
      <c r="H2438">
        <f>IFERROR(VLOOKUP(D2438,Question!$B:$E,4,FALSE),"")</f>
        <v>3</v>
      </c>
      <c r="I2438" t="str">
        <f>IFERROR(VLOOKUP(H2438,Dimension!$A:$B,2,FALSE),"")</f>
        <v>Impact</v>
      </c>
    </row>
    <row r="2439" spans="1:9">
      <c r="A2439" s="29">
        <v>312</v>
      </c>
      <c r="B2439" s="29">
        <v>306</v>
      </c>
      <c r="D2439" t="s">
        <v>744</v>
      </c>
      <c r="E2439" t="s">
        <v>118</v>
      </c>
      <c r="F2439" t="str">
        <f t="shared" si="38"/>
        <v>8eDisagree</v>
      </c>
      <c r="G2439" s="27">
        <f>IFERROR(VLOOKUP(B2439,Answer!$A:$E,5),"")</f>
        <v>0</v>
      </c>
      <c r="H2439">
        <f>IFERROR(VLOOKUP(D2439,Question!$B:$E,4,FALSE),"")</f>
        <v>3</v>
      </c>
      <c r="I2439" t="str">
        <f>IFERROR(VLOOKUP(H2439,Dimension!$A:$B,2,FALSE),"")</f>
        <v>Impact</v>
      </c>
    </row>
    <row r="2440" spans="1:9">
      <c r="A2440" s="29">
        <v>312</v>
      </c>
      <c r="B2440" s="29">
        <v>313</v>
      </c>
      <c r="D2440" t="s">
        <v>745</v>
      </c>
      <c r="E2440" t="s">
        <v>122</v>
      </c>
      <c r="F2440" t="str">
        <f t="shared" si="38"/>
        <v>8fNeither agree nor disagree</v>
      </c>
      <c r="G2440" s="27">
        <f>IFERROR(VLOOKUP(B2440,Answer!$A:$E,5),"")</f>
        <v>0.25</v>
      </c>
      <c r="H2440">
        <f>IFERROR(VLOOKUP(D2440,Question!$B:$E,4,FALSE),"")</f>
        <v>3</v>
      </c>
      <c r="I2440" t="str">
        <f>IFERROR(VLOOKUP(H2440,Dimension!$A:$B,2,FALSE),"")</f>
        <v>Impact</v>
      </c>
    </row>
    <row r="2441" spans="1:9">
      <c r="A2441" s="29">
        <v>312</v>
      </c>
      <c r="B2441" s="29">
        <v>318</v>
      </c>
      <c r="D2441" t="s">
        <v>746</v>
      </c>
      <c r="E2441" t="s">
        <v>118</v>
      </c>
      <c r="F2441" t="str">
        <f t="shared" si="38"/>
        <v>8gDisagree</v>
      </c>
      <c r="G2441" s="27">
        <f>IFERROR(VLOOKUP(B2441,Answer!$A:$E,5),"")</f>
        <v>0</v>
      </c>
      <c r="H2441">
        <f>IFERROR(VLOOKUP(D2441,Question!$B:$E,4,FALSE),"")</f>
        <v>3</v>
      </c>
      <c r="I2441" t="str">
        <f>IFERROR(VLOOKUP(H2441,Dimension!$A:$B,2,FALSE),"")</f>
        <v>Impact</v>
      </c>
    </row>
    <row r="2442" spans="1:9">
      <c r="A2442" s="29">
        <v>312</v>
      </c>
      <c r="B2442" s="29">
        <v>323</v>
      </c>
      <c r="D2442" t="s">
        <v>747</v>
      </c>
      <c r="E2442" t="s">
        <v>119</v>
      </c>
      <c r="F2442" t="str">
        <f t="shared" si="38"/>
        <v>8hStrongly disagree</v>
      </c>
      <c r="G2442" s="27">
        <f>IFERROR(VLOOKUP(B2442,Answer!$A:$E,5),"")</f>
        <v>0</v>
      </c>
      <c r="H2442">
        <f>IFERROR(VLOOKUP(D2442,Question!$B:$E,4,FALSE),"")</f>
        <v>3</v>
      </c>
      <c r="I2442" t="str">
        <f>IFERROR(VLOOKUP(H2442,Dimension!$A:$B,2,FALSE),"")</f>
        <v>Impact</v>
      </c>
    </row>
    <row r="2443" spans="1:9">
      <c r="A2443" s="29">
        <v>312</v>
      </c>
      <c r="B2443" s="29">
        <v>329</v>
      </c>
      <c r="D2443" t="s">
        <v>748</v>
      </c>
      <c r="E2443" t="s">
        <v>119</v>
      </c>
      <c r="F2443" t="str">
        <f t="shared" si="38"/>
        <v>8iStrongly disagree</v>
      </c>
      <c r="G2443" s="27">
        <f>IFERROR(VLOOKUP(B2443,Answer!$A:$E,5),"")</f>
        <v>0</v>
      </c>
      <c r="H2443">
        <f>IFERROR(VLOOKUP(D2443,Question!$B:$E,4,FALSE),"")</f>
        <v>3</v>
      </c>
      <c r="I2443" t="str">
        <f>IFERROR(VLOOKUP(H2443,Dimension!$A:$B,2,FALSE),"")</f>
        <v>Impact</v>
      </c>
    </row>
    <row r="2444" spans="1:9">
      <c r="A2444" s="29">
        <v>312</v>
      </c>
      <c r="B2444" s="29">
        <v>335</v>
      </c>
      <c r="D2444" t="s">
        <v>749</v>
      </c>
      <c r="E2444" t="s">
        <v>119</v>
      </c>
      <c r="F2444" t="str">
        <f t="shared" si="38"/>
        <v>8jStrongly disagree</v>
      </c>
      <c r="G2444" s="27">
        <f>IFERROR(VLOOKUP(B2444,Answer!$A:$E,5),"")</f>
        <v>0</v>
      </c>
      <c r="H2444">
        <f>IFERROR(VLOOKUP(D2444,Question!$B:$E,4,FALSE),"")</f>
        <v>3</v>
      </c>
      <c r="I2444" t="str">
        <f>IFERROR(VLOOKUP(H2444,Dimension!$A:$B,2,FALSE),"")</f>
        <v>Impact</v>
      </c>
    </row>
    <row r="2445" spans="1:9">
      <c r="A2445" s="29">
        <v>312</v>
      </c>
      <c r="B2445" s="29">
        <v>341</v>
      </c>
      <c r="D2445" t="s">
        <v>750</v>
      </c>
      <c r="E2445" t="s">
        <v>119</v>
      </c>
      <c r="F2445" t="str">
        <f t="shared" si="38"/>
        <v>8kStrongly disagree</v>
      </c>
      <c r="G2445" s="27">
        <f>IFERROR(VLOOKUP(B2445,Answer!$A:$E,5),"")</f>
        <v>0.75</v>
      </c>
      <c r="H2445">
        <f>IFERROR(VLOOKUP(D2445,Question!$B:$E,4,FALSE),"")</f>
        <v>3</v>
      </c>
      <c r="I2445" t="str">
        <f>IFERROR(VLOOKUP(H2445,Dimension!$A:$B,2,FALSE),"")</f>
        <v>Impact</v>
      </c>
    </row>
    <row r="2446" spans="1:9">
      <c r="A2446" s="29">
        <v>312</v>
      </c>
      <c r="B2446" s="29">
        <v>347</v>
      </c>
      <c r="D2446" t="s">
        <v>710</v>
      </c>
      <c r="E2446" t="s">
        <v>124</v>
      </c>
      <c r="F2446" t="str">
        <f t="shared" si="38"/>
        <v>9aNot aware of</v>
      </c>
      <c r="G2446" s="27">
        <f>IFERROR(VLOOKUP(B2446,Answer!$A:$E,5),"")</f>
        <v>0</v>
      </c>
      <c r="H2446">
        <f>IFERROR(VLOOKUP(D2446,Question!$B:$E,4,FALSE),"")</f>
        <v>1</v>
      </c>
      <c r="I2446" t="str">
        <f>IFERROR(VLOOKUP(H2446,Dimension!$A:$B,2,FALSE),"")</f>
        <v>Reporting</v>
      </c>
    </row>
    <row r="2447" spans="1:9">
      <c r="A2447" s="29">
        <v>312</v>
      </c>
      <c r="B2447" s="29">
        <v>354</v>
      </c>
      <c r="D2447" t="s">
        <v>714</v>
      </c>
      <c r="E2447" t="s">
        <v>125</v>
      </c>
      <c r="F2447" t="str">
        <f t="shared" si="38"/>
        <v>9bAware of but do not use</v>
      </c>
      <c r="G2447" s="27">
        <f>IFERROR(VLOOKUP(B2447,Answer!$A:$E,5),"")</f>
        <v>0.25</v>
      </c>
      <c r="H2447">
        <f>IFERROR(VLOOKUP(D2447,Question!$B:$E,4,FALSE),"")</f>
        <v>1</v>
      </c>
      <c r="I2447" t="str">
        <f>IFERROR(VLOOKUP(H2447,Dimension!$A:$B,2,FALSE),"")</f>
        <v>Reporting</v>
      </c>
    </row>
    <row r="2448" spans="1:9">
      <c r="A2448" s="29">
        <v>312</v>
      </c>
      <c r="B2448" s="29">
        <v>360</v>
      </c>
      <c r="D2448" t="s">
        <v>742</v>
      </c>
      <c r="E2448" t="s">
        <v>125</v>
      </c>
      <c r="F2448" t="str">
        <f t="shared" si="38"/>
        <v>9cAware of but do not use</v>
      </c>
      <c r="G2448" s="27">
        <f>IFERROR(VLOOKUP(B2448,Answer!$A:$E,5),"")</f>
        <v>0.25</v>
      </c>
      <c r="H2448">
        <f>IFERROR(VLOOKUP(D2448,Question!$B:$E,4,FALSE),"")</f>
        <v>1</v>
      </c>
      <c r="I2448" t="str">
        <f>IFERROR(VLOOKUP(H2448,Dimension!$A:$B,2,FALSE),"")</f>
        <v>Reporting</v>
      </c>
    </row>
    <row r="2449" spans="1:9">
      <c r="A2449" s="29">
        <v>312</v>
      </c>
      <c r="B2449" s="29">
        <v>366</v>
      </c>
      <c r="D2449" t="s">
        <v>743</v>
      </c>
      <c r="E2449" t="s">
        <v>125</v>
      </c>
      <c r="F2449" t="str">
        <f t="shared" si="38"/>
        <v>9dAware of but do not use</v>
      </c>
      <c r="G2449" s="27">
        <f>IFERROR(VLOOKUP(B2449,Answer!$A:$E,5),"")</f>
        <v>0.25</v>
      </c>
      <c r="H2449">
        <f>IFERROR(VLOOKUP(D2449,Question!$B:$E,4,FALSE),"")</f>
        <v>2</v>
      </c>
      <c r="I2449" t="str">
        <f>IFERROR(VLOOKUP(H2449,Dimension!$A:$B,2,FALSE),"")</f>
        <v>Planning</v>
      </c>
    </row>
    <row r="2450" spans="1:9">
      <c r="A2450" s="29">
        <v>312</v>
      </c>
      <c r="B2450" s="29">
        <v>372</v>
      </c>
      <c r="D2450" t="s">
        <v>740</v>
      </c>
      <c r="E2450" t="s">
        <v>118</v>
      </c>
      <c r="F2450" t="str">
        <f t="shared" si="38"/>
        <v>10aDisagree</v>
      </c>
      <c r="G2450" s="27">
        <f>IFERROR(VLOOKUP(B2450,Answer!$A:$E,5),"")</f>
        <v>0</v>
      </c>
      <c r="H2450">
        <f>IFERROR(VLOOKUP(D2450,Question!$B:$E,4,FALSE),"")</f>
        <v>1</v>
      </c>
      <c r="I2450" t="str">
        <f>IFERROR(VLOOKUP(H2450,Dimension!$A:$B,2,FALSE),"")</f>
        <v>Reporting</v>
      </c>
    </row>
    <row r="2451" spans="1:9">
      <c r="A2451" s="29">
        <v>312</v>
      </c>
      <c r="B2451" s="29">
        <v>378</v>
      </c>
      <c r="D2451" t="s">
        <v>741</v>
      </c>
      <c r="E2451" t="s">
        <v>118</v>
      </c>
      <c r="F2451" t="str">
        <f t="shared" si="38"/>
        <v>10bDisagree</v>
      </c>
      <c r="G2451" s="27">
        <f>IFERROR(VLOOKUP(B2451,Answer!$A:$E,5),"")</f>
        <v>0</v>
      </c>
      <c r="H2451">
        <f>IFERROR(VLOOKUP(D2451,Question!$B:$E,4,FALSE),"")</f>
        <v>3</v>
      </c>
      <c r="I2451" t="str">
        <f>IFERROR(VLOOKUP(H2451,Dimension!$A:$B,2,FALSE),"")</f>
        <v>Impact</v>
      </c>
    </row>
    <row r="2452" spans="1:9">
      <c r="A2452" s="29">
        <v>347</v>
      </c>
      <c r="B2452" s="29">
        <v>2</v>
      </c>
      <c r="D2452" t="s">
        <v>772</v>
      </c>
      <c r="E2452" t="s">
        <v>140</v>
      </c>
      <c r="F2452" t="str">
        <f t="shared" si="38"/>
        <v>1aAgency</v>
      </c>
      <c r="G2452" s="27">
        <f>IFERROR(VLOOKUP(B2452,Answer!$A:$E,5),"")</f>
        <v>0</v>
      </c>
      <c r="H2452">
        <f>IFERROR(VLOOKUP(D2452,Question!$B:$E,4,FALSE),"")</f>
        <v>0</v>
      </c>
      <c r="I2452" t="str">
        <f>IFERROR(VLOOKUP(H2452,Dimension!$A:$B,2,FALSE),"")</f>
        <v/>
      </c>
    </row>
    <row r="2453" spans="1:9">
      <c r="A2453" s="29">
        <v>347</v>
      </c>
      <c r="B2453" s="29">
        <v>5</v>
      </c>
      <c r="D2453" t="s">
        <v>773</v>
      </c>
      <c r="E2453" t="s">
        <v>107</v>
      </c>
      <c r="F2453" t="str">
        <f t="shared" si="38"/>
        <v>1bCommunications</v>
      </c>
      <c r="G2453" s="27">
        <f>IFERROR(VLOOKUP(B2453,Answer!$A:$E,5),"")</f>
        <v>0</v>
      </c>
      <c r="H2453">
        <f>IFERROR(VLOOKUP(D2453,Question!$B:$E,4,FALSE),"")</f>
        <v>0</v>
      </c>
      <c r="I2453" t="str">
        <f>IFERROR(VLOOKUP(H2453,Dimension!$A:$B,2,FALSE),"")</f>
        <v/>
      </c>
    </row>
    <row r="2454" spans="1:9">
      <c r="A2454" s="29">
        <v>347</v>
      </c>
      <c r="B2454" s="29" t="s">
        <v>870</v>
      </c>
      <c r="D2454" t="s">
        <v>774</v>
      </c>
      <c r="E2454">
        <v>0</v>
      </c>
      <c r="F2454" t="str">
        <f t="shared" si="38"/>
        <v>1c0</v>
      </c>
      <c r="G2454" s="27" t="str">
        <f>IFERROR(VLOOKUP(B2454,Answer!$A:$E,5),"")</f>
        <v/>
      </c>
      <c r="H2454">
        <f>IFERROR(VLOOKUP(D2454,Question!$B:$E,4,FALSE),"")</f>
        <v>0</v>
      </c>
      <c r="I2454" t="str">
        <f>IFERROR(VLOOKUP(H2454,Dimension!$A:$B,2,FALSE),"")</f>
        <v/>
      </c>
    </row>
    <row r="2455" spans="1:9">
      <c r="A2455" s="29">
        <v>347</v>
      </c>
      <c r="B2455" s="29">
        <v>42</v>
      </c>
      <c r="D2455" t="s">
        <v>775</v>
      </c>
      <c r="E2455" t="s">
        <v>264</v>
      </c>
      <c r="F2455" t="str">
        <f t="shared" si="38"/>
        <v>1dAn integrated communications consultancy</v>
      </c>
      <c r="G2455" s="27">
        <f>IFERROR(VLOOKUP(B2455,Answer!$A:$E,5),"")</f>
        <v>0</v>
      </c>
      <c r="H2455">
        <f>IFERROR(VLOOKUP(D2455,Question!$B:$E,4,FALSE),"")</f>
        <v>0</v>
      </c>
      <c r="I2455" t="str">
        <f>IFERROR(VLOOKUP(H2455,Dimension!$A:$B,2,FALSE),"")</f>
        <v/>
      </c>
    </row>
    <row r="2456" spans="1:9">
      <c r="A2456" s="29">
        <v>347</v>
      </c>
      <c r="B2456" s="29">
        <v>47</v>
      </c>
      <c r="D2456" t="s">
        <v>776</v>
      </c>
      <c r="E2456" t="s">
        <v>147</v>
      </c>
      <c r="F2456" t="str">
        <f t="shared" si="38"/>
        <v>1e1-49 employees</v>
      </c>
      <c r="G2456" s="27">
        <f>IFERROR(VLOOKUP(B2456,Answer!$A:$E,5),"")</f>
        <v>0</v>
      </c>
      <c r="H2456">
        <f>IFERROR(VLOOKUP(D2456,Question!$B:$E,4,FALSE),"")</f>
        <v>0</v>
      </c>
      <c r="I2456" t="str">
        <f>IFERROR(VLOOKUP(H2456,Dimension!$A:$B,2,FALSE),"")</f>
        <v/>
      </c>
    </row>
    <row r="2457" spans="1:9">
      <c r="A2457" s="29">
        <v>347</v>
      </c>
      <c r="B2457" s="29" t="s">
        <v>870</v>
      </c>
      <c r="D2457" t="s">
        <v>778</v>
      </c>
      <c r="E2457" t="s">
        <v>134</v>
      </c>
      <c r="F2457" t="str">
        <f t="shared" si="38"/>
        <v>1gUK</v>
      </c>
      <c r="G2457" s="27" t="str">
        <f>IFERROR(VLOOKUP(B2457,Answer!$A:$E,5),"")</f>
        <v/>
      </c>
      <c r="H2457">
        <f>IFERROR(VLOOKUP(D2457,Question!$B:$E,4,FALSE),"")</f>
        <v>0</v>
      </c>
      <c r="I2457" t="str">
        <f>IFERROR(VLOOKUP(H2457,Dimension!$A:$B,2,FALSE),"")</f>
        <v/>
      </c>
    </row>
    <row r="2458" spans="1:9">
      <c r="A2458" s="29">
        <v>347</v>
      </c>
      <c r="B2458" s="29">
        <v>67</v>
      </c>
      <c r="D2458" t="s">
        <v>783</v>
      </c>
      <c r="E2458" t="s">
        <v>113</v>
      </c>
      <c r="F2458" t="str">
        <f t="shared" si="38"/>
        <v>1hGlobally</v>
      </c>
      <c r="G2458" s="27">
        <f>IFERROR(VLOOKUP(B2458,Answer!$A:$E,5),"")</f>
        <v>0</v>
      </c>
      <c r="H2458">
        <f>IFERROR(VLOOKUP(D2458,Question!$B:$E,4,FALSE),"")</f>
        <v>0</v>
      </c>
      <c r="I2458" t="str">
        <f>IFERROR(VLOOKUP(H2458,Dimension!$A:$B,2,FALSE),"")</f>
        <v/>
      </c>
    </row>
    <row r="2459" spans="1:9">
      <c r="A2459" s="29">
        <v>347</v>
      </c>
      <c r="B2459" s="29">
        <v>69</v>
      </c>
      <c r="D2459" t="s">
        <v>859</v>
      </c>
      <c r="E2459" t="s">
        <v>110</v>
      </c>
      <c r="F2459" t="str">
        <f t="shared" si="38"/>
        <v>1iYes</v>
      </c>
      <c r="G2459" s="27">
        <f>IFERROR(VLOOKUP(B2459,Answer!$A:$E,5),"")</f>
        <v>0</v>
      </c>
      <c r="H2459">
        <f>IFERROR(VLOOKUP(D2459,Question!$B:$E,4,FALSE),"")</f>
        <v>0</v>
      </c>
      <c r="I2459" t="str">
        <f>IFERROR(VLOOKUP(H2459,Dimension!$A:$B,2,FALSE),"")</f>
        <v/>
      </c>
    </row>
    <row r="2460" spans="1:9">
      <c r="A2460" s="29">
        <v>347</v>
      </c>
      <c r="B2460" s="29" t="s">
        <v>870</v>
      </c>
      <c r="D2460" t="s">
        <v>804</v>
      </c>
      <c r="E2460" t="s">
        <v>111</v>
      </c>
      <c r="F2460" t="str">
        <f t="shared" si="38"/>
        <v>North AmericaNo</v>
      </c>
      <c r="G2460" s="27" t="str">
        <f>IFERROR(VLOOKUP(B2460,Answer!$A:$E,5),"")</f>
        <v/>
      </c>
      <c r="H2460" t="str">
        <f>IFERROR(VLOOKUP(D2460,Question!$B:$E,4,FALSE),"")</f>
        <v/>
      </c>
      <c r="I2460" t="str">
        <f>IFERROR(VLOOKUP(H2460,Dimension!$A:$B,2,FALSE),"")</f>
        <v/>
      </c>
    </row>
    <row r="2461" spans="1:9">
      <c r="A2461" s="29">
        <v>347</v>
      </c>
      <c r="B2461" s="29" t="s">
        <v>870</v>
      </c>
      <c r="D2461" t="s">
        <v>805</v>
      </c>
      <c r="E2461" t="s">
        <v>111</v>
      </c>
      <c r="F2461" t="str">
        <f t="shared" si="38"/>
        <v>Central AmericaNo</v>
      </c>
      <c r="G2461" s="27" t="str">
        <f>IFERROR(VLOOKUP(B2461,Answer!$A:$E,5),"")</f>
        <v/>
      </c>
      <c r="H2461" t="str">
        <f>IFERROR(VLOOKUP(D2461,Question!$B:$E,4,FALSE),"")</f>
        <v/>
      </c>
      <c r="I2461" t="str">
        <f>IFERROR(VLOOKUP(H2461,Dimension!$A:$B,2,FALSE),"")</f>
        <v/>
      </c>
    </row>
    <row r="2462" spans="1:9">
      <c r="A2462" s="29">
        <v>347</v>
      </c>
      <c r="B2462" s="29" t="s">
        <v>870</v>
      </c>
      <c r="D2462" t="s">
        <v>806</v>
      </c>
      <c r="E2462" t="s">
        <v>111</v>
      </c>
      <c r="F2462" t="str">
        <f t="shared" si="38"/>
        <v>South AmericaNo</v>
      </c>
      <c r="G2462" s="27" t="str">
        <f>IFERROR(VLOOKUP(B2462,Answer!$A:$E,5),"")</f>
        <v/>
      </c>
      <c r="H2462" t="str">
        <f>IFERROR(VLOOKUP(D2462,Question!$B:$E,4,FALSE),"")</f>
        <v/>
      </c>
      <c r="I2462" t="str">
        <f>IFERROR(VLOOKUP(H2462,Dimension!$A:$B,2,FALSE),"")</f>
        <v/>
      </c>
    </row>
    <row r="2463" spans="1:9">
      <c r="A2463" s="29">
        <v>347</v>
      </c>
      <c r="B2463" s="29" t="s">
        <v>870</v>
      </c>
      <c r="D2463" t="s">
        <v>807</v>
      </c>
      <c r="E2463" t="s">
        <v>111</v>
      </c>
      <c r="F2463" t="str">
        <f t="shared" si="38"/>
        <v>AfricaNo</v>
      </c>
      <c r="G2463" s="27" t="str">
        <f>IFERROR(VLOOKUP(B2463,Answer!$A:$E,5),"")</f>
        <v/>
      </c>
      <c r="H2463" t="str">
        <f>IFERROR(VLOOKUP(D2463,Question!$B:$E,4,FALSE),"")</f>
        <v/>
      </c>
      <c r="I2463" t="str">
        <f>IFERROR(VLOOKUP(H2463,Dimension!$A:$B,2,FALSE),"")</f>
        <v/>
      </c>
    </row>
    <row r="2464" spans="1:9">
      <c r="A2464" s="29">
        <v>347</v>
      </c>
      <c r="B2464" s="29" t="s">
        <v>870</v>
      </c>
      <c r="D2464" t="s">
        <v>808</v>
      </c>
      <c r="E2464" t="s">
        <v>111</v>
      </c>
      <c r="F2464" t="str">
        <f t="shared" si="38"/>
        <v>Middle EastNo</v>
      </c>
      <c r="G2464" s="27" t="str">
        <f>IFERROR(VLOOKUP(B2464,Answer!$A:$E,5),"")</f>
        <v/>
      </c>
      <c r="H2464" t="str">
        <f>IFERROR(VLOOKUP(D2464,Question!$B:$E,4,FALSE),"")</f>
        <v/>
      </c>
      <c r="I2464" t="str">
        <f>IFERROR(VLOOKUP(H2464,Dimension!$A:$B,2,FALSE),"")</f>
        <v/>
      </c>
    </row>
    <row r="2465" spans="1:9">
      <c r="A2465" s="29">
        <v>347</v>
      </c>
      <c r="B2465" s="29">
        <v>58</v>
      </c>
      <c r="D2465" t="s">
        <v>809</v>
      </c>
      <c r="E2465" t="s">
        <v>110</v>
      </c>
      <c r="F2465" t="str">
        <f t="shared" si="38"/>
        <v>Western/Northern EuropeYes</v>
      </c>
      <c r="G2465" s="27">
        <f>IFERROR(VLOOKUP(B2465,Answer!$A:$E,5),"")</f>
        <v>0</v>
      </c>
      <c r="H2465" t="str">
        <f>IFERROR(VLOOKUP(D2465,Question!$B:$E,4,FALSE),"")</f>
        <v/>
      </c>
      <c r="I2465" t="str">
        <f>IFERROR(VLOOKUP(H2465,Dimension!$A:$B,2,FALSE),"")</f>
        <v/>
      </c>
    </row>
    <row r="2466" spans="1:9">
      <c r="A2466" s="29">
        <v>347</v>
      </c>
      <c r="B2466" s="29" t="s">
        <v>870</v>
      </c>
      <c r="D2466" t="s">
        <v>810</v>
      </c>
      <c r="E2466" t="s">
        <v>111</v>
      </c>
      <c r="F2466" t="str">
        <f t="shared" si="38"/>
        <v>Southern EuropeNo</v>
      </c>
      <c r="G2466" s="27" t="str">
        <f>IFERROR(VLOOKUP(B2466,Answer!$A:$E,5),"")</f>
        <v/>
      </c>
      <c r="H2466" t="str">
        <f>IFERROR(VLOOKUP(D2466,Question!$B:$E,4,FALSE),"")</f>
        <v/>
      </c>
      <c r="I2466" t="str">
        <f>IFERROR(VLOOKUP(H2466,Dimension!$A:$B,2,FALSE),"")</f>
        <v/>
      </c>
    </row>
    <row r="2467" spans="1:9">
      <c r="A2467" s="29">
        <v>347</v>
      </c>
      <c r="B2467" s="29" t="s">
        <v>870</v>
      </c>
      <c r="D2467" t="s">
        <v>811</v>
      </c>
      <c r="E2467" t="s">
        <v>111</v>
      </c>
      <c r="F2467" t="str">
        <f t="shared" si="38"/>
        <v>Eastern EuropeNo</v>
      </c>
      <c r="G2467" s="27" t="str">
        <f>IFERROR(VLOOKUP(B2467,Answer!$A:$E,5),"")</f>
        <v/>
      </c>
      <c r="H2467" t="str">
        <f>IFERROR(VLOOKUP(D2467,Question!$B:$E,4,FALSE),"")</f>
        <v/>
      </c>
      <c r="I2467" t="str">
        <f>IFERROR(VLOOKUP(H2467,Dimension!$A:$B,2,FALSE),"")</f>
        <v/>
      </c>
    </row>
    <row r="2468" spans="1:9">
      <c r="A2468" s="29">
        <v>347</v>
      </c>
      <c r="B2468" s="29" t="s">
        <v>870</v>
      </c>
      <c r="D2468" t="s">
        <v>812</v>
      </c>
      <c r="E2468" t="s">
        <v>111</v>
      </c>
      <c r="F2468" t="str">
        <f t="shared" si="38"/>
        <v>Central AsiaNo</v>
      </c>
      <c r="G2468" s="27" t="str">
        <f>IFERROR(VLOOKUP(B2468,Answer!$A:$E,5),"")</f>
        <v/>
      </c>
      <c r="H2468" t="str">
        <f>IFERROR(VLOOKUP(D2468,Question!$B:$E,4,FALSE),"")</f>
        <v/>
      </c>
      <c r="I2468" t="str">
        <f>IFERROR(VLOOKUP(H2468,Dimension!$A:$B,2,FALSE),"")</f>
        <v/>
      </c>
    </row>
    <row r="2469" spans="1:9">
      <c r="A2469" s="29">
        <v>347</v>
      </c>
      <c r="B2469" s="29" t="s">
        <v>870</v>
      </c>
      <c r="D2469" t="s">
        <v>813</v>
      </c>
      <c r="E2469" t="s">
        <v>111</v>
      </c>
      <c r="F2469" t="str">
        <f t="shared" si="38"/>
        <v>South AsiaNo</v>
      </c>
      <c r="G2469" s="27" t="str">
        <f>IFERROR(VLOOKUP(B2469,Answer!$A:$E,5),"")</f>
        <v/>
      </c>
      <c r="H2469" t="str">
        <f>IFERROR(VLOOKUP(D2469,Question!$B:$E,4,FALSE),"")</f>
        <v/>
      </c>
      <c r="I2469" t="str">
        <f>IFERROR(VLOOKUP(H2469,Dimension!$A:$B,2,FALSE),"")</f>
        <v/>
      </c>
    </row>
    <row r="2470" spans="1:9">
      <c r="A2470" s="29">
        <v>347</v>
      </c>
      <c r="B2470" s="29" t="s">
        <v>870</v>
      </c>
      <c r="D2470" t="s">
        <v>814</v>
      </c>
      <c r="E2470" t="s">
        <v>111</v>
      </c>
      <c r="F2470" t="str">
        <f t="shared" si="38"/>
        <v>South East AsiaNo</v>
      </c>
      <c r="G2470" s="27" t="str">
        <f>IFERROR(VLOOKUP(B2470,Answer!$A:$E,5),"")</f>
        <v/>
      </c>
      <c r="H2470" t="str">
        <f>IFERROR(VLOOKUP(D2470,Question!$B:$E,4,FALSE),"")</f>
        <v/>
      </c>
      <c r="I2470" t="str">
        <f>IFERROR(VLOOKUP(H2470,Dimension!$A:$B,2,FALSE),"")</f>
        <v/>
      </c>
    </row>
    <row r="2471" spans="1:9">
      <c r="A2471" s="29">
        <v>347</v>
      </c>
      <c r="B2471" s="29" t="s">
        <v>870</v>
      </c>
      <c r="D2471" t="s">
        <v>815</v>
      </c>
      <c r="E2471" t="s">
        <v>111</v>
      </c>
      <c r="F2471" t="str">
        <f t="shared" si="38"/>
        <v>AustralasiaNo</v>
      </c>
      <c r="G2471" s="27" t="str">
        <f>IFERROR(VLOOKUP(B2471,Answer!$A:$E,5),"")</f>
        <v/>
      </c>
      <c r="H2471" t="str">
        <f>IFERROR(VLOOKUP(D2471,Question!$B:$E,4,FALSE),"")</f>
        <v/>
      </c>
      <c r="I2471" t="str">
        <f>IFERROR(VLOOKUP(H2471,Dimension!$A:$B,2,FALSE),"")</f>
        <v/>
      </c>
    </row>
    <row r="2472" spans="1:9">
      <c r="A2472" s="29">
        <v>347</v>
      </c>
      <c r="B2472" s="29">
        <v>75</v>
      </c>
      <c r="D2472" t="s">
        <v>532</v>
      </c>
      <c r="E2472" t="s">
        <v>114</v>
      </c>
      <c r="F2472" t="str">
        <f t="shared" si="38"/>
        <v>2aFrequently (e.g. every time we run some activity or monthly)</v>
      </c>
      <c r="G2472" s="27">
        <f>IFERROR(VLOOKUP(B2472,Answer!$A:$E,5),"")</f>
        <v>1</v>
      </c>
      <c r="H2472">
        <f>IFERROR(VLOOKUP(D2472,Question!$B:$E,4,FALSE),"")</f>
        <v>1</v>
      </c>
      <c r="I2472" t="str">
        <f>IFERROR(VLOOKUP(H2472,Dimension!$A:$B,2,FALSE),"")</f>
        <v>Reporting</v>
      </c>
    </row>
    <row r="2473" spans="1:9">
      <c r="A2473" s="29">
        <v>347</v>
      </c>
      <c r="B2473" s="29">
        <v>99</v>
      </c>
      <c r="D2473" t="s">
        <v>576</v>
      </c>
      <c r="E2473" t="s">
        <v>120</v>
      </c>
      <c r="F2473" t="str">
        <f t="shared" si="38"/>
        <v>3aRegularly (at least quarterly)</v>
      </c>
      <c r="G2473" s="27">
        <f>IFERROR(VLOOKUP(B2473,Answer!$A:$E,5),"")</f>
        <v>0</v>
      </c>
      <c r="H2473">
        <f>IFERROR(VLOOKUP(D2473,Question!$B:$E,4,FALSE),"")</f>
        <v>1</v>
      </c>
      <c r="I2473" t="str">
        <f>IFERROR(VLOOKUP(H2473,Dimension!$A:$B,2,FALSE),"")</f>
        <v>Reporting</v>
      </c>
    </row>
    <row r="2474" spans="1:9">
      <c r="A2474" s="29">
        <v>347</v>
      </c>
      <c r="B2474" s="29">
        <v>104</v>
      </c>
      <c r="D2474" t="s">
        <v>582</v>
      </c>
      <c r="E2474" t="s">
        <v>120</v>
      </c>
      <c r="F2474" t="str">
        <f t="shared" si="38"/>
        <v>3bRegularly (at least quarterly)</v>
      </c>
      <c r="G2474" s="27">
        <f>IFERROR(VLOOKUP(B2474,Answer!$A:$E,5),"")</f>
        <v>-0.75</v>
      </c>
      <c r="H2474">
        <f>IFERROR(VLOOKUP(D2474,Question!$B:$E,4,FALSE),"")</f>
        <v>1</v>
      </c>
      <c r="I2474" t="str">
        <f>IFERROR(VLOOKUP(H2474,Dimension!$A:$B,2,FALSE),"")</f>
        <v>Reporting</v>
      </c>
    </row>
    <row r="2475" spans="1:9">
      <c r="A2475" s="29">
        <v>347</v>
      </c>
      <c r="B2475" s="29">
        <v>107</v>
      </c>
      <c r="D2475" t="s">
        <v>587</v>
      </c>
      <c r="E2475" t="s">
        <v>115</v>
      </c>
      <c r="F2475" t="str">
        <f t="shared" si="38"/>
        <v>3cRarely (maybe once per year)</v>
      </c>
      <c r="G2475" s="27">
        <f>IFERROR(VLOOKUP(B2475,Answer!$A:$E,5),"")</f>
        <v>0.25</v>
      </c>
      <c r="H2475">
        <f>IFERROR(VLOOKUP(D2475,Question!$B:$E,4,FALSE),"")</f>
        <v>1</v>
      </c>
      <c r="I2475" t="str">
        <f>IFERROR(VLOOKUP(H2475,Dimension!$A:$B,2,FALSE),"")</f>
        <v>Reporting</v>
      </c>
    </row>
    <row r="2476" spans="1:9">
      <c r="A2476" s="29">
        <v>347</v>
      </c>
      <c r="B2476" s="29">
        <v>111</v>
      </c>
      <c r="D2476" t="s">
        <v>592</v>
      </c>
      <c r="E2476" t="s">
        <v>116</v>
      </c>
      <c r="F2476" t="str">
        <f t="shared" si="38"/>
        <v>3dNever</v>
      </c>
      <c r="G2476" s="27">
        <f>IFERROR(VLOOKUP(B2476,Answer!$A:$E,5),"")</f>
        <v>0</v>
      </c>
      <c r="H2476">
        <f>IFERROR(VLOOKUP(D2476,Question!$B:$E,4,FALSE),"")</f>
        <v>1</v>
      </c>
      <c r="I2476" t="str">
        <f>IFERROR(VLOOKUP(H2476,Dimension!$A:$B,2,FALSE),"")</f>
        <v>Reporting</v>
      </c>
    </row>
    <row r="2477" spans="1:9">
      <c r="A2477" s="29">
        <v>347</v>
      </c>
      <c r="B2477" s="29">
        <v>120</v>
      </c>
      <c r="D2477" t="s">
        <v>755</v>
      </c>
      <c r="E2477" t="s">
        <v>114</v>
      </c>
      <c r="F2477" t="str">
        <f t="shared" si="38"/>
        <v>3eFrequently (e.g. every time we run some activity or monthly)</v>
      </c>
      <c r="G2477" s="27">
        <f>IFERROR(VLOOKUP(B2477,Answer!$A:$E,5),"")</f>
        <v>0</v>
      </c>
      <c r="H2477">
        <f>IFERROR(VLOOKUP(D2477,Question!$B:$E,4,FALSE),"")</f>
        <v>1</v>
      </c>
      <c r="I2477" t="str">
        <f>IFERROR(VLOOKUP(H2477,Dimension!$A:$B,2,FALSE),"")</f>
        <v>Reporting</v>
      </c>
    </row>
    <row r="2478" spans="1:9">
      <c r="A2478" s="29">
        <v>347</v>
      </c>
      <c r="B2478" s="29">
        <v>121</v>
      </c>
      <c r="D2478" t="s">
        <v>756</v>
      </c>
      <c r="E2478" t="s">
        <v>116</v>
      </c>
      <c r="F2478" t="str">
        <f t="shared" si="38"/>
        <v>3fNever</v>
      </c>
      <c r="G2478" s="27">
        <f>IFERROR(VLOOKUP(B2478,Answer!$A:$E,5),"")</f>
        <v>0</v>
      </c>
      <c r="H2478">
        <f>IFERROR(VLOOKUP(D2478,Question!$B:$E,4,FALSE),"")</f>
        <v>1</v>
      </c>
      <c r="I2478" t="str">
        <f>IFERROR(VLOOKUP(H2478,Dimension!$A:$B,2,FALSE),"")</f>
        <v>Reporting</v>
      </c>
    </row>
    <row r="2479" spans="1:9">
      <c r="A2479" s="29">
        <v>347</v>
      </c>
      <c r="B2479" s="29">
        <v>126</v>
      </c>
      <c r="D2479" t="s">
        <v>757</v>
      </c>
      <c r="E2479" t="s">
        <v>116</v>
      </c>
      <c r="F2479" t="str">
        <f t="shared" si="38"/>
        <v>3gNever</v>
      </c>
      <c r="G2479" s="27">
        <f>IFERROR(VLOOKUP(B2479,Answer!$A:$E,5),"")</f>
        <v>0</v>
      </c>
      <c r="H2479">
        <f>IFERROR(VLOOKUP(D2479,Question!$B:$E,4,FALSE),"")</f>
        <v>1</v>
      </c>
      <c r="I2479" t="str">
        <f>IFERROR(VLOOKUP(H2479,Dimension!$A:$B,2,FALSE),"")</f>
        <v>Reporting</v>
      </c>
    </row>
    <row r="2480" spans="1:9">
      <c r="A2480" s="29">
        <v>347</v>
      </c>
      <c r="B2480" s="29">
        <v>133</v>
      </c>
      <c r="D2480" t="s">
        <v>758</v>
      </c>
      <c r="E2480" t="s">
        <v>121</v>
      </c>
      <c r="F2480" t="str">
        <f t="shared" si="38"/>
        <v>3hSometimes / on an ad-hoc basis</v>
      </c>
      <c r="G2480" s="27">
        <f>IFERROR(VLOOKUP(B2480,Answer!$A:$E,5),"")</f>
        <v>0.5</v>
      </c>
      <c r="H2480">
        <f>IFERROR(VLOOKUP(D2480,Question!$B:$E,4,FALSE),"")</f>
        <v>1</v>
      </c>
      <c r="I2480" t="str">
        <f>IFERROR(VLOOKUP(H2480,Dimension!$A:$B,2,FALSE),"")</f>
        <v>Reporting</v>
      </c>
    </row>
    <row r="2481" spans="1:9">
      <c r="A2481" s="29">
        <v>347</v>
      </c>
      <c r="B2481" s="29">
        <v>151</v>
      </c>
      <c r="D2481" t="s">
        <v>762</v>
      </c>
      <c r="E2481" t="s">
        <v>116</v>
      </c>
      <c r="F2481" t="str">
        <f t="shared" si="38"/>
        <v>3lNever</v>
      </c>
      <c r="G2481" s="27">
        <f>IFERROR(VLOOKUP(B2481,Answer!$A:$E,5),"")</f>
        <v>0</v>
      </c>
      <c r="H2481">
        <f>IFERROR(VLOOKUP(D2481,Question!$B:$E,4,FALSE),"")</f>
        <v>1</v>
      </c>
      <c r="I2481" t="str">
        <f>IFERROR(VLOOKUP(H2481,Dimension!$A:$B,2,FALSE),"")</f>
        <v>Reporting</v>
      </c>
    </row>
    <row r="2482" spans="1:9">
      <c r="A2482" s="29">
        <v>347</v>
      </c>
      <c r="B2482" s="29">
        <v>156</v>
      </c>
      <c r="D2482" t="s">
        <v>598</v>
      </c>
      <c r="E2482" t="s">
        <v>116</v>
      </c>
      <c r="F2482" t="str">
        <f t="shared" si="38"/>
        <v>4aNever</v>
      </c>
      <c r="G2482" s="27">
        <f>IFERROR(VLOOKUP(B2482,Answer!$A:$E,5),"")</f>
        <v>0</v>
      </c>
      <c r="H2482">
        <f>IFERROR(VLOOKUP(D2482,Question!$B:$E,4,FALSE),"")</f>
        <v>2</v>
      </c>
      <c r="I2482" t="str">
        <f>IFERROR(VLOOKUP(H2482,Dimension!$A:$B,2,FALSE),"")</f>
        <v>Planning</v>
      </c>
    </row>
    <row r="2483" spans="1:9">
      <c r="A2483" s="29">
        <v>347</v>
      </c>
      <c r="B2483" s="29">
        <v>161</v>
      </c>
      <c r="D2483" t="s">
        <v>601</v>
      </c>
      <c r="E2483" t="s">
        <v>116</v>
      </c>
      <c r="F2483" t="str">
        <f t="shared" si="38"/>
        <v>4bNever</v>
      </c>
      <c r="G2483" s="27">
        <f>IFERROR(VLOOKUP(B2483,Answer!$A:$E,5),"")</f>
        <v>0</v>
      </c>
      <c r="H2483">
        <f>IFERROR(VLOOKUP(D2483,Question!$B:$E,4,FALSE),"")</f>
        <v>2</v>
      </c>
      <c r="I2483" t="str">
        <f>IFERROR(VLOOKUP(H2483,Dimension!$A:$B,2,FALSE),"")</f>
        <v>Planning</v>
      </c>
    </row>
    <row r="2484" spans="1:9">
      <c r="A2484" s="29">
        <v>347</v>
      </c>
      <c r="B2484" s="29">
        <v>166</v>
      </c>
      <c r="D2484" t="s">
        <v>605</v>
      </c>
      <c r="E2484" t="s">
        <v>116</v>
      </c>
      <c r="F2484" t="str">
        <f t="shared" si="38"/>
        <v>4cNever</v>
      </c>
      <c r="G2484" s="27">
        <f>IFERROR(VLOOKUP(B2484,Answer!$A:$E,5),"")</f>
        <v>0</v>
      </c>
      <c r="H2484">
        <f>IFERROR(VLOOKUP(D2484,Question!$B:$E,4,FALSE),"")</f>
        <v>2</v>
      </c>
      <c r="I2484" t="str">
        <f>IFERROR(VLOOKUP(H2484,Dimension!$A:$B,2,FALSE),"")</f>
        <v>Planning</v>
      </c>
    </row>
    <row r="2485" spans="1:9">
      <c r="A2485" s="29">
        <v>347</v>
      </c>
      <c r="B2485" s="29">
        <v>173</v>
      </c>
      <c r="D2485" t="s">
        <v>609</v>
      </c>
      <c r="E2485" t="s">
        <v>121</v>
      </c>
      <c r="F2485" t="str">
        <f t="shared" si="38"/>
        <v>4dSometimes / on an ad-hoc basis</v>
      </c>
      <c r="G2485" s="27">
        <f>IFERROR(VLOOKUP(B2485,Answer!$A:$E,5),"")</f>
        <v>0.5</v>
      </c>
      <c r="H2485">
        <f>IFERROR(VLOOKUP(D2485,Question!$B:$E,4,FALSE),"")</f>
        <v>3</v>
      </c>
      <c r="I2485" t="str">
        <f>IFERROR(VLOOKUP(H2485,Dimension!$A:$B,2,FALSE),"")</f>
        <v>Impact</v>
      </c>
    </row>
    <row r="2486" spans="1:9">
      <c r="A2486" s="29">
        <v>347</v>
      </c>
      <c r="B2486" s="29">
        <v>180</v>
      </c>
      <c r="D2486" t="s">
        <v>628</v>
      </c>
      <c r="E2486" t="s">
        <v>123</v>
      </c>
      <c r="F2486" t="str">
        <f t="shared" si="38"/>
        <v>5aAgree</v>
      </c>
      <c r="G2486" s="27">
        <f>IFERROR(VLOOKUP(B2486,Answer!$A:$E,5),"")</f>
        <v>0</v>
      </c>
      <c r="H2486">
        <f>IFERROR(VLOOKUP(D2486,Question!$B:$E,4,FALSE),"")</f>
        <v>2</v>
      </c>
      <c r="I2486" t="str">
        <f>IFERROR(VLOOKUP(H2486,Dimension!$A:$B,2,FALSE),"")</f>
        <v>Planning</v>
      </c>
    </row>
    <row r="2487" spans="1:9">
      <c r="A2487" s="29">
        <v>347</v>
      </c>
      <c r="B2487" s="29">
        <v>185</v>
      </c>
      <c r="D2487" t="s">
        <v>632</v>
      </c>
      <c r="E2487" t="s">
        <v>148</v>
      </c>
      <c r="F2487" t="str">
        <f t="shared" si="38"/>
        <v>5bNeither agree nor disagree&amp;#9;</v>
      </c>
      <c r="G2487" s="27">
        <f>IFERROR(VLOOKUP(B2487,Answer!$A:$E,5),"")</f>
        <v>0.25</v>
      </c>
      <c r="H2487">
        <f>IFERROR(VLOOKUP(D2487,Question!$B:$E,4,FALSE),"")</f>
        <v>2</v>
      </c>
      <c r="I2487" t="str">
        <f>IFERROR(VLOOKUP(H2487,Dimension!$A:$B,2,FALSE),"")</f>
        <v>Planning</v>
      </c>
    </row>
    <row r="2488" spans="1:9">
      <c r="A2488" s="29">
        <v>347</v>
      </c>
      <c r="B2488" s="29" t="s">
        <v>870</v>
      </c>
      <c r="D2488" t="s">
        <v>636</v>
      </c>
      <c r="E2488">
        <v>0</v>
      </c>
      <c r="F2488" t="str">
        <f t="shared" si="38"/>
        <v>5c0</v>
      </c>
      <c r="G2488" s="27" t="str">
        <f>IFERROR(VLOOKUP(B2488,Answer!$A:$E,5),"")</f>
        <v/>
      </c>
      <c r="H2488">
        <f>IFERROR(VLOOKUP(D2488,Question!$B:$E,4,FALSE),"")</f>
        <v>2</v>
      </c>
      <c r="I2488" t="str">
        <f>IFERROR(VLOOKUP(H2488,Dimension!$A:$B,2,FALSE),"")</f>
        <v>Planning</v>
      </c>
    </row>
    <row r="2489" spans="1:9">
      <c r="A2489" s="29">
        <v>347</v>
      </c>
      <c r="B2489" s="29">
        <v>198</v>
      </c>
      <c r="D2489" t="s">
        <v>640</v>
      </c>
      <c r="E2489" t="s">
        <v>123</v>
      </c>
      <c r="F2489" t="str">
        <f t="shared" si="38"/>
        <v>5dAgree</v>
      </c>
      <c r="G2489" s="27">
        <f>IFERROR(VLOOKUP(B2489,Answer!$A:$E,5),"")</f>
        <v>0.75</v>
      </c>
      <c r="H2489">
        <f>IFERROR(VLOOKUP(D2489,Question!$B:$E,4,FALSE),"")</f>
        <v>2</v>
      </c>
      <c r="I2489" t="str">
        <f>IFERROR(VLOOKUP(H2489,Dimension!$A:$B,2,FALSE),"")</f>
        <v>Planning</v>
      </c>
    </row>
    <row r="2490" spans="1:9">
      <c r="A2490" s="29">
        <v>347</v>
      </c>
      <c r="B2490" s="29">
        <v>204</v>
      </c>
      <c r="D2490" t="s">
        <v>644</v>
      </c>
      <c r="E2490" t="s">
        <v>123</v>
      </c>
      <c r="F2490" t="str">
        <f t="shared" si="38"/>
        <v>5eAgree</v>
      </c>
      <c r="G2490" s="27">
        <f>IFERROR(VLOOKUP(B2490,Answer!$A:$E,5),"")</f>
        <v>0.75</v>
      </c>
      <c r="H2490">
        <f>IFERROR(VLOOKUP(D2490,Question!$B:$E,4,FALSE),"")</f>
        <v>2</v>
      </c>
      <c r="I2490" t="str">
        <f>IFERROR(VLOOKUP(H2490,Dimension!$A:$B,2,FALSE),"")</f>
        <v>Planning</v>
      </c>
    </row>
    <row r="2491" spans="1:9">
      <c r="A2491" s="29">
        <v>347</v>
      </c>
      <c r="B2491" s="29" t="s">
        <v>870</v>
      </c>
      <c r="D2491" t="s">
        <v>751</v>
      </c>
      <c r="E2491">
        <v>0</v>
      </c>
      <c r="F2491" t="str">
        <f t="shared" si="38"/>
        <v>5f0</v>
      </c>
      <c r="G2491" s="27" t="str">
        <f>IFERROR(VLOOKUP(B2491,Answer!$A:$E,5),"")</f>
        <v/>
      </c>
      <c r="H2491">
        <f>IFERROR(VLOOKUP(D2491,Question!$B:$E,4,FALSE),"")</f>
        <v>2</v>
      </c>
      <c r="I2491" t="str">
        <f>IFERROR(VLOOKUP(H2491,Dimension!$A:$B,2,FALSE),"")</f>
        <v>Planning</v>
      </c>
    </row>
    <row r="2492" spans="1:9">
      <c r="A2492" s="29">
        <v>347</v>
      </c>
      <c r="B2492" s="29" t="s">
        <v>870</v>
      </c>
      <c r="D2492" t="s">
        <v>752</v>
      </c>
      <c r="E2492">
        <v>0</v>
      </c>
      <c r="F2492" t="str">
        <f t="shared" si="38"/>
        <v>5g0</v>
      </c>
      <c r="G2492" s="27" t="str">
        <f>IFERROR(VLOOKUP(B2492,Answer!$A:$E,5),"")</f>
        <v/>
      </c>
      <c r="H2492">
        <f>IFERROR(VLOOKUP(D2492,Question!$B:$E,4,FALSE),"")</f>
        <v>3</v>
      </c>
      <c r="I2492" t="str">
        <f>IFERROR(VLOOKUP(H2492,Dimension!$A:$B,2,FALSE),"")</f>
        <v>Impact</v>
      </c>
    </row>
    <row r="2493" spans="1:9">
      <c r="A2493" s="29">
        <v>347</v>
      </c>
      <c r="B2493" s="29">
        <v>222</v>
      </c>
      <c r="D2493" t="s">
        <v>753</v>
      </c>
      <c r="E2493" t="s">
        <v>123</v>
      </c>
      <c r="F2493" t="str">
        <f t="shared" si="38"/>
        <v>5hAgree</v>
      </c>
      <c r="G2493" s="27">
        <f>IFERROR(VLOOKUP(B2493,Answer!$A:$E,5),"")</f>
        <v>0.75</v>
      </c>
      <c r="H2493">
        <f>IFERROR(VLOOKUP(D2493,Question!$B:$E,4,FALSE),"")</f>
        <v>2</v>
      </c>
      <c r="I2493" t="str">
        <f>IFERROR(VLOOKUP(H2493,Dimension!$A:$B,2,FALSE),"")</f>
        <v>Planning</v>
      </c>
    </row>
    <row r="2494" spans="1:9">
      <c r="A2494" s="29">
        <v>347</v>
      </c>
      <c r="B2494" s="29">
        <v>228</v>
      </c>
      <c r="D2494" t="s">
        <v>754</v>
      </c>
      <c r="E2494" t="s">
        <v>123</v>
      </c>
      <c r="F2494" t="str">
        <f t="shared" si="38"/>
        <v>5iAgree</v>
      </c>
      <c r="G2494" s="27">
        <f>IFERROR(VLOOKUP(B2494,Answer!$A:$E,5),"")</f>
        <v>0.75</v>
      </c>
      <c r="H2494">
        <f>IFERROR(VLOOKUP(D2494,Question!$B:$E,4,FALSE),"")</f>
        <v>3</v>
      </c>
      <c r="I2494" t="str">
        <f>IFERROR(VLOOKUP(H2494,Dimension!$A:$B,2,FALSE),"")</f>
        <v>Impact</v>
      </c>
    </row>
    <row r="2495" spans="1:9">
      <c r="A2495" s="29">
        <v>347</v>
      </c>
      <c r="B2495" s="29">
        <v>230</v>
      </c>
      <c r="D2495" t="s">
        <v>648</v>
      </c>
      <c r="E2495" t="s">
        <v>116</v>
      </c>
      <c r="F2495" t="str">
        <f t="shared" si="38"/>
        <v>6aNever</v>
      </c>
      <c r="G2495" s="27">
        <f>IFERROR(VLOOKUP(B2495,Answer!$A:$E,5),"")</f>
        <v>0</v>
      </c>
      <c r="H2495">
        <f>IFERROR(VLOOKUP(D2495,Question!$B:$E,4,FALSE),"")</f>
        <v>2</v>
      </c>
      <c r="I2495" t="str">
        <f>IFERROR(VLOOKUP(H2495,Dimension!$A:$B,2,FALSE),"")</f>
        <v>Planning</v>
      </c>
    </row>
    <row r="2496" spans="1:9">
      <c r="A2496" s="29">
        <v>347</v>
      </c>
      <c r="B2496" s="29">
        <v>235</v>
      </c>
      <c r="D2496" t="s">
        <v>650</v>
      </c>
      <c r="E2496" t="s">
        <v>116</v>
      </c>
      <c r="F2496" t="str">
        <f t="shared" si="38"/>
        <v>6bNever</v>
      </c>
      <c r="G2496" s="27">
        <f>IFERROR(VLOOKUP(B2496,Answer!$A:$E,5),"")</f>
        <v>0</v>
      </c>
      <c r="H2496">
        <f>IFERROR(VLOOKUP(D2496,Question!$B:$E,4,FALSE),"")</f>
        <v>1</v>
      </c>
      <c r="I2496" t="str">
        <f>IFERROR(VLOOKUP(H2496,Dimension!$A:$B,2,FALSE),"")</f>
        <v>Reporting</v>
      </c>
    </row>
    <row r="2497" spans="1:9">
      <c r="A2497" s="29">
        <v>347</v>
      </c>
      <c r="B2497" s="29">
        <v>242</v>
      </c>
      <c r="D2497" t="s">
        <v>654</v>
      </c>
      <c r="E2497" t="s">
        <v>121</v>
      </c>
      <c r="F2497" t="str">
        <f t="shared" si="38"/>
        <v>6cSometimes / on an ad-hoc basis</v>
      </c>
      <c r="G2497" s="27">
        <f>IFERROR(VLOOKUP(B2497,Answer!$A:$E,5),"")</f>
        <v>0.5</v>
      </c>
      <c r="H2497">
        <f>IFERROR(VLOOKUP(D2497,Question!$B:$E,4,FALSE),"")</f>
        <v>1</v>
      </c>
      <c r="I2497" t="str">
        <f>IFERROR(VLOOKUP(H2497,Dimension!$A:$B,2,FALSE),"")</f>
        <v>Reporting</v>
      </c>
    </row>
    <row r="2498" spans="1:9">
      <c r="A2498" s="29">
        <v>347</v>
      </c>
      <c r="B2498" s="29">
        <v>245</v>
      </c>
      <c r="D2498" t="s">
        <v>658</v>
      </c>
      <c r="E2498" t="s">
        <v>116</v>
      </c>
      <c r="F2498" t="str">
        <f t="shared" si="38"/>
        <v>6dNever</v>
      </c>
      <c r="G2498" s="27">
        <f>IFERROR(VLOOKUP(B2498,Answer!$A:$E,5),"")</f>
        <v>0</v>
      </c>
      <c r="H2498">
        <f>IFERROR(VLOOKUP(D2498,Question!$B:$E,4,FALSE),"")</f>
        <v>1</v>
      </c>
      <c r="I2498" t="str">
        <f>IFERROR(VLOOKUP(H2498,Dimension!$A:$B,2,FALSE),"")</f>
        <v>Reporting</v>
      </c>
    </row>
    <row r="2499" spans="1:9">
      <c r="A2499" s="29">
        <v>347</v>
      </c>
      <c r="B2499" s="29">
        <v>250</v>
      </c>
      <c r="D2499" t="s">
        <v>662</v>
      </c>
      <c r="E2499" t="s">
        <v>116</v>
      </c>
      <c r="F2499" t="str">
        <f t="shared" ref="F2499:F2562" si="39">D2499&amp;E2499</f>
        <v>6eNever</v>
      </c>
      <c r="G2499" s="27">
        <f>IFERROR(VLOOKUP(B2499,Answer!$A:$E,5),"")</f>
        <v>0</v>
      </c>
      <c r="H2499">
        <f>IFERROR(VLOOKUP(D2499,Question!$B:$E,4,FALSE),"")</f>
        <v>1</v>
      </c>
      <c r="I2499" t="str">
        <f>IFERROR(VLOOKUP(H2499,Dimension!$A:$B,2,FALSE),"")</f>
        <v>Reporting</v>
      </c>
    </row>
    <row r="2500" spans="1:9">
      <c r="A2500" s="29">
        <v>347</v>
      </c>
      <c r="B2500" s="29">
        <v>256</v>
      </c>
      <c r="D2500" t="s">
        <v>666</v>
      </c>
      <c r="E2500" t="s">
        <v>115</v>
      </c>
      <c r="F2500" t="str">
        <f t="shared" si="39"/>
        <v>7aRarely (maybe once per year)</v>
      </c>
      <c r="G2500" s="27">
        <f>IFERROR(VLOOKUP(B2500,Answer!$A:$E,5),"")</f>
        <v>0.25</v>
      </c>
      <c r="H2500">
        <f>IFERROR(VLOOKUP(D2500,Question!$B:$E,4,FALSE),"")</f>
        <v>3</v>
      </c>
      <c r="I2500" t="str">
        <f>IFERROR(VLOOKUP(H2500,Dimension!$A:$B,2,FALSE),"")</f>
        <v>Impact</v>
      </c>
    </row>
    <row r="2501" spans="1:9">
      <c r="A2501" s="29">
        <v>347</v>
      </c>
      <c r="B2501" s="29">
        <v>260</v>
      </c>
      <c r="D2501" t="s">
        <v>670</v>
      </c>
      <c r="E2501" t="s">
        <v>116</v>
      </c>
      <c r="F2501" t="str">
        <f t="shared" si="39"/>
        <v>7bNever</v>
      </c>
      <c r="G2501" s="27">
        <f>IFERROR(VLOOKUP(B2501,Answer!$A:$E,5),"")</f>
        <v>0</v>
      </c>
      <c r="H2501">
        <f>IFERROR(VLOOKUP(D2501,Question!$B:$E,4,FALSE),"")</f>
        <v>2</v>
      </c>
      <c r="I2501" t="str">
        <f>IFERROR(VLOOKUP(H2501,Dimension!$A:$B,2,FALSE),"")</f>
        <v>Planning</v>
      </c>
    </row>
    <row r="2502" spans="1:9">
      <c r="A2502" s="29">
        <v>347</v>
      </c>
      <c r="B2502" s="29">
        <v>266</v>
      </c>
      <c r="D2502" t="s">
        <v>674</v>
      </c>
      <c r="E2502" t="s">
        <v>115</v>
      </c>
      <c r="F2502" t="str">
        <f t="shared" si="39"/>
        <v>7cRarely (maybe once per year)</v>
      </c>
      <c r="G2502" s="27">
        <f>IFERROR(VLOOKUP(B2502,Answer!$A:$E,5),"")</f>
        <v>0.25</v>
      </c>
      <c r="H2502">
        <f>IFERROR(VLOOKUP(D2502,Question!$B:$E,4,FALSE),"")</f>
        <v>2</v>
      </c>
      <c r="I2502" t="str">
        <f>IFERROR(VLOOKUP(H2502,Dimension!$A:$B,2,FALSE),"")</f>
        <v>Planning</v>
      </c>
    </row>
    <row r="2503" spans="1:9">
      <c r="A2503" s="29">
        <v>347</v>
      </c>
      <c r="B2503" s="29">
        <v>270</v>
      </c>
      <c r="D2503" t="s">
        <v>678</v>
      </c>
      <c r="E2503" t="s">
        <v>116</v>
      </c>
      <c r="F2503" t="str">
        <f t="shared" si="39"/>
        <v>7dNever</v>
      </c>
      <c r="G2503" s="27">
        <f>IFERROR(VLOOKUP(B2503,Answer!$A:$E,5),"")</f>
        <v>0</v>
      </c>
      <c r="H2503">
        <f>IFERROR(VLOOKUP(D2503,Question!$B:$E,4,FALSE),"")</f>
        <v>2</v>
      </c>
      <c r="I2503" t="str">
        <f>IFERROR(VLOOKUP(H2503,Dimension!$A:$B,2,FALSE),"")</f>
        <v>Planning</v>
      </c>
    </row>
    <row r="2504" spans="1:9">
      <c r="A2504" s="29">
        <v>347</v>
      </c>
      <c r="B2504" s="29">
        <v>275</v>
      </c>
      <c r="D2504" t="s">
        <v>680</v>
      </c>
      <c r="E2504" t="s">
        <v>116</v>
      </c>
      <c r="F2504" t="str">
        <f t="shared" si="39"/>
        <v>7eNever</v>
      </c>
      <c r="G2504" s="27">
        <f>IFERROR(VLOOKUP(B2504,Answer!$A:$E,5),"")</f>
        <v>0</v>
      </c>
      <c r="H2504">
        <f>IFERROR(VLOOKUP(D2504,Question!$B:$E,4,FALSE),"")</f>
        <v>3</v>
      </c>
      <c r="I2504" t="str">
        <f>IFERROR(VLOOKUP(H2504,Dimension!$A:$B,2,FALSE),"")</f>
        <v>Impact</v>
      </c>
    </row>
    <row r="2505" spans="1:9">
      <c r="A2505" s="29">
        <v>347</v>
      </c>
      <c r="B2505" s="29">
        <v>284</v>
      </c>
      <c r="D2505" t="s">
        <v>701</v>
      </c>
      <c r="E2505" t="s">
        <v>123</v>
      </c>
      <c r="F2505" t="str">
        <f t="shared" si="39"/>
        <v>8aAgree</v>
      </c>
      <c r="G2505" s="27">
        <f>IFERROR(VLOOKUP(B2505,Answer!$A:$E,5),"")</f>
        <v>0.75</v>
      </c>
      <c r="H2505">
        <f>IFERROR(VLOOKUP(D2505,Question!$B:$E,4,FALSE),"")</f>
        <v>3</v>
      </c>
      <c r="I2505" t="str">
        <f>IFERROR(VLOOKUP(H2505,Dimension!$A:$B,2,FALSE),"")</f>
        <v>Impact</v>
      </c>
    </row>
    <row r="2506" spans="1:9">
      <c r="A2506" s="29">
        <v>347</v>
      </c>
      <c r="B2506" s="29">
        <v>290</v>
      </c>
      <c r="D2506" t="s">
        <v>703</v>
      </c>
      <c r="E2506" t="s">
        <v>123</v>
      </c>
      <c r="F2506" t="str">
        <f t="shared" si="39"/>
        <v>8bAgree</v>
      </c>
      <c r="G2506" s="27">
        <f>IFERROR(VLOOKUP(B2506,Answer!$A:$E,5),"")</f>
        <v>0.75</v>
      </c>
      <c r="H2506">
        <f>IFERROR(VLOOKUP(D2506,Question!$B:$E,4,FALSE),"")</f>
        <v>3</v>
      </c>
      <c r="I2506" t="str">
        <f>IFERROR(VLOOKUP(H2506,Dimension!$A:$B,2,FALSE),"")</f>
        <v>Impact</v>
      </c>
    </row>
    <row r="2507" spans="1:9">
      <c r="A2507" s="29">
        <v>347</v>
      </c>
      <c r="B2507" s="29">
        <v>296</v>
      </c>
      <c r="D2507" t="s">
        <v>705</v>
      </c>
      <c r="E2507" t="s">
        <v>123</v>
      </c>
      <c r="F2507" t="str">
        <f t="shared" si="39"/>
        <v>8cAgree</v>
      </c>
      <c r="G2507" s="27">
        <f>IFERROR(VLOOKUP(B2507,Answer!$A:$E,5),"")</f>
        <v>0.75</v>
      </c>
      <c r="H2507">
        <f>IFERROR(VLOOKUP(D2507,Question!$B:$E,4,FALSE),"")</f>
        <v>3</v>
      </c>
      <c r="I2507" t="str">
        <f>IFERROR(VLOOKUP(H2507,Dimension!$A:$B,2,FALSE),"")</f>
        <v>Impact</v>
      </c>
    </row>
    <row r="2508" spans="1:9">
      <c r="A2508" s="29">
        <v>347</v>
      </c>
      <c r="B2508" s="29" t="s">
        <v>870</v>
      </c>
      <c r="D2508" t="s">
        <v>707</v>
      </c>
      <c r="E2508">
        <v>0</v>
      </c>
      <c r="F2508" t="str">
        <f t="shared" si="39"/>
        <v>8d0</v>
      </c>
      <c r="G2508" s="27" t="str">
        <f>IFERROR(VLOOKUP(B2508,Answer!$A:$E,5),"")</f>
        <v/>
      </c>
      <c r="H2508">
        <f>IFERROR(VLOOKUP(D2508,Question!$B:$E,4,FALSE),"")</f>
        <v>3</v>
      </c>
      <c r="I2508" t="str">
        <f>IFERROR(VLOOKUP(H2508,Dimension!$A:$B,2,FALSE),"")</f>
        <v>Impact</v>
      </c>
    </row>
    <row r="2509" spans="1:9">
      <c r="A2509" s="29">
        <v>347</v>
      </c>
      <c r="B2509" s="29">
        <v>308</v>
      </c>
      <c r="D2509" t="s">
        <v>744</v>
      </c>
      <c r="E2509" t="s">
        <v>123</v>
      </c>
      <c r="F2509" t="str">
        <f t="shared" si="39"/>
        <v>8eAgree</v>
      </c>
      <c r="G2509" s="27">
        <f>IFERROR(VLOOKUP(B2509,Answer!$A:$E,5),"")</f>
        <v>0.75</v>
      </c>
      <c r="H2509">
        <f>IFERROR(VLOOKUP(D2509,Question!$B:$E,4,FALSE),"")</f>
        <v>3</v>
      </c>
      <c r="I2509" t="str">
        <f>IFERROR(VLOOKUP(H2509,Dimension!$A:$B,2,FALSE),"")</f>
        <v>Impact</v>
      </c>
    </row>
    <row r="2510" spans="1:9">
      <c r="A2510" s="29">
        <v>347</v>
      </c>
      <c r="B2510" s="29" t="s">
        <v>870</v>
      </c>
      <c r="D2510" t="s">
        <v>745</v>
      </c>
      <c r="E2510">
        <v>0</v>
      </c>
      <c r="F2510" t="str">
        <f t="shared" si="39"/>
        <v>8f0</v>
      </c>
      <c r="G2510" s="27" t="str">
        <f>IFERROR(VLOOKUP(B2510,Answer!$A:$E,5),"")</f>
        <v/>
      </c>
      <c r="H2510">
        <f>IFERROR(VLOOKUP(D2510,Question!$B:$E,4,FALSE),"")</f>
        <v>3</v>
      </c>
      <c r="I2510" t="str">
        <f>IFERROR(VLOOKUP(H2510,Dimension!$A:$B,2,FALSE),"")</f>
        <v>Impact</v>
      </c>
    </row>
    <row r="2511" spans="1:9">
      <c r="A2511" s="29">
        <v>347</v>
      </c>
      <c r="B2511" s="29">
        <v>320</v>
      </c>
      <c r="D2511" t="s">
        <v>746</v>
      </c>
      <c r="E2511" t="s">
        <v>123</v>
      </c>
      <c r="F2511" t="str">
        <f t="shared" si="39"/>
        <v>8gAgree</v>
      </c>
      <c r="G2511" s="27">
        <f>IFERROR(VLOOKUP(B2511,Answer!$A:$E,5),"")</f>
        <v>0.75</v>
      </c>
      <c r="H2511">
        <f>IFERROR(VLOOKUP(D2511,Question!$B:$E,4,FALSE),"")</f>
        <v>3</v>
      </c>
      <c r="I2511" t="str">
        <f>IFERROR(VLOOKUP(H2511,Dimension!$A:$B,2,FALSE),"")</f>
        <v>Impact</v>
      </c>
    </row>
    <row r="2512" spans="1:9">
      <c r="A2512" s="29">
        <v>347</v>
      </c>
      <c r="B2512" s="29" t="s">
        <v>870</v>
      </c>
      <c r="D2512" t="s">
        <v>747</v>
      </c>
      <c r="E2512">
        <v>0</v>
      </c>
      <c r="F2512" t="str">
        <f t="shared" si="39"/>
        <v>8h0</v>
      </c>
      <c r="G2512" s="27" t="str">
        <f>IFERROR(VLOOKUP(B2512,Answer!$A:$E,5),"")</f>
        <v/>
      </c>
      <c r="H2512">
        <f>IFERROR(VLOOKUP(D2512,Question!$B:$E,4,FALSE),"")</f>
        <v>3</v>
      </c>
      <c r="I2512" t="str">
        <f>IFERROR(VLOOKUP(H2512,Dimension!$A:$B,2,FALSE),"")</f>
        <v>Impact</v>
      </c>
    </row>
    <row r="2513" spans="1:9">
      <c r="A2513" s="29">
        <v>347</v>
      </c>
      <c r="B2513" s="29" t="s">
        <v>870</v>
      </c>
      <c r="D2513" t="s">
        <v>748</v>
      </c>
      <c r="E2513">
        <v>0</v>
      </c>
      <c r="F2513" t="str">
        <f t="shared" si="39"/>
        <v>8i0</v>
      </c>
      <c r="G2513" s="27" t="str">
        <f>IFERROR(VLOOKUP(B2513,Answer!$A:$E,5),"")</f>
        <v/>
      </c>
      <c r="H2513">
        <f>IFERROR(VLOOKUP(D2513,Question!$B:$E,4,FALSE),"")</f>
        <v>3</v>
      </c>
      <c r="I2513" t="str">
        <f>IFERROR(VLOOKUP(H2513,Dimension!$A:$B,2,FALSE),"")</f>
        <v>Impact</v>
      </c>
    </row>
    <row r="2514" spans="1:9">
      <c r="A2514" s="29">
        <v>347</v>
      </c>
      <c r="B2514" s="29" t="s">
        <v>870</v>
      </c>
      <c r="D2514" t="s">
        <v>749</v>
      </c>
      <c r="E2514">
        <v>0</v>
      </c>
      <c r="F2514" t="str">
        <f t="shared" si="39"/>
        <v>8j0</v>
      </c>
      <c r="G2514" s="27" t="str">
        <f>IFERROR(VLOOKUP(B2514,Answer!$A:$E,5),"")</f>
        <v/>
      </c>
      <c r="H2514">
        <f>IFERROR(VLOOKUP(D2514,Question!$B:$E,4,FALSE),"")</f>
        <v>3</v>
      </c>
      <c r="I2514" t="str">
        <f>IFERROR(VLOOKUP(H2514,Dimension!$A:$B,2,FALSE),"")</f>
        <v>Impact</v>
      </c>
    </row>
    <row r="2515" spans="1:9">
      <c r="A2515" s="29">
        <v>347</v>
      </c>
      <c r="B2515" s="29" t="s">
        <v>870</v>
      </c>
      <c r="D2515" t="s">
        <v>750</v>
      </c>
      <c r="E2515">
        <v>0</v>
      </c>
      <c r="F2515" t="str">
        <f t="shared" si="39"/>
        <v>8k0</v>
      </c>
      <c r="G2515" s="27" t="str">
        <f>IFERROR(VLOOKUP(B2515,Answer!$A:$E,5),"")</f>
        <v/>
      </c>
      <c r="H2515">
        <f>IFERROR(VLOOKUP(D2515,Question!$B:$E,4,FALSE),"")</f>
        <v>3</v>
      </c>
      <c r="I2515" t="str">
        <f>IFERROR(VLOOKUP(H2515,Dimension!$A:$B,2,FALSE),"")</f>
        <v>Impact</v>
      </c>
    </row>
    <row r="2516" spans="1:9">
      <c r="A2516" s="29">
        <v>347</v>
      </c>
      <c r="B2516" s="29" t="s">
        <v>870</v>
      </c>
      <c r="D2516" t="s">
        <v>710</v>
      </c>
      <c r="E2516">
        <v>0</v>
      </c>
      <c r="F2516" t="str">
        <f t="shared" si="39"/>
        <v>9a0</v>
      </c>
      <c r="G2516" s="27" t="str">
        <f>IFERROR(VLOOKUP(B2516,Answer!$A:$E,5),"")</f>
        <v/>
      </c>
      <c r="H2516">
        <f>IFERROR(VLOOKUP(D2516,Question!$B:$E,4,FALSE),"")</f>
        <v>1</v>
      </c>
      <c r="I2516" t="str">
        <f>IFERROR(VLOOKUP(H2516,Dimension!$A:$B,2,FALSE),"")</f>
        <v>Reporting</v>
      </c>
    </row>
    <row r="2517" spans="1:9">
      <c r="A2517" s="29">
        <v>347</v>
      </c>
      <c r="B2517" s="29" t="s">
        <v>870</v>
      </c>
      <c r="D2517" t="s">
        <v>714</v>
      </c>
      <c r="E2517">
        <v>0</v>
      </c>
      <c r="F2517" t="str">
        <f t="shared" si="39"/>
        <v>9b0</v>
      </c>
      <c r="G2517" s="27" t="str">
        <f>IFERROR(VLOOKUP(B2517,Answer!$A:$E,5),"")</f>
        <v/>
      </c>
      <c r="H2517">
        <f>IFERROR(VLOOKUP(D2517,Question!$B:$E,4,FALSE),"")</f>
        <v>1</v>
      </c>
      <c r="I2517" t="str">
        <f>IFERROR(VLOOKUP(H2517,Dimension!$A:$B,2,FALSE),"")</f>
        <v>Reporting</v>
      </c>
    </row>
    <row r="2518" spans="1:9">
      <c r="A2518" s="29">
        <v>347</v>
      </c>
      <c r="B2518" s="29" t="s">
        <v>870</v>
      </c>
      <c r="D2518" t="s">
        <v>742</v>
      </c>
      <c r="E2518">
        <v>0</v>
      </c>
      <c r="F2518" t="str">
        <f t="shared" si="39"/>
        <v>9c0</v>
      </c>
      <c r="G2518" s="27" t="str">
        <f>IFERROR(VLOOKUP(B2518,Answer!$A:$E,5),"")</f>
        <v/>
      </c>
      <c r="H2518">
        <f>IFERROR(VLOOKUP(D2518,Question!$B:$E,4,FALSE),"")</f>
        <v>1</v>
      </c>
      <c r="I2518" t="str">
        <f>IFERROR(VLOOKUP(H2518,Dimension!$A:$B,2,FALSE),"")</f>
        <v>Reporting</v>
      </c>
    </row>
    <row r="2519" spans="1:9">
      <c r="A2519" s="29">
        <v>347</v>
      </c>
      <c r="B2519" s="29" t="s">
        <v>870</v>
      </c>
      <c r="D2519" t="s">
        <v>743</v>
      </c>
      <c r="E2519">
        <v>0</v>
      </c>
      <c r="F2519" t="str">
        <f t="shared" si="39"/>
        <v>9d0</v>
      </c>
      <c r="G2519" s="27" t="str">
        <f>IFERROR(VLOOKUP(B2519,Answer!$A:$E,5),"")</f>
        <v/>
      </c>
      <c r="H2519">
        <f>IFERROR(VLOOKUP(D2519,Question!$B:$E,4,FALSE),"")</f>
        <v>2</v>
      </c>
      <c r="I2519" t="str">
        <f>IFERROR(VLOOKUP(H2519,Dimension!$A:$B,2,FALSE),"")</f>
        <v>Planning</v>
      </c>
    </row>
    <row r="2520" spans="1:9">
      <c r="A2520" s="29">
        <v>347</v>
      </c>
      <c r="B2520" s="29" t="s">
        <v>870</v>
      </c>
      <c r="D2520" t="s">
        <v>740</v>
      </c>
      <c r="E2520">
        <v>0</v>
      </c>
      <c r="F2520" t="str">
        <f t="shared" si="39"/>
        <v>10a0</v>
      </c>
      <c r="G2520" s="27" t="str">
        <f>IFERROR(VLOOKUP(B2520,Answer!$A:$E,5),"")</f>
        <v/>
      </c>
      <c r="H2520">
        <f>IFERROR(VLOOKUP(D2520,Question!$B:$E,4,FALSE),"")</f>
        <v>1</v>
      </c>
      <c r="I2520" t="str">
        <f>IFERROR(VLOOKUP(H2520,Dimension!$A:$B,2,FALSE),"")</f>
        <v>Reporting</v>
      </c>
    </row>
    <row r="2521" spans="1:9">
      <c r="A2521" s="29">
        <v>347</v>
      </c>
      <c r="B2521" s="29">
        <v>380</v>
      </c>
      <c r="D2521" t="s">
        <v>741</v>
      </c>
      <c r="E2521" t="s">
        <v>123</v>
      </c>
      <c r="F2521" t="str">
        <f t="shared" si="39"/>
        <v>10bAgree</v>
      </c>
      <c r="G2521" s="27">
        <f>IFERROR(VLOOKUP(B2521,Answer!$A:$E,5),"")</f>
        <v>0.5</v>
      </c>
      <c r="H2521">
        <f>IFERROR(VLOOKUP(D2521,Question!$B:$E,4,FALSE),"")</f>
        <v>3</v>
      </c>
      <c r="I2521" t="str">
        <f>IFERROR(VLOOKUP(H2521,Dimension!$A:$B,2,FALSE),"")</f>
        <v>Impact</v>
      </c>
    </row>
    <row r="2522" spans="1:9">
      <c r="A2522" s="29">
        <v>359</v>
      </c>
      <c r="B2522" s="29">
        <v>2</v>
      </c>
      <c r="D2522" t="s">
        <v>772</v>
      </c>
      <c r="E2522" t="s">
        <v>140</v>
      </c>
      <c r="F2522" t="str">
        <f t="shared" si="39"/>
        <v>1aAgency</v>
      </c>
      <c r="G2522" s="27">
        <f>IFERROR(VLOOKUP(B2522,Answer!$A:$E,5),"")</f>
        <v>0</v>
      </c>
      <c r="H2522">
        <f>IFERROR(VLOOKUP(D2522,Question!$B:$E,4,FALSE),"")</f>
        <v>0</v>
      </c>
      <c r="I2522" t="str">
        <f>IFERROR(VLOOKUP(H2522,Dimension!$A:$B,2,FALSE),"")</f>
        <v/>
      </c>
    </row>
    <row r="2523" spans="1:9">
      <c r="A2523" s="29">
        <v>359</v>
      </c>
      <c r="B2523" s="29">
        <v>5</v>
      </c>
      <c r="D2523" t="s">
        <v>773</v>
      </c>
      <c r="E2523" t="s">
        <v>107</v>
      </c>
      <c r="F2523" t="str">
        <f t="shared" si="39"/>
        <v>1bCommunications</v>
      </c>
      <c r="G2523" s="27">
        <f>IFERROR(VLOOKUP(B2523,Answer!$A:$E,5),"")</f>
        <v>0</v>
      </c>
      <c r="H2523">
        <f>IFERROR(VLOOKUP(D2523,Question!$B:$E,4,FALSE),"")</f>
        <v>0</v>
      </c>
      <c r="I2523" t="str">
        <f>IFERROR(VLOOKUP(H2523,Dimension!$A:$B,2,FALSE),"")</f>
        <v/>
      </c>
    </row>
    <row r="2524" spans="1:9">
      <c r="A2524" s="29">
        <v>359</v>
      </c>
      <c r="B2524" s="29" t="s">
        <v>870</v>
      </c>
      <c r="D2524" t="s">
        <v>774</v>
      </c>
      <c r="E2524">
        <v>0</v>
      </c>
      <c r="F2524" t="str">
        <f t="shared" si="39"/>
        <v>1c0</v>
      </c>
      <c r="G2524" s="27" t="str">
        <f>IFERROR(VLOOKUP(B2524,Answer!$A:$E,5),"")</f>
        <v/>
      </c>
      <c r="H2524">
        <f>IFERROR(VLOOKUP(D2524,Question!$B:$E,4,FALSE),"")</f>
        <v>0</v>
      </c>
      <c r="I2524" t="str">
        <f>IFERROR(VLOOKUP(H2524,Dimension!$A:$B,2,FALSE),"")</f>
        <v/>
      </c>
    </row>
    <row r="2525" spans="1:9">
      <c r="A2525" s="29">
        <v>359</v>
      </c>
      <c r="B2525" s="29">
        <v>41</v>
      </c>
      <c r="D2525" t="s">
        <v>775</v>
      </c>
      <c r="E2525" t="s">
        <v>195</v>
      </c>
      <c r="F2525" t="str">
        <f t="shared" si="39"/>
        <v>1dA PR consultancy</v>
      </c>
      <c r="G2525" s="27">
        <f>IFERROR(VLOOKUP(B2525,Answer!$A:$E,5),"")</f>
        <v>0</v>
      </c>
      <c r="H2525">
        <f>IFERROR(VLOOKUP(D2525,Question!$B:$E,4,FALSE),"")</f>
        <v>0</v>
      </c>
      <c r="I2525" t="str">
        <f>IFERROR(VLOOKUP(H2525,Dimension!$A:$B,2,FALSE),"")</f>
        <v/>
      </c>
    </row>
    <row r="2526" spans="1:9">
      <c r="A2526" s="29">
        <v>359</v>
      </c>
      <c r="B2526" s="29">
        <v>47</v>
      </c>
      <c r="D2526" t="s">
        <v>776</v>
      </c>
      <c r="E2526" t="s">
        <v>147</v>
      </c>
      <c r="F2526" t="str">
        <f t="shared" si="39"/>
        <v>1e1-49 employees</v>
      </c>
      <c r="G2526" s="27">
        <f>IFERROR(VLOOKUP(B2526,Answer!$A:$E,5),"")</f>
        <v>0</v>
      </c>
      <c r="H2526">
        <f>IFERROR(VLOOKUP(D2526,Question!$B:$E,4,FALSE),"")</f>
        <v>0</v>
      </c>
      <c r="I2526" t="str">
        <f>IFERROR(VLOOKUP(H2526,Dimension!$A:$B,2,FALSE),"")</f>
        <v/>
      </c>
    </row>
    <row r="2527" spans="1:9">
      <c r="A2527" s="29">
        <v>359</v>
      </c>
      <c r="B2527" s="29" t="s">
        <v>870</v>
      </c>
      <c r="D2527" t="s">
        <v>778</v>
      </c>
      <c r="E2527" t="s">
        <v>339</v>
      </c>
      <c r="F2527" t="str">
        <f t="shared" si="39"/>
        <v>1guk</v>
      </c>
      <c r="G2527" s="27" t="str">
        <f>IFERROR(VLOOKUP(B2527,Answer!$A:$E,5),"")</f>
        <v/>
      </c>
      <c r="H2527">
        <f>IFERROR(VLOOKUP(D2527,Question!$B:$E,4,FALSE),"")</f>
        <v>0</v>
      </c>
      <c r="I2527" t="str">
        <f>IFERROR(VLOOKUP(H2527,Dimension!$A:$B,2,FALSE),"")</f>
        <v/>
      </c>
    </row>
    <row r="2528" spans="1:9">
      <c r="A2528" s="29">
        <v>359</v>
      </c>
      <c r="B2528" s="29">
        <v>65</v>
      </c>
      <c r="D2528" t="s">
        <v>783</v>
      </c>
      <c r="E2528" t="s">
        <v>159</v>
      </c>
      <c r="F2528" t="str">
        <f t="shared" si="39"/>
        <v>1hFor the country I’m based in</v>
      </c>
      <c r="G2528" s="27">
        <f>IFERROR(VLOOKUP(B2528,Answer!$A:$E,5),"")</f>
        <v>0</v>
      </c>
      <c r="H2528">
        <f>IFERROR(VLOOKUP(D2528,Question!$B:$E,4,FALSE),"")</f>
        <v>0</v>
      </c>
      <c r="I2528" t="str">
        <f>IFERROR(VLOOKUP(H2528,Dimension!$A:$B,2,FALSE),"")</f>
        <v/>
      </c>
    </row>
    <row r="2529" spans="1:9">
      <c r="A2529" s="29">
        <v>359</v>
      </c>
      <c r="B2529" s="29">
        <v>69</v>
      </c>
      <c r="D2529" t="s">
        <v>859</v>
      </c>
      <c r="E2529" t="s">
        <v>110</v>
      </c>
      <c r="F2529" t="str">
        <f t="shared" si="39"/>
        <v>1iYes</v>
      </c>
      <c r="G2529" s="27">
        <f>IFERROR(VLOOKUP(B2529,Answer!$A:$E,5),"")</f>
        <v>0</v>
      </c>
      <c r="H2529">
        <f>IFERROR(VLOOKUP(D2529,Question!$B:$E,4,FALSE),"")</f>
        <v>0</v>
      </c>
      <c r="I2529" t="str">
        <f>IFERROR(VLOOKUP(H2529,Dimension!$A:$B,2,FALSE),"")</f>
        <v/>
      </c>
    </row>
    <row r="2530" spans="1:9">
      <c r="A2530" s="29">
        <v>359</v>
      </c>
      <c r="B2530" s="29" t="s">
        <v>870</v>
      </c>
      <c r="D2530" t="s">
        <v>804</v>
      </c>
      <c r="E2530" t="s">
        <v>111</v>
      </c>
      <c r="F2530" t="str">
        <f t="shared" si="39"/>
        <v>North AmericaNo</v>
      </c>
      <c r="G2530" s="27" t="str">
        <f>IFERROR(VLOOKUP(B2530,Answer!$A:$E,5),"")</f>
        <v/>
      </c>
      <c r="H2530" t="str">
        <f>IFERROR(VLOOKUP(D2530,Question!$B:$E,4,FALSE),"")</f>
        <v/>
      </c>
      <c r="I2530" t="str">
        <f>IFERROR(VLOOKUP(H2530,Dimension!$A:$B,2,FALSE),"")</f>
        <v/>
      </c>
    </row>
    <row r="2531" spans="1:9">
      <c r="A2531" s="29">
        <v>359</v>
      </c>
      <c r="B2531" s="29" t="s">
        <v>870</v>
      </c>
      <c r="D2531" t="s">
        <v>805</v>
      </c>
      <c r="E2531" t="s">
        <v>111</v>
      </c>
      <c r="F2531" t="str">
        <f t="shared" si="39"/>
        <v>Central AmericaNo</v>
      </c>
      <c r="G2531" s="27" t="str">
        <f>IFERROR(VLOOKUP(B2531,Answer!$A:$E,5),"")</f>
        <v/>
      </c>
      <c r="H2531" t="str">
        <f>IFERROR(VLOOKUP(D2531,Question!$B:$E,4,FALSE),"")</f>
        <v/>
      </c>
      <c r="I2531" t="str">
        <f>IFERROR(VLOOKUP(H2531,Dimension!$A:$B,2,FALSE),"")</f>
        <v/>
      </c>
    </row>
    <row r="2532" spans="1:9">
      <c r="A2532" s="29">
        <v>359</v>
      </c>
      <c r="B2532" s="29" t="s">
        <v>870</v>
      </c>
      <c r="D2532" t="s">
        <v>806</v>
      </c>
      <c r="E2532" t="s">
        <v>111</v>
      </c>
      <c r="F2532" t="str">
        <f t="shared" si="39"/>
        <v>South AmericaNo</v>
      </c>
      <c r="G2532" s="27" t="str">
        <f>IFERROR(VLOOKUP(B2532,Answer!$A:$E,5),"")</f>
        <v/>
      </c>
      <c r="H2532" t="str">
        <f>IFERROR(VLOOKUP(D2532,Question!$B:$E,4,FALSE),"")</f>
        <v/>
      </c>
      <c r="I2532" t="str">
        <f>IFERROR(VLOOKUP(H2532,Dimension!$A:$B,2,FALSE),"")</f>
        <v/>
      </c>
    </row>
    <row r="2533" spans="1:9">
      <c r="A2533" s="29">
        <v>359</v>
      </c>
      <c r="B2533" s="29" t="s">
        <v>870</v>
      </c>
      <c r="D2533" t="s">
        <v>807</v>
      </c>
      <c r="E2533" t="s">
        <v>111</v>
      </c>
      <c r="F2533" t="str">
        <f t="shared" si="39"/>
        <v>AfricaNo</v>
      </c>
      <c r="G2533" s="27" t="str">
        <f>IFERROR(VLOOKUP(B2533,Answer!$A:$E,5),"")</f>
        <v/>
      </c>
      <c r="H2533" t="str">
        <f>IFERROR(VLOOKUP(D2533,Question!$B:$E,4,FALSE),"")</f>
        <v/>
      </c>
      <c r="I2533" t="str">
        <f>IFERROR(VLOOKUP(H2533,Dimension!$A:$B,2,FALSE),"")</f>
        <v/>
      </c>
    </row>
    <row r="2534" spans="1:9">
      <c r="A2534" s="29">
        <v>359</v>
      </c>
      <c r="B2534" s="29">
        <v>57</v>
      </c>
      <c r="D2534" t="s">
        <v>808</v>
      </c>
      <c r="E2534" t="s">
        <v>110</v>
      </c>
      <c r="F2534" t="str">
        <f t="shared" si="39"/>
        <v>Middle EastYes</v>
      </c>
      <c r="G2534" s="27">
        <f>IFERROR(VLOOKUP(B2534,Answer!$A:$E,5),"")</f>
        <v>0</v>
      </c>
      <c r="H2534" t="str">
        <f>IFERROR(VLOOKUP(D2534,Question!$B:$E,4,FALSE),"")</f>
        <v/>
      </c>
      <c r="I2534" t="str">
        <f>IFERROR(VLOOKUP(H2534,Dimension!$A:$B,2,FALSE),"")</f>
        <v/>
      </c>
    </row>
    <row r="2535" spans="1:9">
      <c r="A2535" s="29">
        <v>359</v>
      </c>
      <c r="B2535" s="29">
        <v>58</v>
      </c>
      <c r="D2535" t="s">
        <v>809</v>
      </c>
      <c r="E2535" t="s">
        <v>110</v>
      </c>
      <c r="F2535" t="str">
        <f t="shared" si="39"/>
        <v>Western/Northern EuropeYes</v>
      </c>
      <c r="G2535" s="27">
        <f>IFERROR(VLOOKUP(B2535,Answer!$A:$E,5),"")</f>
        <v>0</v>
      </c>
      <c r="H2535" t="str">
        <f>IFERROR(VLOOKUP(D2535,Question!$B:$E,4,FALSE),"")</f>
        <v/>
      </c>
      <c r="I2535" t="str">
        <f>IFERROR(VLOOKUP(H2535,Dimension!$A:$B,2,FALSE),"")</f>
        <v/>
      </c>
    </row>
    <row r="2536" spans="1:9">
      <c r="A2536" s="29">
        <v>359</v>
      </c>
      <c r="B2536" s="29" t="s">
        <v>870</v>
      </c>
      <c r="D2536" t="s">
        <v>810</v>
      </c>
      <c r="E2536" t="s">
        <v>111</v>
      </c>
      <c r="F2536" t="str">
        <f t="shared" si="39"/>
        <v>Southern EuropeNo</v>
      </c>
      <c r="G2536" s="27" t="str">
        <f>IFERROR(VLOOKUP(B2536,Answer!$A:$E,5),"")</f>
        <v/>
      </c>
      <c r="H2536" t="str">
        <f>IFERROR(VLOOKUP(D2536,Question!$B:$E,4,FALSE),"")</f>
        <v/>
      </c>
      <c r="I2536" t="str">
        <f>IFERROR(VLOOKUP(H2536,Dimension!$A:$B,2,FALSE),"")</f>
        <v/>
      </c>
    </row>
    <row r="2537" spans="1:9">
      <c r="A2537" s="29">
        <v>359</v>
      </c>
      <c r="B2537" s="29" t="s">
        <v>870</v>
      </c>
      <c r="D2537" t="s">
        <v>811</v>
      </c>
      <c r="E2537" t="s">
        <v>111</v>
      </c>
      <c r="F2537" t="str">
        <f t="shared" si="39"/>
        <v>Eastern EuropeNo</v>
      </c>
      <c r="G2537" s="27" t="str">
        <f>IFERROR(VLOOKUP(B2537,Answer!$A:$E,5),"")</f>
        <v/>
      </c>
      <c r="H2537" t="str">
        <f>IFERROR(VLOOKUP(D2537,Question!$B:$E,4,FALSE),"")</f>
        <v/>
      </c>
      <c r="I2537" t="str">
        <f>IFERROR(VLOOKUP(H2537,Dimension!$A:$B,2,FALSE),"")</f>
        <v/>
      </c>
    </row>
    <row r="2538" spans="1:9">
      <c r="A2538" s="29">
        <v>359</v>
      </c>
      <c r="B2538" s="29" t="s">
        <v>870</v>
      </c>
      <c r="D2538" t="s">
        <v>812</v>
      </c>
      <c r="E2538" t="s">
        <v>111</v>
      </c>
      <c r="F2538" t="str">
        <f t="shared" si="39"/>
        <v>Central AsiaNo</v>
      </c>
      <c r="G2538" s="27" t="str">
        <f>IFERROR(VLOOKUP(B2538,Answer!$A:$E,5),"")</f>
        <v/>
      </c>
      <c r="H2538" t="str">
        <f>IFERROR(VLOOKUP(D2538,Question!$B:$E,4,FALSE),"")</f>
        <v/>
      </c>
      <c r="I2538" t="str">
        <f>IFERROR(VLOOKUP(H2538,Dimension!$A:$B,2,FALSE),"")</f>
        <v/>
      </c>
    </row>
    <row r="2539" spans="1:9">
      <c r="A2539" s="29">
        <v>359</v>
      </c>
      <c r="B2539" s="29" t="s">
        <v>870</v>
      </c>
      <c r="D2539" t="s">
        <v>813</v>
      </c>
      <c r="E2539" t="s">
        <v>111</v>
      </c>
      <c r="F2539" t="str">
        <f t="shared" si="39"/>
        <v>South AsiaNo</v>
      </c>
      <c r="G2539" s="27" t="str">
        <f>IFERROR(VLOOKUP(B2539,Answer!$A:$E,5),"")</f>
        <v/>
      </c>
      <c r="H2539" t="str">
        <f>IFERROR(VLOOKUP(D2539,Question!$B:$E,4,FALSE),"")</f>
        <v/>
      </c>
      <c r="I2539" t="str">
        <f>IFERROR(VLOOKUP(H2539,Dimension!$A:$B,2,FALSE),"")</f>
        <v/>
      </c>
    </row>
    <row r="2540" spans="1:9">
      <c r="A2540" s="29">
        <v>359</v>
      </c>
      <c r="B2540" s="29" t="s">
        <v>870</v>
      </c>
      <c r="D2540" t="s">
        <v>814</v>
      </c>
      <c r="E2540" t="s">
        <v>111</v>
      </c>
      <c r="F2540" t="str">
        <f t="shared" si="39"/>
        <v>South East AsiaNo</v>
      </c>
      <c r="G2540" s="27" t="str">
        <f>IFERROR(VLOOKUP(B2540,Answer!$A:$E,5),"")</f>
        <v/>
      </c>
      <c r="H2540" t="str">
        <f>IFERROR(VLOOKUP(D2540,Question!$B:$E,4,FALSE),"")</f>
        <v/>
      </c>
      <c r="I2540" t="str">
        <f>IFERROR(VLOOKUP(H2540,Dimension!$A:$B,2,FALSE),"")</f>
        <v/>
      </c>
    </row>
    <row r="2541" spans="1:9">
      <c r="A2541" s="29">
        <v>359</v>
      </c>
      <c r="B2541" s="29" t="s">
        <v>870</v>
      </c>
      <c r="D2541" t="s">
        <v>815</v>
      </c>
      <c r="E2541" t="s">
        <v>111</v>
      </c>
      <c r="F2541" t="str">
        <f t="shared" si="39"/>
        <v>AustralasiaNo</v>
      </c>
      <c r="G2541" s="27" t="str">
        <f>IFERROR(VLOOKUP(B2541,Answer!$A:$E,5),"")</f>
        <v/>
      </c>
      <c r="H2541" t="str">
        <f>IFERROR(VLOOKUP(D2541,Question!$B:$E,4,FALSE),"")</f>
        <v/>
      </c>
      <c r="I2541" t="str">
        <f>IFERROR(VLOOKUP(H2541,Dimension!$A:$B,2,FALSE),"")</f>
        <v/>
      </c>
    </row>
    <row r="2542" spans="1:9">
      <c r="A2542" s="29">
        <v>359</v>
      </c>
      <c r="B2542" s="29">
        <v>75</v>
      </c>
      <c r="D2542" t="s">
        <v>532</v>
      </c>
      <c r="E2542" t="s">
        <v>114</v>
      </c>
      <c r="F2542" t="str">
        <f t="shared" si="39"/>
        <v>2aFrequently (e.g. every time we run some activity or monthly)</v>
      </c>
      <c r="G2542" s="27">
        <f>IFERROR(VLOOKUP(B2542,Answer!$A:$E,5),"")</f>
        <v>1</v>
      </c>
      <c r="H2542">
        <f>IFERROR(VLOOKUP(D2542,Question!$B:$E,4,FALSE),"")</f>
        <v>1</v>
      </c>
      <c r="I2542" t="str">
        <f>IFERROR(VLOOKUP(H2542,Dimension!$A:$B,2,FALSE),"")</f>
        <v>Reporting</v>
      </c>
    </row>
    <row r="2543" spans="1:9">
      <c r="A2543" s="29">
        <v>359</v>
      </c>
      <c r="B2543" s="29">
        <v>100</v>
      </c>
      <c r="D2543" t="s">
        <v>576</v>
      </c>
      <c r="E2543" t="s">
        <v>114</v>
      </c>
      <c r="F2543" t="str">
        <f t="shared" si="39"/>
        <v>3aFrequently (e.g. every time we run some activity or monthly)</v>
      </c>
      <c r="G2543" s="27">
        <f>IFERROR(VLOOKUP(B2543,Answer!$A:$E,5),"")</f>
        <v>0</v>
      </c>
      <c r="H2543">
        <f>IFERROR(VLOOKUP(D2543,Question!$B:$E,4,FALSE),"")</f>
        <v>1</v>
      </c>
      <c r="I2543" t="str">
        <f>IFERROR(VLOOKUP(H2543,Dimension!$A:$B,2,FALSE),"")</f>
        <v>Reporting</v>
      </c>
    </row>
    <row r="2544" spans="1:9">
      <c r="A2544" s="29">
        <v>359</v>
      </c>
      <c r="B2544" s="29">
        <v>105</v>
      </c>
      <c r="D2544" t="s">
        <v>582</v>
      </c>
      <c r="E2544" t="s">
        <v>114</v>
      </c>
      <c r="F2544" t="str">
        <f t="shared" si="39"/>
        <v>3bFrequently (e.g. every time we run some activity or monthly)</v>
      </c>
      <c r="G2544" s="27">
        <f>IFERROR(VLOOKUP(B2544,Answer!$A:$E,5),"")</f>
        <v>-1</v>
      </c>
      <c r="H2544">
        <f>IFERROR(VLOOKUP(D2544,Question!$B:$E,4,FALSE),"")</f>
        <v>1</v>
      </c>
      <c r="I2544" t="str">
        <f>IFERROR(VLOOKUP(H2544,Dimension!$A:$B,2,FALSE),"")</f>
        <v>Reporting</v>
      </c>
    </row>
    <row r="2545" spans="1:9">
      <c r="A2545" s="29">
        <v>359</v>
      </c>
      <c r="B2545" s="29">
        <v>108</v>
      </c>
      <c r="D2545" t="s">
        <v>587</v>
      </c>
      <c r="E2545" t="s">
        <v>121</v>
      </c>
      <c r="F2545" t="str">
        <f t="shared" si="39"/>
        <v>3cSometimes / on an ad-hoc basis</v>
      </c>
      <c r="G2545" s="27">
        <f>IFERROR(VLOOKUP(B2545,Answer!$A:$E,5),"")</f>
        <v>0.5</v>
      </c>
      <c r="H2545">
        <f>IFERROR(VLOOKUP(D2545,Question!$B:$E,4,FALSE),"")</f>
        <v>1</v>
      </c>
      <c r="I2545" t="str">
        <f>IFERROR(VLOOKUP(H2545,Dimension!$A:$B,2,FALSE),"")</f>
        <v>Reporting</v>
      </c>
    </row>
    <row r="2546" spans="1:9">
      <c r="A2546" s="29">
        <v>359</v>
      </c>
      <c r="B2546" s="29">
        <v>111</v>
      </c>
      <c r="D2546" t="s">
        <v>592</v>
      </c>
      <c r="E2546" t="s">
        <v>116</v>
      </c>
      <c r="F2546" t="str">
        <f t="shared" si="39"/>
        <v>3dNever</v>
      </c>
      <c r="G2546" s="27">
        <f>IFERROR(VLOOKUP(B2546,Answer!$A:$E,5),"")</f>
        <v>0</v>
      </c>
      <c r="H2546">
        <f>IFERROR(VLOOKUP(D2546,Question!$B:$E,4,FALSE),"")</f>
        <v>1</v>
      </c>
      <c r="I2546" t="str">
        <f>IFERROR(VLOOKUP(H2546,Dimension!$A:$B,2,FALSE),"")</f>
        <v>Reporting</v>
      </c>
    </row>
    <row r="2547" spans="1:9">
      <c r="A2547" s="29">
        <v>359</v>
      </c>
      <c r="B2547" s="29">
        <v>120</v>
      </c>
      <c r="D2547" t="s">
        <v>755</v>
      </c>
      <c r="E2547" t="s">
        <v>114</v>
      </c>
      <c r="F2547" t="str">
        <f t="shared" si="39"/>
        <v>3eFrequently (e.g. every time we run some activity or monthly)</v>
      </c>
      <c r="G2547" s="27">
        <f>IFERROR(VLOOKUP(B2547,Answer!$A:$E,5),"")</f>
        <v>0</v>
      </c>
      <c r="H2547">
        <f>IFERROR(VLOOKUP(D2547,Question!$B:$E,4,FALSE),"")</f>
        <v>1</v>
      </c>
      <c r="I2547" t="str">
        <f>IFERROR(VLOOKUP(H2547,Dimension!$A:$B,2,FALSE),"")</f>
        <v>Reporting</v>
      </c>
    </row>
    <row r="2548" spans="1:9">
      <c r="A2548" s="29">
        <v>359</v>
      </c>
      <c r="B2548" s="29">
        <v>125</v>
      </c>
      <c r="D2548" t="s">
        <v>756</v>
      </c>
      <c r="E2548" t="s">
        <v>114</v>
      </c>
      <c r="F2548" t="str">
        <f t="shared" si="39"/>
        <v>3fFrequently (e.g. every time we run some activity or monthly)</v>
      </c>
      <c r="G2548" s="27">
        <f>IFERROR(VLOOKUP(B2548,Answer!$A:$E,5),"")</f>
        <v>0.5</v>
      </c>
      <c r="H2548">
        <f>IFERROR(VLOOKUP(D2548,Question!$B:$E,4,FALSE),"")</f>
        <v>1</v>
      </c>
      <c r="I2548" t="str">
        <f>IFERROR(VLOOKUP(H2548,Dimension!$A:$B,2,FALSE),"")</f>
        <v>Reporting</v>
      </c>
    </row>
    <row r="2549" spans="1:9">
      <c r="A2549" s="29">
        <v>359</v>
      </c>
      <c r="B2549" s="29">
        <v>129</v>
      </c>
      <c r="D2549" t="s">
        <v>757</v>
      </c>
      <c r="E2549" t="s">
        <v>120</v>
      </c>
      <c r="F2549" t="str">
        <f t="shared" si="39"/>
        <v>3gRegularly (at least quarterly)</v>
      </c>
      <c r="G2549" s="27">
        <f>IFERROR(VLOOKUP(B2549,Answer!$A:$E,5),"")</f>
        <v>0.75</v>
      </c>
      <c r="H2549">
        <f>IFERROR(VLOOKUP(D2549,Question!$B:$E,4,FALSE),"")</f>
        <v>1</v>
      </c>
      <c r="I2549" t="str">
        <f>IFERROR(VLOOKUP(H2549,Dimension!$A:$B,2,FALSE),"")</f>
        <v>Reporting</v>
      </c>
    </row>
    <row r="2550" spans="1:9">
      <c r="A2550" s="29">
        <v>359</v>
      </c>
      <c r="B2550" s="29">
        <v>135</v>
      </c>
      <c r="D2550" t="s">
        <v>758</v>
      </c>
      <c r="E2550" t="s">
        <v>114</v>
      </c>
      <c r="F2550" t="str">
        <f t="shared" si="39"/>
        <v>3hFrequently (e.g. every time we run some activity or monthly)</v>
      </c>
      <c r="G2550" s="27">
        <f>IFERROR(VLOOKUP(B2550,Answer!$A:$E,5),"")</f>
        <v>1</v>
      </c>
      <c r="H2550">
        <f>IFERROR(VLOOKUP(D2550,Question!$B:$E,4,FALSE),"")</f>
        <v>1</v>
      </c>
      <c r="I2550" t="str">
        <f>IFERROR(VLOOKUP(H2550,Dimension!$A:$B,2,FALSE),"")</f>
        <v>Reporting</v>
      </c>
    </row>
    <row r="2551" spans="1:9">
      <c r="A2551" s="29">
        <v>359</v>
      </c>
      <c r="B2551" s="29">
        <v>155</v>
      </c>
      <c r="D2551" t="s">
        <v>762</v>
      </c>
      <c r="E2551" t="s">
        <v>114</v>
      </c>
      <c r="F2551" t="str">
        <f t="shared" si="39"/>
        <v>3lFrequently (e.g. every time we run some activity or monthly)</v>
      </c>
      <c r="G2551" s="27">
        <f>IFERROR(VLOOKUP(B2551,Answer!$A:$E,5),"")</f>
        <v>1</v>
      </c>
      <c r="H2551">
        <f>IFERROR(VLOOKUP(D2551,Question!$B:$E,4,FALSE),"")</f>
        <v>1</v>
      </c>
      <c r="I2551" t="str">
        <f>IFERROR(VLOOKUP(H2551,Dimension!$A:$B,2,FALSE),"")</f>
        <v>Reporting</v>
      </c>
    </row>
    <row r="2552" spans="1:9">
      <c r="A2552" s="29">
        <v>359</v>
      </c>
      <c r="B2552" s="29" t="s">
        <v>870</v>
      </c>
      <c r="D2552" t="s">
        <v>598</v>
      </c>
      <c r="E2552">
        <v>0</v>
      </c>
      <c r="F2552" t="str">
        <f t="shared" si="39"/>
        <v>4a0</v>
      </c>
      <c r="G2552" s="27" t="str">
        <f>IFERROR(VLOOKUP(B2552,Answer!$A:$E,5),"")</f>
        <v/>
      </c>
      <c r="H2552">
        <f>IFERROR(VLOOKUP(D2552,Question!$B:$E,4,FALSE),"")</f>
        <v>2</v>
      </c>
      <c r="I2552" t="str">
        <f>IFERROR(VLOOKUP(H2552,Dimension!$A:$B,2,FALSE),"")</f>
        <v>Planning</v>
      </c>
    </row>
    <row r="2553" spans="1:9">
      <c r="A2553" s="29">
        <v>359</v>
      </c>
      <c r="B2553" s="29" t="s">
        <v>870</v>
      </c>
      <c r="D2553" t="s">
        <v>601</v>
      </c>
      <c r="E2553">
        <v>0</v>
      </c>
      <c r="F2553" t="str">
        <f t="shared" si="39"/>
        <v>4b0</v>
      </c>
      <c r="G2553" s="27" t="str">
        <f>IFERROR(VLOOKUP(B2553,Answer!$A:$E,5),"")</f>
        <v/>
      </c>
      <c r="H2553">
        <f>IFERROR(VLOOKUP(D2553,Question!$B:$E,4,FALSE),"")</f>
        <v>2</v>
      </c>
      <c r="I2553" t="str">
        <f>IFERROR(VLOOKUP(H2553,Dimension!$A:$B,2,FALSE),"")</f>
        <v>Planning</v>
      </c>
    </row>
    <row r="2554" spans="1:9">
      <c r="A2554" s="29">
        <v>359</v>
      </c>
      <c r="B2554" s="29" t="s">
        <v>870</v>
      </c>
      <c r="D2554" t="s">
        <v>605</v>
      </c>
      <c r="E2554">
        <v>0</v>
      </c>
      <c r="F2554" t="str">
        <f t="shared" si="39"/>
        <v>4c0</v>
      </c>
      <c r="G2554" s="27" t="str">
        <f>IFERROR(VLOOKUP(B2554,Answer!$A:$E,5),"")</f>
        <v/>
      </c>
      <c r="H2554">
        <f>IFERROR(VLOOKUP(D2554,Question!$B:$E,4,FALSE),"")</f>
        <v>2</v>
      </c>
      <c r="I2554" t="str">
        <f>IFERROR(VLOOKUP(H2554,Dimension!$A:$B,2,FALSE),"")</f>
        <v>Planning</v>
      </c>
    </row>
    <row r="2555" spans="1:9">
      <c r="A2555" s="29">
        <v>359</v>
      </c>
      <c r="B2555" s="29" t="s">
        <v>870</v>
      </c>
      <c r="D2555" t="s">
        <v>609</v>
      </c>
      <c r="E2555">
        <v>0</v>
      </c>
      <c r="F2555" t="str">
        <f t="shared" si="39"/>
        <v>4d0</v>
      </c>
      <c r="G2555" s="27" t="str">
        <f>IFERROR(VLOOKUP(B2555,Answer!$A:$E,5),"")</f>
        <v/>
      </c>
      <c r="H2555">
        <f>IFERROR(VLOOKUP(D2555,Question!$B:$E,4,FALSE),"")</f>
        <v>3</v>
      </c>
      <c r="I2555" t="str">
        <f>IFERROR(VLOOKUP(H2555,Dimension!$A:$B,2,FALSE),"")</f>
        <v>Impact</v>
      </c>
    </row>
    <row r="2556" spans="1:9">
      <c r="A2556" s="29">
        <v>359</v>
      </c>
      <c r="B2556" s="29">
        <v>180</v>
      </c>
      <c r="D2556" t="s">
        <v>628</v>
      </c>
      <c r="E2556" t="s">
        <v>123</v>
      </c>
      <c r="F2556" t="str">
        <f t="shared" si="39"/>
        <v>5aAgree</v>
      </c>
      <c r="G2556" s="27">
        <f>IFERROR(VLOOKUP(B2556,Answer!$A:$E,5),"")</f>
        <v>0</v>
      </c>
      <c r="H2556">
        <f>IFERROR(VLOOKUP(D2556,Question!$B:$E,4,FALSE),"")</f>
        <v>2</v>
      </c>
      <c r="I2556" t="str">
        <f>IFERROR(VLOOKUP(H2556,Dimension!$A:$B,2,FALSE),"")</f>
        <v>Planning</v>
      </c>
    </row>
    <row r="2557" spans="1:9">
      <c r="A2557" s="29">
        <v>359</v>
      </c>
      <c r="B2557" s="29">
        <v>186</v>
      </c>
      <c r="D2557" t="s">
        <v>632</v>
      </c>
      <c r="E2557" t="s">
        <v>123</v>
      </c>
      <c r="F2557" t="str">
        <f t="shared" si="39"/>
        <v>5bAgree</v>
      </c>
      <c r="G2557" s="27">
        <f>IFERROR(VLOOKUP(B2557,Answer!$A:$E,5),"")</f>
        <v>0.75</v>
      </c>
      <c r="H2557">
        <f>IFERROR(VLOOKUP(D2557,Question!$B:$E,4,FALSE),"")</f>
        <v>2</v>
      </c>
      <c r="I2557" t="str">
        <f>IFERROR(VLOOKUP(H2557,Dimension!$A:$B,2,FALSE),"")</f>
        <v>Planning</v>
      </c>
    </row>
    <row r="2558" spans="1:9">
      <c r="A2558" s="29">
        <v>359</v>
      </c>
      <c r="B2558" s="29">
        <v>190</v>
      </c>
      <c r="D2558" t="s">
        <v>636</v>
      </c>
      <c r="E2558" t="s">
        <v>118</v>
      </c>
      <c r="F2558" t="str">
        <f t="shared" si="39"/>
        <v>5cDisagree</v>
      </c>
      <c r="G2558" s="27">
        <f>IFERROR(VLOOKUP(B2558,Answer!$A:$E,5),"")</f>
        <v>0</v>
      </c>
      <c r="H2558">
        <f>IFERROR(VLOOKUP(D2558,Question!$B:$E,4,FALSE),"")</f>
        <v>2</v>
      </c>
      <c r="I2558" t="str">
        <f>IFERROR(VLOOKUP(H2558,Dimension!$A:$B,2,FALSE),"")</f>
        <v>Planning</v>
      </c>
    </row>
    <row r="2559" spans="1:9">
      <c r="A2559" s="29">
        <v>359</v>
      </c>
      <c r="B2559" s="29">
        <v>198</v>
      </c>
      <c r="D2559" t="s">
        <v>640</v>
      </c>
      <c r="E2559" t="s">
        <v>123</v>
      </c>
      <c r="F2559" t="str">
        <f t="shared" si="39"/>
        <v>5dAgree</v>
      </c>
      <c r="G2559" s="27">
        <f>IFERROR(VLOOKUP(B2559,Answer!$A:$E,5),"")</f>
        <v>0.75</v>
      </c>
      <c r="H2559">
        <f>IFERROR(VLOOKUP(D2559,Question!$B:$E,4,FALSE),"")</f>
        <v>2</v>
      </c>
      <c r="I2559" t="str">
        <f>IFERROR(VLOOKUP(H2559,Dimension!$A:$B,2,FALSE),"")</f>
        <v>Planning</v>
      </c>
    </row>
    <row r="2560" spans="1:9">
      <c r="A2560" s="29">
        <v>359</v>
      </c>
      <c r="B2560" s="29">
        <v>202</v>
      </c>
      <c r="D2560" t="s">
        <v>644</v>
      </c>
      <c r="E2560" t="s">
        <v>118</v>
      </c>
      <c r="F2560" t="str">
        <f t="shared" si="39"/>
        <v>5eDisagree</v>
      </c>
      <c r="G2560" s="27">
        <f>IFERROR(VLOOKUP(B2560,Answer!$A:$E,5),"")</f>
        <v>0</v>
      </c>
      <c r="H2560">
        <f>IFERROR(VLOOKUP(D2560,Question!$B:$E,4,FALSE),"")</f>
        <v>2</v>
      </c>
      <c r="I2560" t="str">
        <f>IFERROR(VLOOKUP(H2560,Dimension!$A:$B,2,FALSE),"")</f>
        <v>Planning</v>
      </c>
    </row>
    <row r="2561" spans="1:9">
      <c r="A2561" s="29">
        <v>359</v>
      </c>
      <c r="B2561" s="29">
        <v>210</v>
      </c>
      <c r="D2561" t="s">
        <v>751</v>
      </c>
      <c r="E2561" t="s">
        <v>123</v>
      </c>
      <c r="F2561" t="str">
        <f t="shared" si="39"/>
        <v>5fAgree</v>
      </c>
      <c r="G2561" s="27">
        <f>IFERROR(VLOOKUP(B2561,Answer!$A:$E,5),"")</f>
        <v>0.75</v>
      </c>
      <c r="H2561">
        <f>IFERROR(VLOOKUP(D2561,Question!$B:$E,4,FALSE),"")</f>
        <v>2</v>
      </c>
      <c r="I2561" t="str">
        <f>IFERROR(VLOOKUP(H2561,Dimension!$A:$B,2,FALSE),"")</f>
        <v>Planning</v>
      </c>
    </row>
    <row r="2562" spans="1:9">
      <c r="A2562" s="29">
        <v>359</v>
      </c>
      <c r="B2562" s="29">
        <v>216</v>
      </c>
      <c r="D2562" t="s">
        <v>752</v>
      </c>
      <c r="E2562" t="s">
        <v>123</v>
      </c>
      <c r="F2562" t="str">
        <f t="shared" si="39"/>
        <v>5gAgree</v>
      </c>
      <c r="G2562" s="27">
        <f>IFERROR(VLOOKUP(B2562,Answer!$A:$E,5),"")</f>
        <v>0.75</v>
      </c>
      <c r="H2562">
        <f>IFERROR(VLOOKUP(D2562,Question!$B:$E,4,FALSE),"")</f>
        <v>3</v>
      </c>
      <c r="I2562" t="str">
        <f>IFERROR(VLOOKUP(H2562,Dimension!$A:$B,2,FALSE),"")</f>
        <v>Impact</v>
      </c>
    </row>
    <row r="2563" spans="1:9">
      <c r="A2563" s="29">
        <v>359</v>
      </c>
      <c r="B2563" s="29">
        <v>220</v>
      </c>
      <c r="D2563" t="s">
        <v>753</v>
      </c>
      <c r="E2563" t="s">
        <v>118</v>
      </c>
      <c r="F2563" t="str">
        <f t="shared" ref="F2563:F2626" si="40">D2563&amp;E2563</f>
        <v>5hDisagree</v>
      </c>
      <c r="G2563" s="27">
        <f>IFERROR(VLOOKUP(B2563,Answer!$A:$E,5),"")</f>
        <v>0</v>
      </c>
      <c r="H2563">
        <f>IFERROR(VLOOKUP(D2563,Question!$B:$E,4,FALSE),"")</f>
        <v>2</v>
      </c>
      <c r="I2563" t="str">
        <f>IFERROR(VLOOKUP(H2563,Dimension!$A:$B,2,FALSE),"")</f>
        <v>Planning</v>
      </c>
    </row>
    <row r="2564" spans="1:9">
      <c r="A2564" s="29">
        <v>359</v>
      </c>
      <c r="B2564" s="29">
        <v>227</v>
      </c>
      <c r="D2564" t="s">
        <v>754</v>
      </c>
      <c r="E2564" t="s">
        <v>148</v>
      </c>
      <c r="F2564" t="str">
        <f t="shared" si="40"/>
        <v>5iNeither agree nor disagree&amp;#9;</v>
      </c>
      <c r="G2564" s="27">
        <f>IFERROR(VLOOKUP(B2564,Answer!$A:$E,5),"")</f>
        <v>0.25</v>
      </c>
      <c r="H2564">
        <f>IFERROR(VLOOKUP(D2564,Question!$B:$E,4,FALSE),"")</f>
        <v>3</v>
      </c>
      <c r="I2564" t="str">
        <f>IFERROR(VLOOKUP(H2564,Dimension!$A:$B,2,FALSE),"")</f>
        <v>Impact</v>
      </c>
    </row>
    <row r="2565" spans="1:9">
      <c r="A2565" s="29">
        <v>359</v>
      </c>
      <c r="B2565" s="29">
        <v>231</v>
      </c>
      <c r="D2565" t="s">
        <v>648</v>
      </c>
      <c r="E2565" t="s">
        <v>115</v>
      </c>
      <c r="F2565" t="str">
        <f t="shared" si="40"/>
        <v>6aRarely (maybe once per year)</v>
      </c>
      <c r="G2565" s="27">
        <f>IFERROR(VLOOKUP(B2565,Answer!$A:$E,5),"")</f>
        <v>0.25</v>
      </c>
      <c r="H2565">
        <f>IFERROR(VLOOKUP(D2565,Question!$B:$E,4,FALSE),"")</f>
        <v>2</v>
      </c>
      <c r="I2565" t="str">
        <f>IFERROR(VLOOKUP(H2565,Dimension!$A:$B,2,FALSE),"")</f>
        <v>Planning</v>
      </c>
    </row>
    <row r="2566" spans="1:9">
      <c r="A2566" s="29">
        <v>359</v>
      </c>
      <c r="B2566" s="29">
        <v>236</v>
      </c>
      <c r="D2566" t="s">
        <v>650</v>
      </c>
      <c r="E2566" t="s">
        <v>115</v>
      </c>
      <c r="F2566" t="str">
        <f t="shared" si="40"/>
        <v>6bRarely (maybe once per year)</v>
      </c>
      <c r="G2566" s="27">
        <f>IFERROR(VLOOKUP(B2566,Answer!$A:$E,5),"")</f>
        <v>0.25</v>
      </c>
      <c r="H2566">
        <f>IFERROR(VLOOKUP(D2566,Question!$B:$E,4,FALSE),"")</f>
        <v>1</v>
      </c>
      <c r="I2566" t="str">
        <f>IFERROR(VLOOKUP(H2566,Dimension!$A:$B,2,FALSE),"")</f>
        <v>Reporting</v>
      </c>
    </row>
    <row r="2567" spans="1:9">
      <c r="A2567" s="29">
        <v>359</v>
      </c>
      <c r="B2567" s="29">
        <v>244</v>
      </c>
      <c r="D2567" t="s">
        <v>654</v>
      </c>
      <c r="E2567" t="s">
        <v>114</v>
      </c>
      <c r="F2567" t="str">
        <f t="shared" si="40"/>
        <v>6cFrequently (e.g. every time we run some activity or monthly)</v>
      </c>
      <c r="G2567" s="27">
        <f>IFERROR(VLOOKUP(B2567,Answer!$A:$E,5),"")</f>
        <v>1</v>
      </c>
      <c r="H2567">
        <f>IFERROR(VLOOKUP(D2567,Question!$B:$E,4,FALSE),"")</f>
        <v>1</v>
      </c>
      <c r="I2567" t="str">
        <f>IFERROR(VLOOKUP(H2567,Dimension!$A:$B,2,FALSE),"")</f>
        <v>Reporting</v>
      </c>
    </row>
    <row r="2568" spans="1:9">
      <c r="A2568" s="29">
        <v>359</v>
      </c>
      <c r="B2568" s="29">
        <v>249</v>
      </c>
      <c r="D2568" t="s">
        <v>658</v>
      </c>
      <c r="E2568" t="s">
        <v>114</v>
      </c>
      <c r="F2568" t="str">
        <f t="shared" si="40"/>
        <v>6dFrequently (e.g. every time we run some activity or monthly)</v>
      </c>
      <c r="G2568" s="27">
        <f>IFERROR(VLOOKUP(B2568,Answer!$A:$E,5),"")</f>
        <v>1</v>
      </c>
      <c r="H2568">
        <f>IFERROR(VLOOKUP(D2568,Question!$B:$E,4,FALSE),"")</f>
        <v>1</v>
      </c>
      <c r="I2568" t="str">
        <f>IFERROR(VLOOKUP(H2568,Dimension!$A:$B,2,FALSE),"")</f>
        <v>Reporting</v>
      </c>
    </row>
    <row r="2569" spans="1:9">
      <c r="A2569" s="29">
        <v>359</v>
      </c>
      <c r="B2569" s="29">
        <v>251</v>
      </c>
      <c r="D2569" t="s">
        <v>662</v>
      </c>
      <c r="E2569" t="s">
        <v>115</v>
      </c>
      <c r="F2569" t="str">
        <f t="shared" si="40"/>
        <v>6eRarely (maybe once per year)</v>
      </c>
      <c r="G2569" s="27">
        <f>IFERROR(VLOOKUP(B2569,Answer!$A:$E,5),"")</f>
        <v>0.25</v>
      </c>
      <c r="H2569">
        <f>IFERROR(VLOOKUP(D2569,Question!$B:$E,4,FALSE),"")</f>
        <v>1</v>
      </c>
      <c r="I2569" t="str">
        <f>IFERROR(VLOOKUP(H2569,Dimension!$A:$B,2,FALSE),"")</f>
        <v>Reporting</v>
      </c>
    </row>
    <row r="2570" spans="1:9">
      <c r="A2570" s="29">
        <v>359</v>
      </c>
      <c r="B2570" s="29">
        <v>258</v>
      </c>
      <c r="D2570" t="s">
        <v>666</v>
      </c>
      <c r="E2570" t="s">
        <v>120</v>
      </c>
      <c r="F2570" t="str">
        <f t="shared" si="40"/>
        <v>7aRegularly (at least quarterly)</v>
      </c>
      <c r="G2570" s="27">
        <f>IFERROR(VLOOKUP(B2570,Answer!$A:$E,5),"")</f>
        <v>0.5</v>
      </c>
      <c r="H2570">
        <f>IFERROR(VLOOKUP(D2570,Question!$B:$E,4,FALSE),"")</f>
        <v>3</v>
      </c>
      <c r="I2570" t="str">
        <f>IFERROR(VLOOKUP(H2570,Dimension!$A:$B,2,FALSE),"")</f>
        <v>Impact</v>
      </c>
    </row>
    <row r="2571" spans="1:9">
      <c r="A2571" s="29">
        <v>359</v>
      </c>
      <c r="B2571" s="29">
        <v>263</v>
      </c>
      <c r="D2571" t="s">
        <v>670</v>
      </c>
      <c r="E2571" t="s">
        <v>120</v>
      </c>
      <c r="F2571" t="str">
        <f t="shared" si="40"/>
        <v>7bRegularly (at least quarterly)</v>
      </c>
      <c r="G2571" s="27">
        <f>IFERROR(VLOOKUP(B2571,Answer!$A:$E,5),"")</f>
        <v>0.75</v>
      </c>
      <c r="H2571">
        <f>IFERROR(VLOOKUP(D2571,Question!$B:$E,4,FALSE),"")</f>
        <v>2</v>
      </c>
      <c r="I2571" t="str">
        <f>IFERROR(VLOOKUP(H2571,Dimension!$A:$B,2,FALSE),"")</f>
        <v>Planning</v>
      </c>
    </row>
    <row r="2572" spans="1:9">
      <c r="A2572" s="29">
        <v>359</v>
      </c>
      <c r="B2572" s="29">
        <v>268</v>
      </c>
      <c r="D2572" t="s">
        <v>674</v>
      </c>
      <c r="E2572" t="s">
        <v>120</v>
      </c>
      <c r="F2572" t="str">
        <f t="shared" si="40"/>
        <v>7cRegularly (at least quarterly)</v>
      </c>
      <c r="G2572" s="27">
        <f>IFERROR(VLOOKUP(B2572,Answer!$A:$E,5),"")</f>
        <v>0.75</v>
      </c>
      <c r="H2572">
        <f>IFERROR(VLOOKUP(D2572,Question!$B:$E,4,FALSE),"")</f>
        <v>2</v>
      </c>
      <c r="I2572" t="str">
        <f>IFERROR(VLOOKUP(H2572,Dimension!$A:$B,2,FALSE),"")</f>
        <v>Planning</v>
      </c>
    </row>
    <row r="2573" spans="1:9">
      <c r="A2573" s="29">
        <v>359</v>
      </c>
      <c r="B2573" s="29">
        <v>270</v>
      </c>
      <c r="D2573" t="s">
        <v>678</v>
      </c>
      <c r="E2573" t="s">
        <v>116</v>
      </c>
      <c r="F2573" t="str">
        <f t="shared" si="40"/>
        <v>7dNever</v>
      </c>
      <c r="G2573" s="27">
        <f>IFERROR(VLOOKUP(B2573,Answer!$A:$E,5),"")</f>
        <v>0</v>
      </c>
      <c r="H2573">
        <f>IFERROR(VLOOKUP(D2573,Question!$B:$E,4,FALSE),"")</f>
        <v>2</v>
      </c>
      <c r="I2573" t="str">
        <f>IFERROR(VLOOKUP(H2573,Dimension!$A:$B,2,FALSE),"")</f>
        <v>Planning</v>
      </c>
    </row>
    <row r="2574" spans="1:9">
      <c r="A2574" s="29">
        <v>359</v>
      </c>
      <c r="B2574" s="29">
        <v>275</v>
      </c>
      <c r="D2574" t="s">
        <v>680</v>
      </c>
      <c r="E2574" t="s">
        <v>116</v>
      </c>
      <c r="F2574" t="str">
        <f t="shared" si="40"/>
        <v>7eNever</v>
      </c>
      <c r="G2574" s="27">
        <f>IFERROR(VLOOKUP(B2574,Answer!$A:$E,5),"")</f>
        <v>0</v>
      </c>
      <c r="H2574">
        <f>IFERROR(VLOOKUP(D2574,Question!$B:$E,4,FALSE),"")</f>
        <v>3</v>
      </c>
      <c r="I2574" t="str">
        <f>IFERROR(VLOOKUP(H2574,Dimension!$A:$B,2,FALSE),"")</f>
        <v>Impact</v>
      </c>
    </row>
    <row r="2575" spans="1:9">
      <c r="A2575" s="29">
        <v>359</v>
      </c>
      <c r="B2575" s="29">
        <v>284</v>
      </c>
      <c r="D2575" t="s">
        <v>701</v>
      </c>
      <c r="E2575" t="s">
        <v>123</v>
      </c>
      <c r="F2575" t="str">
        <f t="shared" si="40"/>
        <v>8aAgree</v>
      </c>
      <c r="G2575" s="27">
        <f>IFERROR(VLOOKUP(B2575,Answer!$A:$E,5),"")</f>
        <v>0.75</v>
      </c>
      <c r="H2575">
        <f>IFERROR(VLOOKUP(D2575,Question!$B:$E,4,FALSE),"")</f>
        <v>3</v>
      </c>
      <c r="I2575" t="str">
        <f>IFERROR(VLOOKUP(H2575,Dimension!$A:$B,2,FALSE),"")</f>
        <v>Impact</v>
      </c>
    </row>
    <row r="2576" spans="1:9">
      <c r="A2576" s="29">
        <v>359</v>
      </c>
      <c r="B2576" s="29">
        <v>290</v>
      </c>
      <c r="D2576" t="s">
        <v>703</v>
      </c>
      <c r="E2576" t="s">
        <v>123</v>
      </c>
      <c r="F2576" t="str">
        <f t="shared" si="40"/>
        <v>8bAgree</v>
      </c>
      <c r="G2576" s="27">
        <f>IFERROR(VLOOKUP(B2576,Answer!$A:$E,5),"")</f>
        <v>0.75</v>
      </c>
      <c r="H2576">
        <f>IFERROR(VLOOKUP(D2576,Question!$B:$E,4,FALSE),"")</f>
        <v>3</v>
      </c>
      <c r="I2576" t="str">
        <f>IFERROR(VLOOKUP(H2576,Dimension!$A:$B,2,FALSE),"")</f>
        <v>Impact</v>
      </c>
    </row>
    <row r="2577" spans="1:9">
      <c r="A2577" s="29">
        <v>359</v>
      </c>
      <c r="B2577" s="29">
        <v>296</v>
      </c>
      <c r="D2577" t="s">
        <v>705</v>
      </c>
      <c r="E2577" t="s">
        <v>123</v>
      </c>
      <c r="F2577" t="str">
        <f t="shared" si="40"/>
        <v>8cAgree</v>
      </c>
      <c r="G2577" s="27">
        <f>IFERROR(VLOOKUP(B2577,Answer!$A:$E,5),"")</f>
        <v>0.75</v>
      </c>
      <c r="H2577">
        <f>IFERROR(VLOOKUP(D2577,Question!$B:$E,4,FALSE),"")</f>
        <v>3</v>
      </c>
      <c r="I2577" t="str">
        <f>IFERROR(VLOOKUP(H2577,Dimension!$A:$B,2,FALSE),"")</f>
        <v>Impact</v>
      </c>
    </row>
    <row r="2578" spans="1:9">
      <c r="A2578" s="29">
        <v>359</v>
      </c>
      <c r="B2578" s="29">
        <v>302</v>
      </c>
      <c r="D2578" t="s">
        <v>707</v>
      </c>
      <c r="E2578" t="s">
        <v>123</v>
      </c>
      <c r="F2578" t="str">
        <f t="shared" si="40"/>
        <v>8dAgree</v>
      </c>
      <c r="G2578" s="27">
        <f>IFERROR(VLOOKUP(B2578,Answer!$A:$E,5),"")</f>
        <v>0</v>
      </c>
      <c r="H2578">
        <f>IFERROR(VLOOKUP(D2578,Question!$B:$E,4,FALSE),"")</f>
        <v>3</v>
      </c>
      <c r="I2578" t="str">
        <f>IFERROR(VLOOKUP(H2578,Dimension!$A:$B,2,FALSE),"")</f>
        <v>Impact</v>
      </c>
    </row>
    <row r="2579" spans="1:9">
      <c r="A2579" s="29">
        <v>359</v>
      </c>
      <c r="B2579" s="29">
        <v>308</v>
      </c>
      <c r="D2579" t="s">
        <v>744</v>
      </c>
      <c r="E2579" t="s">
        <v>123</v>
      </c>
      <c r="F2579" t="str">
        <f t="shared" si="40"/>
        <v>8eAgree</v>
      </c>
      <c r="G2579" s="27">
        <f>IFERROR(VLOOKUP(B2579,Answer!$A:$E,5),"")</f>
        <v>0.75</v>
      </c>
      <c r="H2579">
        <f>IFERROR(VLOOKUP(D2579,Question!$B:$E,4,FALSE),"")</f>
        <v>3</v>
      </c>
      <c r="I2579" t="str">
        <f>IFERROR(VLOOKUP(H2579,Dimension!$A:$B,2,FALSE),"")</f>
        <v>Impact</v>
      </c>
    </row>
    <row r="2580" spans="1:9">
      <c r="A2580" s="29">
        <v>359</v>
      </c>
      <c r="B2580" s="29">
        <v>314</v>
      </c>
      <c r="D2580" t="s">
        <v>745</v>
      </c>
      <c r="E2580" t="s">
        <v>123</v>
      </c>
      <c r="F2580" t="str">
        <f t="shared" si="40"/>
        <v>8fAgree</v>
      </c>
      <c r="G2580" s="27">
        <f>IFERROR(VLOOKUP(B2580,Answer!$A:$E,5),"")</f>
        <v>0.75</v>
      </c>
      <c r="H2580">
        <f>IFERROR(VLOOKUP(D2580,Question!$B:$E,4,FALSE),"")</f>
        <v>3</v>
      </c>
      <c r="I2580" t="str">
        <f>IFERROR(VLOOKUP(H2580,Dimension!$A:$B,2,FALSE),"")</f>
        <v>Impact</v>
      </c>
    </row>
    <row r="2581" spans="1:9">
      <c r="A2581" s="29">
        <v>359</v>
      </c>
      <c r="B2581" s="29">
        <v>320</v>
      </c>
      <c r="D2581" t="s">
        <v>746</v>
      </c>
      <c r="E2581" t="s">
        <v>123</v>
      </c>
      <c r="F2581" t="str">
        <f t="shared" si="40"/>
        <v>8gAgree</v>
      </c>
      <c r="G2581" s="27">
        <f>IFERROR(VLOOKUP(B2581,Answer!$A:$E,5),"")</f>
        <v>0.75</v>
      </c>
      <c r="H2581">
        <f>IFERROR(VLOOKUP(D2581,Question!$B:$E,4,FALSE),"")</f>
        <v>3</v>
      </c>
      <c r="I2581" t="str">
        <f>IFERROR(VLOOKUP(H2581,Dimension!$A:$B,2,FALSE),"")</f>
        <v>Impact</v>
      </c>
    </row>
    <row r="2582" spans="1:9">
      <c r="A2582" s="29">
        <v>359</v>
      </c>
      <c r="B2582" s="29">
        <v>326</v>
      </c>
      <c r="D2582" t="s">
        <v>747</v>
      </c>
      <c r="E2582" t="s">
        <v>123</v>
      </c>
      <c r="F2582" t="str">
        <f t="shared" si="40"/>
        <v>8hAgree</v>
      </c>
      <c r="G2582" s="27">
        <f>IFERROR(VLOOKUP(B2582,Answer!$A:$E,5),"")</f>
        <v>0.75</v>
      </c>
      <c r="H2582">
        <f>IFERROR(VLOOKUP(D2582,Question!$B:$E,4,FALSE),"")</f>
        <v>3</v>
      </c>
      <c r="I2582" t="str">
        <f>IFERROR(VLOOKUP(H2582,Dimension!$A:$B,2,FALSE),"")</f>
        <v>Impact</v>
      </c>
    </row>
    <row r="2583" spans="1:9">
      <c r="A2583" s="29">
        <v>359</v>
      </c>
      <c r="B2583" s="29">
        <v>332</v>
      </c>
      <c r="D2583" t="s">
        <v>748</v>
      </c>
      <c r="E2583" t="s">
        <v>123</v>
      </c>
      <c r="F2583" t="str">
        <f t="shared" si="40"/>
        <v>8iAgree</v>
      </c>
      <c r="G2583" s="27">
        <f>IFERROR(VLOOKUP(B2583,Answer!$A:$E,5),"")</f>
        <v>0.75</v>
      </c>
      <c r="H2583">
        <f>IFERROR(VLOOKUP(D2583,Question!$B:$E,4,FALSE),"")</f>
        <v>3</v>
      </c>
      <c r="I2583" t="str">
        <f>IFERROR(VLOOKUP(H2583,Dimension!$A:$B,2,FALSE),"")</f>
        <v>Impact</v>
      </c>
    </row>
    <row r="2584" spans="1:9">
      <c r="A2584" s="29">
        <v>359</v>
      </c>
      <c r="B2584" s="29">
        <v>338</v>
      </c>
      <c r="D2584" t="s">
        <v>749</v>
      </c>
      <c r="E2584" t="s">
        <v>123</v>
      </c>
      <c r="F2584" t="str">
        <f t="shared" si="40"/>
        <v>8jAgree</v>
      </c>
      <c r="G2584" s="27">
        <f>IFERROR(VLOOKUP(B2584,Answer!$A:$E,5),"")</f>
        <v>0.75</v>
      </c>
      <c r="H2584">
        <f>IFERROR(VLOOKUP(D2584,Question!$B:$E,4,FALSE),"")</f>
        <v>3</v>
      </c>
      <c r="I2584" t="str">
        <f>IFERROR(VLOOKUP(H2584,Dimension!$A:$B,2,FALSE),"")</f>
        <v>Impact</v>
      </c>
    </row>
    <row r="2585" spans="1:9">
      <c r="A2585" s="29">
        <v>359</v>
      </c>
      <c r="B2585" s="29">
        <v>344</v>
      </c>
      <c r="D2585" t="s">
        <v>750</v>
      </c>
      <c r="E2585" t="s">
        <v>123</v>
      </c>
      <c r="F2585" t="str">
        <f t="shared" si="40"/>
        <v>8kAgree</v>
      </c>
      <c r="G2585" s="27">
        <f>IFERROR(VLOOKUP(B2585,Answer!$A:$E,5),"")</f>
        <v>0</v>
      </c>
      <c r="H2585">
        <f>IFERROR(VLOOKUP(D2585,Question!$B:$E,4,FALSE),"")</f>
        <v>3</v>
      </c>
      <c r="I2585" t="str">
        <f>IFERROR(VLOOKUP(H2585,Dimension!$A:$B,2,FALSE),"")</f>
        <v>Impact</v>
      </c>
    </row>
    <row r="2586" spans="1:9">
      <c r="A2586" s="29">
        <v>359</v>
      </c>
      <c r="B2586" s="29">
        <v>348</v>
      </c>
      <c r="D2586" t="s">
        <v>710</v>
      </c>
      <c r="E2586" t="s">
        <v>125</v>
      </c>
      <c r="F2586" t="str">
        <f t="shared" si="40"/>
        <v>9aAware of but do not use</v>
      </c>
      <c r="G2586" s="27">
        <f>IFERROR(VLOOKUP(B2586,Answer!$A:$E,5),"")</f>
        <v>0.25</v>
      </c>
      <c r="H2586">
        <f>IFERROR(VLOOKUP(D2586,Question!$B:$E,4,FALSE),"")</f>
        <v>1</v>
      </c>
      <c r="I2586" t="str">
        <f>IFERROR(VLOOKUP(H2586,Dimension!$A:$B,2,FALSE),"")</f>
        <v>Reporting</v>
      </c>
    </row>
    <row r="2587" spans="1:9">
      <c r="A2587" s="29">
        <v>359</v>
      </c>
      <c r="B2587" s="29">
        <v>354</v>
      </c>
      <c r="D2587" t="s">
        <v>714</v>
      </c>
      <c r="E2587" t="s">
        <v>125</v>
      </c>
      <c r="F2587" t="str">
        <f t="shared" si="40"/>
        <v>9bAware of but do not use</v>
      </c>
      <c r="G2587" s="27">
        <f>IFERROR(VLOOKUP(B2587,Answer!$A:$E,5),"")</f>
        <v>0.25</v>
      </c>
      <c r="H2587">
        <f>IFERROR(VLOOKUP(D2587,Question!$B:$E,4,FALSE),"")</f>
        <v>1</v>
      </c>
      <c r="I2587" t="str">
        <f>IFERROR(VLOOKUP(H2587,Dimension!$A:$B,2,FALSE),"")</f>
        <v>Reporting</v>
      </c>
    </row>
    <row r="2588" spans="1:9">
      <c r="A2588" s="29">
        <v>359</v>
      </c>
      <c r="B2588" s="29">
        <v>360</v>
      </c>
      <c r="D2588" t="s">
        <v>742</v>
      </c>
      <c r="E2588" t="s">
        <v>125</v>
      </c>
      <c r="F2588" t="str">
        <f t="shared" si="40"/>
        <v>9cAware of but do not use</v>
      </c>
      <c r="G2588" s="27">
        <f>IFERROR(VLOOKUP(B2588,Answer!$A:$E,5),"")</f>
        <v>0.25</v>
      </c>
      <c r="H2588">
        <f>IFERROR(VLOOKUP(D2588,Question!$B:$E,4,FALSE),"")</f>
        <v>1</v>
      </c>
      <c r="I2588" t="str">
        <f>IFERROR(VLOOKUP(H2588,Dimension!$A:$B,2,FALSE),"")</f>
        <v>Reporting</v>
      </c>
    </row>
    <row r="2589" spans="1:9">
      <c r="A2589" s="29">
        <v>359</v>
      </c>
      <c r="B2589" s="29">
        <v>366</v>
      </c>
      <c r="D2589" t="s">
        <v>743</v>
      </c>
      <c r="E2589" t="s">
        <v>125</v>
      </c>
      <c r="F2589" t="str">
        <f t="shared" si="40"/>
        <v>9dAware of but do not use</v>
      </c>
      <c r="G2589" s="27">
        <f>IFERROR(VLOOKUP(B2589,Answer!$A:$E,5),"")</f>
        <v>0.25</v>
      </c>
      <c r="H2589">
        <f>IFERROR(VLOOKUP(D2589,Question!$B:$E,4,FALSE),"")</f>
        <v>2</v>
      </c>
      <c r="I2589" t="str">
        <f>IFERROR(VLOOKUP(H2589,Dimension!$A:$B,2,FALSE),"")</f>
        <v>Planning</v>
      </c>
    </row>
    <row r="2590" spans="1:9">
      <c r="A2590" s="29">
        <v>359</v>
      </c>
      <c r="B2590" s="29">
        <v>372</v>
      </c>
      <c r="D2590" t="s">
        <v>740</v>
      </c>
      <c r="E2590" t="s">
        <v>118</v>
      </c>
      <c r="F2590" t="str">
        <f t="shared" si="40"/>
        <v>10aDisagree</v>
      </c>
      <c r="G2590" s="27">
        <f>IFERROR(VLOOKUP(B2590,Answer!$A:$E,5),"")</f>
        <v>0</v>
      </c>
      <c r="H2590">
        <f>IFERROR(VLOOKUP(D2590,Question!$B:$E,4,FALSE),"")</f>
        <v>1</v>
      </c>
      <c r="I2590" t="str">
        <f>IFERROR(VLOOKUP(H2590,Dimension!$A:$B,2,FALSE),"")</f>
        <v>Reporting</v>
      </c>
    </row>
    <row r="2591" spans="1:9">
      <c r="A2591" s="29">
        <v>359</v>
      </c>
      <c r="B2591" s="29">
        <v>381</v>
      </c>
      <c r="D2591" t="s">
        <v>741</v>
      </c>
      <c r="E2591" t="s">
        <v>136</v>
      </c>
      <c r="F2591" t="str">
        <f t="shared" si="40"/>
        <v>10bStrongly Agree</v>
      </c>
      <c r="G2591" s="27">
        <f>IFERROR(VLOOKUP(B2591,Answer!$A:$E,5),"")</f>
        <v>1</v>
      </c>
      <c r="H2591">
        <f>IFERROR(VLOOKUP(D2591,Question!$B:$E,4,FALSE),"")</f>
        <v>3</v>
      </c>
      <c r="I2591" t="str">
        <f>IFERROR(VLOOKUP(H2591,Dimension!$A:$B,2,FALSE),"")</f>
        <v>Impact</v>
      </c>
    </row>
    <row r="2592" spans="1:9">
      <c r="A2592" s="29">
        <v>363</v>
      </c>
      <c r="B2592" s="29">
        <v>2</v>
      </c>
      <c r="D2592" t="s">
        <v>772</v>
      </c>
      <c r="E2592" t="s">
        <v>140</v>
      </c>
      <c r="F2592" t="str">
        <f t="shared" si="40"/>
        <v>1aAgency</v>
      </c>
      <c r="G2592" s="27">
        <f>IFERROR(VLOOKUP(B2592,Answer!$A:$E,5),"")</f>
        <v>0</v>
      </c>
      <c r="H2592">
        <f>IFERROR(VLOOKUP(D2592,Question!$B:$E,4,FALSE),"")</f>
        <v>0</v>
      </c>
      <c r="I2592" t="str">
        <f>IFERROR(VLOOKUP(H2592,Dimension!$A:$B,2,FALSE),"")</f>
        <v/>
      </c>
    </row>
    <row r="2593" spans="1:9">
      <c r="A2593" s="29">
        <v>363</v>
      </c>
      <c r="B2593" s="29">
        <v>5</v>
      </c>
      <c r="D2593" t="s">
        <v>773</v>
      </c>
      <c r="E2593" t="s">
        <v>107</v>
      </c>
      <c r="F2593" t="str">
        <f t="shared" si="40"/>
        <v>1bCommunications</v>
      </c>
      <c r="G2593" s="27">
        <f>IFERROR(VLOOKUP(B2593,Answer!$A:$E,5),"")</f>
        <v>0</v>
      </c>
      <c r="H2593">
        <f>IFERROR(VLOOKUP(D2593,Question!$B:$E,4,FALSE),"")</f>
        <v>0</v>
      </c>
      <c r="I2593" t="str">
        <f>IFERROR(VLOOKUP(H2593,Dimension!$A:$B,2,FALSE),"")</f>
        <v/>
      </c>
    </row>
    <row r="2594" spans="1:9">
      <c r="A2594" s="29">
        <v>363</v>
      </c>
      <c r="B2594" s="29" t="s">
        <v>870</v>
      </c>
      <c r="D2594" t="s">
        <v>774</v>
      </c>
      <c r="E2594">
        <v>0</v>
      </c>
      <c r="F2594" t="str">
        <f t="shared" si="40"/>
        <v>1c0</v>
      </c>
      <c r="G2594" s="27" t="str">
        <f>IFERROR(VLOOKUP(B2594,Answer!$A:$E,5),"")</f>
        <v/>
      </c>
      <c r="H2594">
        <f>IFERROR(VLOOKUP(D2594,Question!$B:$E,4,FALSE),"")</f>
        <v>0</v>
      </c>
      <c r="I2594" t="str">
        <f>IFERROR(VLOOKUP(H2594,Dimension!$A:$B,2,FALSE),"")</f>
        <v/>
      </c>
    </row>
    <row r="2595" spans="1:9">
      <c r="A2595" s="29">
        <v>363</v>
      </c>
      <c r="B2595" s="29">
        <v>41</v>
      </c>
      <c r="D2595" t="s">
        <v>775</v>
      </c>
      <c r="E2595" t="s">
        <v>195</v>
      </c>
      <c r="F2595" t="str">
        <f t="shared" si="40"/>
        <v>1dA PR consultancy</v>
      </c>
      <c r="G2595" s="27">
        <f>IFERROR(VLOOKUP(B2595,Answer!$A:$E,5),"")</f>
        <v>0</v>
      </c>
      <c r="H2595">
        <f>IFERROR(VLOOKUP(D2595,Question!$B:$E,4,FALSE),"")</f>
        <v>0</v>
      </c>
      <c r="I2595" t="str">
        <f>IFERROR(VLOOKUP(H2595,Dimension!$A:$B,2,FALSE),"")</f>
        <v/>
      </c>
    </row>
    <row r="2596" spans="1:9">
      <c r="A2596" s="29">
        <v>363</v>
      </c>
      <c r="B2596" s="29">
        <v>47</v>
      </c>
      <c r="D2596" t="s">
        <v>776</v>
      </c>
      <c r="E2596" t="s">
        <v>147</v>
      </c>
      <c r="F2596" t="str">
        <f t="shared" si="40"/>
        <v>1e1-49 employees</v>
      </c>
      <c r="G2596" s="27">
        <f>IFERROR(VLOOKUP(B2596,Answer!$A:$E,5),"")</f>
        <v>0</v>
      </c>
      <c r="H2596">
        <f>IFERROR(VLOOKUP(D2596,Question!$B:$E,4,FALSE),"")</f>
        <v>0</v>
      </c>
      <c r="I2596" t="str">
        <f>IFERROR(VLOOKUP(H2596,Dimension!$A:$B,2,FALSE),"")</f>
        <v/>
      </c>
    </row>
    <row r="2597" spans="1:9">
      <c r="A2597" s="29">
        <v>363</v>
      </c>
      <c r="B2597" s="29" t="s">
        <v>870</v>
      </c>
      <c r="D2597" t="s">
        <v>778</v>
      </c>
      <c r="E2597" t="s">
        <v>134</v>
      </c>
      <c r="F2597" t="str">
        <f t="shared" si="40"/>
        <v>1gUK</v>
      </c>
      <c r="G2597" s="27" t="str">
        <f>IFERROR(VLOOKUP(B2597,Answer!$A:$E,5),"")</f>
        <v/>
      </c>
      <c r="H2597">
        <f>IFERROR(VLOOKUP(D2597,Question!$B:$E,4,FALSE),"")</f>
        <v>0</v>
      </c>
      <c r="I2597" t="str">
        <f>IFERROR(VLOOKUP(H2597,Dimension!$A:$B,2,FALSE),"")</f>
        <v/>
      </c>
    </row>
    <row r="2598" spans="1:9">
      <c r="A2598" s="29">
        <v>363</v>
      </c>
      <c r="B2598" s="29">
        <v>68</v>
      </c>
      <c r="D2598" t="s">
        <v>783</v>
      </c>
      <c r="E2598" t="s">
        <v>135</v>
      </c>
      <c r="F2598" t="str">
        <f t="shared" si="40"/>
        <v>1hNot an international organisation</v>
      </c>
      <c r="G2598" s="27">
        <f>IFERROR(VLOOKUP(B2598,Answer!$A:$E,5),"")</f>
        <v>0</v>
      </c>
      <c r="H2598">
        <f>IFERROR(VLOOKUP(D2598,Question!$B:$E,4,FALSE),"")</f>
        <v>0</v>
      </c>
      <c r="I2598" t="str">
        <f>IFERROR(VLOOKUP(H2598,Dimension!$A:$B,2,FALSE),"")</f>
        <v/>
      </c>
    </row>
    <row r="2599" spans="1:9">
      <c r="A2599" s="29">
        <v>363</v>
      </c>
      <c r="B2599" s="29">
        <v>69</v>
      </c>
      <c r="D2599" t="s">
        <v>859</v>
      </c>
      <c r="E2599" t="s">
        <v>110</v>
      </c>
      <c r="F2599" t="str">
        <f t="shared" si="40"/>
        <v>1iYes</v>
      </c>
      <c r="G2599" s="27">
        <f>IFERROR(VLOOKUP(B2599,Answer!$A:$E,5),"")</f>
        <v>0</v>
      </c>
      <c r="H2599">
        <f>IFERROR(VLOOKUP(D2599,Question!$B:$E,4,FALSE),"")</f>
        <v>0</v>
      </c>
      <c r="I2599" t="str">
        <f>IFERROR(VLOOKUP(H2599,Dimension!$A:$B,2,FALSE),"")</f>
        <v/>
      </c>
    </row>
    <row r="2600" spans="1:9">
      <c r="A2600" s="29">
        <v>363</v>
      </c>
      <c r="B2600" s="29" t="s">
        <v>870</v>
      </c>
      <c r="D2600" t="s">
        <v>804</v>
      </c>
      <c r="E2600" t="s">
        <v>111</v>
      </c>
      <c r="F2600" t="str">
        <f t="shared" si="40"/>
        <v>North AmericaNo</v>
      </c>
      <c r="G2600" s="27" t="str">
        <f>IFERROR(VLOOKUP(B2600,Answer!$A:$E,5),"")</f>
        <v/>
      </c>
      <c r="H2600" t="str">
        <f>IFERROR(VLOOKUP(D2600,Question!$B:$E,4,FALSE),"")</f>
        <v/>
      </c>
      <c r="I2600" t="str">
        <f>IFERROR(VLOOKUP(H2600,Dimension!$A:$B,2,FALSE),"")</f>
        <v/>
      </c>
    </row>
    <row r="2601" spans="1:9">
      <c r="A2601" s="29">
        <v>363</v>
      </c>
      <c r="B2601" s="29" t="s">
        <v>870</v>
      </c>
      <c r="D2601" t="s">
        <v>805</v>
      </c>
      <c r="E2601" t="s">
        <v>111</v>
      </c>
      <c r="F2601" t="str">
        <f t="shared" si="40"/>
        <v>Central AmericaNo</v>
      </c>
      <c r="G2601" s="27" t="str">
        <f>IFERROR(VLOOKUP(B2601,Answer!$A:$E,5),"")</f>
        <v/>
      </c>
      <c r="H2601" t="str">
        <f>IFERROR(VLOOKUP(D2601,Question!$B:$E,4,FALSE),"")</f>
        <v/>
      </c>
      <c r="I2601" t="str">
        <f>IFERROR(VLOOKUP(H2601,Dimension!$A:$B,2,FALSE),"")</f>
        <v/>
      </c>
    </row>
    <row r="2602" spans="1:9">
      <c r="A2602" s="29">
        <v>363</v>
      </c>
      <c r="B2602" s="29" t="s">
        <v>870</v>
      </c>
      <c r="D2602" t="s">
        <v>806</v>
      </c>
      <c r="E2602" t="s">
        <v>111</v>
      </c>
      <c r="F2602" t="str">
        <f t="shared" si="40"/>
        <v>South AmericaNo</v>
      </c>
      <c r="G2602" s="27" t="str">
        <f>IFERROR(VLOOKUP(B2602,Answer!$A:$E,5),"")</f>
        <v/>
      </c>
      <c r="H2602" t="str">
        <f>IFERROR(VLOOKUP(D2602,Question!$B:$E,4,FALSE),"")</f>
        <v/>
      </c>
      <c r="I2602" t="str">
        <f>IFERROR(VLOOKUP(H2602,Dimension!$A:$B,2,FALSE),"")</f>
        <v/>
      </c>
    </row>
    <row r="2603" spans="1:9">
      <c r="A2603" s="29">
        <v>363</v>
      </c>
      <c r="B2603" s="29" t="s">
        <v>870</v>
      </c>
      <c r="D2603" t="s">
        <v>807</v>
      </c>
      <c r="E2603" t="s">
        <v>111</v>
      </c>
      <c r="F2603" t="str">
        <f t="shared" si="40"/>
        <v>AfricaNo</v>
      </c>
      <c r="G2603" s="27" t="str">
        <f>IFERROR(VLOOKUP(B2603,Answer!$A:$E,5),"")</f>
        <v/>
      </c>
      <c r="H2603" t="str">
        <f>IFERROR(VLOOKUP(D2603,Question!$B:$E,4,FALSE),"")</f>
        <v/>
      </c>
      <c r="I2603" t="str">
        <f>IFERROR(VLOOKUP(H2603,Dimension!$A:$B,2,FALSE),"")</f>
        <v/>
      </c>
    </row>
    <row r="2604" spans="1:9">
      <c r="A2604" s="29">
        <v>363</v>
      </c>
      <c r="B2604" s="29" t="s">
        <v>870</v>
      </c>
      <c r="D2604" t="s">
        <v>808</v>
      </c>
      <c r="E2604" t="s">
        <v>111</v>
      </c>
      <c r="F2604" t="str">
        <f t="shared" si="40"/>
        <v>Middle EastNo</v>
      </c>
      <c r="G2604" s="27" t="str">
        <f>IFERROR(VLOOKUP(B2604,Answer!$A:$E,5),"")</f>
        <v/>
      </c>
      <c r="H2604" t="str">
        <f>IFERROR(VLOOKUP(D2604,Question!$B:$E,4,FALSE),"")</f>
        <v/>
      </c>
      <c r="I2604" t="str">
        <f>IFERROR(VLOOKUP(H2604,Dimension!$A:$B,2,FALSE),"")</f>
        <v/>
      </c>
    </row>
    <row r="2605" spans="1:9">
      <c r="A2605" s="29">
        <v>363</v>
      </c>
      <c r="B2605" s="29">
        <v>58</v>
      </c>
      <c r="D2605" t="s">
        <v>809</v>
      </c>
      <c r="E2605" t="s">
        <v>110</v>
      </c>
      <c r="F2605" t="str">
        <f t="shared" si="40"/>
        <v>Western/Northern EuropeYes</v>
      </c>
      <c r="G2605" s="27">
        <f>IFERROR(VLOOKUP(B2605,Answer!$A:$E,5),"")</f>
        <v>0</v>
      </c>
      <c r="H2605" t="str">
        <f>IFERROR(VLOOKUP(D2605,Question!$B:$E,4,FALSE),"")</f>
        <v/>
      </c>
      <c r="I2605" t="str">
        <f>IFERROR(VLOOKUP(H2605,Dimension!$A:$B,2,FALSE),"")</f>
        <v/>
      </c>
    </row>
    <row r="2606" spans="1:9">
      <c r="A2606" s="29">
        <v>363</v>
      </c>
      <c r="B2606" s="29" t="s">
        <v>870</v>
      </c>
      <c r="D2606" t="s">
        <v>810</v>
      </c>
      <c r="E2606" t="s">
        <v>111</v>
      </c>
      <c r="F2606" t="str">
        <f t="shared" si="40"/>
        <v>Southern EuropeNo</v>
      </c>
      <c r="G2606" s="27" t="str">
        <f>IFERROR(VLOOKUP(B2606,Answer!$A:$E,5),"")</f>
        <v/>
      </c>
      <c r="H2606" t="str">
        <f>IFERROR(VLOOKUP(D2606,Question!$B:$E,4,FALSE),"")</f>
        <v/>
      </c>
      <c r="I2606" t="str">
        <f>IFERROR(VLOOKUP(H2606,Dimension!$A:$B,2,FALSE),"")</f>
        <v/>
      </c>
    </row>
    <row r="2607" spans="1:9">
      <c r="A2607" s="29">
        <v>363</v>
      </c>
      <c r="B2607" s="29" t="s">
        <v>870</v>
      </c>
      <c r="D2607" t="s">
        <v>811</v>
      </c>
      <c r="E2607" t="s">
        <v>111</v>
      </c>
      <c r="F2607" t="str">
        <f t="shared" si="40"/>
        <v>Eastern EuropeNo</v>
      </c>
      <c r="G2607" s="27" t="str">
        <f>IFERROR(VLOOKUP(B2607,Answer!$A:$E,5),"")</f>
        <v/>
      </c>
      <c r="H2607" t="str">
        <f>IFERROR(VLOOKUP(D2607,Question!$B:$E,4,FALSE),"")</f>
        <v/>
      </c>
      <c r="I2607" t="str">
        <f>IFERROR(VLOOKUP(H2607,Dimension!$A:$B,2,FALSE),"")</f>
        <v/>
      </c>
    </row>
    <row r="2608" spans="1:9">
      <c r="A2608" s="29">
        <v>363</v>
      </c>
      <c r="B2608" s="29" t="s">
        <v>870</v>
      </c>
      <c r="D2608" t="s">
        <v>812</v>
      </c>
      <c r="E2608" t="s">
        <v>111</v>
      </c>
      <c r="F2608" t="str">
        <f t="shared" si="40"/>
        <v>Central AsiaNo</v>
      </c>
      <c r="G2608" s="27" t="str">
        <f>IFERROR(VLOOKUP(B2608,Answer!$A:$E,5),"")</f>
        <v/>
      </c>
      <c r="H2608" t="str">
        <f>IFERROR(VLOOKUP(D2608,Question!$B:$E,4,FALSE),"")</f>
        <v/>
      </c>
      <c r="I2608" t="str">
        <f>IFERROR(VLOOKUP(H2608,Dimension!$A:$B,2,FALSE),"")</f>
        <v/>
      </c>
    </row>
    <row r="2609" spans="1:9">
      <c r="A2609" s="29">
        <v>363</v>
      </c>
      <c r="B2609" s="29" t="s">
        <v>870</v>
      </c>
      <c r="D2609" t="s">
        <v>813</v>
      </c>
      <c r="E2609" t="s">
        <v>111</v>
      </c>
      <c r="F2609" t="str">
        <f t="shared" si="40"/>
        <v>South AsiaNo</v>
      </c>
      <c r="G2609" s="27" t="str">
        <f>IFERROR(VLOOKUP(B2609,Answer!$A:$E,5),"")</f>
        <v/>
      </c>
      <c r="H2609" t="str">
        <f>IFERROR(VLOOKUP(D2609,Question!$B:$E,4,FALSE),"")</f>
        <v/>
      </c>
      <c r="I2609" t="str">
        <f>IFERROR(VLOOKUP(H2609,Dimension!$A:$B,2,FALSE),"")</f>
        <v/>
      </c>
    </row>
    <row r="2610" spans="1:9">
      <c r="A2610" s="29">
        <v>363</v>
      </c>
      <c r="B2610" s="29" t="s">
        <v>870</v>
      </c>
      <c r="D2610" t="s">
        <v>814</v>
      </c>
      <c r="E2610" t="s">
        <v>111</v>
      </c>
      <c r="F2610" t="str">
        <f t="shared" si="40"/>
        <v>South East AsiaNo</v>
      </c>
      <c r="G2610" s="27" t="str">
        <f>IFERROR(VLOOKUP(B2610,Answer!$A:$E,5),"")</f>
        <v/>
      </c>
      <c r="H2610" t="str">
        <f>IFERROR(VLOOKUP(D2610,Question!$B:$E,4,FALSE),"")</f>
        <v/>
      </c>
      <c r="I2610" t="str">
        <f>IFERROR(VLOOKUP(H2610,Dimension!$A:$B,2,FALSE),"")</f>
        <v/>
      </c>
    </row>
    <row r="2611" spans="1:9">
      <c r="A2611" s="29">
        <v>363</v>
      </c>
      <c r="B2611" s="29" t="s">
        <v>870</v>
      </c>
      <c r="D2611" t="s">
        <v>815</v>
      </c>
      <c r="E2611" t="s">
        <v>111</v>
      </c>
      <c r="F2611" t="str">
        <f t="shared" si="40"/>
        <v>AustralasiaNo</v>
      </c>
      <c r="G2611" s="27" t="str">
        <f>IFERROR(VLOOKUP(B2611,Answer!$A:$E,5),"")</f>
        <v/>
      </c>
      <c r="H2611" t="str">
        <f>IFERROR(VLOOKUP(D2611,Question!$B:$E,4,FALSE),"")</f>
        <v/>
      </c>
      <c r="I2611" t="str">
        <f>IFERROR(VLOOKUP(H2611,Dimension!$A:$B,2,FALSE),"")</f>
        <v/>
      </c>
    </row>
    <row r="2612" spans="1:9">
      <c r="A2612" s="29">
        <v>363</v>
      </c>
      <c r="B2612" s="29">
        <v>75</v>
      </c>
      <c r="D2612" t="s">
        <v>532</v>
      </c>
      <c r="E2612" t="s">
        <v>114</v>
      </c>
      <c r="F2612" t="str">
        <f t="shared" si="40"/>
        <v>2aFrequently (e.g. every time we run some activity or monthly)</v>
      </c>
      <c r="G2612" s="27">
        <f>IFERROR(VLOOKUP(B2612,Answer!$A:$E,5),"")</f>
        <v>1</v>
      </c>
      <c r="H2612">
        <f>IFERROR(VLOOKUP(D2612,Question!$B:$E,4,FALSE),"")</f>
        <v>1</v>
      </c>
      <c r="I2612" t="str">
        <f>IFERROR(VLOOKUP(H2612,Dimension!$A:$B,2,FALSE),"")</f>
        <v>Reporting</v>
      </c>
    </row>
    <row r="2613" spans="1:9">
      <c r="A2613" s="29">
        <v>363</v>
      </c>
      <c r="B2613" s="29">
        <v>100</v>
      </c>
      <c r="D2613" t="s">
        <v>576</v>
      </c>
      <c r="E2613" t="s">
        <v>114</v>
      </c>
      <c r="F2613" t="str">
        <f t="shared" si="40"/>
        <v>3aFrequently (e.g. every time we run some activity or monthly)</v>
      </c>
      <c r="G2613" s="27">
        <f>IFERROR(VLOOKUP(B2613,Answer!$A:$E,5),"")</f>
        <v>0</v>
      </c>
      <c r="H2613">
        <f>IFERROR(VLOOKUP(D2613,Question!$B:$E,4,FALSE),"")</f>
        <v>1</v>
      </c>
      <c r="I2613" t="str">
        <f>IFERROR(VLOOKUP(H2613,Dimension!$A:$B,2,FALSE),"")</f>
        <v>Reporting</v>
      </c>
    </row>
    <row r="2614" spans="1:9">
      <c r="A2614" s="29">
        <v>363</v>
      </c>
      <c r="B2614" s="29">
        <v>104</v>
      </c>
      <c r="D2614" t="s">
        <v>582</v>
      </c>
      <c r="E2614" t="s">
        <v>120</v>
      </c>
      <c r="F2614" t="str">
        <f t="shared" si="40"/>
        <v>3bRegularly (at least quarterly)</v>
      </c>
      <c r="G2614" s="27">
        <f>IFERROR(VLOOKUP(B2614,Answer!$A:$E,5),"")</f>
        <v>-0.75</v>
      </c>
      <c r="H2614">
        <f>IFERROR(VLOOKUP(D2614,Question!$B:$E,4,FALSE),"")</f>
        <v>1</v>
      </c>
      <c r="I2614" t="str">
        <f>IFERROR(VLOOKUP(H2614,Dimension!$A:$B,2,FALSE),"")</f>
        <v>Reporting</v>
      </c>
    </row>
    <row r="2615" spans="1:9">
      <c r="A2615" s="29">
        <v>363</v>
      </c>
      <c r="B2615" s="29">
        <v>108</v>
      </c>
      <c r="D2615" t="s">
        <v>587</v>
      </c>
      <c r="E2615" t="s">
        <v>121</v>
      </c>
      <c r="F2615" t="str">
        <f t="shared" si="40"/>
        <v>3cSometimes / on an ad-hoc basis</v>
      </c>
      <c r="G2615" s="27">
        <f>IFERROR(VLOOKUP(B2615,Answer!$A:$E,5),"")</f>
        <v>0.5</v>
      </c>
      <c r="H2615">
        <f>IFERROR(VLOOKUP(D2615,Question!$B:$E,4,FALSE),"")</f>
        <v>1</v>
      </c>
      <c r="I2615" t="str">
        <f>IFERROR(VLOOKUP(H2615,Dimension!$A:$B,2,FALSE),"")</f>
        <v>Reporting</v>
      </c>
    </row>
    <row r="2616" spans="1:9">
      <c r="A2616" s="29">
        <v>363</v>
      </c>
      <c r="B2616" s="29">
        <v>112</v>
      </c>
      <c r="D2616" t="s">
        <v>592</v>
      </c>
      <c r="E2616" t="s">
        <v>115</v>
      </c>
      <c r="F2616" t="str">
        <f t="shared" si="40"/>
        <v>3dRarely (maybe once per year)</v>
      </c>
      <c r="G2616" s="27">
        <f>IFERROR(VLOOKUP(B2616,Answer!$A:$E,5),"")</f>
        <v>0.25</v>
      </c>
      <c r="H2616">
        <f>IFERROR(VLOOKUP(D2616,Question!$B:$E,4,FALSE),"")</f>
        <v>1</v>
      </c>
      <c r="I2616" t="str">
        <f>IFERROR(VLOOKUP(H2616,Dimension!$A:$B,2,FALSE),"")</f>
        <v>Reporting</v>
      </c>
    </row>
    <row r="2617" spans="1:9">
      <c r="A2617" s="29">
        <v>363</v>
      </c>
      <c r="B2617" s="29">
        <v>120</v>
      </c>
      <c r="D2617" t="s">
        <v>755</v>
      </c>
      <c r="E2617" t="s">
        <v>114</v>
      </c>
      <c r="F2617" t="str">
        <f t="shared" si="40"/>
        <v>3eFrequently (e.g. every time we run some activity or monthly)</v>
      </c>
      <c r="G2617" s="27">
        <f>IFERROR(VLOOKUP(B2617,Answer!$A:$E,5),"")</f>
        <v>0</v>
      </c>
      <c r="H2617">
        <f>IFERROR(VLOOKUP(D2617,Question!$B:$E,4,FALSE),"")</f>
        <v>1</v>
      </c>
      <c r="I2617" t="str">
        <f>IFERROR(VLOOKUP(H2617,Dimension!$A:$B,2,FALSE),"")</f>
        <v>Reporting</v>
      </c>
    </row>
    <row r="2618" spans="1:9">
      <c r="A2618" s="29">
        <v>363</v>
      </c>
      <c r="B2618" s="29">
        <v>125</v>
      </c>
      <c r="D2618" t="s">
        <v>756</v>
      </c>
      <c r="E2618" t="s">
        <v>114</v>
      </c>
      <c r="F2618" t="str">
        <f t="shared" si="40"/>
        <v>3fFrequently (e.g. every time we run some activity or monthly)</v>
      </c>
      <c r="G2618" s="27">
        <f>IFERROR(VLOOKUP(B2618,Answer!$A:$E,5),"")</f>
        <v>0.5</v>
      </c>
      <c r="H2618">
        <f>IFERROR(VLOOKUP(D2618,Question!$B:$E,4,FALSE),"")</f>
        <v>1</v>
      </c>
      <c r="I2618" t="str">
        <f>IFERROR(VLOOKUP(H2618,Dimension!$A:$B,2,FALSE),"")</f>
        <v>Reporting</v>
      </c>
    </row>
    <row r="2619" spans="1:9">
      <c r="A2619" s="29">
        <v>363</v>
      </c>
      <c r="B2619" s="29">
        <v>129</v>
      </c>
      <c r="D2619" t="s">
        <v>757</v>
      </c>
      <c r="E2619" t="s">
        <v>120</v>
      </c>
      <c r="F2619" t="str">
        <f t="shared" si="40"/>
        <v>3gRegularly (at least quarterly)</v>
      </c>
      <c r="G2619" s="27">
        <f>IFERROR(VLOOKUP(B2619,Answer!$A:$E,5),"")</f>
        <v>0.75</v>
      </c>
      <c r="H2619">
        <f>IFERROR(VLOOKUP(D2619,Question!$B:$E,4,FALSE),"")</f>
        <v>1</v>
      </c>
      <c r="I2619" t="str">
        <f>IFERROR(VLOOKUP(H2619,Dimension!$A:$B,2,FALSE),"")</f>
        <v>Reporting</v>
      </c>
    </row>
    <row r="2620" spans="1:9">
      <c r="A2620" s="29">
        <v>363</v>
      </c>
      <c r="B2620" s="29">
        <v>134</v>
      </c>
      <c r="D2620" t="s">
        <v>758</v>
      </c>
      <c r="E2620" t="s">
        <v>120</v>
      </c>
      <c r="F2620" t="str">
        <f t="shared" si="40"/>
        <v>3hRegularly (at least quarterly)</v>
      </c>
      <c r="G2620" s="27">
        <f>IFERROR(VLOOKUP(B2620,Answer!$A:$E,5),"")</f>
        <v>0.75</v>
      </c>
      <c r="H2620">
        <f>IFERROR(VLOOKUP(D2620,Question!$B:$E,4,FALSE),"")</f>
        <v>1</v>
      </c>
      <c r="I2620" t="str">
        <f>IFERROR(VLOOKUP(H2620,Dimension!$A:$B,2,FALSE),"")</f>
        <v>Reporting</v>
      </c>
    </row>
    <row r="2621" spans="1:9">
      <c r="A2621" s="29">
        <v>363</v>
      </c>
      <c r="B2621" s="29">
        <v>153</v>
      </c>
      <c r="D2621" t="s">
        <v>762</v>
      </c>
      <c r="E2621" t="s">
        <v>121</v>
      </c>
      <c r="F2621" t="str">
        <f t="shared" si="40"/>
        <v>3lSometimes / on an ad-hoc basis</v>
      </c>
      <c r="G2621" s="27">
        <f>IFERROR(VLOOKUP(B2621,Answer!$A:$E,5),"")</f>
        <v>0.5</v>
      </c>
      <c r="H2621">
        <f>IFERROR(VLOOKUP(D2621,Question!$B:$E,4,FALSE),"")</f>
        <v>1</v>
      </c>
      <c r="I2621" t="str">
        <f>IFERROR(VLOOKUP(H2621,Dimension!$A:$B,2,FALSE),"")</f>
        <v>Reporting</v>
      </c>
    </row>
    <row r="2622" spans="1:9">
      <c r="A2622" s="29">
        <v>363</v>
      </c>
      <c r="B2622" s="29">
        <v>159</v>
      </c>
      <c r="D2622" t="s">
        <v>598</v>
      </c>
      <c r="E2622" t="s">
        <v>120</v>
      </c>
      <c r="F2622" t="str">
        <f t="shared" si="40"/>
        <v>4aRegularly (at least quarterly)</v>
      </c>
      <c r="G2622" s="27">
        <f>IFERROR(VLOOKUP(B2622,Answer!$A:$E,5),"")</f>
        <v>0.75</v>
      </c>
      <c r="H2622">
        <f>IFERROR(VLOOKUP(D2622,Question!$B:$E,4,FALSE),"")</f>
        <v>2</v>
      </c>
      <c r="I2622" t="str">
        <f>IFERROR(VLOOKUP(H2622,Dimension!$A:$B,2,FALSE),"")</f>
        <v>Planning</v>
      </c>
    </row>
    <row r="2623" spans="1:9">
      <c r="A2623" s="29">
        <v>363</v>
      </c>
      <c r="B2623" s="29">
        <v>163</v>
      </c>
      <c r="D2623" t="s">
        <v>601</v>
      </c>
      <c r="E2623" t="s">
        <v>121</v>
      </c>
      <c r="F2623" t="str">
        <f t="shared" si="40"/>
        <v>4bSometimes / on an ad-hoc basis</v>
      </c>
      <c r="G2623" s="27">
        <f>IFERROR(VLOOKUP(B2623,Answer!$A:$E,5),"")</f>
        <v>0.5</v>
      </c>
      <c r="H2623">
        <f>IFERROR(VLOOKUP(D2623,Question!$B:$E,4,FALSE),"")</f>
        <v>2</v>
      </c>
      <c r="I2623" t="str">
        <f>IFERROR(VLOOKUP(H2623,Dimension!$A:$B,2,FALSE),"")</f>
        <v>Planning</v>
      </c>
    </row>
    <row r="2624" spans="1:9">
      <c r="A2624" s="29">
        <v>363</v>
      </c>
      <c r="B2624" s="29">
        <v>168</v>
      </c>
      <c r="D2624" t="s">
        <v>605</v>
      </c>
      <c r="E2624" t="s">
        <v>121</v>
      </c>
      <c r="F2624" t="str">
        <f t="shared" si="40"/>
        <v>4cSometimes / on an ad-hoc basis</v>
      </c>
      <c r="G2624" s="27">
        <f>IFERROR(VLOOKUP(B2624,Answer!$A:$E,5),"")</f>
        <v>0.5</v>
      </c>
      <c r="H2624">
        <f>IFERROR(VLOOKUP(D2624,Question!$B:$E,4,FALSE),"")</f>
        <v>2</v>
      </c>
      <c r="I2624" t="str">
        <f>IFERROR(VLOOKUP(H2624,Dimension!$A:$B,2,FALSE),"")</f>
        <v>Planning</v>
      </c>
    </row>
    <row r="2625" spans="1:9">
      <c r="A2625" s="29">
        <v>363</v>
      </c>
      <c r="B2625" s="29">
        <v>174</v>
      </c>
      <c r="D2625" t="s">
        <v>609</v>
      </c>
      <c r="E2625" t="s">
        <v>120</v>
      </c>
      <c r="F2625" t="str">
        <f t="shared" si="40"/>
        <v>4dRegularly (at least quarterly)</v>
      </c>
      <c r="G2625" s="27">
        <f>IFERROR(VLOOKUP(B2625,Answer!$A:$E,5),"")</f>
        <v>0.75</v>
      </c>
      <c r="H2625">
        <f>IFERROR(VLOOKUP(D2625,Question!$B:$E,4,FALSE),"")</f>
        <v>3</v>
      </c>
      <c r="I2625" t="str">
        <f>IFERROR(VLOOKUP(H2625,Dimension!$A:$B,2,FALSE),"")</f>
        <v>Impact</v>
      </c>
    </row>
    <row r="2626" spans="1:9">
      <c r="A2626" s="29">
        <v>363</v>
      </c>
      <c r="B2626" s="29">
        <v>180</v>
      </c>
      <c r="D2626" t="s">
        <v>628</v>
      </c>
      <c r="E2626" t="s">
        <v>123</v>
      </c>
      <c r="F2626" t="str">
        <f t="shared" si="40"/>
        <v>5aAgree</v>
      </c>
      <c r="G2626" s="27">
        <f>IFERROR(VLOOKUP(B2626,Answer!$A:$E,5),"")</f>
        <v>0</v>
      </c>
      <c r="H2626">
        <f>IFERROR(VLOOKUP(D2626,Question!$B:$E,4,FALSE),"")</f>
        <v>2</v>
      </c>
      <c r="I2626" t="str">
        <f>IFERROR(VLOOKUP(H2626,Dimension!$A:$B,2,FALSE),"")</f>
        <v>Planning</v>
      </c>
    </row>
    <row r="2627" spans="1:9">
      <c r="A2627" s="29">
        <v>363</v>
      </c>
      <c r="B2627" s="29">
        <v>185</v>
      </c>
      <c r="D2627" t="s">
        <v>632</v>
      </c>
      <c r="E2627" t="s">
        <v>148</v>
      </c>
      <c r="F2627" t="str">
        <f t="shared" ref="F2627:F2690" si="41">D2627&amp;E2627</f>
        <v>5bNeither agree nor disagree&amp;#9;</v>
      </c>
      <c r="G2627" s="27">
        <f>IFERROR(VLOOKUP(B2627,Answer!$A:$E,5),"")</f>
        <v>0.25</v>
      </c>
      <c r="H2627">
        <f>IFERROR(VLOOKUP(D2627,Question!$B:$E,4,FALSE),"")</f>
        <v>2</v>
      </c>
      <c r="I2627" t="str">
        <f>IFERROR(VLOOKUP(H2627,Dimension!$A:$B,2,FALSE),"")</f>
        <v>Planning</v>
      </c>
    </row>
    <row r="2628" spans="1:9">
      <c r="A2628" s="29">
        <v>363</v>
      </c>
      <c r="B2628" s="29">
        <v>191</v>
      </c>
      <c r="D2628" t="s">
        <v>636</v>
      </c>
      <c r="E2628" t="s">
        <v>148</v>
      </c>
      <c r="F2628" t="str">
        <f t="shared" si="41"/>
        <v>5cNeither agree nor disagree&amp;#9;</v>
      </c>
      <c r="G2628" s="27">
        <f>IFERROR(VLOOKUP(B2628,Answer!$A:$E,5),"")</f>
        <v>0.25</v>
      </c>
      <c r="H2628">
        <f>IFERROR(VLOOKUP(D2628,Question!$B:$E,4,FALSE),"")</f>
        <v>2</v>
      </c>
      <c r="I2628" t="str">
        <f>IFERROR(VLOOKUP(H2628,Dimension!$A:$B,2,FALSE),"")</f>
        <v>Planning</v>
      </c>
    </row>
    <row r="2629" spans="1:9">
      <c r="A2629" s="29">
        <v>363</v>
      </c>
      <c r="B2629" s="29">
        <v>198</v>
      </c>
      <c r="D2629" t="s">
        <v>640</v>
      </c>
      <c r="E2629" t="s">
        <v>123</v>
      </c>
      <c r="F2629" t="str">
        <f t="shared" si="41"/>
        <v>5dAgree</v>
      </c>
      <c r="G2629" s="27">
        <f>IFERROR(VLOOKUP(B2629,Answer!$A:$E,5),"")</f>
        <v>0.75</v>
      </c>
      <c r="H2629">
        <f>IFERROR(VLOOKUP(D2629,Question!$B:$E,4,FALSE),"")</f>
        <v>2</v>
      </c>
      <c r="I2629" t="str">
        <f>IFERROR(VLOOKUP(H2629,Dimension!$A:$B,2,FALSE),"")</f>
        <v>Planning</v>
      </c>
    </row>
    <row r="2630" spans="1:9">
      <c r="A2630" s="29">
        <v>363</v>
      </c>
      <c r="B2630" s="29">
        <v>204</v>
      </c>
      <c r="D2630" t="s">
        <v>644</v>
      </c>
      <c r="E2630" t="s">
        <v>123</v>
      </c>
      <c r="F2630" t="str">
        <f t="shared" si="41"/>
        <v>5eAgree</v>
      </c>
      <c r="G2630" s="27">
        <f>IFERROR(VLOOKUP(B2630,Answer!$A:$E,5),"")</f>
        <v>0.75</v>
      </c>
      <c r="H2630">
        <f>IFERROR(VLOOKUP(D2630,Question!$B:$E,4,FALSE),"")</f>
        <v>2</v>
      </c>
      <c r="I2630" t="str">
        <f>IFERROR(VLOOKUP(H2630,Dimension!$A:$B,2,FALSE),"")</f>
        <v>Planning</v>
      </c>
    </row>
    <row r="2631" spans="1:9">
      <c r="A2631" s="29">
        <v>363</v>
      </c>
      <c r="B2631" s="29">
        <v>211</v>
      </c>
      <c r="D2631" t="s">
        <v>751</v>
      </c>
      <c r="E2631" t="s">
        <v>136</v>
      </c>
      <c r="F2631" t="str">
        <f t="shared" si="41"/>
        <v>5fStrongly Agree</v>
      </c>
      <c r="G2631" s="27">
        <f>IFERROR(VLOOKUP(B2631,Answer!$A:$E,5),"")</f>
        <v>1</v>
      </c>
      <c r="H2631">
        <f>IFERROR(VLOOKUP(D2631,Question!$B:$E,4,FALSE),"")</f>
        <v>2</v>
      </c>
      <c r="I2631" t="str">
        <f>IFERROR(VLOOKUP(H2631,Dimension!$A:$B,2,FALSE),"")</f>
        <v>Planning</v>
      </c>
    </row>
    <row r="2632" spans="1:9">
      <c r="A2632" s="29">
        <v>363</v>
      </c>
      <c r="B2632" s="29">
        <v>216</v>
      </c>
      <c r="D2632" t="s">
        <v>752</v>
      </c>
      <c r="E2632" t="s">
        <v>123</v>
      </c>
      <c r="F2632" t="str">
        <f t="shared" si="41"/>
        <v>5gAgree</v>
      </c>
      <c r="G2632" s="27">
        <f>IFERROR(VLOOKUP(B2632,Answer!$A:$E,5),"")</f>
        <v>0.75</v>
      </c>
      <c r="H2632">
        <f>IFERROR(VLOOKUP(D2632,Question!$B:$E,4,FALSE),"")</f>
        <v>3</v>
      </c>
      <c r="I2632" t="str">
        <f>IFERROR(VLOOKUP(H2632,Dimension!$A:$B,2,FALSE),"")</f>
        <v>Impact</v>
      </c>
    </row>
    <row r="2633" spans="1:9">
      <c r="A2633" s="29">
        <v>363</v>
      </c>
      <c r="B2633" s="29">
        <v>221</v>
      </c>
      <c r="D2633" t="s">
        <v>753</v>
      </c>
      <c r="E2633" t="s">
        <v>148</v>
      </c>
      <c r="F2633" t="str">
        <f t="shared" si="41"/>
        <v>5hNeither agree nor disagree&amp;#9;</v>
      </c>
      <c r="G2633" s="27">
        <f>IFERROR(VLOOKUP(B2633,Answer!$A:$E,5),"")</f>
        <v>0.25</v>
      </c>
      <c r="H2633">
        <f>IFERROR(VLOOKUP(D2633,Question!$B:$E,4,FALSE),"")</f>
        <v>2</v>
      </c>
      <c r="I2633" t="str">
        <f>IFERROR(VLOOKUP(H2633,Dimension!$A:$B,2,FALSE),"")</f>
        <v>Planning</v>
      </c>
    </row>
    <row r="2634" spans="1:9">
      <c r="A2634" s="29">
        <v>363</v>
      </c>
      <c r="B2634" s="29">
        <v>229</v>
      </c>
      <c r="D2634" t="s">
        <v>754</v>
      </c>
      <c r="E2634" t="s">
        <v>136</v>
      </c>
      <c r="F2634" t="str">
        <f t="shared" si="41"/>
        <v>5iStrongly Agree</v>
      </c>
      <c r="G2634" s="27">
        <f>IFERROR(VLOOKUP(B2634,Answer!$A:$E,5),"")</f>
        <v>1</v>
      </c>
      <c r="H2634">
        <f>IFERROR(VLOOKUP(D2634,Question!$B:$E,4,FALSE),"")</f>
        <v>3</v>
      </c>
      <c r="I2634" t="str">
        <f>IFERROR(VLOOKUP(H2634,Dimension!$A:$B,2,FALSE),"")</f>
        <v>Impact</v>
      </c>
    </row>
    <row r="2635" spans="1:9">
      <c r="A2635" s="29">
        <v>363</v>
      </c>
      <c r="B2635" s="29">
        <v>231</v>
      </c>
      <c r="D2635" t="s">
        <v>648</v>
      </c>
      <c r="E2635" t="s">
        <v>115</v>
      </c>
      <c r="F2635" t="str">
        <f t="shared" si="41"/>
        <v>6aRarely (maybe once per year)</v>
      </c>
      <c r="G2635" s="27">
        <f>IFERROR(VLOOKUP(B2635,Answer!$A:$E,5),"")</f>
        <v>0.25</v>
      </c>
      <c r="H2635">
        <f>IFERROR(VLOOKUP(D2635,Question!$B:$E,4,FALSE),"")</f>
        <v>2</v>
      </c>
      <c r="I2635" t="str">
        <f>IFERROR(VLOOKUP(H2635,Dimension!$A:$B,2,FALSE),"")</f>
        <v>Planning</v>
      </c>
    </row>
    <row r="2636" spans="1:9">
      <c r="A2636" s="29">
        <v>363</v>
      </c>
      <c r="B2636" s="29">
        <v>236</v>
      </c>
      <c r="D2636" t="s">
        <v>650</v>
      </c>
      <c r="E2636" t="s">
        <v>115</v>
      </c>
      <c r="F2636" t="str">
        <f t="shared" si="41"/>
        <v>6bRarely (maybe once per year)</v>
      </c>
      <c r="G2636" s="27">
        <f>IFERROR(VLOOKUP(B2636,Answer!$A:$E,5),"")</f>
        <v>0.25</v>
      </c>
      <c r="H2636">
        <f>IFERROR(VLOOKUP(D2636,Question!$B:$E,4,FALSE),"")</f>
        <v>1</v>
      </c>
      <c r="I2636" t="str">
        <f>IFERROR(VLOOKUP(H2636,Dimension!$A:$B,2,FALSE),"")</f>
        <v>Reporting</v>
      </c>
    </row>
    <row r="2637" spans="1:9">
      <c r="A2637" s="29">
        <v>363</v>
      </c>
      <c r="B2637" s="29">
        <v>242</v>
      </c>
      <c r="D2637" t="s">
        <v>654</v>
      </c>
      <c r="E2637" t="s">
        <v>121</v>
      </c>
      <c r="F2637" t="str">
        <f t="shared" si="41"/>
        <v>6cSometimes / on an ad-hoc basis</v>
      </c>
      <c r="G2637" s="27">
        <f>IFERROR(VLOOKUP(B2637,Answer!$A:$E,5),"")</f>
        <v>0.5</v>
      </c>
      <c r="H2637">
        <f>IFERROR(VLOOKUP(D2637,Question!$B:$E,4,FALSE),"")</f>
        <v>1</v>
      </c>
      <c r="I2637" t="str">
        <f>IFERROR(VLOOKUP(H2637,Dimension!$A:$B,2,FALSE),"")</f>
        <v>Reporting</v>
      </c>
    </row>
    <row r="2638" spans="1:9">
      <c r="A2638" s="29">
        <v>363</v>
      </c>
      <c r="B2638" s="29">
        <v>247</v>
      </c>
      <c r="D2638" t="s">
        <v>658</v>
      </c>
      <c r="E2638" t="s">
        <v>121</v>
      </c>
      <c r="F2638" t="str">
        <f t="shared" si="41"/>
        <v>6dSometimes / on an ad-hoc basis</v>
      </c>
      <c r="G2638" s="27">
        <f>IFERROR(VLOOKUP(B2638,Answer!$A:$E,5),"")</f>
        <v>0.5</v>
      </c>
      <c r="H2638">
        <f>IFERROR(VLOOKUP(D2638,Question!$B:$E,4,FALSE),"")</f>
        <v>1</v>
      </c>
      <c r="I2638" t="str">
        <f>IFERROR(VLOOKUP(H2638,Dimension!$A:$B,2,FALSE),"")</f>
        <v>Reporting</v>
      </c>
    </row>
    <row r="2639" spans="1:9">
      <c r="A2639" s="29">
        <v>363</v>
      </c>
      <c r="B2639" s="29">
        <v>252</v>
      </c>
      <c r="D2639" t="s">
        <v>662</v>
      </c>
      <c r="E2639" t="s">
        <v>121</v>
      </c>
      <c r="F2639" t="str">
        <f t="shared" si="41"/>
        <v>6eSometimes / on an ad-hoc basis</v>
      </c>
      <c r="G2639" s="27">
        <f>IFERROR(VLOOKUP(B2639,Answer!$A:$E,5),"")</f>
        <v>0.5</v>
      </c>
      <c r="H2639">
        <f>IFERROR(VLOOKUP(D2639,Question!$B:$E,4,FALSE),"")</f>
        <v>1</v>
      </c>
      <c r="I2639" t="str">
        <f>IFERROR(VLOOKUP(H2639,Dimension!$A:$B,2,FALSE),"")</f>
        <v>Reporting</v>
      </c>
    </row>
    <row r="2640" spans="1:9">
      <c r="A2640" s="29">
        <v>363</v>
      </c>
      <c r="B2640" s="29">
        <v>258</v>
      </c>
      <c r="D2640" t="s">
        <v>666</v>
      </c>
      <c r="E2640" t="s">
        <v>120</v>
      </c>
      <c r="F2640" t="str">
        <f t="shared" si="41"/>
        <v>7aRegularly (at least quarterly)</v>
      </c>
      <c r="G2640" s="27">
        <f>IFERROR(VLOOKUP(B2640,Answer!$A:$E,5),"")</f>
        <v>0.5</v>
      </c>
      <c r="H2640">
        <f>IFERROR(VLOOKUP(D2640,Question!$B:$E,4,FALSE),"")</f>
        <v>3</v>
      </c>
      <c r="I2640" t="str">
        <f>IFERROR(VLOOKUP(H2640,Dimension!$A:$B,2,FALSE),"")</f>
        <v>Impact</v>
      </c>
    </row>
    <row r="2641" spans="1:9">
      <c r="A2641" s="29">
        <v>363</v>
      </c>
      <c r="B2641" s="29">
        <v>262</v>
      </c>
      <c r="D2641" t="s">
        <v>670</v>
      </c>
      <c r="E2641" t="s">
        <v>121</v>
      </c>
      <c r="F2641" t="str">
        <f t="shared" si="41"/>
        <v>7bSometimes / on an ad-hoc basis</v>
      </c>
      <c r="G2641" s="27">
        <f>IFERROR(VLOOKUP(B2641,Answer!$A:$E,5),"")</f>
        <v>0.5</v>
      </c>
      <c r="H2641">
        <f>IFERROR(VLOOKUP(D2641,Question!$B:$E,4,FALSE),"")</f>
        <v>2</v>
      </c>
      <c r="I2641" t="str">
        <f>IFERROR(VLOOKUP(H2641,Dimension!$A:$B,2,FALSE),"")</f>
        <v>Planning</v>
      </c>
    </row>
    <row r="2642" spans="1:9">
      <c r="A2642" s="29">
        <v>363</v>
      </c>
      <c r="B2642" s="29">
        <v>267</v>
      </c>
      <c r="D2642" t="s">
        <v>674</v>
      </c>
      <c r="E2642" t="s">
        <v>121</v>
      </c>
      <c r="F2642" t="str">
        <f t="shared" si="41"/>
        <v>7cSometimes / on an ad-hoc basis</v>
      </c>
      <c r="G2642" s="27">
        <f>IFERROR(VLOOKUP(B2642,Answer!$A:$E,5),"")</f>
        <v>0.5</v>
      </c>
      <c r="H2642">
        <f>IFERROR(VLOOKUP(D2642,Question!$B:$E,4,FALSE),"")</f>
        <v>2</v>
      </c>
      <c r="I2642" t="str">
        <f>IFERROR(VLOOKUP(H2642,Dimension!$A:$B,2,FALSE),"")</f>
        <v>Planning</v>
      </c>
    </row>
    <row r="2643" spans="1:9">
      <c r="A2643" s="29">
        <v>363</v>
      </c>
      <c r="B2643" s="29">
        <v>272</v>
      </c>
      <c r="D2643" t="s">
        <v>678</v>
      </c>
      <c r="E2643" t="s">
        <v>121</v>
      </c>
      <c r="F2643" t="str">
        <f t="shared" si="41"/>
        <v>7dSometimes / on an ad-hoc basis</v>
      </c>
      <c r="G2643" s="27">
        <f>IFERROR(VLOOKUP(B2643,Answer!$A:$E,5),"")</f>
        <v>0.5</v>
      </c>
      <c r="H2643">
        <f>IFERROR(VLOOKUP(D2643,Question!$B:$E,4,FALSE),"")</f>
        <v>2</v>
      </c>
      <c r="I2643" t="str">
        <f>IFERROR(VLOOKUP(H2643,Dimension!$A:$B,2,FALSE),"")</f>
        <v>Planning</v>
      </c>
    </row>
    <row r="2644" spans="1:9">
      <c r="A2644" s="29">
        <v>363</v>
      </c>
      <c r="B2644" s="29">
        <v>278</v>
      </c>
      <c r="D2644" t="s">
        <v>680</v>
      </c>
      <c r="E2644" t="s">
        <v>120</v>
      </c>
      <c r="F2644" t="str">
        <f t="shared" si="41"/>
        <v>7eRegularly (at least quarterly)</v>
      </c>
      <c r="G2644" s="27">
        <f>IFERROR(VLOOKUP(B2644,Answer!$A:$E,5),"")</f>
        <v>0.75</v>
      </c>
      <c r="H2644">
        <f>IFERROR(VLOOKUP(D2644,Question!$B:$E,4,FALSE),"")</f>
        <v>3</v>
      </c>
      <c r="I2644" t="str">
        <f>IFERROR(VLOOKUP(H2644,Dimension!$A:$B,2,FALSE),"")</f>
        <v>Impact</v>
      </c>
    </row>
    <row r="2645" spans="1:9">
      <c r="A2645" s="29">
        <v>363</v>
      </c>
      <c r="B2645" s="29">
        <v>284</v>
      </c>
      <c r="D2645" t="s">
        <v>701</v>
      </c>
      <c r="E2645" t="s">
        <v>123</v>
      </c>
      <c r="F2645" t="str">
        <f t="shared" si="41"/>
        <v>8aAgree</v>
      </c>
      <c r="G2645" s="27">
        <f>IFERROR(VLOOKUP(B2645,Answer!$A:$E,5),"")</f>
        <v>0.75</v>
      </c>
      <c r="H2645">
        <f>IFERROR(VLOOKUP(D2645,Question!$B:$E,4,FALSE),"")</f>
        <v>3</v>
      </c>
      <c r="I2645" t="str">
        <f>IFERROR(VLOOKUP(H2645,Dimension!$A:$B,2,FALSE),"")</f>
        <v>Impact</v>
      </c>
    </row>
    <row r="2646" spans="1:9">
      <c r="A2646" s="29">
        <v>363</v>
      </c>
      <c r="B2646" s="29">
        <v>290</v>
      </c>
      <c r="D2646" t="s">
        <v>703</v>
      </c>
      <c r="E2646" t="s">
        <v>123</v>
      </c>
      <c r="F2646" t="str">
        <f t="shared" si="41"/>
        <v>8bAgree</v>
      </c>
      <c r="G2646" s="27">
        <f>IFERROR(VLOOKUP(B2646,Answer!$A:$E,5),"")</f>
        <v>0.75</v>
      </c>
      <c r="H2646">
        <f>IFERROR(VLOOKUP(D2646,Question!$B:$E,4,FALSE),"")</f>
        <v>3</v>
      </c>
      <c r="I2646" t="str">
        <f>IFERROR(VLOOKUP(H2646,Dimension!$A:$B,2,FALSE),"")</f>
        <v>Impact</v>
      </c>
    </row>
    <row r="2647" spans="1:9">
      <c r="A2647" s="29">
        <v>363</v>
      </c>
      <c r="B2647" s="29">
        <v>294</v>
      </c>
      <c r="D2647" t="s">
        <v>705</v>
      </c>
      <c r="E2647" t="s">
        <v>118</v>
      </c>
      <c r="F2647" t="str">
        <f t="shared" si="41"/>
        <v>8cDisagree</v>
      </c>
      <c r="G2647" s="27">
        <f>IFERROR(VLOOKUP(B2647,Answer!$A:$E,5),"")</f>
        <v>0</v>
      </c>
      <c r="H2647">
        <f>IFERROR(VLOOKUP(D2647,Question!$B:$E,4,FALSE),"")</f>
        <v>3</v>
      </c>
      <c r="I2647" t="str">
        <f>IFERROR(VLOOKUP(H2647,Dimension!$A:$B,2,FALSE),"")</f>
        <v>Impact</v>
      </c>
    </row>
    <row r="2648" spans="1:9">
      <c r="A2648" s="29">
        <v>363</v>
      </c>
      <c r="B2648" s="29">
        <v>302</v>
      </c>
      <c r="D2648" t="s">
        <v>707</v>
      </c>
      <c r="E2648" t="s">
        <v>123</v>
      </c>
      <c r="F2648" t="str">
        <f t="shared" si="41"/>
        <v>8dAgree</v>
      </c>
      <c r="G2648" s="27">
        <f>IFERROR(VLOOKUP(B2648,Answer!$A:$E,5),"")</f>
        <v>0</v>
      </c>
      <c r="H2648">
        <f>IFERROR(VLOOKUP(D2648,Question!$B:$E,4,FALSE),"")</f>
        <v>3</v>
      </c>
      <c r="I2648" t="str">
        <f>IFERROR(VLOOKUP(H2648,Dimension!$A:$B,2,FALSE),"")</f>
        <v>Impact</v>
      </c>
    </row>
    <row r="2649" spans="1:9">
      <c r="A2649" s="29">
        <v>363</v>
      </c>
      <c r="B2649" s="29">
        <v>308</v>
      </c>
      <c r="D2649" t="s">
        <v>744</v>
      </c>
      <c r="E2649" t="s">
        <v>123</v>
      </c>
      <c r="F2649" t="str">
        <f t="shared" si="41"/>
        <v>8eAgree</v>
      </c>
      <c r="G2649" s="27">
        <f>IFERROR(VLOOKUP(B2649,Answer!$A:$E,5),"")</f>
        <v>0.75</v>
      </c>
      <c r="H2649">
        <f>IFERROR(VLOOKUP(D2649,Question!$B:$E,4,FALSE),"")</f>
        <v>3</v>
      </c>
      <c r="I2649" t="str">
        <f>IFERROR(VLOOKUP(H2649,Dimension!$A:$B,2,FALSE),"")</f>
        <v>Impact</v>
      </c>
    </row>
    <row r="2650" spans="1:9">
      <c r="A2650" s="29">
        <v>363</v>
      </c>
      <c r="B2650" s="29">
        <v>314</v>
      </c>
      <c r="D2650" t="s">
        <v>745</v>
      </c>
      <c r="E2650" t="s">
        <v>123</v>
      </c>
      <c r="F2650" t="str">
        <f t="shared" si="41"/>
        <v>8fAgree</v>
      </c>
      <c r="G2650" s="27">
        <f>IFERROR(VLOOKUP(B2650,Answer!$A:$E,5),"")</f>
        <v>0.75</v>
      </c>
      <c r="H2650">
        <f>IFERROR(VLOOKUP(D2650,Question!$B:$E,4,FALSE),"")</f>
        <v>3</v>
      </c>
      <c r="I2650" t="str">
        <f>IFERROR(VLOOKUP(H2650,Dimension!$A:$B,2,FALSE),"")</f>
        <v>Impact</v>
      </c>
    </row>
    <row r="2651" spans="1:9">
      <c r="A2651" s="29">
        <v>363</v>
      </c>
      <c r="B2651" s="29">
        <v>320</v>
      </c>
      <c r="D2651" t="s">
        <v>746</v>
      </c>
      <c r="E2651" t="s">
        <v>123</v>
      </c>
      <c r="F2651" t="str">
        <f t="shared" si="41"/>
        <v>8gAgree</v>
      </c>
      <c r="G2651" s="27">
        <f>IFERROR(VLOOKUP(B2651,Answer!$A:$E,5),"")</f>
        <v>0.75</v>
      </c>
      <c r="H2651">
        <f>IFERROR(VLOOKUP(D2651,Question!$B:$E,4,FALSE),"")</f>
        <v>3</v>
      </c>
      <c r="I2651" t="str">
        <f>IFERROR(VLOOKUP(H2651,Dimension!$A:$B,2,FALSE),"")</f>
        <v>Impact</v>
      </c>
    </row>
    <row r="2652" spans="1:9">
      <c r="A2652" s="29">
        <v>363</v>
      </c>
      <c r="B2652" s="29">
        <v>324</v>
      </c>
      <c r="D2652" t="s">
        <v>747</v>
      </c>
      <c r="E2652" t="s">
        <v>118</v>
      </c>
      <c r="F2652" t="str">
        <f t="shared" si="41"/>
        <v>8hDisagree</v>
      </c>
      <c r="G2652" s="27">
        <f>IFERROR(VLOOKUP(B2652,Answer!$A:$E,5),"")</f>
        <v>0</v>
      </c>
      <c r="H2652">
        <f>IFERROR(VLOOKUP(D2652,Question!$B:$E,4,FALSE),"")</f>
        <v>3</v>
      </c>
      <c r="I2652" t="str">
        <f>IFERROR(VLOOKUP(H2652,Dimension!$A:$B,2,FALSE),"")</f>
        <v>Impact</v>
      </c>
    </row>
    <row r="2653" spans="1:9">
      <c r="A2653" s="29">
        <v>363</v>
      </c>
      <c r="B2653" s="29">
        <v>330</v>
      </c>
      <c r="D2653" t="s">
        <v>748</v>
      </c>
      <c r="E2653" t="s">
        <v>118</v>
      </c>
      <c r="F2653" t="str">
        <f t="shared" si="41"/>
        <v>8iDisagree</v>
      </c>
      <c r="G2653" s="27">
        <f>IFERROR(VLOOKUP(B2653,Answer!$A:$E,5),"")</f>
        <v>0</v>
      </c>
      <c r="H2653">
        <f>IFERROR(VLOOKUP(D2653,Question!$B:$E,4,FALSE),"")</f>
        <v>3</v>
      </c>
      <c r="I2653" t="str">
        <f>IFERROR(VLOOKUP(H2653,Dimension!$A:$B,2,FALSE),"")</f>
        <v>Impact</v>
      </c>
    </row>
    <row r="2654" spans="1:9">
      <c r="A2654" s="29">
        <v>363</v>
      </c>
      <c r="B2654" s="29">
        <v>338</v>
      </c>
      <c r="D2654" t="s">
        <v>749</v>
      </c>
      <c r="E2654" t="s">
        <v>123</v>
      </c>
      <c r="F2654" t="str">
        <f t="shared" si="41"/>
        <v>8jAgree</v>
      </c>
      <c r="G2654" s="27">
        <f>IFERROR(VLOOKUP(B2654,Answer!$A:$E,5),"")</f>
        <v>0.75</v>
      </c>
      <c r="H2654">
        <f>IFERROR(VLOOKUP(D2654,Question!$B:$E,4,FALSE),"")</f>
        <v>3</v>
      </c>
      <c r="I2654" t="str">
        <f>IFERROR(VLOOKUP(H2654,Dimension!$A:$B,2,FALSE),"")</f>
        <v>Impact</v>
      </c>
    </row>
    <row r="2655" spans="1:9">
      <c r="A2655" s="29">
        <v>363</v>
      </c>
      <c r="B2655" s="29">
        <v>342</v>
      </c>
      <c r="D2655" t="s">
        <v>750</v>
      </c>
      <c r="E2655" t="s">
        <v>118</v>
      </c>
      <c r="F2655" t="str">
        <f t="shared" si="41"/>
        <v>8kDisagree</v>
      </c>
      <c r="G2655" s="27">
        <f>IFERROR(VLOOKUP(B2655,Answer!$A:$E,5),"")</f>
        <v>0.25</v>
      </c>
      <c r="H2655">
        <f>IFERROR(VLOOKUP(D2655,Question!$B:$E,4,FALSE),"")</f>
        <v>3</v>
      </c>
      <c r="I2655" t="str">
        <f>IFERROR(VLOOKUP(H2655,Dimension!$A:$B,2,FALSE),"")</f>
        <v>Impact</v>
      </c>
    </row>
    <row r="2656" spans="1:9">
      <c r="A2656" s="29">
        <v>363</v>
      </c>
      <c r="B2656" s="29">
        <v>348</v>
      </c>
      <c r="D2656" t="s">
        <v>710</v>
      </c>
      <c r="E2656" t="s">
        <v>125</v>
      </c>
      <c r="F2656" t="str">
        <f t="shared" si="41"/>
        <v>9aAware of but do not use</v>
      </c>
      <c r="G2656" s="27">
        <f>IFERROR(VLOOKUP(B2656,Answer!$A:$E,5),"")</f>
        <v>0.25</v>
      </c>
      <c r="H2656">
        <f>IFERROR(VLOOKUP(D2656,Question!$B:$E,4,FALSE),"")</f>
        <v>1</v>
      </c>
      <c r="I2656" t="str">
        <f>IFERROR(VLOOKUP(H2656,Dimension!$A:$B,2,FALSE),"")</f>
        <v>Reporting</v>
      </c>
    </row>
    <row r="2657" spans="1:9">
      <c r="A2657" s="29">
        <v>363</v>
      </c>
      <c r="B2657" s="29">
        <v>354</v>
      </c>
      <c r="D2657" t="s">
        <v>714</v>
      </c>
      <c r="E2657" t="s">
        <v>125</v>
      </c>
      <c r="F2657" t="str">
        <f t="shared" si="41"/>
        <v>9bAware of but do not use</v>
      </c>
      <c r="G2657" s="27">
        <f>IFERROR(VLOOKUP(B2657,Answer!$A:$E,5),"")</f>
        <v>0.25</v>
      </c>
      <c r="H2657">
        <f>IFERROR(VLOOKUP(D2657,Question!$B:$E,4,FALSE),"")</f>
        <v>1</v>
      </c>
      <c r="I2657" t="str">
        <f>IFERROR(VLOOKUP(H2657,Dimension!$A:$B,2,FALSE),"")</f>
        <v>Reporting</v>
      </c>
    </row>
    <row r="2658" spans="1:9">
      <c r="A2658" s="29">
        <v>363</v>
      </c>
      <c r="B2658" s="29">
        <v>360</v>
      </c>
      <c r="D2658" t="s">
        <v>742</v>
      </c>
      <c r="E2658" t="s">
        <v>125</v>
      </c>
      <c r="F2658" t="str">
        <f t="shared" si="41"/>
        <v>9cAware of but do not use</v>
      </c>
      <c r="G2658" s="27">
        <f>IFERROR(VLOOKUP(B2658,Answer!$A:$E,5),"")</f>
        <v>0.25</v>
      </c>
      <c r="H2658">
        <f>IFERROR(VLOOKUP(D2658,Question!$B:$E,4,FALSE),"")</f>
        <v>1</v>
      </c>
      <c r="I2658" t="str">
        <f>IFERROR(VLOOKUP(H2658,Dimension!$A:$B,2,FALSE),"")</f>
        <v>Reporting</v>
      </c>
    </row>
    <row r="2659" spans="1:9">
      <c r="A2659" s="29">
        <v>363</v>
      </c>
      <c r="B2659" s="29">
        <v>366</v>
      </c>
      <c r="D2659" t="s">
        <v>743</v>
      </c>
      <c r="E2659" t="s">
        <v>125</v>
      </c>
      <c r="F2659" t="str">
        <f t="shared" si="41"/>
        <v>9dAware of but do not use</v>
      </c>
      <c r="G2659" s="27">
        <f>IFERROR(VLOOKUP(B2659,Answer!$A:$E,5),"")</f>
        <v>0.25</v>
      </c>
      <c r="H2659">
        <f>IFERROR(VLOOKUP(D2659,Question!$B:$E,4,FALSE),"")</f>
        <v>2</v>
      </c>
      <c r="I2659" t="str">
        <f>IFERROR(VLOOKUP(H2659,Dimension!$A:$B,2,FALSE),"")</f>
        <v>Planning</v>
      </c>
    </row>
    <row r="2660" spans="1:9">
      <c r="A2660" s="29">
        <v>363</v>
      </c>
      <c r="B2660" s="29">
        <v>374</v>
      </c>
      <c r="D2660" t="s">
        <v>740</v>
      </c>
      <c r="E2660" t="s">
        <v>123</v>
      </c>
      <c r="F2660" t="str">
        <f t="shared" si="41"/>
        <v>10aAgree</v>
      </c>
      <c r="G2660" s="27">
        <f>IFERROR(VLOOKUP(B2660,Answer!$A:$E,5),"")</f>
        <v>0.5</v>
      </c>
      <c r="H2660">
        <f>IFERROR(VLOOKUP(D2660,Question!$B:$E,4,FALSE),"")</f>
        <v>1</v>
      </c>
      <c r="I2660" t="str">
        <f>IFERROR(VLOOKUP(H2660,Dimension!$A:$B,2,FALSE),"")</f>
        <v>Reporting</v>
      </c>
    </row>
    <row r="2661" spans="1:9">
      <c r="A2661" s="29">
        <v>363</v>
      </c>
      <c r="B2661" s="29">
        <v>378</v>
      </c>
      <c r="D2661" t="s">
        <v>741</v>
      </c>
      <c r="E2661" t="s">
        <v>118</v>
      </c>
      <c r="F2661" t="str">
        <f t="shared" si="41"/>
        <v>10bDisagree</v>
      </c>
      <c r="G2661" s="27">
        <f>IFERROR(VLOOKUP(B2661,Answer!$A:$E,5),"")</f>
        <v>0</v>
      </c>
      <c r="H2661">
        <f>IFERROR(VLOOKUP(D2661,Question!$B:$E,4,FALSE),"")</f>
        <v>3</v>
      </c>
      <c r="I2661" t="str">
        <f>IFERROR(VLOOKUP(H2661,Dimension!$A:$B,2,FALSE),"")</f>
        <v>Impact</v>
      </c>
    </row>
    <row r="2662" spans="1:9">
      <c r="A2662" s="29">
        <v>385</v>
      </c>
      <c r="B2662" s="29">
        <v>4</v>
      </c>
      <c r="D2662" t="s">
        <v>772</v>
      </c>
      <c r="E2662" t="s">
        <v>185</v>
      </c>
      <c r="F2662" t="str">
        <f t="shared" si="41"/>
        <v>1aNot for profit organisation</v>
      </c>
      <c r="G2662" s="27">
        <f>IFERROR(VLOOKUP(B2662,Answer!$A:$E,5),"")</f>
        <v>0</v>
      </c>
      <c r="H2662">
        <f>IFERROR(VLOOKUP(D2662,Question!$B:$E,4,FALSE),"")</f>
        <v>0</v>
      </c>
      <c r="I2662" t="str">
        <f>IFERROR(VLOOKUP(H2662,Dimension!$A:$B,2,FALSE),"")</f>
        <v/>
      </c>
    </row>
    <row r="2663" spans="1:9">
      <c r="A2663" s="29">
        <v>385</v>
      </c>
      <c r="B2663" s="29">
        <v>5</v>
      </c>
      <c r="D2663" t="s">
        <v>773</v>
      </c>
      <c r="E2663" t="s">
        <v>107</v>
      </c>
      <c r="F2663" t="str">
        <f t="shared" si="41"/>
        <v>1bCommunications</v>
      </c>
      <c r="G2663" s="27">
        <f>IFERROR(VLOOKUP(B2663,Answer!$A:$E,5),"")</f>
        <v>0</v>
      </c>
      <c r="H2663">
        <f>IFERROR(VLOOKUP(D2663,Question!$B:$E,4,FALSE),"")</f>
        <v>0</v>
      </c>
      <c r="I2663" t="str">
        <f>IFERROR(VLOOKUP(H2663,Dimension!$A:$B,2,FALSE),"")</f>
        <v/>
      </c>
    </row>
    <row r="2664" spans="1:9">
      <c r="A2664" s="29">
        <v>385</v>
      </c>
      <c r="B2664" s="29" t="s">
        <v>870</v>
      </c>
      <c r="D2664" t="s">
        <v>774</v>
      </c>
      <c r="E2664">
        <v>0</v>
      </c>
      <c r="F2664" t="str">
        <f t="shared" si="41"/>
        <v>1c0</v>
      </c>
      <c r="G2664" s="27" t="str">
        <f>IFERROR(VLOOKUP(B2664,Answer!$A:$E,5),"")</f>
        <v/>
      </c>
      <c r="H2664">
        <f>IFERROR(VLOOKUP(D2664,Question!$B:$E,4,FALSE),"")</f>
        <v>0</v>
      </c>
      <c r="I2664" t="str">
        <f>IFERROR(VLOOKUP(H2664,Dimension!$A:$B,2,FALSE),"")</f>
        <v/>
      </c>
    </row>
    <row r="2665" spans="1:9">
      <c r="A2665" s="29">
        <v>385</v>
      </c>
      <c r="B2665" s="29" t="s">
        <v>870</v>
      </c>
      <c r="D2665" t="s">
        <v>775</v>
      </c>
      <c r="E2665">
        <v>0</v>
      </c>
      <c r="F2665" t="str">
        <f t="shared" si="41"/>
        <v>1d0</v>
      </c>
      <c r="G2665" s="27" t="str">
        <f>IFERROR(VLOOKUP(B2665,Answer!$A:$E,5),"")</f>
        <v/>
      </c>
      <c r="H2665">
        <f>IFERROR(VLOOKUP(D2665,Question!$B:$E,4,FALSE),"")</f>
        <v>0</v>
      </c>
      <c r="I2665" t="str">
        <f>IFERROR(VLOOKUP(H2665,Dimension!$A:$B,2,FALSE),"")</f>
        <v/>
      </c>
    </row>
    <row r="2666" spans="1:9">
      <c r="A2666" s="29">
        <v>385</v>
      </c>
      <c r="B2666" s="29">
        <v>48</v>
      </c>
      <c r="D2666" t="s">
        <v>776</v>
      </c>
      <c r="E2666" t="s">
        <v>244</v>
      </c>
      <c r="F2666" t="str">
        <f t="shared" si="41"/>
        <v>1e50-99 employees</v>
      </c>
      <c r="G2666" s="27">
        <f>IFERROR(VLOOKUP(B2666,Answer!$A:$E,5),"")</f>
        <v>0</v>
      </c>
      <c r="H2666">
        <f>IFERROR(VLOOKUP(D2666,Question!$B:$E,4,FALSE),"")</f>
        <v>0</v>
      </c>
      <c r="I2666" t="str">
        <f>IFERROR(VLOOKUP(H2666,Dimension!$A:$B,2,FALSE),"")</f>
        <v/>
      </c>
    </row>
    <row r="2667" spans="1:9">
      <c r="A2667" s="29">
        <v>385</v>
      </c>
      <c r="B2667" s="29" t="s">
        <v>870</v>
      </c>
      <c r="D2667" t="s">
        <v>778</v>
      </c>
      <c r="E2667" t="s">
        <v>134</v>
      </c>
      <c r="F2667" t="str">
        <f t="shared" si="41"/>
        <v>1gUK</v>
      </c>
      <c r="G2667" s="27" t="str">
        <f>IFERROR(VLOOKUP(B2667,Answer!$A:$E,5),"")</f>
        <v/>
      </c>
      <c r="H2667">
        <f>IFERROR(VLOOKUP(D2667,Question!$B:$E,4,FALSE),"")</f>
        <v>0</v>
      </c>
      <c r="I2667" t="str">
        <f>IFERROR(VLOOKUP(H2667,Dimension!$A:$B,2,FALSE),"")</f>
        <v/>
      </c>
    </row>
    <row r="2668" spans="1:9">
      <c r="A2668" s="29">
        <v>385</v>
      </c>
      <c r="B2668" s="29">
        <v>68</v>
      </c>
      <c r="D2668" t="s">
        <v>783</v>
      </c>
      <c r="E2668" t="s">
        <v>135</v>
      </c>
      <c r="F2668" t="str">
        <f t="shared" si="41"/>
        <v>1hNot an international organisation</v>
      </c>
      <c r="G2668" s="27">
        <f>IFERROR(VLOOKUP(B2668,Answer!$A:$E,5),"")</f>
        <v>0</v>
      </c>
      <c r="H2668">
        <f>IFERROR(VLOOKUP(D2668,Question!$B:$E,4,FALSE),"")</f>
        <v>0</v>
      </c>
      <c r="I2668" t="str">
        <f>IFERROR(VLOOKUP(H2668,Dimension!$A:$B,2,FALSE),"")</f>
        <v/>
      </c>
    </row>
    <row r="2669" spans="1:9">
      <c r="A2669" s="29">
        <v>385</v>
      </c>
      <c r="B2669" s="29">
        <v>69</v>
      </c>
      <c r="D2669" t="s">
        <v>859</v>
      </c>
      <c r="E2669" t="s">
        <v>110</v>
      </c>
      <c r="F2669" t="str">
        <f t="shared" si="41"/>
        <v>1iYes</v>
      </c>
      <c r="G2669" s="27">
        <f>IFERROR(VLOOKUP(B2669,Answer!$A:$E,5),"")</f>
        <v>0</v>
      </c>
      <c r="H2669">
        <f>IFERROR(VLOOKUP(D2669,Question!$B:$E,4,FALSE),"")</f>
        <v>0</v>
      </c>
      <c r="I2669" t="str">
        <f>IFERROR(VLOOKUP(H2669,Dimension!$A:$B,2,FALSE),"")</f>
        <v/>
      </c>
    </row>
    <row r="2670" spans="1:9">
      <c r="A2670" s="29">
        <v>385</v>
      </c>
      <c r="B2670" s="29" t="s">
        <v>870</v>
      </c>
      <c r="D2670" t="s">
        <v>804</v>
      </c>
      <c r="E2670" t="s">
        <v>111</v>
      </c>
      <c r="F2670" t="str">
        <f t="shared" si="41"/>
        <v>North AmericaNo</v>
      </c>
      <c r="G2670" s="27" t="str">
        <f>IFERROR(VLOOKUP(B2670,Answer!$A:$E,5),"")</f>
        <v/>
      </c>
      <c r="H2670" t="str">
        <f>IFERROR(VLOOKUP(D2670,Question!$B:$E,4,FALSE),"")</f>
        <v/>
      </c>
      <c r="I2670" t="str">
        <f>IFERROR(VLOOKUP(H2670,Dimension!$A:$B,2,FALSE),"")</f>
        <v/>
      </c>
    </row>
    <row r="2671" spans="1:9">
      <c r="A2671" s="29">
        <v>385</v>
      </c>
      <c r="B2671" s="29" t="s">
        <v>870</v>
      </c>
      <c r="D2671" t="s">
        <v>805</v>
      </c>
      <c r="E2671" t="s">
        <v>111</v>
      </c>
      <c r="F2671" t="str">
        <f t="shared" si="41"/>
        <v>Central AmericaNo</v>
      </c>
      <c r="G2671" s="27" t="str">
        <f>IFERROR(VLOOKUP(B2671,Answer!$A:$E,5),"")</f>
        <v/>
      </c>
      <c r="H2671" t="str">
        <f>IFERROR(VLOOKUP(D2671,Question!$B:$E,4,FALSE),"")</f>
        <v/>
      </c>
      <c r="I2671" t="str">
        <f>IFERROR(VLOOKUP(H2671,Dimension!$A:$B,2,FALSE),"")</f>
        <v/>
      </c>
    </row>
    <row r="2672" spans="1:9">
      <c r="A2672" s="29">
        <v>385</v>
      </c>
      <c r="B2672" s="29" t="s">
        <v>870</v>
      </c>
      <c r="D2672" t="s">
        <v>806</v>
      </c>
      <c r="E2672" t="s">
        <v>111</v>
      </c>
      <c r="F2672" t="str">
        <f t="shared" si="41"/>
        <v>South AmericaNo</v>
      </c>
      <c r="G2672" s="27" t="str">
        <f>IFERROR(VLOOKUP(B2672,Answer!$A:$E,5),"")</f>
        <v/>
      </c>
      <c r="H2672" t="str">
        <f>IFERROR(VLOOKUP(D2672,Question!$B:$E,4,FALSE),"")</f>
        <v/>
      </c>
      <c r="I2672" t="str">
        <f>IFERROR(VLOOKUP(H2672,Dimension!$A:$B,2,FALSE),"")</f>
        <v/>
      </c>
    </row>
    <row r="2673" spans="1:9">
      <c r="A2673" s="29">
        <v>385</v>
      </c>
      <c r="B2673" s="29" t="s">
        <v>870</v>
      </c>
      <c r="D2673" t="s">
        <v>807</v>
      </c>
      <c r="E2673" t="s">
        <v>111</v>
      </c>
      <c r="F2673" t="str">
        <f t="shared" si="41"/>
        <v>AfricaNo</v>
      </c>
      <c r="G2673" s="27" t="str">
        <f>IFERROR(VLOOKUP(B2673,Answer!$A:$E,5),"")</f>
        <v/>
      </c>
      <c r="H2673" t="str">
        <f>IFERROR(VLOOKUP(D2673,Question!$B:$E,4,FALSE),"")</f>
        <v/>
      </c>
      <c r="I2673" t="str">
        <f>IFERROR(VLOOKUP(H2673,Dimension!$A:$B,2,FALSE),"")</f>
        <v/>
      </c>
    </row>
    <row r="2674" spans="1:9">
      <c r="A2674" s="29">
        <v>385</v>
      </c>
      <c r="B2674" s="29" t="s">
        <v>870</v>
      </c>
      <c r="D2674" t="s">
        <v>808</v>
      </c>
      <c r="E2674" t="s">
        <v>111</v>
      </c>
      <c r="F2674" t="str">
        <f t="shared" si="41"/>
        <v>Middle EastNo</v>
      </c>
      <c r="G2674" s="27" t="str">
        <f>IFERROR(VLOOKUP(B2674,Answer!$A:$E,5),"")</f>
        <v/>
      </c>
      <c r="H2674" t="str">
        <f>IFERROR(VLOOKUP(D2674,Question!$B:$E,4,FALSE),"")</f>
        <v/>
      </c>
      <c r="I2674" t="str">
        <f>IFERROR(VLOOKUP(H2674,Dimension!$A:$B,2,FALSE),"")</f>
        <v/>
      </c>
    </row>
    <row r="2675" spans="1:9">
      <c r="A2675" s="29">
        <v>385</v>
      </c>
      <c r="B2675" s="29">
        <v>58</v>
      </c>
      <c r="D2675" t="s">
        <v>809</v>
      </c>
      <c r="E2675" t="s">
        <v>110</v>
      </c>
      <c r="F2675" t="str">
        <f t="shared" si="41"/>
        <v>Western/Northern EuropeYes</v>
      </c>
      <c r="G2675" s="27">
        <f>IFERROR(VLOOKUP(B2675,Answer!$A:$E,5),"")</f>
        <v>0</v>
      </c>
      <c r="H2675" t="str">
        <f>IFERROR(VLOOKUP(D2675,Question!$B:$E,4,FALSE),"")</f>
        <v/>
      </c>
      <c r="I2675" t="str">
        <f>IFERROR(VLOOKUP(H2675,Dimension!$A:$B,2,FALSE),"")</f>
        <v/>
      </c>
    </row>
    <row r="2676" spans="1:9">
      <c r="A2676" s="29">
        <v>385</v>
      </c>
      <c r="B2676" s="29" t="s">
        <v>870</v>
      </c>
      <c r="D2676" t="s">
        <v>810</v>
      </c>
      <c r="E2676" t="s">
        <v>111</v>
      </c>
      <c r="F2676" t="str">
        <f t="shared" si="41"/>
        <v>Southern EuropeNo</v>
      </c>
      <c r="G2676" s="27" t="str">
        <f>IFERROR(VLOOKUP(B2676,Answer!$A:$E,5),"")</f>
        <v/>
      </c>
      <c r="H2676" t="str">
        <f>IFERROR(VLOOKUP(D2676,Question!$B:$E,4,FALSE),"")</f>
        <v/>
      </c>
      <c r="I2676" t="str">
        <f>IFERROR(VLOOKUP(H2676,Dimension!$A:$B,2,FALSE),"")</f>
        <v/>
      </c>
    </row>
    <row r="2677" spans="1:9">
      <c r="A2677" s="29">
        <v>385</v>
      </c>
      <c r="B2677" s="29" t="s">
        <v>870</v>
      </c>
      <c r="D2677" t="s">
        <v>811</v>
      </c>
      <c r="E2677" t="s">
        <v>111</v>
      </c>
      <c r="F2677" t="str">
        <f t="shared" si="41"/>
        <v>Eastern EuropeNo</v>
      </c>
      <c r="G2677" s="27" t="str">
        <f>IFERROR(VLOOKUP(B2677,Answer!$A:$E,5),"")</f>
        <v/>
      </c>
      <c r="H2677" t="str">
        <f>IFERROR(VLOOKUP(D2677,Question!$B:$E,4,FALSE),"")</f>
        <v/>
      </c>
      <c r="I2677" t="str">
        <f>IFERROR(VLOOKUP(H2677,Dimension!$A:$B,2,FALSE),"")</f>
        <v/>
      </c>
    </row>
    <row r="2678" spans="1:9">
      <c r="A2678" s="29">
        <v>385</v>
      </c>
      <c r="B2678" s="29" t="s">
        <v>870</v>
      </c>
      <c r="D2678" t="s">
        <v>812</v>
      </c>
      <c r="E2678" t="s">
        <v>111</v>
      </c>
      <c r="F2678" t="str">
        <f t="shared" si="41"/>
        <v>Central AsiaNo</v>
      </c>
      <c r="G2678" s="27" t="str">
        <f>IFERROR(VLOOKUP(B2678,Answer!$A:$E,5),"")</f>
        <v/>
      </c>
      <c r="H2678" t="str">
        <f>IFERROR(VLOOKUP(D2678,Question!$B:$E,4,FALSE),"")</f>
        <v/>
      </c>
      <c r="I2678" t="str">
        <f>IFERROR(VLOOKUP(H2678,Dimension!$A:$B,2,FALSE),"")</f>
        <v/>
      </c>
    </row>
    <row r="2679" spans="1:9">
      <c r="A2679" s="29">
        <v>385</v>
      </c>
      <c r="B2679" s="29" t="s">
        <v>870</v>
      </c>
      <c r="D2679" t="s">
        <v>813</v>
      </c>
      <c r="E2679" t="s">
        <v>111</v>
      </c>
      <c r="F2679" t="str">
        <f t="shared" si="41"/>
        <v>South AsiaNo</v>
      </c>
      <c r="G2679" s="27" t="str">
        <f>IFERROR(VLOOKUP(B2679,Answer!$A:$E,5),"")</f>
        <v/>
      </c>
      <c r="H2679" t="str">
        <f>IFERROR(VLOOKUP(D2679,Question!$B:$E,4,FALSE),"")</f>
        <v/>
      </c>
      <c r="I2679" t="str">
        <f>IFERROR(VLOOKUP(H2679,Dimension!$A:$B,2,FALSE),"")</f>
        <v/>
      </c>
    </row>
    <row r="2680" spans="1:9">
      <c r="A2680" s="29">
        <v>385</v>
      </c>
      <c r="B2680" s="29" t="s">
        <v>870</v>
      </c>
      <c r="D2680" t="s">
        <v>814</v>
      </c>
      <c r="E2680" t="s">
        <v>111</v>
      </c>
      <c r="F2680" t="str">
        <f t="shared" si="41"/>
        <v>South East AsiaNo</v>
      </c>
      <c r="G2680" s="27" t="str">
        <f>IFERROR(VLOOKUP(B2680,Answer!$A:$E,5),"")</f>
        <v/>
      </c>
      <c r="H2680" t="str">
        <f>IFERROR(VLOOKUP(D2680,Question!$B:$E,4,FALSE),"")</f>
        <v/>
      </c>
      <c r="I2680" t="str">
        <f>IFERROR(VLOOKUP(H2680,Dimension!$A:$B,2,FALSE),"")</f>
        <v/>
      </c>
    </row>
    <row r="2681" spans="1:9">
      <c r="A2681" s="29">
        <v>385</v>
      </c>
      <c r="B2681" s="29" t="s">
        <v>870</v>
      </c>
      <c r="D2681" t="s">
        <v>815</v>
      </c>
      <c r="E2681" t="s">
        <v>111</v>
      </c>
      <c r="F2681" t="str">
        <f t="shared" si="41"/>
        <v>AustralasiaNo</v>
      </c>
      <c r="G2681" s="27" t="str">
        <f>IFERROR(VLOOKUP(B2681,Answer!$A:$E,5),"")</f>
        <v/>
      </c>
      <c r="H2681" t="str">
        <f>IFERROR(VLOOKUP(D2681,Question!$B:$E,4,FALSE),"")</f>
        <v/>
      </c>
      <c r="I2681" t="str">
        <f>IFERROR(VLOOKUP(H2681,Dimension!$A:$B,2,FALSE),"")</f>
        <v/>
      </c>
    </row>
    <row r="2682" spans="1:9">
      <c r="A2682" s="29">
        <v>385</v>
      </c>
      <c r="B2682" s="29">
        <v>75</v>
      </c>
      <c r="D2682" t="s">
        <v>532</v>
      </c>
      <c r="E2682" t="s">
        <v>114</v>
      </c>
      <c r="F2682" t="str">
        <f t="shared" si="41"/>
        <v>2aFrequently (e.g. every time we run some activity or monthly)</v>
      </c>
      <c r="G2682" s="27">
        <f>IFERROR(VLOOKUP(B2682,Answer!$A:$E,5),"")</f>
        <v>1</v>
      </c>
      <c r="H2682">
        <f>IFERROR(VLOOKUP(D2682,Question!$B:$E,4,FALSE),"")</f>
        <v>1</v>
      </c>
      <c r="I2682" t="str">
        <f>IFERROR(VLOOKUP(H2682,Dimension!$A:$B,2,FALSE),"")</f>
        <v>Reporting</v>
      </c>
    </row>
    <row r="2683" spans="1:9">
      <c r="A2683" s="29">
        <v>385</v>
      </c>
      <c r="B2683" s="29">
        <v>100</v>
      </c>
      <c r="D2683" t="s">
        <v>576</v>
      </c>
      <c r="E2683" t="s">
        <v>114</v>
      </c>
      <c r="F2683" t="str">
        <f t="shared" si="41"/>
        <v>3aFrequently (e.g. every time we run some activity or monthly)</v>
      </c>
      <c r="G2683" s="27">
        <f>IFERROR(VLOOKUP(B2683,Answer!$A:$E,5),"")</f>
        <v>0</v>
      </c>
      <c r="H2683">
        <f>IFERROR(VLOOKUP(D2683,Question!$B:$E,4,FALSE),"")</f>
        <v>1</v>
      </c>
      <c r="I2683" t="str">
        <f>IFERROR(VLOOKUP(H2683,Dimension!$A:$B,2,FALSE),"")</f>
        <v>Reporting</v>
      </c>
    </row>
    <row r="2684" spans="1:9">
      <c r="A2684" s="29">
        <v>385</v>
      </c>
      <c r="B2684" s="29">
        <v>105</v>
      </c>
      <c r="D2684" t="s">
        <v>582</v>
      </c>
      <c r="E2684" t="s">
        <v>114</v>
      </c>
      <c r="F2684" t="str">
        <f t="shared" si="41"/>
        <v>3bFrequently (e.g. every time we run some activity or monthly)</v>
      </c>
      <c r="G2684" s="27">
        <f>IFERROR(VLOOKUP(B2684,Answer!$A:$E,5),"")</f>
        <v>-1</v>
      </c>
      <c r="H2684">
        <f>IFERROR(VLOOKUP(D2684,Question!$B:$E,4,FALSE),"")</f>
        <v>1</v>
      </c>
      <c r="I2684" t="str">
        <f>IFERROR(VLOOKUP(H2684,Dimension!$A:$B,2,FALSE),"")</f>
        <v>Reporting</v>
      </c>
    </row>
    <row r="2685" spans="1:9">
      <c r="A2685" s="29">
        <v>385</v>
      </c>
      <c r="B2685" s="29">
        <v>109</v>
      </c>
      <c r="D2685" t="s">
        <v>587</v>
      </c>
      <c r="E2685" t="s">
        <v>120</v>
      </c>
      <c r="F2685" t="str">
        <f t="shared" si="41"/>
        <v>3cRegularly (at least quarterly)</v>
      </c>
      <c r="G2685" s="27">
        <f>IFERROR(VLOOKUP(B2685,Answer!$A:$E,5),"")</f>
        <v>0.75</v>
      </c>
      <c r="H2685">
        <f>IFERROR(VLOOKUP(D2685,Question!$B:$E,4,FALSE),"")</f>
        <v>1</v>
      </c>
      <c r="I2685" t="str">
        <f>IFERROR(VLOOKUP(H2685,Dimension!$A:$B,2,FALSE),"")</f>
        <v>Reporting</v>
      </c>
    </row>
    <row r="2686" spans="1:9">
      <c r="A2686" s="29">
        <v>385</v>
      </c>
      <c r="B2686" s="29">
        <v>114</v>
      </c>
      <c r="D2686" t="s">
        <v>592</v>
      </c>
      <c r="E2686" t="s">
        <v>120</v>
      </c>
      <c r="F2686" t="str">
        <f t="shared" si="41"/>
        <v>3dRegularly (at least quarterly)</v>
      </c>
      <c r="G2686" s="27">
        <f>IFERROR(VLOOKUP(B2686,Answer!$A:$E,5),"")</f>
        <v>0.75</v>
      </c>
      <c r="H2686">
        <f>IFERROR(VLOOKUP(D2686,Question!$B:$E,4,FALSE),"")</f>
        <v>1</v>
      </c>
      <c r="I2686" t="str">
        <f>IFERROR(VLOOKUP(H2686,Dimension!$A:$B,2,FALSE),"")</f>
        <v>Reporting</v>
      </c>
    </row>
    <row r="2687" spans="1:9">
      <c r="A2687" s="29">
        <v>385</v>
      </c>
      <c r="B2687" s="29">
        <v>120</v>
      </c>
      <c r="D2687" t="s">
        <v>755</v>
      </c>
      <c r="E2687" t="s">
        <v>114</v>
      </c>
      <c r="F2687" t="str">
        <f t="shared" si="41"/>
        <v>3eFrequently (e.g. every time we run some activity or monthly)</v>
      </c>
      <c r="G2687" s="27">
        <f>IFERROR(VLOOKUP(B2687,Answer!$A:$E,5),"")</f>
        <v>0</v>
      </c>
      <c r="H2687">
        <f>IFERROR(VLOOKUP(D2687,Question!$B:$E,4,FALSE),"")</f>
        <v>1</v>
      </c>
      <c r="I2687" t="str">
        <f>IFERROR(VLOOKUP(H2687,Dimension!$A:$B,2,FALSE),"")</f>
        <v>Reporting</v>
      </c>
    </row>
    <row r="2688" spans="1:9">
      <c r="A2688" s="29">
        <v>385</v>
      </c>
      <c r="B2688" s="29">
        <v>125</v>
      </c>
      <c r="D2688" t="s">
        <v>756</v>
      </c>
      <c r="E2688" t="s">
        <v>114</v>
      </c>
      <c r="F2688" t="str">
        <f t="shared" si="41"/>
        <v>3fFrequently (e.g. every time we run some activity or monthly)</v>
      </c>
      <c r="G2688" s="27">
        <f>IFERROR(VLOOKUP(B2688,Answer!$A:$E,5),"")</f>
        <v>0.5</v>
      </c>
      <c r="H2688">
        <f>IFERROR(VLOOKUP(D2688,Question!$B:$E,4,FALSE),"")</f>
        <v>1</v>
      </c>
      <c r="I2688" t="str">
        <f>IFERROR(VLOOKUP(H2688,Dimension!$A:$B,2,FALSE),"")</f>
        <v>Reporting</v>
      </c>
    </row>
    <row r="2689" spans="1:9">
      <c r="A2689" s="29">
        <v>385</v>
      </c>
      <c r="B2689" s="29">
        <v>130</v>
      </c>
      <c r="D2689" t="s">
        <v>757</v>
      </c>
      <c r="E2689" t="s">
        <v>114</v>
      </c>
      <c r="F2689" t="str">
        <f t="shared" si="41"/>
        <v>3gFrequently (e.g. every time we run some activity or monthly)</v>
      </c>
      <c r="G2689" s="27">
        <f>IFERROR(VLOOKUP(B2689,Answer!$A:$E,5),"")</f>
        <v>1</v>
      </c>
      <c r="H2689">
        <f>IFERROR(VLOOKUP(D2689,Question!$B:$E,4,FALSE),"")</f>
        <v>1</v>
      </c>
      <c r="I2689" t="str">
        <f>IFERROR(VLOOKUP(H2689,Dimension!$A:$B,2,FALSE),"")</f>
        <v>Reporting</v>
      </c>
    </row>
    <row r="2690" spans="1:9">
      <c r="A2690" s="29">
        <v>385</v>
      </c>
      <c r="B2690" s="29">
        <v>135</v>
      </c>
      <c r="D2690" t="s">
        <v>758</v>
      </c>
      <c r="E2690" t="s">
        <v>114</v>
      </c>
      <c r="F2690" t="str">
        <f t="shared" si="41"/>
        <v>3hFrequently (e.g. every time we run some activity or monthly)</v>
      </c>
      <c r="G2690" s="27">
        <f>IFERROR(VLOOKUP(B2690,Answer!$A:$E,5),"")</f>
        <v>1</v>
      </c>
      <c r="H2690">
        <f>IFERROR(VLOOKUP(D2690,Question!$B:$E,4,FALSE),"")</f>
        <v>1</v>
      </c>
      <c r="I2690" t="str">
        <f>IFERROR(VLOOKUP(H2690,Dimension!$A:$B,2,FALSE),"")</f>
        <v>Reporting</v>
      </c>
    </row>
    <row r="2691" spans="1:9">
      <c r="A2691" s="29">
        <v>385</v>
      </c>
      <c r="B2691" s="29">
        <v>154</v>
      </c>
      <c r="D2691" t="s">
        <v>762</v>
      </c>
      <c r="E2691" t="s">
        <v>120</v>
      </c>
      <c r="F2691" t="str">
        <f t="shared" ref="F2691:F2754" si="42">D2691&amp;E2691</f>
        <v>3lRegularly (at least quarterly)</v>
      </c>
      <c r="G2691" s="27">
        <f>IFERROR(VLOOKUP(B2691,Answer!$A:$E,5),"")</f>
        <v>0.75</v>
      </c>
      <c r="H2691">
        <f>IFERROR(VLOOKUP(D2691,Question!$B:$E,4,FALSE),"")</f>
        <v>1</v>
      </c>
      <c r="I2691" t="str">
        <f>IFERROR(VLOOKUP(H2691,Dimension!$A:$B,2,FALSE),"")</f>
        <v>Reporting</v>
      </c>
    </row>
    <row r="2692" spans="1:9">
      <c r="A2692" s="29">
        <v>385</v>
      </c>
      <c r="B2692" s="29">
        <v>158</v>
      </c>
      <c r="D2692" t="s">
        <v>598</v>
      </c>
      <c r="E2692" t="s">
        <v>121</v>
      </c>
      <c r="F2692" t="str">
        <f t="shared" si="42"/>
        <v>4aSometimes / on an ad-hoc basis</v>
      </c>
      <c r="G2692" s="27">
        <f>IFERROR(VLOOKUP(B2692,Answer!$A:$E,5),"")</f>
        <v>0.5</v>
      </c>
      <c r="H2692">
        <f>IFERROR(VLOOKUP(D2692,Question!$B:$E,4,FALSE),"")</f>
        <v>2</v>
      </c>
      <c r="I2692" t="str">
        <f>IFERROR(VLOOKUP(H2692,Dimension!$A:$B,2,FALSE),"")</f>
        <v>Planning</v>
      </c>
    </row>
    <row r="2693" spans="1:9">
      <c r="A2693" s="29">
        <v>385</v>
      </c>
      <c r="B2693" s="29">
        <v>163</v>
      </c>
      <c r="D2693" t="s">
        <v>601</v>
      </c>
      <c r="E2693" t="s">
        <v>121</v>
      </c>
      <c r="F2693" t="str">
        <f t="shared" si="42"/>
        <v>4bSometimes / on an ad-hoc basis</v>
      </c>
      <c r="G2693" s="27">
        <f>IFERROR(VLOOKUP(B2693,Answer!$A:$E,5),"")</f>
        <v>0.5</v>
      </c>
      <c r="H2693">
        <f>IFERROR(VLOOKUP(D2693,Question!$B:$E,4,FALSE),"")</f>
        <v>2</v>
      </c>
      <c r="I2693" t="str">
        <f>IFERROR(VLOOKUP(H2693,Dimension!$A:$B,2,FALSE),"")</f>
        <v>Planning</v>
      </c>
    </row>
    <row r="2694" spans="1:9">
      <c r="A2694" s="29">
        <v>385</v>
      </c>
      <c r="B2694" s="29">
        <v>168</v>
      </c>
      <c r="D2694" t="s">
        <v>605</v>
      </c>
      <c r="E2694" t="s">
        <v>121</v>
      </c>
      <c r="F2694" t="str">
        <f t="shared" si="42"/>
        <v>4cSometimes / on an ad-hoc basis</v>
      </c>
      <c r="G2694" s="27">
        <f>IFERROR(VLOOKUP(B2694,Answer!$A:$E,5),"")</f>
        <v>0.5</v>
      </c>
      <c r="H2694">
        <f>IFERROR(VLOOKUP(D2694,Question!$B:$E,4,FALSE),"")</f>
        <v>2</v>
      </c>
      <c r="I2694" t="str">
        <f>IFERROR(VLOOKUP(H2694,Dimension!$A:$B,2,FALSE),"")</f>
        <v>Planning</v>
      </c>
    </row>
    <row r="2695" spans="1:9">
      <c r="A2695" s="29">
        <v>385</v>
      </c>
      <c r="B2695" s="29">
        <v>174</v>
      </c>
      <c r="D2695" t="s">
        <v>609</v>
      </c>
      <c r="E2695" t="s">
        <v>120</v>
      </c>
      <c r="F2695" t="str">
        <f t="shared" si="42"/>
        <v>4dRegularly (at least quarterly)</v>
      </c>
      <c r="G2695" s="27">
        <f>IFERROR(VLOOKUP(B2695,Answer!$A:$E,5),"")</f>
        <v>0.75</v>
      </c>
      <c r="H2695">
        <f>IFERROR(VLOOKUP(D2695,Question!$B:$E,4,FALSE),"")</f>
        <v>3</v>
      </c>
      <c r="I2695" t="str">
        <f>IFERROR(VLOOKUP(H2695,Dimension!$A:$B,2,FALSE),"")</f>
        <v>Impact</v>
      </c>
    </row>
    <row r="2696" spans="1:9">
      <c r="A2696" s="29">
        <v>385</v>
      </c>
      <c r="B2696" s="29">
        <v>178</v>
      </c>
      <c r="D2696" t="s">
        <v>628</v>
      </c>
      <c r="E2696" t="s">
        <v>118</v>
      </c>
      <c r="F2696" t="str">
        <f t="shared" si="42"/>
        <v>5aDisagree</v>
      </c>
      <c r="G2696" s="27">
        <f>IFERROR(VLOOKUP(B2696,Answer!$A:$E,5),"")</f>
        <v>0.75</v>
      </c>
      <c r="H2696">
        <f>IFERROR(VLOOKUP(D2696,Question!$B:$E,4,FALSE),"")</f>
        <v>2</v>
      </c>
      <c r="I2696" t="str">
        <f>IFERROR(VLOOKUP(H2696,Dimension!$A:$B,2,FALSE),"")</f>
        <v>Planning</v>
      </c>
    </row>
    <row r="2697" spans="1:9">
      <c r="A2697" s="29">
        <v>385</v>
      </c>
      <c r="B2697" s="29">
        <v>186</v>
      </c>
      <c r="D2697" t="s">
        <v>632</v>
      </c>
      <c r="E2697" t="s">
        <v>123</v>
      </c>
      <c r="F2697" t="str">
        <f t="shared" si="42"/>
        <v>5bAgree</v>
      </c>
      <c r="G2697" s="27">
        <f>IFERROR(VLOOKUP(B2697,Answer!$A:$E,5),"")</f>
        <v>0.75</v>
      </c>
      <c r="H2697">
        <f>IFERROR(VLOOKUP(D2697,Question!$B:$E,4,FALSE),"")</f>
        <v>2</v>
      </c>
      <c r="I2697" t="str">
        <f>IFERROR(VLOOKUP(H2697,Dimension!$A:$B,2,FALSE),"")</f>
        <v>Planning</v>
      </c>
    </row>
    <row r="2698" spans="1:9">
      <c r="A2698" s="29">
        <v>385</v>
      </c>
      <c r="B2698" s="29">
        <v>192</v>
      </c>
      <c r="D2698" t="s">
        <v>636</v>
      </c>
      <c r="E2698" t="s">
        <v>123</v>
      </c>
      <c r="F2698" t="str">
        <f t="shared" si="42"/>
        <v>5cAgree</v>
      </c>
      <c r="G2698" s="27">
        <f>IFERROR(VLOOKUP(B2698,Answer!$A:$E,5),"")</f>
        <v>0.75</v>
      </c>
      <c r="H2698">
        <f>IFERROR(VLOOKUP(D2698,Question!$B:$E,4,FALSE),"")</f>
        <v>2</v>
      </c>
      <c r="I2698" t="str">
        <f>IFERROR(VLOOKUP(H2698,Dimension!$A:$B,2,FALSE),"")</f>
        <v>Planning</v>
      </c>
    </row>
    <row r="2699" spans="1:9">
      <c r="A2699" s="29">
        <v>385</v>
      </c>
      <c r="B2699" s="29">
        <v>198</v>
      </c>
      <c r="D2699" t="s">
        <v>640</v>
      </c>
      <c r="E2699" t="s">
        <v>123</v>
      </c>
      <c r="F2699" t="str">
        <f t="shared" si="42"/>
        <v>5dAgree</v>
      </c>
      <c r="G2699" s="27">
        <f>IFERROR(VLOOKUP(B2699,Answer!$A:$E,5),"")</f>
        <v>0.75</v>
      </c>
      <c r="H2699">
        <f>IFERROR(VLOOKUP(D2699,Question!$B:$E,4,FALSE),"")</f>
        <v>2</v>
      </c>
      <c r="I2699" t="str">
        <f>IFERROR(VLOOKUP(H2699,Dimension!$A:$B,2,FALSE),"")</f>
        <v>Planning</v>
      </c>
    </row>
    <row r="2700" spans="1:9">
      <c r="A2700" s="29">
        <v>385</v>
      </c>
      <c r="B2700" s="29">
        <v>203</v>
      </c>
      <c r="D2700" t="s">
        <v>644</v>
      </c>
      <c r="E2700" t="s">
        <v>148</v>
      </c>
      <c r="F2700" t="str">
        <f t="shared" si="42"/>
        <v>5eNeither agree nor disagree&amp;#9;</v>
      </c>
      <c r="G2700" s="27">
        <f>IFERROR(VLOOKUP(B2700,Answer!$A:$E,5),"")</f>
        <v>0.25</v>
      </c>
      <c r="H2700">
        <f>IFERROR(VLOOKUP(D2700,Question!$B:$E,4,FALSE),"")</f>
        <v>2</v>
      </c>
      <c r="I2700" t="str">
        <f>IFERROR(VLOOKUP(H2700,Dimension!$A:$B,2,FALSE),"")</f>
        <v>Planning</v>
      </c>
    </row>
    <row r="2701" spans="1:9">
      <c r="A2701" s="29">
        <v>385</v>
      </c>
      <c r="B2701" s="29">
        <v>210</v>
      </c>
      <c r="D2701" t="s">
        <v>751</v>
      </c>
      <c r="E2701" t="s">
        <v>123</v>
      </c>
      <c r="F2701" t="str">
        <f t="shared" si="42"/>
        <v>5fAgree</v>
      </c>
      <c r="G2701" s="27">
        <f>IFERROR(VLOOKUP(B2701,Answer!$A:$E,5),"")</f>
        <v>0.75</v>
      </c>
      <c r="H2701">
        <f>IFERROR(VLOOKUP(D2701,Question!$B:$E,4,FALSE),"")</f>
        <v>2</v>
      </c>
      <c r="I2701" t="str">
        <f>IFERROR(VLOOKUP(H2701,Dimension!$A:$B,2,FALSE),"")</f>
        <v>Planning</v>
      </c>
    </row>
    <row r="2702" spans="1:9">
      <c r="A2702" s="29">
        <v>385</v>
      </c>
      <c r="B2702" s="29">
        <v>216</v>
      </c>
      <c r="D2702" t="s">
        <v>752</v>
      </c>
      <c r="E2702" t="s">
        <v>123</v>
      </c>
      <c r="F2702" t="str">
        <f t="shared" si="42"/>
        <v>5gAgree</v>
      </c>
      <c r="G2702" s="27">
        <f>IFERROR(VLOOKUP(B2702,Answer!$A:$E,5),"")</f>
        <v>0.75</v>
      </c>
      <c r="H2702">
        <f>IFERROR(VLOOKUP(D2702,Question!$B:$E,4,FALSE),"")</f>
        <v>3</v>
      </c>
      <c r="I2702" t="str">
        <f>IFERROR(VLOOKUP(H2702,Dimension!$A:$B,2,FALSE),"")</f>
        <v>Impact</v>
      </c>
    </row>
    <row r="2703" spans="1:9">
      <c r="A2703" s="29">
        <v>385</v>
      </c>
      <c r="B2703" s="29">
        <v>221</v>
      </c>
      <c r="D2703" t="s">
        <v>753</v>
      </c>
      <c r="E2703" t="s">
        <v>148</v>
      </c>
      <c r="F2703" t="str">
        <f t="shared" si="42"/>
        <v>5hNeither agree nor disagree&amp;#9;</v>
      </c>
      <c r="G2703" s="27">
        <f>IFERROR(VLOOKUP(B2703,Answer!$A:$E,5),"")</f>
        <v>0.25</v>
      </c>
      <c r="H2703">
        <f>IFERROR(VLOOKUP(D2703,Question!$B:$E,4,FALSE),"")</f>
        <v>2</v>
      </c>
      <c r="I2703" t="str">
        <f>IFERROR(VLOOKUP(H2703,Dimension!$A:$B,2,FALSE),"")</f>
        <v>Planning</v>
      </c>
    </row>
    <row r="2704" spans="1:9">
      <c r="A2704" s="29">
        <v>385</v>
      </c>
      <c r="B2704" s="29">
        <v>229</v>
      </c>
      <c r="D2704" t="s">
        <v>754</v>
      </c>
      <c r="E2704" t="s">
        <v>136</v>
      </c>
      <c r="F2704" t="str">
        <f t="shared" si="42"/>
        <v>5iStrongly Agree</v>
      </c>
      <c r="G2704" s="27">
        <f>IFERROR(VLOOKUP(B2704,Answer!$A:$E,5),"")</f>
        <v>1</v>
      </c>
      <c r="H2704">
        <f>IFERROR(VLOOKUP(D2704,Question!$B:$E,4,FALSE),"")</f>
        <v>3</v>
      </c>
      <c r="I2704" t="str">
        <f>IFERROR(VLOOKUP(H2704,Dimension!$A:$B,2,FALSE),"")</f>
        <v>Impact</v>
      </c>
    </row>
    <row r="2705" spans="1:9">
      <c r="A2705" s="29">
        <v>385</v>
      </c>
      <c r="B2705" s="29">
        <v>232</v>
      </c>
      <c r="D2705" t="s">
        <v>648</v>
      </c>
      <c r="E2705" t="s">
        <v>121</v>
      </c>
      <c r="F2705" t="str">
        <f t="shared" si="42"/>
        <v>6aSometimes / on an ad-hoc basis</v>
      </c>
      <c r="G2705" s="27">
        <f>IFERROR(VLOOKUP(B2705,Answer!$A:$E,5),"")</f>
        <v>0.5</v>
      </c>
      <c r="H2705">
        <f>IFERROR(VLOOKUP(D2705,Question!$B:$E,4,FALSE),"")</f>
        <v>2</v>
      </c>
      <c r="I2705" t="str">
        <f>IFERROR(VLOOKUP(H2705,Dimension!$A:$B,2,FALSE),"")</f>
        <v>Planning</v>
      </c>
    </row>
    <row r="2706" spans="1:9">
      <c r="A2706" s="29">
        <v>385</v>
      </c>
      <c r="B2706" s="29">
        <v>236</v>
      </c>
      <c r="D2706" t="s">
        <v>650</v>
      </c>
      <c r="E2706" t="s">
        <v>115</v>
      </c>
      <c r="F2706" t="str">
        <f t="shared" si="42"/>
        <v>6bRarely (maybe once per year)</v>
      </c>
      <c r="G2706" s="27">
        <f>IFERROR(VLOOKUP(B2706,Answer!$A:$E,5),"")</f>
        <v>0.25</v>
      </c>
      <c r="H2706">
        <f>IFERROR(VLOOKUP(D2706,Question!$B:$E,4,FALSE),"")</f>
        <v>1</v>
      </c>
      <c r="I2706" t="str">
        <f>IFERROR(VLOOKUP(H2706,Dimension!$A:$B,2,FALSE),"")</f>
        <v>Reporting</v>
      </c>
    </row>
    <row r="2707" spans="1:9">
      <c r="A2707" s="29">
        <v>385</v>
      </c>
      <c r="B2707" s="29">
        <v>243</v>
      </c>
      <c r="D2707" t="s">
        <v>654</v>
      </c>
      <c r="E2707" t="s">
        <v>120</v>
      </c>
      <c r="F2707" t="str">
        <f t="shared" si="42"/>
        <v>6cRegularly (at least quarterly)</v>
      </c>
      <c r="G2707" s="27">
        <f>IFERROR(VLOOKUP(B2707,Answer!$A:$E,5),"")</f>
        <v>0.75</v>
      </c>
      <c r="H2707">
        <f>IFERROR(VLOOKUP(D2707,Question!$B:$E,4,FALSE),"")</f>
        <v>1</v>
      </c>
      <c r="I2707" t="str">
        <f>IFERROR(VLOOKUP(H2707,Dimension!$A:$B,2,FALSE),"")</f>
        <v>Reporting</v>
      </c>
    </row>
    <row r="2708" spans="1:9">
      <c r="A2708" s="29">
        <v>385</v>
      </c>
      <c r="B2708" s="29">
        <v>249</v>
      </c>
      <c r="D2708" t="s">
        <v>658</v>
      </c>
      <c r="E2708" t="s">
        <v>114</v>
      </c>
      <c r="F2708" t="str">
        <f t="shared" si="42"/>
        <v>6dFrequently (e.g. every time we run some activity or monthly)</v>
      </c>
      <c r="G2708" s="27">
        <f>IFERROR(VLOOKUP(B2708,Answer!$A:$E,5),"")</f>
        <v>1</v>
      </c>
      <c r="H2708">
        <f>IFERROR(VLOOKUP(D2708,Question!$B:$E,4,FALSE),"")</f>
        <v>1</v>
      </c>
      <c r="I2708" t="str">
        <f>IFERROR(VLOOKUP(H2708,Dimension!$A:$B,2,FALSE),"")</f>
        <v>Reporting</v>
      </c>
    </row>
    <row r="2709" spans="1:9">
      <c r="A2709" s="29">
        <v>385</v>
      </c>
      <c r="B2709" s="29">
        <v>252</v>
      </c>
      <c r="D2709" t="s">
        <v>662</v>
      </c>
      <c r="E2709" t="s">
        <v>121</v>
      </c>
      <c r="F2709" t="str">
        <f t="shared" si="42"/>
        <v>6eSometimes / on an ad-hoc basis</v>
      </c>
      <c r="G2709" s="27">
        <f>IFERROR(VLOOKUP(B2709,Answer!$A:$E,5),"")</f>
        <v>0.5</v>
      </c>
      <c r="H2709">
        <f>IFERROR(VLOOKUP(D2709,Question!$B:$E,4,FALSE),"")</f>
        <v>1</v>
      </c>
      <c r="I2709" t="str">
        <f>IFERROR(VLOOKUP(H2709,Dimension!$A:$B,2,FALSE),"")</f>
        <v>Reporting</v>
      </c>
    </row>
    <row r="2710" spans="1:9">
      <c r="A2710" s="29">
        <v>385</v>
      </c>
      <c r="B2710" s="29">
        <v>257</v>
      </c>
      <c r="D2710" t="s">
        <v>666</v>
      </c>
      <c r="E2710" t="s">
        <v>121</v>
      </c>
      <c r="F2710" t="str">
        <f t="shared" si="42"/>
        <v>7aSometimes / on an ad-hoc basis</v>
      </c>
      <c r="G2710" s="27">
        <f>IFERROR(VLOOKUP(B2710,Answer!$A:$E,5),"")</f>
        <v>0.5</v>
      </c>
      <c r="H2710">
        <f>IFERROR(VLOOKUP(D2710,Question!$B:$E,4,FALSE),"")</f>
        <v>3</v>
      </c>
      <c r="I2710" t="str">
        <f>IFERROR(VLOOKUP(H2710,Dimension!$A:$B,2,FALSE),"")</f>
        <v>Impact</v>
      </c>
    </row>
    <row r="2711" spans="1:9">
      <c r="A2711" s="29">
        <v>385</v>
      </c>
      <c r="B2711" s="29">
        <v>262</v>
      </c>
      <c r="D2711" t="s">
        <v>670</v>
      </c>
      <c r="E2711" t="s">
        <v>121</v>
      </c>
      <c r="F2711" t="str">
        <f t="shared" si="42"/>
        <v>7bSometimes / on an ad-hoc basis</v>
      </c>
      <c r="G2711" s="27">
        <f>IFERROR(VLOOKUP(B2711,Answer!$A:$E,5),"")</f>
        <v>0.5</v>
      </c>
      <c r="H2711">
        <f>IFERROR(VLOOKUP(D2711,Question!$B:$E,4,FALSE),"")</f>
        <v>2</v>
      </c>
      <c r="I2711" t="str">
        <f>IFERROR(VLOOKUP(H2711,Dimension!$A:$B,2,FALSE),"")</f>
        <v>Planning</v>
      </c>
    </row>
    <row r="2712" spans="1:9">
      <c r="A2712" s="29">
        <v>385</v>
      </c>
      <c r="B2712" s="29">
        <v>268</v>
      </c>
      <c r="D2712" t="s">
        <v>674</v>
      </c>
      <c r="E2712" t="s">
        <v>120</v>
      </c>
      <c r="F2712" t="str">
        <f t="shared" si="42"/>
        <v>7cRegularly (at least quarterly)</v>
      </c>
      <c r="G2712" s="27">
        <f>IFERROR(VLOOKUP(B2712,Answer!$A:$E,5),"")</f>
        <v>0.75</v>
      </c>
      <c r="H2712">
        <f>IFERROR(VLOOKUP(D2712,Question!$B:$E,4,FALSE),"")</f>
        <v>2</v>
      </c>
      <c r="I2712" t="str">
        <f>IFERROR(VLOOKUP(H2712,Dimension!$A:$B,2,FALSE),"")</f>
        <v>Planning</v>
      </c>
    </row>
    <row r="2713" spans="1:9">
      <c r="A2713" s="29">
        <v>385</v>
      </c>
      <c r="B2713" s="29">
        <v>271</v>
      </c>
      <c r="D2713" t="s">
        <v>678</v>
      </c>
      <c r="E2713" t="s">
        <v>115</v>
      </c>
      <c r="F2713" t="str">
        <f t="shared" si="42"/>
        <v>7dRarely (maybe once per year)</v>
      </c>
      <c r="G2713" s="27">
        <f>IFERROR(VLOOKUP(B2713,Answer!$A:$E,5),"")</f>
        <v>0.25</v>
      </c>
      <c r="H2713">
        <f>IFERROR(VLOOKUP(D2713,Question!$B:$E,4,FALSE),"")</f>
        <v>2</v>
      </c>
      <c r="I2713" t="str">
        <f>IFERROR(VLOOKUP(H2713,Dimension!$A:$B,2,FALSE),"")</f>
        <v>Planning</v>
      </c>
    </row>
    <row r="2714" spans="1:9">
      <c r="A2714" s="29">
        <v>385</v>
      </c>
      <c r="B2714" s="29">
        <v>278</v>
      </c>
      <c r="D2714" t="s">
        <v>680</v>
      </c>
      <c r="E2714" t="s">
        <v>120</v>
      </c>
      <c r="F2714" t="str">
        <f t="shared" si="42"/>
        <v>7eRegularly (at least quarterly)</v>
      </c>
      <c r="G2714" s="27">
        <f>IFERROR(VLOOKUP(B2714,Answer!$A:$E,5),"")</f>
        <v>0.75</v>
      </c>
      <c r="H2714">
        <f>IFERROR(VLOOKUP(D2714,Question!$B:$E,4,FALSE),"")</f>
        <v>3</v>
      </c>
      <c r="I2714" t="str">
        <f>IFERROR(VLOOKUP(H2714,Dimension!$A:$B,2,FALSE),"")</f>
        <v>Impact</v>
      </c>
    </row>
    <row r="2715" spans="1:9">
      <c r="A2715" s="29">
        <v>385</v>
      </c>
      <c r="B2715" s="29">
        <v>284</v>
      </c>
      <c r="D2715" t="s">
        <v>701</v>
      </c>
      <c r="E2715" t="s">
        <v>123</v>
      </c>
      <c r="F2715" t="str">
        <f t="shared" si="42"/>
        <v>8aAgree</v>
      </c>
      <c r="G2715" s="27">
        <f>IFERROR(VLOOKUP(B2715,Answer!$A:$E,5),"")</f>
        <v>0.75</v>
      </c>
      <c r="H2715">
        <f>IFERROR(VLOOKUP(D2715,Question!$B:$E,4,FALSE),"")</f>
        <v>3</v>
      </c>
      <c r="I2715" t="str">
        <f>IFERROR(VLOOKUP(H2715,Dimension!$A:$B,2,FALSE),"")</f>
        <v>Impact</v>
      </c>
    </row>
    <row r="2716" spans="1:9">
      <c r="A2716" s="29">
        <v>385</v>
      </c>
      <c r="B2716" s="29">
        <v>290</v>
      </c>
      <c r="D2716" t="s">
        <v>703</v>
      </c>
      <c r="E2716" t="s">
        <v>123</v>
      </c>
      <c r="F2716" t="str">
        <f t="shared" si="42"/>
        <v>8bAgree</v>
      </c>
      <c r="G2716" s="27">
        <f>IFERROR(VLOOKUP(B2716,Answer!$A:$E,5),"")</f>
        <v>0.75</v>
      </c>
      <c r="H2716">
        <f>IFERROR(VLOOKUP(D2716,Question!$B:$E,4,FALSE),"")</f>
        <v>3</v>
      </c>
      <c r="I2716" t="str">
        <f>IFERROR(VLOOKUP(H2716,Dimension!$A:$B,2,FALSE),"")</f>
        <v>Impact</v>
      </c>
    </row>
    <row r="2717" spans="1:9">
      <c r="A2717" s="29">
        <v>385</v>
      </c>
      <c r="B2717" s="29">
        <v>296</v>
      </c>
      <c r="D2717" t="s">
        <v>705</v>
      </c>
      <c r="E2717" t="s">
        <v>123</v>
      </c>
      <c r="F2717" t="str">
        <f t="shared" si="42"/>
        <v>8cAgree</v>
      </c>
      <c r="G2717" s="27">
        <f>IFERROR(VLOOKUP(B2717,Answer!$A:$E,5),"")</f>
        <v>0.75</v>
      </c>
      <c r="H2717">
        <f>IFERROR(VLOOKUP(D2717,Question!$B:$E,4,FALSE),"")</f>
        <v>3</v>
      </c>
      <c r="I2717" t="str">
        <f>IFERROR(VLOOKUP(H2717,Dimension!$A:$B,2,FALSE),"")</f>
        <v>Impact</v>
      </c>
    </row>
    <row r="2718" spans="1:9">
      <c r="A2718" s="29">
        <v>385</v>
      </c>
      <c r="B2718" s="29">
        <v>302</v>
      </c>
      <c r="D2718" t="s">
        <v>707</v>
      </c>
      <c r="E2718" t="s">
        <v>123</v>
      </c>
      <c r="F2718" t="str">
        <f t="shared" si="42"/>
        <v>8dAgree</v>
      </c>
      <c r="G2718" s="27">
        <f>IFERROR(VLOOKUP(B2718,Answer!$A:$E,5),"")</f>
        <v>0</v>
      </c>
      <c r="H2718">
        <f>IFERROR(VLOOKUP(D2718,Question!$B:$E,4,FALSE),"")</f>
        <v>3</v>
      </c>
      <c r="I2718" t="str">
        <f>IFERROR(VLOOKUP(H2718,Dimension!$A:$B,2,FALSE),"")</f>
        <v>Impact</v>
      </c>
    </row>
    <row r="2719" spans="1:9">
      <c r="A2719" s="29">
        <v>385</v>
      </c>
      <c r="B2719" s="29">
        <v>307</v>
      </c>
      <c r="D2719" t="s">
        <v>744</v>
      </c>
      <c r="E2719" t="s">
        <v>122</v>
      </c>
      <c r="F2719" t="str">
        <f t="shared" si="42"/>
        <v>8eNeither agree nor disagree</v>
      </c>
      <c r="G2719" s="27">
        <f>IFERROR(VLOOKUP(B2719,Answer!$A:$E,5),"")</f>
        <v>0.25</v>
      </c>
      <c r="H2719">
        <f>IFERROR(VLOOKUP(D2719,Question!$B:$E,4,FALSE),"")</f>
        <v>3</v>
      </c>
      <c r="I2719" t="str">
        <f>IFERROR(VLOOKUP(H2719,Dimension!$A:$B,2,FALSE),"")</f>
        <v>Impact</v>
      </c>
    </row>
    <row r="2720" spans="1:9">
      <c r="A2720" s="29">
        <v>385</v>
      </c>
      <c r="B2720" s="29">
        <v>312</v>
      </c>
      <c r="D2720" t="s">
        <v>745</v>
      </c>
      <c r="E2720" t="s">
        <v>118</v>
      </c>
      <c r="F2720" t="str">
        <f t="shared" si="42"/>
        <v>8fDisagree</v>
      </c>
      <c r="G2720" s="27">
        <f>IFERROR(VLOOKUP(B2720,Answer!$A:$E,5),"")</f>
        <v>0</v>
      </c>
      <c r="H2720">
        <f>IFERROR(VLOOKUP(D2720,Question!$B:$E,4,FALSE),"")</f>
        <v>3</v>
      </c>
      <c r="I2720" t="str">
        <f>IFERROR(VLOOKUP(H2720,Dimension!$A:$B,2,FALSE),"")</f>
        <v>Impact</v>
      </c>
    </row>
    <row r="2721" spans="1:9">
      <c r="A2721" s="29">
        <v>385</v>
      </c>
      <c r="B2721" s="29">
        <v>319</v>
      </c>
      <c r="D2721" t="s">
        <v>746</v>
      </c>
      <c r="E2721" t="s">
        <v>122</v>
      </c>
      <c r="F2721" t="str">
        <f t="shared" si="42"/>
        <v>8gNeither agree nor disagree</v>
      </c>
      <c r="G2721" s="27">
        <f>IFERROR(VLOOKUP(B2721,Answer!$A:$E,5),"")</f>
        <v>0.25</v>
      </c>
      <c r="H2721">
        <f>IFERROR(VLOOKUP(D2721,Question!$B:$E,4,FALSE),"")</f>
        <v>3</v>
      </c>
      <c r="I2721" t="str">
        <f>IFERROR(VLOOKUP(H2721,Dimension!$A:$B,2,FALSE),"")</f>
        <v>Impact</v>
      </c>
    </row>
    <row r="2722" spans="1:9">
      <c r="A2722" s="29">
        <v>385</v>
      </c>
      <c r="B2722" s="29">
        <v>324</v>
      </c>
      <c r="D2722" t="s">
        <v>747</v>
      </c>
      <c r="E2722" t="s">
        <v>118</v>
      </c>
      <c r="F2722" t="str">
        <f t="shared" si="42"/>
        <v>8hDisagree</v>
      </c>
      <c r="G2722" s="27">
        <f>IFERROR(VLOOKUP(B2722,Answer!$A:$E,5),"")</f>
        <v>0</v>
      </c>
      <c r="H2722">
        <f>IFERROR(VLOOKUP(D2722,Question!$B:$E,4,FALSE),"")</f>
        <v>3</v>
      </c>
      <c r="I2722" t="str">
        <f>IFERROR(VLOOKUP(H2722,Dimension!$A:$B,2,FALSE),"")</f>
        <v>Impact</v>
      </c>
    </row>
    <row r="2723" spans="1:9">
      <c r="A2723" s="29">
        <v>385</v>
      </c>
      <c r="B2723" s="29">
        <v>330</v>
      </c>
      <c r="D2723" t="s">
        <v>748</v>
      </c>
      <c r="E2723" t="s">
        <v>118</v>
      </c>
      <c r="F2723" t="str">
        <f t="shared" si="42"/>
        <v>8iDisagree</v>
      </c>
      <c r="G2723" s="27">
        <f>IFERROR(VLOOKUP(B2723,Answer!$A:$E,5),"")</f>
        <v>0</v>
      </c>
      <c r="H2723">
        <f>IFERROR(VLOOKUP(D2723,Question!$B:$E,4,FALSE),"")</f>
        <v>3</v>
      </c>
      <c r="I2723" t="str">
        <f>IFERROR(VLOOKUP(H2723,Dimension!$A:$B,2,FALSE),"")</f>
        <v>Impact</v>
      </c>
    </row>
    <row r="2724" spans="1:9">
      <c r="A2724" s="29">
        <v>385</v>
      </c>
      <c r="B2724" s="29">
        <v>336</v>
      </c>
      <c r="D2724" t="s">
        <v>749</v>
      </c>
      <c r="E2724" t="s">
        <v>118</v>
      </c>
      <c r="F2724" t="str">
        <f t="shared" si="42"/>
        <v>8jDisagree</v>
      </c>
      <c r="G2724" s="27">
        <f>IFERROR(VLOOKUP(B2724,Answer!$A:$E,5),"")</f>
        <v>0</v>
      </c>
      <c r="H2724">
        <f>IFERROR(VLOOKUP(D2724,Question!$B:$E,4,FALSE),"")</f>
        <v>3</v>
      </c>
      <c r="I2724" t="str">
        <f>IFERROR(VLOOKUP(H2724,Dimension!$A:$B,2,FALSE),"")</f>
        <v>Impact</v>
      </c>
    </row>
    <row r="2725" spans="1:9">
      <c r="A2725" s="29">
        <v>385</v>
      </c>
      <c r="B2725" s="29">
        <v>341</v>
      </c>
      <c r="D2725" t="s">
        <v>750</v>
      </c>
      <c r="E2725" t="s">
        <v>119</v>
      </c>
      <c r="F2725" t="str">
        <f t="shared" si="42"/>
        <v>8kStrongly disagree</v>
      </c>
      <c r="G2725" s="27">
        <f>IFERROR(VLOOKUP(B2725,Answer!$A:$E,5),"")</f>
        <v>0.75</v>
      </c>
      <c r="H2725">
        <f>IFERROR(VLOOKUP(D2725,Question!$B:$E,4,FALSE),"")</f>
        <v>3</v>
      </c>
      <c r="I2725" t="str">
        <f>IFERROR(VLOOKUP(H2725,Dimension!$A:$B,2,FALSE),"")</f>
        <v>Impact</v>
      </c>
    </row>
    <row r="2726" spans="1:9">
      <c r="A2726" s="29">
        <v>385</v>
      </c>
      <c r="B2726" s="29">
        <v>347</v>
      </c>
      <c r="D2726" t="s">
        <v>710</v>
      </c>
      <c r="E2726" t="s">
        <v>124</v>
      </c>
      <c r="F2726" t="str">
        <f t="shared" si="42"/>
        <v>9aNot aware of</v>
      </c>
      <c r="G2726" s="27">
        <f>IFERROR(VLOOKUP(B2726,Answer!$A:$E,5),"")</f>
        <v>0</v>
      </c>
      <c r="H2726">
        <f>IFERROR(VLOOKUP(D2726,Question!$B:$E,4,FALSE),"")</f>
        <v>1</v>
      </c>
      <c r="I2726" t="str">
        <f>IFERROR(VLOOKUP(H2726,Dimension!$A:$B,2,FALSE),"")</f>
        <v>Reporting</v>
      </c>
    </row>
    <row r="2727" spans="1:9">
      <c r="A2727" s="29">
        <v>385</v>
      </c>
      <c r="B2727" s="29">
        <v>356</v>
      </c>
      <c r="D2727" t="s">
        <v>714</v>
      </c>
      <c r="E2727" t="s">
        <v>160</v>
      </c>
      <c r="F2727" t="str">
        <f t="shared" si="42"/>
        <v>9bUse regularly</v>
      </c>
      <c r="G2727" s="27">
        <f>IFERROR(VLOOKUP(B2727,Answer!$A:$E,5),"")</f>
        <v>0.75</v>
      </c>
      <c r="H2727">
        <f>IFERROR(VLOOKUP(D2727,Question!$B:$E,4,FALSE),"")</f>
        <v>1</v>
      </c>
      <c r="I2727" t="str">
        <f>IFERROR(VLOOKUP(H2727,Dimension!$A:$B,2,FALSE),"")</f>
        <v>Reporting</v>
      </c>
    </row>
    <row r="2728" spans="1:9">
      <c r="A2728" s="29">
        <v>385</v>
      </c>
      <c r="B2728" s="29">
        <v>359</v>
      </c>
      <c r="D2728" t="s">
        <v>742</v>
      </c>
      <c r="E2728" t="s">
        <v>124</v>
      </c>
      <c r="F2728" t="str">
        <f t="shared" si="42"/>
        <v>9cNot aware of</v>
      </c>
      <c r="G2728" s="27">
        <f>IFERROR(VLOOKUP(B2728,Answer!$A:$E,5),"")</f>
        <v>0</v>
      </c>
      <c r="H2728">
        <f>IFERROR(VLOOKUP(D2728,Question!$B:$E,4,FALSE),"")</f>
        <v>1</v>
      </c>
      <c r="I2728" t="str">
        <f>IFERROR(VLOOKUP(H2728,Dimension!$A:$B,2,FALSE),"")</f>
        <v>Reporting</v>
      </c>
    </row>
    <row r="2729" spans="1:9">
      <c r="A2729" s="29">
        <v>385</v>
      </c>
      <c r="B2729" s="29">
        <v>367</v>
      </c>
      <c r="D2729" t="s">
        <v>743</v>
      </c>
      <c r="E2729" t="s">
        <v>143</v>
      </c>
      <c r="F2729" t="str">
        <f t="shared" si="42"/>
        <v>9dUse rarely</v>
      </c>
      <c r="G2729" s="27">
        <f>IFERROR(VLOOKUP(B2729,Answer!$A:$E,5),"")</f>
        <v>0.5</v>
      </c>
      <c r="H2729">
        <f>IFERROR(VLOOKUP(D2729,Question!$B:$E,4,FALSE),"")</f>
        <v>2</v>
      </c>
      <c r="I2729" t="str">
        <f>IFERROR(VLOOKUP(H2729,Dimension!$A:$B,2,FALSE),"")</f>
        <v>Planning</v>
      </c>
    </row>
    <row r="2730" spans="1:9">
      <c r="A2730" s="29">
        <v>385</v>
      </c>
      <c r="B2730" s="29">
        <v>373</v>
      </c>
      <c r="D2730" t="s">
        <v>740</v>
      </c>
      <c r="E2730" t="s">
        <v>122</v>
      </c>
      <c r="F2730" t="str">
        <f t="shared" si="42"/>
        <v>10aNeither agree nor disagree</v>
      </c>
      <c r="G2730" s="27">
        <f>IFERROR(VLOOKUP(B2730,Answer!$A:$E,5),"")</f>
        <v>0.25</v>
      </c>
      <c r="H2730">
        <f>IFERROR(VLOOKUP(D2730,Question!$B:$E,4,FALSE),"")</f>
        <v>1</v>
      </c>
      <c r="I2730" t="str">
        <f>IFERROR(VLOOKUP(H2730,Dimension!$A:$B,2,FALSE),"")</f>
        <v>Reporting</v>
      </c>
    </row>
    <row r="2731" spans="1:9">
      <c r="A2731" s="29">
        <v>385</v>
      </c>
      <c r="B2731" s="29">
        <v>378</v>
      </c>
      <c r="D2731" t="s">
        <v>741</v>
      </c>
      <c r="E2731" t="s">
        <v>118</v>
      </c>
      <c r="F2731" t="str">
        <f t="shared" si="42"/>
        <v>10bDisagree</v>
      </c>
      <c r="G2731" s="27">
        <f>IFERROR(VLOOKUP(B2731,Answer!$A:$E,5),"")</f>
        <v>0</v>
      </c>
      <c r="H2731">
        <f>IFERROR(VLOOKUP(D2731,Question!$B:$E,4,FALSE),"")</f>
        <v>3</v>
      </c>
      <c r="I2731" t="str">
        <f>IFERROR(VLOOKUP(H2731,Dimension!$A:$B,2,FALSE),"")</f>
        <v>Impact</v>
      </c>
    </row>
    <row r="2732" spans="1:9">
      <c r="A2732" s="29">
        <v>388</v>
      </c>
      <c r="B2732" s="29">
        <v>4</v>
      </c>
      <c r="D2732" t="s">
        <v>772</v>
      </c>
      <c r="E2732" t="s">
        <v>185</v>
      </c>
      <c r="F2732" t="str">
        <f t="shared" si="42"/>
        <v>1aNot for profit organisation</v>
      </c>
      <c r="G2732" s="27">
        <f>IFERROR(VLOOKUP(B2732,Answer!$A:$E,5),"")</f>
        <v>0</v>
      </c>
      <c r="H2732">
        <f>IFERROR(VLOOKUP(D2732,Question!$B:$E,4,FALSE),"")</f>
        <v>0</v>
      </c>
      <c r="I2732" t="str">
        <f>IFERROR(VLOOKUP(H2732,Dimension!$A:$B,2,FALSE),"")</f>
        <v/>
      </c>
    </row>
    <row r="2733" spans="1:9">
      <c r="A2733" s="29">
        <v>388</v>
      </c>
      <c r="B2733" s="29">
        <v>5</v>
      </c>
      <c r="D2733" t="s">
        <v>773</v>
      </c>
      <c r="E2733" t="s">
        <v>107</v>
      </c>
      <c r="F2733" t="str">
        <f t="shared" si="42"/>
        <v>1bCommunications</v>
      </c>
      <c r="G2733" s="27">
        <f>IFERROR(VLOOKUP(B2733,Answer!$A:$E,5),"")</f>
        <v>0</v>
      </c>
      <c r="H2733">
        <f>IFERROR(VLOOKUP(D2733,Question!$B:$E,4,FALSE),"")</f>
        <v>0</v>
      </c>
      <c r="I2733" t="str">
        <f>IFERROR(VLOOKUP(H2733,Dimension!$A:$B,2,FALSE),"")</f>
        <v/>
      </c>
    </row>
    <row r="2734" spans="1:9">
      <c r="A2734" s="29">
        <v>388</v>
      </c>
      <c r="B2734" s="29" t="s">
        <v>870</v>
      </c>
      <c r="D2734" t="s">
        <v>774</v>
      </c>
      <c r="E2734">
        <v>0</v>
      </c>
      <c r="F2734" t="str">
        <f t="shared" si="42"/>
        <v>1c0</v>
      </c>
      <c r="G2734" s="27" t="str">
        <f>IFERROR(VLOOKUP(B2734,Answer!$A:$E,5),"")</f>
        <v/>
      </c>
      <c r="H2734">
        <f>IFERROR(VLOOKUP(D2734,Question!$B:$E,4,FALSE),"")</f>
        <v>0</v>
      </c>
      <c r="I2734" t="str">
        <f>IFERROR(VLOOKUP(H2734,Dimension!$A:$B,2,FALSE),"")</f>
        <v/>
      </c>
    </row>
    <row r="2735" spans="1:9">
      <c r="A2735" s="29">
        <v>388</v>
      </c>
      <c r="B2735" s="29" t="s">
        <v>870</v>
      </c>
      <c r="D2735" t="s">
        <v>775</v>
      </c>
      <c r="E2735">
        <v>0</v>
      </c>
      <c r="F2735" t="str">
        <f t="shared" si="42"/>
        <v>1d0</v>
      </c>
      <c r="G2735" s="27" t="str">
        <f>IFERROR(VLOOKUP(B2735,Answer!$A:$E,5),"")</f>
        <v/>
      </c>
      <c r="H2735">
        <f>IFERROR(VLOOKUP(D2735,Question!$B:$E,4,FALSE),"")</f>
        <v>0</v>
      </c>
      <c r="I2735" t="str">
        <f>IFERROR(VLOOKUP(H2735,Dimension!$A:$B,2,FALSE),"")</f>
        <v/>
      </c>
    </row>
    <row r="2736" spans="1:9">
      <c r="A2736" s="29">
        <v>388</v>
      </c>
      <c r="B2736" s="29">
        <v>51</v>
      </c>
      <c r="D2736" t="s">
        <v>776</v>
      </c>
      <c r="E2736" t="s">
        <v>108</v>
      </c>
      <c r="F2736" t="str">
        <f t="shared" si="42"/>
        <v>1e1000-4999 employees</v>
      </c>
      <c r="G2736" s="27">
        <f>IFERROR(VLOOKUP(B2736,Answer!$A:$E,5),"")</f>
        <v>0</v>
      </c>
      <c r="H2736">
        <f>IFERROR(VLOOKUP(D2736,Question!$B:$E,4,FALSE),"")</f>
        <v>0</v>
      </c>
      <c r="I2736" t="str">
        <f>IFERROR(VLOOKUP(H2736,Dimension!$A:$B,2,FALSE),"")</f>
        <v/>
      </c>
    </row>
    <row r="2737" spans="1:9">
      <c r="A2737" s="29">
        <v>388</v>
      </c>
      <c r="B2737" s="29" t="s">
        <v>870</v>
      </c>
      <c r="D2737" t="s">
        <v>778</v>
      </c>
      <c r="E2737" t="s">
        <v>367</v>
      </c>
      <c r="F2737" t="str">
        <f t="shared" si="42"/>
        <v>1gEngland, United Kingdom</v>
      </c>
      <c r="G2737" s="27" t="str">
        <f>IFERROR(VLOOKUP(B2737,Answer!$A:$E,5),"")</f>
        <v/>
      </c>
      <c r="H2737">
        <f>IFERROR(VLOOKUP(D2737,Question!$B:$E,4,FALSE),"")</f>
        <v>0</v>
      </c>
      <c r="I2737" t="str">
        <f>IFERROR(VLOOKUP(H2737,Dimension!$A:$B,2,FALSE),"")</f>
        <v/>
      </c>
    </row>
    <row r="2738" spans="1:9">
      <c r="A2738" s="29">
        <v>388</v>
      </c>
      <c r="B2738" s="29">
        <v>68</v>
      </c>
      <c r="D2738" t="s">
        <v>783</v>
      </c>
      <c r="E2738" t="s">
        <v>135</v>
      </c>
      <c r="F2738" t="str">
        <f t="shared" si="42"/>
        <v>1hNot an international organisation</v>
      </c>
      <c r="G2738" s="27">
        <f>IFERROR(VLOOKUP(B2738,Answer!$A:$E,5),"")</f>
        <v>0</v>
      </c>
      <c r="H2738">
        <f>IFERROR(VLOOKUP(D2738,Question!$B:$E,4,FALSE),"")</f>
        <v>0</v>
      </c>
      <c r="I2738" t="str">
        <f>IFERROR(VLOOKUP(H2738,Dimension!$A:$B,2,FALSE),"")</f>
        <v/>
      </c>
    </row>
    <row r="2739" spans="1:9">
      <c r="A2739" s="29">
        <v>388</v>
      </c>
      <c r="B2739" s="29">
        <v>69</v>
      </c>
      <c r="D2739" t="s">
        <v>859</v>
      </c>
      <c r="E2739" t="s">
        <v>110</v>
      </c>
      <c r="F2739" t="str">
        <f t="shared" si="42"/>
        <v>1iYes</v>
      </c>
      <c r="G2739" s="27">
        <f>IFERROR(VLOOKUP(B2739,Answer!$A:$E,5),"")</f>
        <v>0</v>
      </c>
      <c r="H2739">
        <f>IFERROR(VLOOKUP(D2739,Question!$B:$E,4,FALSE),"")</f>
        <v>0</v>
      </c>
      <c r="I2739" t="str">
        <f>IFERROR(VLOOKUP(H2739,Dimension!$A:$B,2,FALSE),"")</f>
        <v/>
      </c>
    </row>
    <row r="2740" spans="1:9">
      <c r="A2740" s="29">
        <v>388</v>
      </c>
      <c r="B2740" s="29" t="s">
        <v>870</v>
      </c>
      <c r="D2740" t="s">
        <v>804</v>
      </c>
      <c r="E2740" t="s">
        <v>111</v>
      </c>
      <c r="F2740" t="str">
        <f t="shared" si="42"/>
        <v>North AmericaNo</v>
      </c>
      <c r="G2740" s="27" t="str">
        <f>IFERROR(VLOOKUP(B2740,Answer!$A:$E,5),"")</f>
        <v/>
      </c>
      <c r="H2740" t="str">
        <f>IFERROR(VLOOKUP(D2740,Question!$B:$E,4,FALSE),"")</f>
        <v/>
      </c>
      <c r="I2740" t="str">
        <f>IFERROR(VLOOKUP(H2740,Dimension!$A:$B,2,FALSE),"")</f>
        <v/>
      </c>
    </row>
    <row r="2741" spans="1:9">
      <c r="A2741" s="29">
        <v>388</v>
      </c>
      <c r="B2741" s="29" t="s">
        <v>870</v>
      </c>
      <c r="D2741" t="s">
        <v>805</v>
      </c>
      <c r="E2741" t="s">
        <v>111</v>
      </c>
      <c r="F2741" t="str">
        <f t="shared" si="42"/>
        <v>Central AmericaNo</v>
      </c>
      <c r="G2741" s="27" t="str">
        <f>IFERROR(VLOOKUP(B2741,Answer!$A:$E,5),"")</f>
        <v/>
      </c>
      <c r="H2741" t="str">
        <f>IFERROR(VLOOKUP(D2741,Question!$B:$E,4,FALSE),"")</f>
        <v/>
      </c>
      <c r="I2741" t="str">
        <f>IFERROR(VLOOKUP(H2741,Dimension!$A:$B,2,FALSE),"")</f>
        <v/>
      </c>
    </row>
    <row r="2742" spans="1:9">
      <c r="A2742" s="29">
        <v>388</v>
      </c>
      <c r="B2742" s="29" t="s">
        <v>870</v>
      </c>
      <c r="D2742" t="s">
        <v>806</v>
      </c>
      <c r="E2742" t="s">
        <v>111</v>
      </c>
      <c r="F2742" t="str">
        <f t="shared" si="42"/>
        <v>South AmericaNo</v>
      </c>
      <c r="G2742" s="27" t="str">
        <f>IFERROR(VLOOKUP(B2742,Answer!$A:$E,5),"")</f>
        <v/>
      </c>
      <c r="H2742" t="str">
        <f>IFERROR(VLOOKUP(D2742,Question!$B:$E,4,FALSE),"")</f>
        <v/>
      </c>
      <c r="I2742" t="str">
        <f>IFERROR(VLOOKUP(H2742,Dimension!$A:$B,2,FALSE),"")</f>
        <v/>
      </c>
    </row>
    <row r="2743" spans="1:9">
      <c r="A2743" s="29">
        <v>388</v>
      </c>
      <c r="B2743" s="29" t="s">
        <v>870</v>
      </c>
      <c r="D2743" t="s">
        <v>807</v>
      </c>
      <c r="E2743" t="s">
        <v>111</v>
      </c>
      <c r="F2743" t="str">
        <f t="shared" si="42"/>
        <v>AfricaNo</v>
      </c>
      <c r="G2743" s="27" t="str">
        <f>IFERROR(VLOOKUP(B2743,Answer!$A:$E,5),"")</f>
        <v/>
      </c>
      <c r="H2743" t="str">
        <f>IFERROR(VLOOKUP(D2743,Question!$B:$E,4,FALSE),"")</f>
        <v/>
      </c>
      <c r="I2743" t="str">
        <f>IFERROR(VLOOKUP(H2743,Dimension!$A:$B,2,FALSE),"")</f>
        <v/>
      </c>
    </row>
    <row r="2744" spans="1:9">
      <c r="A2744" s="29">
        <v>388</v>
      </c>
      <c r="B2744" s="29" t="s">
        <v>870</v>
      </c>
      <c r="D2744" t="s">
        <v>808</v>
      </c>
      <c r="E2744" t="s">
        <v>111</v>
      </c>
      <c r="F2744" t="str">
        <f t="shared" si="42"/>
        <v>Middle EastNo</v>
      </c>
      <c r="G2744" s="27" t="str">
        <f>IFERROR(VLOOKUP(B2744,Answer!$A:$E,5),"")</f>
        <v/>
      </c>
      <c r="H2744" t="str">
        <f>IFERROR(VLOOKUP(D2744,Question!$B:$E,4,FALSE),"")</f>
        <v/>
      </c>
      <c r="I2744" t="str">
        <f>IFERROR(VLOOKUP(H2744,Dimension!$A:$B,2,FALSE),"")</f>
        <v/>
      </c>
    </row>
    <row r="2745" spans="1:9">
      <c r="A2745" s="29">
        <v>388</v>
      </c>
      <c r="B2745" s="29">
        <v>58</v>
      </c>
      <c r="D2745" t="s">
        <v>809</v>
      </c>
      <c r="E2745" t="s">
        <v>110</v>
      </c>
      <c r="F2745" t="str">
        <f t="shared" si="42"/>
        <v>Western/Northern EuropeYes</v>
      </c>
      <c r="G2745" s="27">
        <f>IFERROR(VLOOKUP(B2745,Answer!$A:$E,5),"")</f>
        <v>0</v>
      </c>
      <c r="H2745" t="str">
        <f>IFERROR(VLOOKUP(D2745,Question!$B:$E,4,FALSE),"")</f>
        <v/>
      </c>
      <c r="I2745" t="str">
        <f>IFERROR(VLOOKUP(H2745,Dimension!$A:$B,2,FALSE),"")</f>
        <v/>
      </c>
    </row>
    <row r="2746" spans="1:9">
      <c r="A2746" s="29">
        <v>388</v>
      </c>
      <c r="B2746" s="29" t="s">
        <v>870</v>
      </c>
      <c r="D2746" t="s">
        <v>810</v>
      </c>
      <c r="E2746" t="s">
        <v>111</v>
      </c>
      <c r="F2746" t="str">
        <f t="shared" si="42"/>
        <v>Southern EuropeNo</v>
      </c>
      <c r="G2746" s="27" t="str">
        <f>IFERROR(VLOOKUP(B2746,Answer!$A:$E,5),"")</f>
        <v/>
      </c>
      <c r="H2746" t="str">
        <f>IFERROR(VLOOKUP(D2746,Question!$B:$E,4,FALSE),"")</f>
        <v/>
      </c>
      <c r="I2746" t="str">
        <f>IFERROR(VLOOKUP(H2746,Dimension!$A:$B,2,FALSE),"")</f>
        <v/>
      </c>
    </row>
    <row r="2747" spans="1:9">
      <c r="A2747" s="29">
        <v>388</v>
      </c>
      <c r="B2747" s="29" t="s">
        <v>870</v>
      </c>
      <c r="D2747" t="s">
        <v>811</v>
      </c>
      <c r="E2747" t="s">
        <v>111</v>
      </c>
      <c r="F2747" t="str">
        <f t="shared" si="42"/>
        <v>Eastern EuropeNo</v>
      </c>
      <c r="G2747" s="27" t="str">
        <f>IFERROR(VLOOKUP(B2747,Answer!$A:$E,5),"")</f>
        <v/>
      </c>
      <c r="H2747" t="str">
        <f>IFERROR(VLOOKUP(D2747,Question!$B:$E,4,FALSE),"")</f>
        <v/>
      </c>
      <c r="I2747" t="str">
        <f>IFERROR(VLOOKUP(H2747,Dimension!$A:$B,2,FALSE),"")</f>
        <v/>
      </c>
    </row>
    <row r="2748" spans="1:9">
      <c r="A2748" s="29">
        <v>388</v>
      </c>
      <c r="B2748" s="29" t="s">
        <v>870</v>
      </c>
      <c r="D2748" t="s">
        <v>812</v>
      </c>
      <c r="E2748" t="s">
        <v>111</v>
      </c>
      <c r="F2748" t="str">
        <f t="shared" si="42"/>
        <v>Central AsiaNo</v>
      </c>
      <c r="G2748" s="27" t="str">
        <f>IFERROR(VLOOKUP(B2748,Answer!$A:$E,5),"")</f>
        <v/>
      </c>
      <c r="H2748" t="str">
        <f>IFERROR(VLOOKUP(D2748,Question!$B:$E,4,FALSE),"")</f>
        <v/>
      </c>
      <c r="I2748" t="str">
        <f>IFERROR(VLOOKUP(H2748,Dimension!$A:$B,2,FALSE),"")</f>
        <v/>
      </c>
    </row>
    <row r="2749" spans="1:9">
      <c r="A2749" s="29">
        <v>388</v>
      </c>
      <c r="B2749" s="29" t="s">
        <v>870</v>
      </c>
      <c r="D2749" t="s">
        <v>813</v>
      </c>
      <c r="E2749" t="s">
        <v>111</v>
      </c>
      <c r="F2749" t="str">
        <f t="shared" si="42"/>
        <v>South AsiaNo</v>
      </c>
      <c r="G2749" s="27" t="str">
        <f>IFERROR(VLOOKUP(B2749,Answer!$A:$E,5),"")</f>
        <v/>
      </c>
      <c r="H2749" t="str">
        <f>IFERROR(VLOOKUP(D2749,Question!$B:$E,4,FALSE),"")</f>
        <v/>
      </c>
      <c r="I2749" t="str">
        <f>IFERROR(VLOOKUP(H2749,Dimension!$A:$B,2,FALSE),"")</f>
        <v/>
      </c>
    </row>
    <row r="2750" spans="1:9">
      <c r="A2750" s="29">
        <v>388</v>
      </c>
      <c r="B2750" s="29" t="s">
        <v>870</v>
      </c>
      <c r="D2750" t="s">
        <v>814</v>
      </c>
      <c r="E2750" t="s">
        <v>111</v>
      </c>
      <c r="F2750" t="str">
        <f t="shared" si="42"/>
        <v>South East AsiaNo</v>
      </c>
      <c r="G2750" s="27" t="str">
        <f>IFERROR(VLOOKUP(B2750,Answer!$A:$E,5),"")</f>
        <v/>
      </c>
      <c r="H2750" t="str">
        <f>IFERROR(VLOOKUP(D2750,Question!$B:$E,4,FALSE),"")</f>
        <v/>
      </c>
      <c r="I2750" t="str">
        <f>IFERROR(VLOOKUP(H2750,Dimension!$A:$B,2,FALSE),"")</f>
        <v/>
      </c>
    </row>
    <row r="2751" spans="1:9">
      <c r="A2751" s="29">
        <v>388</v>
      </c>
      <c r="B2751" s="29" t="s">
        <v>870</v>
      </c>
      <c r="D2751" t="s">
        <v>815</v>
      </c>
      <c r="E2751" t="s">
        <v>111</v>
      </c>
      <c r="F2751" t="str">
        <f t="shared" si="42"/>
        <v>AustralasiaNo</v>
      </c>
      <c r="G2751" s="27" t="str">
        <f>IFERROR(VLOOKUP(B2751,Answer!$A:$E,5),"")</f>
        <v/>
      </c>
      <c r="H2751" t="str">
        <f>IFERROR(VLOOKUP(D2751,Question!$B:$E,4,FALSE),"")</f>
        <v/>
      </c>
      <c r="I2751" t="str">
        <f>IFERROR(VLOOKUP(H2751,Dimension!$A:$B,2,FALSE),"")</f>
        <v/>
      </c>
    </row>
    <row r="2752" spans="1:9">
      <c r="A2752" s="29">
        <v>388</v>
      </c>
      <c r="B2752" s="29">
        <v>75</v>
      </c>
      <c r="D2752" t="s">
        <v>532</v>
      </c>
      <c r="E2752" t="s">
        <v>114</v>
      </c>
      <c r="F2752" t="str">
        <f t="shared" si="42"/>
        <v>2aFrequently (e.g. every time we run some activity or monthly)</v>
      </c>
      <c r="G2752" s="27">
        <f>IFERROR(VLOOKUP(B2752,Answer!$A:$E,5),"")</f>
        <v>1</v>
      </c>
      <c r="H2752">
        <f>IFERROR(VLOOKUP(D2752,Question!$B:$E,4,FALSE),"")</f>
        <v>1</v>
      </c>
      <c r="I2752" t="str">
        <f>IFERROR(VLOOKUP(H2752,Dimension!$A:$B,2,FALSE),"")</f>
        <v>Reporting</v>
      </c>
    </row>
    <row r="2753" spans="1:9">
      <c r="A2753" s="29">
        <v>388</v>
      </c>
      <c r="B2753" s="29">
        <v>100</v>
      </c>
      <c r="D2753" t="s">
        <v>576</v>
      </c>
      <c r="E2753" t="s">
        <v>114</v>
      </c>
      <c r="F2753" t="str">
        <f t="shared" si="42"/>
        <v>3aFrequently (e.g. every time we run some activity or monthly)</v>
      </c>
      <c r="G2753" s="27">
        <f>IFERROR(VLOOKUP(B2753,Answer!$A:$E,5),"")</f>
        <v>0</v>
      </c>
      <c r="H2753">
        <f>IFERROR(VLOOKUP(D2753,Question!$B:$E,4,FALSE),"")</f>
        <v>1</v>
      </c>
      <c r="I2753" t="str">
        <f>IFERROR(VLOOKUP(H2753,Dimension!$A:$B,2,FALSE),"")</f>
        <v>Reporting</v>
      </c>
    </row>
    <row r="2754" spans="1:9">
      <c r="A2754" s="29">
        <v>388</v>
      </c>
      <c r="B2754" s="29">
        <v>101</v>
      </c>
      <c r="D2754" t="s">
        <v>582</v>
      </c>
      <c r="E2754" t="s">
        <v>116</v>
      </c>
      <c r="F2754" t="str">
        <f t="shared" si="42"/>
        <v>3bNever</v>
      </c>
      <c r="G2754" s="27">
        <f>IFERROR(VLOOKUP(B2754,Answer!$A:$E,5),"")</f>
        <v>0</v>
      </c>
      <c r="H2754">
        <f>IFERROR(VLOOKUP(D2754,Question!$B:$E,4,FALSE),"")</f>
        <v>1</v>
      </c>
      <c r="I2754" t="str">
        <f>IFERROR(VLOOKUP(H2754,Dimension!$A:$B,2,FALSE),"")</f>
        <v>Reporting</v>
      </c>
    </row>
    <row r="2755" spans="1:9">
      <c r="A2755" s="29">
        <v>388</v>
      </c>
      <c r="B2755" s="29">
        <v>110</v>
      </c>
      <c r="D2755" t="s">
        <v>587</v>
      </c>
      <c r="E2755" t="s">
        <v>114</v>
      </c>
      <c r="F2755" t="str">
        <f t="shared" ref="F2755:F2818" si="43">D2755&amp;E2755</f>
        <v>3cFrequently (e.g. every time we run some activity or monthly)</v>
      </c>
      <c r="G2755" s="27">
        <f>IFERROR(VLOOKUP(B2755,Answer!$A:$E,5),"")</f>
        <v>1</v>
      </c>
      <c r="H2755">
        <f>IFERROR(VLOOKUP(D2755,Question!$B:$E,4,FALSE),"")</f>
        <v>1</v>
      </c>
      <c r="I2755" t="str">
        <f>IFERROR(VLOOKUP(H2755,Dimension!$A:$B,2,FALSE),"")</f>
        <v>Reporting</v>
      </c>
    </row>
    <row r="2756" spans="1:9">
      <c r="A2756" s="29">
        <v>388</v>
      </c>
      <c r="B2756" s="29">
        <v>114</v>
      </c>
      <c r="D2756" t="s">
        <v>592</v>
      </c>
      <c r="E2756" t="s">
        <v>120</v>
      </c>
      <c r="F2756" t="str">
        <f t="shared" si="43"/>
        <v>3dRegularly (at least quarterly)</v>
      </c>
      <c r="G2756" s="27">
        <f>IFERROR(VLOOKUP(B2756,Answer!$A:$E,5),"")</f>
        <v>0.75</v>
      </c>
      <c r="H2756">
        <f>IFERROR(VLOOKUP(D2756,Question!$B:$E,4,FALSE),"")</f>
        <v>1</v>
      </c>
      <c r="I2756" t="str">
        <f>IFERROR(VLOOKUP(H2756,Dimension!$A:$B,2,FALSE),"")</f>
        <v>Reporting</v>
      </c>
    </row>
    <row r="2757" spans="1:9">
      <c r="A2757" s="29">
        <v>388</v>
      </c>
      <c r="B2757" s="29">
        <v>120</v>
      </c>
      <c r="D2757" t="s">
        <v>755</v>
      </c>
      <c r="E2757" t="s">
        <v>114</v>
      </c>
      <c r="F2757" t="str">
        <f t="shared" si="43"/>
        <v>3eFrequently (e.g. every time we run some activity or monthly)</v>
      </c>
      <c r="G2757" s="27">
        <f>IFERROR(VLOOKUP(B2757,Answer!$A:$E,5),"")</f>
        <v>0</v>
      </c>
      <c r="H2757">
        <f>IFERROR(VLOOKUP(D2757,Question!$B:$E,4,FALSE),"")</f>
        <v>1</v>
      </c>
      <c r="I2757" t="str">
        <f>IFERROR(VLOOKUP(H2757,Dimension!$A:$B,2,FALSE),"")</f>
        <v>Reporting</v>
      </c>
    </row>
    <row r="2758" spans="1:9">
      <c r="A2758" s="29">
        <v>388</v>
      </c>
      <c r="B2758" s="29">
        <v>125</v>
      </c>
      <c r="D2758" t="s">
        <v>756</v>
      </c>
      <c r="E2758" t="s">
        <v>114</v>
      </c>
      <c r="F2758" t="str">
        <f t="shared" si="43"/>
        <v>3fFrequently (e.g. every time we run some activity or monthly)</v>
      </c>
      <c r="G2758" s="27">
        <f>IFERROR(VLOOKUP(B2758,Answer!$A:$E,5),"")</f>
        <v>0.5</v>
      </c>
      <c r="H2758">
        <f>IFERROR(VLOOKUP(D2758,Question!$B:$E,4,FALSE),"")</f>
        <v>1</v>
      </c>
      <c r="I2758" t="str">
        <f>IFERROR(VLOOKUP(H2758,Dimension!$A:$B,2,FALSE),"")</f>
        <v>Reporting</v>
      </c>
    </row>
    <row r="2759" spans="1:9">
      <c r="A2759" s="29">
        <v>388</v>
      </c>
      <c r="B2759" s="29">
        <v>128</v>
      </c>
      <c r="D2759" t="s">
        <v>757</v>
      </c>
      <c r="E2759" t="s">
        <v>121</v>
      </c>
      <c r="F2759" t="str">
        <f t="shared" si="43"/>
        <v>3gSometimes / on an ad-hoc basis</v>
      </c>
      <c r="G2759" s="27">
        <f>IFERROR(VLOOKUP(B2759,Answer!$A:$E,5),"")</f>
        <v>0.5</v>
      </c>
      <c r="H2759">
        <f>IFERROR(VLOOKUP(D2759,Question!$B:$E,4,FALSE),"")</f>
        <v>1</v>
      </c>
      <c r="I2759" t="str">
        <f>IFERROR(VLOOKUP(H2759,Dimension!$A:$B,2,FALSE),"")</f>
        <v>Reporting</v>
      </c>
    </row>
    <row r="2760" spans="1:9">
      <c r="A2760" s="29">
        <v>388</v>
      </c>
      <c r="B2760" s="29">
        <v>135</v>
      </c>
      <c r="D2760" t="s">
        <v>758</v>
      </c>
      <c r="E2760" t="s">
        <v>114</v>
      </c>
      <c r="F2760" t="str">
        <f t="shared" si="43"/>
        <v>3hFrequently (e.g. every time we run some activity or monthly)</v>
      </c>
      <c r="G2760" s="27">
        <f>IFERROR(VLOOKUP(B2760,Answer!$A:$E,5),"")</f>
        <v>1</v>
      </c>
      <c r="H2760">
        <f>IFERROR(VLOOKUP(D2760,Question!$B:$E,4,FALSE),"")</f>
        <v>1</v>
      </c>
      <c r="I2760" t="str">
        <f>IFERROR(VLOOKUP(H2760,Dimension!$A:$B,2,FALSE),"")</f>
        <v>Reporting</v>
      </c>
    </row>
    <row r="2761" spans="1:9">
      <c r="A2761" s="29">
        <v>388</v>
      </c>
      <c r="B2761" s="29">
        <v>151</v>
      </c>
      <c r="D2761" t="s">
        <v>762</v>
      </c>
      <c r="E2761" t="s">
        <v>116</v>
      </c>
      <c r="F2761" t="str">
        <f t="shared" si="43"/>
        <v>3lNever</v>
      </c>
      <c r="G2761" s="27">
        <f>IFERROR(VLOOKUP(B2761,Answer!$A:$E,5),"")</f>
        <v>0</v>
      </c>
      <c r="H2761">
        <f>IFERROR(VLOOKUP(D2761,Question!$B:$E,4,FALSE),"")</f>
        <v>1</v>
      </c>
      <c r="I2761" t="str">
        <f>IFERROR(VLOOKUP(H2761,Dimension!$A:$B,2,FALSE),"")</f>
        <v>Reporting</v>
      </c>
    </row>
    <row r="2762" spans="1:9">
      <c r="A2762" s="29">
        <v>388</v>
      </c>
      <c r="B2762" s="29">
        <v>159</v>
      </c>
      <c r="D2762" t="s">
        <v>598</v>
      </c>
      <c r="E2762" t="s">
        <v>120</v>
      </c>
      <c r="F2762" t="str">
        <f t="shared" si="43"/>
        <v>4aRegularly (at least quarterly)</v>
      </c>
      <c r="G2762" s="27">
        <f>IFERROR(VLOOKUP(B2762,Answer!$A:$E,5),"")</f>
        <v>0.75</v>
      </c>
      <c r="H2762">
        <f>IFERROR(VLOOKUP(D2762,Question!$B:$E,4,FALSE),"")</f>
        <v>2</v>
      </c>
      <c r="I2762" t="str">
        <f>IFERROR(VLOOKUP(H2762,Dimension!$A:$B,2,FALSE),"")</f>
        <v>Planning</v>
      </c>
    </row>
    <row r="2763" spans="1:9">
      <c r="A2763" s="29">
        <v>388</v>
      </c>
      <c r="B2763" s="29">
        <v>163</v>
      </c>
      <c r="D2763" t="s">
        <v>601</v>
      </c>
      <c r="E2763" t="s">
        <v>121</v>
      </c>
      <c r="F2763" t="str">
        <f t="shared" si="43"/>
        <v>4bSometimes / on an ad-hoc basis</v>
      </c>
      <c r="G2763" s="27">
        <f>IFERROR(VLOOKUP(B2763,Answer!$A:$E,5),"")</f>
        <v>0.5</v>
      </c>
      <c r="H2763">
        <f>IFERROR(VLOOKUP(D2763,Question!$B:$E,4,FALSE),"")</f>
        <v>2</v>
      </c>
      <c r="I2763" t="str">
        <f>IFERROR(VLOOKUP(H2763,Dimension!$A:$B,2,FALSE),"")</f>
        <v>Planning</v>
      </c>
    </row>
    <row r="2764" spans="1:9">
      <c r="A2764" s="29">
        <v>388</v>
      </c>
      <c r="B2764" s="29">
        <v>169</v>
      </c>
      <c r="D2764" t="s">
        <v>605</v>
      </c>
      <c r="E2764" t="s">
        <v>120</v>
      </c>
      <c r="F2764" t="str">
        <f t="shared" si="43"/>
        <v>4cRegularly (at least quarterly)</v>
      </c>
      <c r="G2764" s="27">
        <f>IFERROR(VLOOKUP(B2764,Answer!$A:$E,5),"")</f>
        <v>0.75</v>
      </c>
      <c r="H2764">
        <f>IFERROR(VLOOKUP(D2764,Question!$B:$E,4,FALSE),"")</f>
        <v>2</v>
      </c>
      <c r="I2764" t="str">
        <f>IFERROR(VLOOKUP(H2764,Dimension!$A:$B,2,FALSE),"")</f>
        <v>Planning</v>
      </c>
    </row>
    <row r="2765" spans="1:9">
      <c r="A2765" s="29">
        <v>388</v>
      </c>
      <c r="B2765" s="29">
        <v>174</v>
      </c>
      <c r="D2765" t="s">
        <v>609</v>
      </c>
      <c r="E2765" t="s">
        <v>120</v>
      </c>
      <c r="F2765" t="str">
        <f t="shared" si="43"/>
        <v>4dRegularly (at least quarterly)</v>
      </c>
      <c r="G2765" s="27">
        <f>IFERROR(VLOOKUP(B2765,Answer!$A:$E,5),"")</f>
        <v>0.75</v>
      </c>
      <c r="H2765">
        <f>IFERROR(VLOOKUP(D2765,Question!$B:$E,4,FALSE),"")</f>
        <v>3</v>
      </c>
      <c r="I2765" t="str">
        <f>IFERROR(VLOOKUP(H2765,Dimension!$A:$B,2,FALSE),"")</f>
        <v>Impact</v>
      </c>
    </row>
    <row r="2766" spans="1:9">
      <c r="A2766" s="29">
        <v>388</v>
      </c>
      <c r="B2766" s="29">
        <v>180</v>
      </c>
      <c r="D2766" t="s">
        <v>628</v>
      </c>
      <c r="E2766" t="s">
        <v>123</v>
      </c>
      <c r="F2766" t="str">
        <f t="shared" si="43"/>
        <v>5aAgree</v>
      </c>
      <c r="G2766" s="27">
        <f>IFERROR(VLOOKUP(B2766,Answer!$A:$E,5),"")</f>
        <v>0</v>
      </c>
      <c r="H2766">
        <f>IFERROR(VLOOKUP(D2766,Question!$B:$E,4,FALSE),"")</f>
        <v>2</v>
      </c>
      <c r="I2766" t="str">
        <f>IFERROR(VLOOKUP(H2766,Dimension!$A:$B,2,FALSE),"")</f>
        <v>Planning</v>
      </c>
    </row>
    <row r="2767" spans="1:9">
      <c r="A2767" s="29">
        <v>388</v>
      </c>
      <c r="B2767" s="29">
        <v>186</v>
      </c>
      <c r="D2767" t="s">
        <v>632</v>
      </c>
      <c r="E2767" t="s">
        <v>123</v>
      </c>
      <c r="F2767" t="str">
        <f t="shared" si="43"/>
        <v>5bAgree</v>
      </c>
      <c r="G2767" s="27">
        <f>IFERROR(VLOOKUP(B2767,Answer!$A:$E,5),"")</f>
        <v>0.75</v>
      </c>
      <c r="H2767">
        <f>IFERROR(VLOOKUP(D2767,Question!$B:$E,4,FALSE),"")</f>
        <v>2</v>
      </c>
      <c r="I2767" t="str">
        <f>IFERROR(VLOOKUP(H2767,Dimension!$A:$B,2,FALSE),"")</f>
        <v>Planning</v>
      </c>
    </row>
    <row r="2768" spans="1:9">
      <c r="A2768" s="29">
        <v>388</v>
      </c>
      <c r="B2768" s="29">
        <v>188</v>
      </c>
      <c r="D2768" t="s">
        <v>636</v>
      </c>
      <c r="E2768" t="s">
        <v>117</v>
      </c>
      <c r="F2768" t="str">
        <f t="shared" si="43"/>
        <v>5cDon’t know/Not sure</v>
      </c>
      <c r="G2768" s="27">
        <f>IFERROR(VLOOKUP(B2768,Answer!$A:$E,5),"")</f>
        <v>0</v>
      </c>
      <c r="H2768">
        <f>IFERROR(VLOOKUP(D2768,Question!$B:$E,4,FALSE),"")</f>
        <v>2</v>
      </c>
      <c r="I2768" t="str">
        <f>IFERROR(VLOOKUP(H2768,Dimension!$A:$B,2,FALSE),"")</f>
        <v>Planning</v>
      </c>
    </row>
    <row r="2769" spans="1:9">
      <c r="A2769" s="29">
        <v>388</v>
      </c>
      <c r="B2769" s="29">
        <v>196</v>
      </c>
      <c r="D2769" t="s">
        <v>640</v>
      </c>
      <c r="E2769" t="s">
        <v>118</v>
      </c>
      <c r="F2769" t="str">
        <f t="shared" si="43"/>
        <v>5dDisagree</v>
      </c>
      <c r="G2769" s="27">
        <f>IFERROR(VLOOKUP(B2769,Answer!$A:$E,5),"")</f>
        <v>0</v>
      </c>
      <c r="H2769">
        <f>IFERROR(VLOOKUP(D2769,Question!$B:$E,4,FALSE),"")</f>
        <v>2</v>
      </c>
      <c r="I2769" t="str">
        <f>IFERROR(VLOOKUP(H2769,Dimension!$A:$B,2,FALSE),"")</f>
        <v>Planning</v>
      </c>
    </row>
    <row r="2770" spans="1:9">
      <c r="A2770" s="29">
        <v>388</v>
      </c>
      <c r="B2770" s="29">
        <v>202</v>
      </c>
      <c r="D2770" t="s">
        <v>644</v>
      </c>
      <c r="E2770" t="s">
        <v>118</v>
      </c>
      <c r="F2770" t="str">
        <f t="shared" si="43"/>
        <v>5eDisagree</v>
      </c>
      <c r="G2770" s="27">
        <f>IFERROR(VLOOKUP(B2770,Answer!$A:$E,5),"")</f>
        <v>0</v>
      </c>
      <c r="H2770">
        <f>IFERROR(VLOOKUP(D2770,Question!$B:$E,4,FALSE),"")</f>
        <v>2</v>
      </c>
      <c r="I2770" t="str">
        <f>IFERROR(VLOOKUP(H2770,Dimension!$A:$B,2,FALSE),"")</f>
        <v>Planning</v>
      </c>
    </row>
    <row r="2771" spans="1:9">
      <c r="A2771" s="29">
        <v>388</v>
      </c>
      <c r="B2771" s="29">
        <v>210</v>
      </c>
      <c r="D2771" t="s">
        <v>751</v>
      </c>
      <c r="E2771" t="s">
        <v>123</v>
      </c>
      <c r="F2771" t="str">
        <f t="shared" si="43"/>
        <v>5fAgree</v>
      </c>
      <c r="G2771" s="27">
        <f>IFERROR(VLOOKUP(B2771,Answer!$A:$E,5),"")</f>
        <v>0.75</v>
      </c>
      <c r="H2771">
        <f>IFERROR(VLOOKUP(D2771,Question!$B:$E,4,FALSE),"")</f>
        <v>2</v>
      </c>
      <c r="I2771" t="str">
        <f>IFERROR(VLOOKUP(H2771,Dimension!$A:$B,2,FALSE),"")</f>
        <v>Planning</v>
      </c>
    </row>
    <row r="2772" spans="1:9">
      <c r="A2772" s="29">
        <v>388</v>
      </c>
      <c r="B2772" s="29">
        <v>216</v>
      </c>
      <c r="D2772" t="s">
        <v>752</v>
      </c>
      <c r="E2772" t="s">
        <v>123</v>
      </c>
      <c r="F2772" t="str">
        <f t="shared" si="43"/>
        <v>5gAgree</v>
      </c>
      <c r="G2772" s="27">
        <f>IFERROR(VLOOKUP(B2772,Answer!$A:$E,5),"")</f>
        <v>0.75</v>
      </c>
      <c r="H2772">
        <f>IFERROR(VLOOKUP(D2772,Question!$B:$E,4,FALSE),"")</f>
        <v>3</v>
      </c>
      <c r="I2772" t="str">
        <f>IFERROR(VLOOKUP(H2772,Dimension!$A:$B,2,FALSE),"")</f>
        <v>Impact</v>
      </c>
    </row>
    <row r="2773" spans="1:9">
      <c r="A2773" s="29">
        <v>388</v>
      </c>
      <c r="B2773" s="29">
        <v>220</v>
      </c>
      <c r="D2773" t="s">
        <v>753</v>
      </c>
      <c r="E2773" t="s">
        <v>118</v>
      </c>
      <c r="F2773" t="str">
        <f t="shared" si="43"/>
        <v>5hDisagree</v>
      </c>
      <c r="G2773" s="27">
        <f>IFERROR(VLOOKUP(B2773,Answer!$A:$E,5),"")</f>
        <v>0</v>
      </c>
      <c r="H2773">
        <f>IFERROR(VLOOKUP(D2773,Question!$B:$E,4,FALSE),"")</f>
        <v>2</v>
      </c>
      <c r="I2773" t="str">
        <f>IFERROR(VLOOKUP(H2773,Dimension!$A:$B,2,FALSE),"")</f>
        <v>Planning</v>
      </c>
    </row>
    <row r="2774" spans="1:9">
      <c r="A2774" s="29">
        <v>388</v>
      </c>
      <c r="B2774" s="29">
        <v>228</v>
      </c>
      <c r="D2774" t="s">
        <v>754</v>
      </c>
      <c r="E2774" t="s">
        <v>123</v>
      </c>
      <c r="F2774" t="str">
        <f t="shared" si="43"/>
        <v>5iAgree</v>
      </c>
      <c r="G2774" s="27">
        <f>IFERROR(VLOOKUP(B2774,Answer!$A:$E,5),"")</f>
        <v>0.75</v>
      </c>
      <c r="H2774">
        <f>IFERROR(VLOOKUP(D2774,Question!$B:$E,4,FALSE),"")</f>
        <v>3</v>
      </c>
      <c r="I2774" t="str">
        <f>IFERROR(VLOOKUP(H2774,Dimension!$A:$B,2,FALSE),"")</f>
        <v>Impact</v>
      </c>
    </row>
    <row r="2775" spans="1:9">
      <c r="A2775" s="29">
        <v>388</v>
      </c>
      <c r="B2775" s="29">
        <v>233</v>
      </c>
      <c r="D2775" t="s">
        <v>648</v>
      </c>
      <c r="E2775" t="s">
        <v>120</v>
      </c>
      <c r="F2775" t="str">
        <f t="shared" si="43"/>
        <v>6aRegularly (at least quarterly)</v>
      </c>
      <c r="G2775" s="27">
        <f>IFERROR(VLOOKUP(B2775,Answer!$A:$E,5),"")</f>
        <v>0.75</v>
      </c>
      <c r="H2775">
        <f>IFERROR(VLOOKUP(D2775,Question!$B:$E,4,FALSE),"")</f>
        <v>2</v>
      </c>
      <c r="I2775" t="str">
        <f>IFERROR(VLOOKUP(H2775,Dimension!$A:$B,2,FALSE),"")</f>
        <v>Planning</v>
      </c>
    </row>
    <row r="2776" spans="1:9">
      <c r="A2776" s="29">
        <v>388</v>
      </c>
      <c r="B2776" s="29">
        <v>238</v>
      </c>
      <c r="D2776" t="s">
        <v>650</v>
      </c>
      <c r="E2776" t="s">
        <v>120</v>
      </c>
      <c r="F2776" t="str">
        <f t="shared" si="43"/>
        <v>6bRegularly (at least quarterly)</v>
      </c>
      <c r="G2776" s="27">
        <f>IFERROR(VLOOKUP(B2776,Answer!$A:$E,5),"")</f>
        <v>0.75</v>
      </c>
      <c r="H2776">
        <f>IFERROR(VLOOKUP(D2776,Question!$B:$E,4,FALSE),"")</f>
        <v>1</v>
      </c>
      <c r="I2776" t="str">
        <f>IFERROR(VLOOKUP(H2776,Dimension!$A:$B,2,FALSE),"")</f>
        <v>Reporting</v>
      </c>
    </row>
    <row r="2777" spans="1:9">
      <c r="A2777" s="29">
        <v>388</v>
      </c>
      <c r="B2777" s="29">
        <v>241</v>
      </c>
      <c r="D2777" t="s">
        <v>654</v>
      </c>
      <c r="E2777" t="s">
        <v>115</v>
      </c>
      <c r="F2777" t="str">
        <f t="shared" si="43"/>
        <v>6cRarely (maybe once per year)</v>
      </c>
      <c r="G2777" s="27">
        <f>IFERROR(VLOOKUP(B2777,Answer!$A:$E,5),"")</f>
        <v>0.25</v>
      </c>
      <c r="H2777">
        <f>IFERROR(VLOOKUP(D2777,Question!$B:$E,4,FALSE),"")</f>
        <v>1</v>
      </c>
      <c r="I2777" t="str">
        <f>IFERROR(VLOOKUP(H2777,Dimension!$A:$B,2,FALSE),"")</f>
        <v>Reporting</v>
      </c>
    </row>
    <row r="2778" spans="1:9">
      <c r="A2778" s="29">
        <v>388</v>
      </c>
      <c r="B2778" s="29">
        <v>248</v>
      </c>
      <c r="D2778" t="s">
        <v>658</v>
      </c>
      <c r="E2778" t="s">
        <v>120</v>
      </c>
      <c r="F2778" t="str">
        <f t="shared" si="43"/>
        <v>6dRegularly (at least quarterly)</v>
      </c>
      <c r="G2778" s="27">
        <f>IFERROR(VLOOKUP(B2778,Answer!$A:$E,5),"")</f>
        <v>0.75</v>
      </c>
      <c r="H2778">
        <f>IFERROR(VLOOKUP(D2778,Question!$B:$E,4,FALSE),"")</f>
        <v>1</v>
      </c>
      <c r="I2778" t="str">
        <f>IFERROR(VLOOKUP(H2778,Dimension!$A:$B,2,FALSE),"")</f>
        <v>Reporting</v>
      </c>
    </row>
    <row r="2779" spans="1:9">
      <c r="A2779" s="29">
        <v>388</v>
      </c>
      <c r="B2779" s="29">
        <v>252</v>
      </c>
      <c r="D2779" t="s">
        <v>662</v>
      </c>
      <c r="E2779" t="s">
        <v>121</v>
      </c>
      <c r="F2779" t="str">
        <f t="shared" si="43"/>
        <v>6eSometimes / on an ad-hoc basis</v>
      </c>
      <c r="G2779" s="27">
        <f>IFERROR(VLOOKUP(B2779,Answer!$A:$E,5),"")</f>
        <v>0.5</v>
      </c>
      <c r="H2779">
        <f>IFERROR(VLOOKUP(D2779,Question!$B:$E,4,FALSE),"")</f>
        <v>1</v>
      </c>
      <c r="I2779" t="str">
        <f>IFERROR(VLOOKUP(H2779,Dimension!$A:$B,2,FALSE),"")</f>
        <v>Reporting</v>
      </c>
    </row>
    <row r="2780" spans="1:9">
      <c r="A2780" s="29">
        <v>388</v>
      </c>
      <c r="B2780" s="29">
        <v>258</v>
      </c>
      <c r="D2780" t="s">
        <v>666</v>
      </c>
      <c r="E2780" t="s">
        <v>120</v>
      </c>
      <c r="F2780" t="str">
        <f t="shared" si="43"/>
        <v>7aRegularly (at least quarterly)</v>
      </c>
      <c r="G2780" s="27">
        <f>IFERROR(VLOOKUP(B2780,Answer!$A:$E,5),"")</f>
        <v>0.5</v>
      </c>
      <c r="H2780">
        <f>IFERROR(VLOOKUP(D2780,Question!$B:$E,4,FALSE),"")</f>
        <v>3</v>
      </c>
      <c r="I2780" t="str">
        <f>IFERROR(VLOOKUP(H2780,Dimension!$A:$B,2,FALSE),"")</f>
        <v>Impact</v>
      </c>
    </row>
    <row r="2781" spans="1:9">
      <c r="A2781" s="29">
        <v>388</v>
      </c>
      <c r="B2781" s="29">
        <v>261</v>
      </c>
      <c r="D2781" t="s">
        <v>670</v>
      </c>
      <c r="E2781" t="s">
        <v>115</v>
      </c>
      <c r="F2781" t="str">
        <f t="shared" si="43"/>
        <v>7bRarely (maybe once per year)</v>
      </c>
      <c r="G2781" s="27">
        <f>IFERROR(VLOOKUP(B2781,Answer!$A:$E,5),"")</f>
        <v>0.25</v>
      </c>
      <c r="H2781">
        <f>IFERROR(VLOOKUP(D2781,Question!$B:$E,4,FALSE),"")</f>
        <v>2</v>
      </c>
      <c r="I2781" t="str">
        <f>IFERROR(VLOOKUP(H2781,Dimension!$A:$B,2,FALSE),"")</f>
        <v>Planning</v>
      </c>
    </row>
    <row r="2782" spans="1:9">
      <c r="A2782" s="29">
        <v>388</v>
      </c>
      <c r="B2782" s="29">
        <v>268</v>
      </c>
      <c r="D2782" t="s">
        <v>674</v>
      </c>
      <c r="E2782" t="s">
        <v>120</v>
      </c>
      <c r="F2782" t="str">
        <f t="shared" si="43"/>
        <v>7cRegularly (at least quarterly)</v>
      </c>
      <c r="G2782" s="27">
        <f>IFERROR(VLOOKUP(B2782,Answer!$A:$E,5),"")</f>
        <v>0.75</v>
      </c>
      <c r="H2782">
        <f>IFERROR(VLOOKUP(D2782,Question!$B:$E,4,FALSE),"")</f>
        <v>2</v>
      </c>
      <c r="I2782" t="str">
        <f>IFERROR(VLOOKUP(H2782,Dimension!$A:$B,2,FALSE),"")</f>
        <v>Planning</v>
      </c>
    </row>
    <row r="2783" spans="1:9">
      <c r="A2783" s="29">
        <v>388</v>
      </c>
      <c r="B2783" s="29">
        <v>271</v>
      </c>
      <c r="D2783" t="s">
        <v>678</v>
      </c>
      <c r="E2783" t="s">
        <v>115</v>
      </c>
      <c r="F2783" t="str">
        <f t="shared" si="43"/>
        <v>7dRarely (maybe once per year)</v>
      </c>
      <c r="G2783" s="27">
        <f>IFERROR(VLOOKUP(B2783,Answer!$A:$E,5),"")</f>
        <v>0.25</v>
      </c>
      <c r="H2783">
        <f>IFERROR(VLOOKUP(D2783,Question!$B:$E,4,FALSE),"")</f>
        <v>2</v>
      </c>
      <c r="I2783" t="str">
        <f>IFERROR(VLOOKUP(H2783,Dimension!$A:$B,2,FALSE),"")</f>
        <v>Planning</v>
      </c>
    </row>
    <row r="2784" spans="1:9">
      <c r="A2784" s="29">
        <v>388</v>
      </c>
      <c r="B2784" s="29" t="s">
        <v>870</v>
      </c>
      <c r="D2784" t="s">
        <v>680</v>
      </c>
      <c r="E2784">
        <v>0</v>
      </c>
      <c r="F2784" t="str">
        <f t="shared" si="43"/>
        <v>7e0</v>
      </c>
      <c r="G2784" s="27" t="str">
        <f>IFERROR(VLOOKUP(B2784,Answer!$A:$E,5),"")</f>
        <v/>
      </c>
      <c r="H2784">
        <f>IFERROR(VLOOKUP(D2784,Question!$B:$E,4,FALSE),"")</f>
        <v>3</v>
      </c>
      <c r="I2784" t="str">
        <f>IFERROR(VLOOKUP(H2784,Dimension!$A:$B,2,FALSE),"")</f>
        <v>Impact</v>
      </c>
    </row>
    <row r="2785" spans="1:9">
      <c r="A2785" s="29">
        <v>388</v>
      </c>
      <c r="B2785" s="29">
        <v>283</v>
      </c>
      <c r="D2785" t="s">
        <v>701</v>
      </c>
      <c r="E2785" t="s">
        <v>122</v>
      </c>
      <c r="F2785" t="str">
        <f t="shared" si="43"/>
        <v>8aNeither agree nor disagree</v>
      </c>
      <c r="G2785" s="27">
        <f>IFERROR(VLOOKUP(B2785,Answer!$A:$E,5),"")</f>
        <v>0.25</v>
      </c>
      <c r="H2785">
        <f>IFERROR(VLOOKUP(D2785,Question!$B:$E,4,FALSE),"")</f>
        <v>3</v>
      </c>
      <c r="I2785" t="str">
        <f>IFERROR(VLOOKUP(H2785,Dimension!$A:$B,2,FALSE),"")</f>
        <v>Impact</v>
      </c>
    </row>
    <row r="2786" spans="1:9">
      <c r="A2786" s="29">
        <v>388</v>
      </c>
      <c r="B2786" s="29">
        <v>286</v>
      </c>
      <c r="D2786" t="s">
        <v>703</v>
      </c>
      <c r="E2786" t="s">
        <v>117</v>
      </c>
      <c r="F2786" t="str">
        <f t="shared" si="43"/>
        <v>8bDon’t know/Not sure</v>
      </c>
      <c r="G2786" s="27">
        <f>IFERROR(VLOOKUP(B2786,Answer!$A:$E,5),"")</f>
        <v>0</v>
      </c>
      <c r="H2786">
        <f>IFERROR(VLOOKUP(D2786,Question!$B:$E,4,FALSE),"")</f>
        <v>3</v>
      </c>
      <c r="I2786" t="str">
        <f>IFERROR(VLOOKUP(H2786,Dimension!$A:$B,2,FALSE),"")</f>
        <v>Impact</v>
      </c>
    </row>
    <row r="2787" spans="1:9">
      <c r="A2787" s="29">
        <v>388</v>
      </c>
      <c r="B2787" s="29">
        <v>296</v>
      </c>
      <c r="D2787" t="s">
        <v>705</v>
      </c>
      <c r="E2787" t="s">
        <v>123</v>
      </c>
      <c r="F2787" t="str">
        <f t="shared" si="43"/>
        <v>8cAgree</v>
      </c>
      <c r="G2787" s="27">
        <f>IFERROR(VLOOKUP(B2787,Answer!$A:$E,5),"")</f>
        <v>0.75</v>
      </c>
      <c r="H2787">
        <f>IFERROR(VLOOKUP(D2787,Question!$B:$E,4,FALSE),"")</f>
        <v>3</v>
      </c>
      <c r="I2787" t="str">
        <f>IFERROR(VLOOKUP(H2787,Dimension!$A:$B,2,FALSE),"")</f>
        <v>Impact</v>
      </c>
    </row>
    <row r="2788" spans="1:9">
      <c r="A2788" s="29">
        <v>388</v>
      </c>
      <c r="B2788" s="29">
        <v>302</v>
      </c>
      <c r="D2788" t="s">
        <v>707</v>
      </c>
      <c r="E2788" t="s">
        <v>123</v>
      </c>
      <c r="F2788" t="str">
        <f t="shared" si="43"/>
        <v>8dAgree</v>
      </c>
      <c r="G2788" s="27">
        <f>IFERROR(VLOOKUP(B2788,Answer!$A:$E,5),"")</f>
        <v>0</v>
      </c>
      <c r="H2788">
        <f>IFERROR(VLOOKUP(D2788,Question!$B:$E,4,FALSE),"")</f>
        <v>3</v>
      </c>
      <c r="I2788" t="str">
        <f>IFERROR(VLOOKUP(H2788,Dimension!$A:$B,2,FALSE),"")</f>
        <v>Impact</v>
      </c>
    </row>
    <row r="2789" spans="1:9">
      <c r="A2789" s="29">
        <v>388</v>
      </c>
      <c r="B2789" s="29">
        <v>306</v>
      </c>
      <c r="D2789" t="s">
        <v>744</v>
      </c>
      <c r="E2789" t="s">
        <v>118</v>
      </c>
      <c r="F2789" t="str">
        <f t="shared" si="43"/>
        <v>8eDisagree</v>
      </c>
      <c r="G2789" s="27">
        <f>IFERROR(VLOOKUP(B2789,Answer!$A:$E,5),"")</f>
        <v>0</v>
      </c>
      <c r="H2789">
        <f>IFERROR(VLOOKUP(D2789,Question!$B:$E,4,FALSE),"")</f>
        <v>3</v>
      </c>
      <c r="I2789" t="str">
        <f>IFERROR(VLOOKUP(H2789,Dimension!$A:$B,2,FALSE),"")</f>
        <v>Impact</v>
      </c>
    </row>
    <row r="2790" spans="1:9">
      <c r="A2790" s="29">
        <v>388</v>
      </c>
      <c r="B2790" s="29">
        <v>312</v>
      </c>
      <c r="D2790" t="s">
        <v>745</v>
      </c>
      <c r="E2790" t="s">
        <v>118</v>
      </c>
      <c r="F2790" t="str">
        <f t="shared" si="43"/>
        <v>8fDisagree</v>
      </c>
      <c r="G2790" s="27">
        <f>IFERROR(VLOOKUP(B2790,Answer!$A:$E,5),"")</f>
        <v>0</v>
      </c>
      <c r="H2790">
        <f>IFERROR(VLOOKUP(D2790,Question!$B:$E,4,FALSE),"")</f>
        <v>3</v>
      </c>
      <c r="I2790" t="str">
        <f>IFERROR(VLOOKUP(H2790,Dimension!$A:$B,2,FALSE),"")</f>
        <v>Impact</v>
      </c>
    </row>
    <row r="2791" spans="1:9">
      <c r="A2791" s="29">
        <v>388</v>
      </c>
      <c r="B2791" s="29">
        <v>320</v>
      </c>
      <c r="D2791" t="s">
        <v>746</v>
      </c>
      <c r="E2791" t="s">
        <v>123</v>
      </c>
      <c r="F2791" t="str">
        <f t="shared" si="43"/>
        <v>8gAgree</v>
      </c>
      <c r="G2791" s="27">
        <f>IFERROR(VLOOKUP(B2791,Answer!$A:$E,5),"")</f>
        <v>0.75</v>
      </c>
      <c r="H2791">
        <f>IFERROR(VLOOKUP(D2791,Question!$B:$E,4,FALSE),"")</f>
        <v>3</v>
      </c>
      <c r="I2791" t="str">
        <f>IFERROR(VLOOKUP(H2791,Dimension!$A:$B,2,FALSE),"")</f>
        <v>Impact</v>
      </c>
    </row>
    <row r="2792" spans="1:9">
      <c r="A2792" s="29">
        <v>388</v>
      </c>
      <c r="B2792" s="29">
        <v>324</v>
      </c>
      <c r="D2792" t="s">
        <v>747</v>
      </c>
      <c r="E2792" t="s">
        <v>118</v>
      </c>
      <c r="F2792" t="str">
        <f t="shared" si="43"/>
        <v>8hDisagree</v>
      </c>
      <c r="G2792" s="27">
        <f>IFERROR(VLOOKUP(B2792,Answer!$A:$E,5),"")</f>
        <v>0</v>
      </c>
      <c r="H2792">
        <f>IFERROR(VLOOKUP(D2792,Question!$B:$E,4,FALSE),"")</f>
        <v>3</v>
      </c>
      <c r="I2792" t="str">
        <f>IFERROR(VLOOKUP(H2792,Dimension!$A:$B,2,FALSE),"")</f>
        <v>Impact</v>
      </c>
    </row>
    <row r="2793" spans="1:9">
      <c r="A2793" s="29">
        <v>388</v>
      </c>
      <c r="B2793" s="29">
        <v>328</v>
      </c>
      <c r="D2793" t="s">
        <v>748</v>
      </c>
      <c r="E2793" t="s">
        <v>117</v>
      </c>
      <c r="F2793" t="str">
        <f t="shared" si="43"/>
        <v>8iDon’t know/Not sure</v>
      </c>
      <c r="G2793" s="27">
        <f>IFERROR(VLOOKUP(B2793,Answer!$A:$E,5),"")</f>
        <v>0</v>
      </c>
      <c r="H2793">
        <f>IFERROR(VLOOKUP(D2793,Question!$B:$E,4,FALSE),"")</f>
        <v>3</v>
      </c>
      <c r="I2793" t="str">
        <f>IFERROR(VLOOKUP(H2793,Dimension!$A:$B,2,FALSE),"")</f>
        <v>Impact</v>
      </c>
    </row>
    <row r="2794" spans="1:9">
      <c r="A2794" s="29">
        <v>388</v>
      </c>
      <c r="B2794" s="29">
        <v>336</v>
      </c>
      <c r="D2794" t="s">
        <v>749</v>
      </c>
      <c r="E2794" t="s">
        <v>118</v>
      </c>
      <c r="F2794" t="str">
        <f t="shared" si="43"/>
        <v>8jDisagree</v>
      </c>
      <c r="G2794" s="27">
        <f>IFERROR(VLOOKUP(B2794,Answer!$A:$E,5),"")</f>
        <v>0</v>
      </c>
      <c r="H2794">
        <f>IFERROR(VLOOKUP(D2794,Question!$B:$E,4,FALSE),"")</f>
        <v>3</v>
      </c>
      <c r="I2794" t="str">
        <f>IFERROR(VLOOKUP(H2794,Dimension!$A:$B,2,FALSE),"")</f>
        <v>Impact</v>
      </c>
    </row>
    <row r="2795" spans="1:9">
      <c r="A2795" s="29">
        <v>388</v>
      </c>
      <c r="B2795" s="29">
        <v>342</v>
      </c>
      <c r="D2795" t="s">
        <v>750</v>
      </c>
      <c r="E2795" t="s">
        <v>118</v>
      </c>
      <c r="F2795" t="str">
        <f t="shared" si="43"/>
        <v>8kDisagree</v>
      </c>
      <c r="G2795" s="27">
        <f>IFERROR(VLOOKUP(B2795,Answer!$A:$E,5),"")</f>
        <v>0.25</v>
      </c>
      <c r="H2795">
        <f>IFERROR(VLOOKUP(D2795,Question!$B:$E,4,FALSE),"")</f>
        <v>3</v>
      </c>
      <c r="I2795" t="str">
        <f>IFERROR(VLOOKUP(H2795,Dimension!$A:$B,2,FALSE),"")</f>
        <v>Impact</v>
      </c>
    </row>
    <row r="2796" spans="1:9">
      <c r="A2796" s="29">
        <v>388</v>
      </c>
      <c r="B2796" s="29">
        <v>347</v>
      </c>
      <c r="D2796" t="s">
        <v>710</v>
      </c>
      <c r="E2796" t="s">
        <v>124</v>
      </c>
      <c r="F2796" t="str">
        <f t="shared" si="43"/>
        <v>9aNot aware of</v>
      </c>
      <c r="G2796" s="27">
        <f>IFERROR(VLOOKUP(B2796,Answer!$A:$E,5),"")</f>
        <v>0</v>
      </c>
      <c r="H2796">
        <f>IFERROR(VLOOKUP(D2796,Question!$B:$E,4,FALSE),"")</f>
        <v>1</v>
      </c>
      <c r="I2796" t="str">
        <f>IFERROR(VLOOKUP(H2796,Dimension!$A:$B,2,FALSE),"")</f>
        <v>Reporting</v>
      </c>
    </row>
    <row r="2797" spans="1:9">
      <c r="A2797" s="29">
        <v>388</v>
      </c>
      <c r="B2797" s="29">
        <v>352</v>
      </c>
      <c r="D2797" t="s">
        <v>714</v>
      </c>
      <c r="E2797" t="s">
        <v>117</v>
      </c>
      <c r="F2797" t="str">
        <f t="shared" si="43"/>
        <v>9bDon’t know/Not sure</v>
      </c>
      <c r="G2797" s="27">
        <f>IFERROR(VLOOKUP(B2797,Answer!$A:$E,5),"")</f>
        <v>0</v>
      </c>
      <c r="H2797">
        <f>IFERROR(VLOOKUP(D2797,Question!$B:$E,4,FALSE),"")</f>
        <v>1</v>
      </c>
      <c r="I2797" t="str">
        <f>IFERROR(VLOOKUP(H2797,Dimension!$A:$B,2,FALSE),"")</f>
        <v>Reporting</v>
      </c>
    </row>
    <row r="2798" spans="1:9">
      <c r="A2798" s="29">
        <v>388</v>
      </c>
      <c r="B2798" s="29">
        <v>359</v>
      </c>
      <c r="D2798" t="s">
        <v>742</v>
      </c>
      <c r="E2798" t="s">
        <v>124</v>
      </c>
      <c r="F2798" t="str">
        <f t="shared" si="43"/>
        <v>9cNot aware of</v>
      </c>
      <c r="G2798" s="27">
        <f>IFERROR(VLOOKUP(B2798,Answer!$A:$E,5),"")</f>
        <v>0</v>
      </c>
      <c r="H2798">
        <f>IFERROR(VLOOKUP(D2798,Question!$B:$E,4,FALSE),"")</f>
        <v>1</v>
      </c>
      <c r="I2798" t="str">
        <f>IFERROR(VLOOKUP(H2798,Dimension!$A:$B,2,FALSE),"")</f>
        <v>Reporting</v>
      </c>
    </row>
    <row r="2799" spans="1:9">
      <c r="A2799" s="29">
        <v>388</v>
      </c>
      <c r="B2799" s="29">
        <v>365</v>
      </c>
      <c r="D2799" t="s">
        <v>743</v>
      </c>
      <c r="E2799" t="s">
        <v>124</v>
      </c>
      <c r="F2799" t="str">
        <f t="shared" si="43"/>
        <v>9dNot aware of</v>
      </c>
      <c r="G2799" s="27">
        <f>IFERROR(VLOOKUP(B2799,Answer!$A:$E,5),"")</f>
        <v>0</v>
      </c>
      <c r="H2799">
        <f>IFERROR(VLOOKUP(D2799,Question!$B:$E,4,FALSE),"")</f>
        <v>2</v>
      </c>
      <c r="I2799" t="str">
        <f>IFERROR(VLOOKUP(H2799,Dimension!$A:$B,2,FALSE),"")</f>
        <v>Planning</v>
      </c>
    </row>
    <row r="2800" spans="1:9">
      <c r="A2800" s="29">
        <v>388</v>
      </c>
      <c r="B2800" s="29">
        <v>372</v>
      </c>
      <c r="D2800" t="s">
        <v>740</v>
      </c>
      <c r="E2800" t="s">
        <v>118</v>
      </c>
      <c r="F2800" t="str">
        <f t="shared" si="43"/>
        <v>10aDisagree</v>
      </c>
      <c r="G2800" s="27">
        <f>IFERROR(VLOOKUP(B2800,Answer!$A:$E,5),"")</f>
        <v>0</v>
      </c>
      <c r="H2800">
        <f>IFERROR(VLOOKUP(D2800,Question!$B:$E,4,FALSE),"")</f>
        <v>1</v>
      </c>
      <c r="I2800" t="str">
        <f>IFERROR(VLOOKUP(H2800,Dimension!$A:$B,2,FALSE),"")</f>
        <v>Reporting</v>
      </c>
    </row>
    <row r="2801" spans="1:9">
      <c r="A2801" s="29">
        <v>388</v>
      </c>
      <c r="B2801" s="29">
        <v>378</v>
      </c>
      <c r="D2801" t="s">
        <v>741</v>
      </c>
      <c r="E2801" t="s">
        <v>118</v>
      </c>
      <c r="F2801" t="str">
        <f t="shared" si="43"/>
        <v>10bDisagree</v>
      </c>
      <c r="G2801" s="27">
        <f>IFERROR(VLOOKUP(B2801,Answer!$A:$E,5),"")</f>
        <v>0</v>
      </c>
      <c r="H2801">
        <f>IFERROR(VLOOKUP(D2801,Question!$B:$E,4,FALSE),"")</f>
        <v>3</v>
      </c>
      <c r="I2801" t="str">
        <f>IFERROR(VLOOKUP(H2801,Dimension!$A:$B,2,FALSE),"")</f>
        <v>Impact</v>
      </c>
    </row>
    <row r="2802" spans="1:9">
      <c r="A2802" s="29">
        <v>391</v>
      </c>
      <c r="B2802" s="29">
        <v>1</v>
      </c>
      <c r="D2802" t="s">
        <v>772</v>
      </c>
      <c r="E2802" t="s">
        <v>106</v>
      </c>
      <c r="F2802" t="str">
        <f t="shared" si="43"/>
        <v>1aCommercial organisation</v>
      </c>
      <c r="G2802" s="27">
        <f>IFERROR(VLOOKUP(B2802,Answer!$A:$E,5),"")</f>
        <v>0</v>
      </c>
      <c r="H2802">
        <f>IFERROR(VLOOKUP(D2802,Question!$B:$E,4,FALSE),"")</f>
        <v>0</v>
      </c>
      <c r="I2802" t="str">
        <f>IFERROR(VLOOKUP(H2802,Dimension!$A:$B,2,FALSE),"")</f>
        <v/>
      </c>
    </row>
    <row r="2803" spans="1:9">
      <c r="A2803" s="29">
        <v>391</v>
      </c>
      <c r="B2803" s="29">
        <v>5</v>
      </c>
      <c r="D2803" t="s">
        <v>773</v>
      </c>
      <c r="E2803" t="s">
        <v>107</v>
      </c>
      <c r="F2803" t="str">
        <f t="shared" si="43"/>
        <v>1bCommunications</v>
      </c>
      <c r="G2803" s="27">
        <f>IFERROR(VLOOKUP(B2803,Answer!$A:$E,5),"")</f>
        <v>0</v>
      </c>
      <c r="H2803">
        <f>IFERROR(VLOOKUP(D2803,Question!$B:$E,4,FALSE),"")</f>
        <v>0</v>
      </c>
      <c r="I2803" t="str">
        <f>IFERROR(VLOOKUP(H2803,Dimension!$A:$B,2,FALSE),"")</f>
        <v/>
      </c>
    </row>
    <row r="2804" spans="1:9">
      <c r="A2804" s="29">
        <v>391</v>
      </c>
      <c r="B2804" s="29">
        <v>28</v>
      </c>
      <c r="D2804" t="s">
        <v>774</v>
      </c>
      <c r="E2804" t="s">
        <v>109</v>
      </c>
      <c r="F2804" t="str">
        <f t="shared" si="43"/>
        <v>1cPharmaceutical</v>
      </c>
      <c r="G2804" s="27">
        <f>IFERROR(VLOOKUP(B2804,Answer!$A:$E,5),"")</f>
        <v>0</v>
      </c>
      <c r="H2804">
        <f>IFERROR(VLOOKUP(D2804,Question!$B:$E,4,FALSE),"")</f>
        <v>0</v>
      </c>
      <c r="I2804" t="str">
        <f>IFERROR(VLOOKUP(H2804,Dimension!$A:$B,2,FALSE),"")</f>
        <v/>
      </c>
    </row>
    <row r="2805" spans="1:9">
      <c r="A2805" s="29">
        <v>391</v>
      </c>
      <c r="B2805" s="29" t="s">
        <v>870</v>
      </c>
      <c r="D2805" t="s">
        <v>775</v>
      </c>
      <c r="E2805">
        <v>0</v>
      </c>
      <c r="F2805" t="str">
        <f t="shared" si="43"/>
        <v>1d0</v>
      </c>
      <c r="G2805" s="27" t="str">
        <f>IFERROR(VLOOKUP(B2805,Answer!$A:$E,5),"")</f>
        <v/>
      </c>
      <c r="H2805">
        <f>IFERROR(VLOOKUP(D2805,Question!$B:$E,4,FALSE),"")</f>
        <v>0</v>
      </c>
      <c r="I2805" t="str">
        <f>IFERROR(VLOOKUP(H2805,Dimension!$A:$B,2,FALSE),"")</f>
        <v/>
      </c>
    </row>
    <row r="2806" spans="1:9">
      <c r="A2806" s="29">
        <v>391</v>
      </c>
      <c r="B2806" s="29">
        <v>51</v>
      </c>
      <c r="D2806" t="s">
        <v>776</v>
      </c>
      <c r="E2806" t="s">
        <v>108</v>
      </c>
      <c r="F2806" t="str">
        <f t="shared" si="43"/>
        <v>1e1000-4999 employees</v>
      </c>
      <c r="G2806" s="27">
        <f>IFERROR(VLOOKUP(B2806,Answer!$A:$E,5),"")</f>
        <v>0</v>
      </c>
      <c r="H2806">
        <f>IFERROR(VLOOKUP(D2806,Question!$B:$E,4,FALSE),"")</f>
        <v>0</v>
      </c>
      <c r="I2806" t="str">
        <f>IFERROR(VLOOKUP(H2806,Dimension!$A:$B,2,FALSE),"")</f>
        <v/>
      </c>
    </row>
    <row r="2807" spans="1:9">
      <c r="A2807" s="29">
        <v>391</v>
      </c>
      <c r="B2807" s="29" t="s">
        <v>870</v>
      </c>
      <c r="D2807" t="s">
        <v>778</v>
      </c>
      <c r="E2807" t="s">
        <v>134</v>
      </c>
      <c r="F2807" t="str">
        <f t="shared" si="43"/>
        <v>1gUK</v>
      </c>
      <c r="G2807" s="27" t="str">
        <f>IFERROR(VLOOKUP(B2807,Answer!$A:$E,5),"")</f>
        <v/>
      </c>
      <c r="H2807">
        <f>IFERROR(VLOOKUP(D2807,Question!$B:$E,4,FALSE),"")</f>
        <v>0</v>
      </c>
      <c r="I2807" t="str">
        <f>IFERROR(VLOOKUP(H2807,Dimension!$A:$B,2,FALSE),"")</f>
        <v/>
      </c>
    </row>
    <row r="2808" spans="1:9">
      <c r="A2808" s="29">
        <v>391</v>
      </c>
      <c r="B2808" s="29">
        <v>67</v>
      </c>
      <c r="D2808" t="s">
        <v>783</v>
      </c>
      <c r="E2808" t="s">
        <v>113</v>
      </c>
      <c r="F2808" t="str">
        <f t="shared" si="43"/>
        <v>1hGlobally</v>
      </c>
      <c r="G2808" s="27">
        <f>IFERROR(VLOOKUP(B2808,Answer!$A:$E,5),"")</f>
        <v>0</v>
      </c>
      <c r="H2808">
        <f>IFERROR(VLOOKUP(D2808,Question!$B:$E,4,FALSE),"")</f>
        <v>0</v>
      </c>
      <c r="I2808" t="str">
        <f>IFERROR(VLOOKUP(H2808,Dimension!$A:$B,2,FALSE),"")</f>
        <v/>
      </c>
    </row>
    <row r="2809" spans="1:9">
      <c r="A2809" s="29">
        <v>391</v>
      </c>
      <c r="B2809" s="29">
        <v>69</v>
      </c>
      <c r="D2809" t="s">
        <v>859</v>
      </c>
      <c r="E2809" t="s">
        <v>110</v>
      </c>
      <c r="F2809" t="str">
        <f t="shared" si="43"/>
        <v>1iYes</v>
      </c>
      <c r="G2809" s="27">
        <f>IFERROR(VLOOKUP(B2809,Answer!$A:$E,5),"")</f>
        <v>0</v>
      </c>
      <c r="H2809">
        <f>IFERROR(VLOOKUP(D2809,Question!$B:$E,4,FALSE),"")</f>
        <v>0</v>
      </c>
      <c r="I2809" t="str">
        <f>IFERROR(VLOOKUP(H2809,Dimension!$A:$B,2,FALSE),"")</f>
        <v/>
      </c>
    </row>
    <row r="2810" spans="1:9">
      <c r="A2810" s="29">
        <v>391</v>
      </c>
      <c r="B2810" s="29">
        <v>53</v>
      </c>
      <c r="D2810" t="s">
        <v>804</v>
      </c>
      <c r="E2810" t="s">
        <v>110</v>
      </c>
      <c r="F2810" t="str">
        <f t="shared" si="43"/>
        <v>North AmericaYes</v>
      </c>
      <c r="G2810" s="27">
        <f>IFERROR(VLOOKUP(B2810,Answer!$A:$E,5),"")</f>
        <v>0</v>
      </c>
      <c r="H2810" t="str">
        <f>IFERROR(VLOOKUP(D2810,Question!$B:$E,4,FALSE),"")</f>
        <v/>
      </c>
      <c r="I2810" t="str">
        <f>IFERROR(VLOOKUP(H2810,Dimension!$A:$B,2,FALSE),"")</f>
        <v/>
      </c>
    </row>
    <row r="2811" spans="1:9">
      <c r="A2811" s="29">
        <v>391</v>
      </c>
      <c r="B2811" s="29" t="s">
        <v>870</v>
      </c>
      <c r="D2811" t="s">
        <v>805</v>
      </c>
      <c r="E2811" t="s">
        <v>111</v>
      </c>
      <c r="F2811" t="str">
        <f t="shared" si="43"/>
        <v>Central AmericaNo</v>
      </c>
      <c r="G2811" s="27" t="str">
        <f>IFERROR(VLOOKUP(B2811,Answer!$A:$E,5),"")</f>
        <v/>
      </c>
      <c r="H2811" t="str">
        <f>IFERROR(VLOOKUP(D2811,Question!$B:$E,4,FALSE),"")</f>
        <v/>
      </c>
      <c r="I2811" t="str">
        <f>IFERROR(VLOOKUP(H2811,Dimension!$A:$B,2,FALSE),"")</f>
        <v/>
      </c>
    </row>
    <row r="2812" spans="1:9">
      <c r="A2812" s="29">
        <v>391</v>
      </c>
      <c r="B2812" s="29">
        <v>55</v>
      </c>
      <c r="D2812" t="s">
        <v>806</v>
      </c>
      <c r="E2812" t="s">
        <v>110</v>
      </c>
      <c r="F2812" t="str">
        <f t="shared" si="43"/>
        <v>South AmericaYes</v>
      </c>
      <c r="G2812" s="27">
        <f>IFERROR(VLOOKUP(B2812,Answer!$A:$E,5),"")</f>
        <v>0</v>
      </c>
      <c r="H2812" t="str">
        <f>IFERROR(VLOOKUP(D2812,Question!$B:$E,4,FALSE),"")</f>
        <v/>
      </c>
      <c r="I2812" t="str">
        <f>IFERROR(VLOOKUP(H2812,Dimension!$A:$B,2,FALSE),"")</f>
        <v/>
      </c>
    </row>
    <row r="2813" spans="1:9">
      <c r="A2813" s="29">
        <v>391</v>
      </c>
      <c r="B2813" s="29">
        <v>56</v>
      </c>
      <c r="D2813" t="s">
        <v>807</v>
      </c>
      <c r="E2813" t="s">
        <v>110</v>
      </c>
      <c r="F2813" t="str">
        <f t="shared" si="43"/>
        <v>AfricaYes</v>
      </c>
      <c r="G2813" s="27">
        <f>IFERROR(VLOOKUP(B2813,Answer!$A:$E,5),"")</f>
        <v>0</v>
      </c>
      <c r="H2813" t="str">
        <f>IFERROR(VLOOKUP(D2813,Question!$B:$E,4,FALSE),"")</f>
        <v/>
      </c>
      <c r="I2813" t="str">
        <f>IFERROR(VLOOKUP(H2813,Dimension!$A:$B,2,FALSE),"")</f>
        <v/>
      </c>
    </row>
    <row r="2814" spans="1:9">
      <c r="A2814" s="29">
        <v>391</v>
      </c>
      <c r="B2814" s="29" t="s">
        <v>870</v>
      </c>
      <c r="D2814" t="s">
        <v>808</v>
      </c>
      <c r="E2814" t="s">
        <v>111</v>
      </c>
      <c r="F2814" t="str">
        <f t="shared" si="43"/>
        <v>Middle EastNo</v>
      </c>
      <c r="G2814" s="27" t="str">
        <f>IFERROR(VLOOKUP(B2814,Answer!$A:$E,5),"")</f>
        <v/>
      </c>
      <c r="H2814" t="str">
        <f>IFERROR(VLOOKUP(D2814,Question!$B:$E,4,FALSE),"")</f>
        <v/>
      </c>
      <c r="I2814" t="str">
        <f>IFERROR(VLOOKUP(H2814,Dimension!$A:$B,2,FALSE),"")</f>
        <v/>
      </c>
    </row>
    <row r="2815" spans="1:9">
      <c r="A2815" s="29">
        <v>391</v>
      </c>
      <c r="B2815" s="29">
        <v>58</v>
      </c>
      <c r="D2815" t="s">
        <v>809</v>
      </c>
      <c r="E2815" t="s">
        <v>110</v>
      </c>
      <c r="F2815" t="str">
        <f t="shared" si="43"/>
        <v>Western/Northern EuropeYes</v>
      </c>
      <c r="G2815" s="27">
        <f>IFERROR(VLOOKUP(B2815,Answer!$A:$E,5),"")</f>
        <v>0</v>
      </c>
      <c r="H2815" t="str">
        <f>IFERROR(VLOOKUP(D2815,Question!$B:$E,4,FALSE),"")</f>
        <v/>
      </c>
      <c r="I2815" t="str">
        <f>IFERROR(VLOOKUP(H2815,Dimension!$A:$B,2,FALSE),"")</f>
        <v/>
      </c>
    </row>
    <row r="2816" spans="1:9">
      <c r="A2816" s="29">
        <v>391</v>
      </c>
      <c r="B2816" s="29">
        <v>59</v>
      </c>
      <c r="D2816" t="s">
        <v>810</v>
      </c>
      <c r="E2816" t="s">
        <v>110</v>
      </c>
      <c r="F2816" t="str">
        <f t="shared" si="43"/>
        <v>Southern EuropeYes</v>
      </c>
      <c r="G2816" s="27">
        <f>IFERROR(VLOOKUP(B2816,Answer!$A:$E,5),"")</f>
        <v>0</v>
      </c>
      <c r="H2816" t="str">
        <f>IFERROR(VLOOKUP(D2816,Question!$B:$E,4,FALSE),"")</f>
        <v/>
      </c>
      <c r="I2816" t="str">
        <f>IFERROR(VLOOKUP(H2816,Dimension!$A:$B,2,FALSE),"")</f>
        <v/>
      </c>
    </row>
    <row r="2817" spans="1:9">
      <c r="A2817" s="29">
        <v>391</v>
      </c>
      <c r="B2817" s="29">
        <v>60</v>
      </c>
      <c r="D2817" t="s">
        <v>811</v>
      </c>
      <c r="E2817" t="s">
        <v>110</v>
      </c>
      <c r="F2817" t="str">
        <f t="shared" si="43"/>
        <v>Eastern EuropeYes</v>
      </c>
      <c r="G2817" s="27">
        <f>IFERROR(VLOOKUP(B2817,Answer!$A:$E,5),"")</f>
        <v>0</v>
      </c>
      <c r="H2817" t="str">
        <f>IFERROR(VLOOKUP(D2817,Question!$B:$E,4,FALSE),"")</f>
        <v/>
      </c>
      <c r="I2817" t="str">
        <f>IFERROR(VLOOKUP(H2817,Dimension!$A:$B,2,FALSE),"")</f>
        <v/>
      </c>
    </row>
    <row r="2818" spans="1:9">
      <c r="A2818" s="29">
        <v>391</v>
      </c>
      <c r="B2818" s="29">
        <v>61</v>
      </c>
      <c r="D2818" t="s">
        <v>812</v>
      </c>
      <c r="E2818" t="s">
        <v>110</v>
      </c>
      <c r="F2818" t="str">
        <f t="shared" si="43"/>
        <v>Central AsiaYes</v>
      </c>
      <c r="G2818" s="27">
        <f>IFERROR(VLOOKUP(B2818,Answer!$A:$E,5),"")</f>
        <v>0</v>
      </c>
      <c r="H2818" t="str">
        <f>IFERROR(VLOOKUP(D2818,Question!$B:$E,4,FALSE),"")</f>
        <v/>
      </c>
      <c r="I2818" t="str">
        <f>IFERROR(VLOOKUP(H2818,Dimension!$A:$B,2,FALSE),"")</f>
        <v/>
      </c>
    </row>
    <row r="2819" spans="1:9">
      <c r="A2819" s="29">
        <v>391</v>
      </c>
      <c r="B2819" s="29" t="s">
        <v>870</v>
      </c>
      <c r="D2819" t="s">
        <v>813</v>
      </c>
      <c r="E2819" t="s">
        <v>111</v>
      </c>
      <c r="F2819" t="str">
        <f t="shared" ref="F2819:F2882" si="44">D2819&amp;E2819</f>
        <v>South AsiaNo</v>
      </c>
      <c r="G2819" s="27" t="str">
        <f>IFERROR(VLOOKUP(B2819,Answer!$A:$E,5),"")</f>
        <v/>
      </c>
      <c r="H2819" t="str">
        <f>IFERROR(VLOOKUP(D2819,Question!$B:$E,4,FALSE),"")</f>
        <v/>
      </c>
      <c r="I2819" t="str">
        <f>IFERROR(VLOOKUP(H2819,Dimension!$A:$B,2,FALSE),"")</f>
        <v/>
      </c>
    </row>
    <row r="2820" spans="1:9">
      <c r="A2820" s="29">
        <v>391</v>
      </c>
      <c r="B2820" s="29" t="s">
        <v>870</v>
      </c>
      <c r="D2820" t="s">
        <v>814</v>
      </c>
      <c r="E2820" t="s">
        <v>111</v>
      </c>
      <c r="F2820" t="str">
        <f t="shared" si="44"/>
        <v>South East AsiaNo</v>
      </c>
      <c r="G2820" s="27" t="str">
        <f>IFERROR(VLOOKUP(B2820,Answer!$A:$E,5),"")</f>
        <v/>
      </c>
      <c r="H2820" t="str">
        <f>IFERROR(VLOOKUP(D2820,Question!$B:$E,4,FALSE),"")</f>
        <v/>
      </c>
      <c r="I2820" t="str">
        <f>IFERROR(VLOOKUP(H2820,Dimension!$A:$B,2,FALSE),"")</f>
        <v/>
      </c>
    </row>
    <row r="2821" spans="1:9">
      <c r="A2821" s="29">
        <v>391</v>
      </c>
      <c r="B2821" s="29" t="s">
        <v>870</v>
      </c>
      <c r="D2821" t="s">
        <v>815</v>
      </c>
      <c r="E2821" t="s">
        <v>111</v>
      </c>
      <c r="F2821" t="str">
        <f t="shared" si="44"/>
        <v>AustralasiaNo</v>
      </c>
      <c r="G2821" s="27" t="str">
        <f>IFERROR(VLOOKUP(B2821,Answer!$A:$E,5),"")</f>
        <v/>
      </c>
      <c r="H2821" t="str">
        <f>IFERROR(VLOOKUP(D2821,Question!$B:$E,4,FALSE),"")</f>
        <v/>
      </c>
      <c r="I2821" t="str">
        <f>IFERROR(VLOOKUP(H2821,Dimension!$A:$B,2,FALSE),"")</f>
        <v/>
      </c>
    </row>
    <row r="2822" spans="1:9">
      <c r="A2822" s="29">
        <v>391</v>
      </c>
      <c r="B2822" s="29">
        <v>75</v>
      </c>
      <c r="D2822" t="s">
        <v>532</v>
      </c>
      <c r="E2822" t="s">
        <v>114</v>
      </c>
      <c r="F2822" t="str">
        <f t="shared" si="44"/>
        <v>2aFrequently (e.g. every time we run some activity or monthly)</v>
      </c>
      <c r="G2822" s="27">
        <f>IFERROR(VLOOKUP(B2822,Answer!$A:$E,5),"")</f>
        <v>1</v>
      </c>
      <c r="H2822">
        <f>IFERROR(VLOOKUP(D2822,Question!$B:$E,4,FALSE),"")</f>
        <v>1</v>
      </c>
      <c r="I2822" t="str">
        <f>IFERROR(VLOOKUP(H2822,Dimension!$A:$B,2,FALSE),"")</f>
        <v>Reporting</v>
      </c>
    </row>
    <row r="2823" spans="1:9">
      <c r="A2823" s="29">
        <v>391</v>
      </c>
      <c r="B2823" s="29">
        <v>100</v>
      </c>
      <c r="D2823" t="s">
        <v>576</v>
      </c>
      <c r="E2823" t="s">
        <v>114</v>
      </c>
      <c r="F2823" t="str">
        <f t="shared" si="44"/>
        <v>3aFrequently (e.g. every time we run some activity or monthly)</v>
      </c>
      <c r="G2823" s="27">
        <f>IFERROR(VLOOKUP(B2823,Answer!$A:$E,5),"")</f>
        <v>0</v>
      </c>
      <c r="H2823">
        <f>IFERROR(VLOOKUP(D2823,Question!$B:$E,4,FALSE),"")</f>
        <v>1</v>
      </c>
      <c r="I2823" t="str">
        <f>IFERROR(VLOOKUP(H2823,Dimension!$A:$B,2,FALSE),"")</f>
        <v>Reporting</v>
      </c>
    </row>
    <row r="2824" spans="1:9">
      <c r="A2824" s="29">
        <v>391</v>
      </c>
      <c r="B2824" s="29">
        <v>103</v>
      </c>
      <c r="D2824" t="s">
        <v>582</v>
      </c>
      <c r="E2824" t="s">
        <v>121</v>
      </c>
      <c r="F2824" t="str">
        <f t="shared" si="44"/>
        <v>3bSometimes / on an ad-hoc basis</v>
      </c>
      <c r="G2824" s="27">
        <f>IFERROR(VLOOKUP(B2824,Answer!$A:$E,5),"")</f>
        <v>-0.5</v>
      </c>
      <c r="H2824">
        <f>IFERROR(VLOOKUP(D2824,Question!$B:$E,4,FALSE),"")</f>
        <v>1</v>
      </c>
      <c r="I2824" t="str">
        <f>IFERROR(VLOOKUP(H2824,Dimension!$A:$B,2,FALSE),"")</f>
        <v>Reporting</v>
      </c>
    </row>
    <row r="2825" spans="1:9">
      <c r="A2825" s="29">
        <v>391</v>
      </c>
      <c r="B2825" s="29">
        <v>109</v>
      </c>
      <c r="D2825" t="s">
        <v>587</v>
      </c>
      <c r="E2825" t="s">
        <v>120</v>
      </c>
      <c r="F2825" t="str">
        <f t="shared" si="44"/>
        <v>3cRegularly (at least quarterly)</v>
      </c>
      <c r="G2825" s="27">
        <f>IFERROR(VLOOKUP(B2825,Answer!$A:$E,5),"")</f>
        <v>0.75</v>
      </c>
      <c r="H2825">
        <f>IFERROR(VLOOKUP(D2825,Question!$B:$E,4,FALSE),"")</f>
        <v>1</v>
      </c>
      <c r="I2825" t="str">
        <f>IFERROR(VLOOKUP(H2825,Dimension!$A:$B,2,FALSE),"")</f>
        <v>Reporting</v>
      </c>
    </row>
    <row r="2826" spans="1:9">
      <c r="A2826" s="29">
        <v>391</v>
      </c>
      <c r="B2826" s="29">
        <v>115</v>
      </c>
      <c r="D2826" t="s">
        <v>592</v>
      </c>
      <c r="E2826" t="s">
        <v>114</v>
      </c>
      <c r="F2826" t="str">
        <f t="shared" si="44"/>
        <v>3dFrequently (e.g. every time we run some activity or monthly)</v>
      </c>
      <c r="G2826" s="27">
        <f>IFERROR(VLOOKUP(B2826,Answer!$A:$E,5),"")</f>
        <v>1</v>
      </c>
      <c r="H2826">
        <f>IFERROR(VLOOKUP(D2826,Question!$B:$E,4,FALSE),"")</f>
        <v>1</v>
      </c>
      <c r="I2826" t="str">
        <f>IFERROR(VLOOKUP(H2826,Dimension!$A:$B,2,FALSE),"")</f>
        <v>Reporting</v>
      </c>
    </row>
    <row r="2827" spans="1:9">
      <c r="A2827" s="29">
        <v>391</v>
      </c>
      <c r="B2827" s="29">
        <v>120</v>
      </c>
      <c r="D2827" t="s">
        <v>755</v>
      </c>
      <c r="E2827" t="s">
        <v>114</v>
      </c>
      <c r="F2827" t="str">
        <f t="shared" si="44"/>
        <v>3eFrequently (e.g. every time we run some activity or monthly)</v>
      </c>
      <c r="G2827" s="27">
        <f>IFERROR(VLOOKUP(B2827,Answer!$A:$E,5),"")</f>
        <v>0</v>
      </c>
      <c r="H2827">
        <f>IFERROR(VLOOKUP(D2827,Question!$B:$E,4,FALSE),"")</f>
        <v>1</v>
      </c>
      <c r="I2827" t="str">
        <f>IFERROR(VLOOKUP(H2827,Dimension!$A:$B,2,FALSE),"")</f>
        <v>Reporting</v>
      </c>
    </row>
    <row r="2828" spans="1:9">
      <c r="A2828" s="29">
        <v>391</v>
      </c>
      <c r="B2828" s="29">
        <v>124</v>
      </c>
      <c r="D2828" t="s">
        <v>756</v>
      </c>
      <c r="E2828" t="s">
        <v>120</v>
      </c>
      <c r="F2828" t="str">
        <f t="shared" si="44"/>
        <v>3fRegularly (at least quarterly)</v>
      </c>
      <c r="G2828" s="27">
        <f>IFERROR(VLOOKUP(B2828,Answer!$A:$E,5),"")</f>
        <v>0.5</v>
      </c>
      <c r="H2828">
        <f>IFERROR(VLOOKUP(D2828,Question!$B:$E,4,FALSE),"")</f>
        <v>1</v>
      </c>
      <c r="I2828" t="str">
        <f>IFERROR(VLOOKUP(H2828,Dimension!$A:$B,2,FALSE),"")</f>
        <v>Reporting</v>
      </c>
    </row>
    <row r="2829" spans="1:9">
      <c r="A2829" s="29">
        <v>391</v>
      </c>
      <c r="B2829" s="29">
        <v>129</v>
      </c>
      <c r="D2829" t="s">
        <v>757</v>
      </c>
      <c r="E2829" t="s">
        <v>120</v>
      </c>
      <c r="F2829" t="str">
        <f t="shared" si="44"/>
        <v>3gRegularly (at least quarterly)</v>
      </c>
      <c r="G2829" s="27">
        <f>IFERROR(VLOOKUP(B2829,Answer!$A:$E,5),"")</f>
        <v>0.75</v>
      </c>
      <c r="H2829">
        <f>IFERROR(VLOOKUP(D2829,Question!$B:$E,4,FALSE),"")</f>
        <v>1</v>
      </c>
      <c r="I2829" t="str">
        <f>IFERROR(VLOOKUP(H2829,Dimension!$A:$B,2,FALSE),"")</f>
        <v>Reporting</v>
      </c>
    </row>
    <row r="2830" spans="1:9">
      <c r="A2830" s="29">
        <v>391</v>
      </c>
      <c r="B2830" s="29">
        <v>135</v>
      </c>
      <c r="D2830" t="s">
        <v>758</v>
      </c>
      <c r="E2830" t="s">
        <v>114</v>
      </c>
      <c r="F2830" t="str">
        <f t="shared" si="44"/>
        <v>3hFrequently (e.g. every time we run some activity or monthly)</v>
      </c>
      <c r="G2830" s="27">
        <f>IFERROR(VLOOKUP(B2830,Answer!$A:$E,5),"")</f>
        <v>1</v>
      </c>
      <c r="H2830">
        <f>IFERROR(VLOOKUP(D2830,Question!$B:$E,4,FALSE),"")</f>
        <v>1</v>
      </c>
      <c r="I2830" t="str">
        <f>IFERROR(VLOOKUP(H2830,Dimension!$A:$B,2,FALSE),"")</f>
        <v>Reporting</v>
      </c>
    </row>
    <row r="2831" spans="1:9">
      <c r="A2831" s="29">
        <v>391</v>
      </c>
      <c r="B2831" s="29">
        <v>155</v>
      </c>
      <c r="D2831" t="s">
        <v>762</v>
      </c>
      <c r="E2831" t="s">
        <v>114</v>
      </c>
      <c r="F2831" t="str">
        <f t="shared" si="44"/>
        <v>3lFrequently (e.g. every time we run some activity or monthly)</v>
      </c>
      <c r="G2831" s="27">
        <f>IFERROR(VLOOKUP(B2831,Answer!$A:$E,5),"")</f>
        <v>1</v>
      </c>
      <c r="H2831">
        <f>IFERROR(VLOOKUP(D2831,Question!$B:$E,4,FALSE),"")</f>
        <v>1</v>
      </c>
      <c r="I2831" t="str">
        <f>IFERROR(VLOOKUP(H2831,Dimension!$A:$B,2,FALSE),"")</f>
        <v>Reporting</v>
      </c>
    </row>
    <row r="2832" spans="1:9">
      <c r="A2832" s="29">
        <v>391</v>
      </c>
      <c r="B2832" s="29">
        <v>160</v>
      </c>
      <c r="D2832" t="s">
        <v>598</v>
      </c>
      <c r="E2832" t="s">
        <v>114</v>
      </c>
      <c r="F2832" t="str">
        <f t="shared" si="44"/>
        <v>4aFrequently (e.g. every time we run some activity or monthly)</v>
      </c>
      <c r="G2832" s="27">
        <f>IFERROR(VLOOKUP(B2832,Answer!$A:$E,5),"")</f>
        <v>1</v>
      </c>
      <c r="H2832">
        <f>IFERROR(VLOOKUP(D2832,Question!$B:$E,4,FALSE),"")</f>
        <v>2</v>
      </c>
      <c r="I2832" t="str">
        <f>IFERROR(VLOOKUP(H2832,Dimension!$A:$B,2,FALSE),"")</f>
        <v>Planning</v>
      </c>
    </row>
    <row r="2833" spans="1:9">
      <c r="A2833" s="29">
        <v>391</v>
      </c>
      <c r="B2833" s="29">
        <v>164</v>
      </c>
      <c r="D2833" t="s">
        <v>601</v>
      </c>
      <c r="E2833" t="s">
        <v>120</v>
      </c>
      <c r="F2833" t="str">
        <f t="shared" si="44"/>
        <v>4bRegularly (at least quarterly)</v>
      </c>
      <c r="G2833" s="27">
        <f>IFERROR(VLOOKUP(B2833,Answer!$A:$E,5),"")</f>
        <v>0.75</v>
      </c>
      <c r="H2833">
        <f>IFERROR(VLOOKUP(D2833,Question!$B:$E,4,FALSE),"")</f>
        <v>2</v>
      </c>
      <c r="I2833" t="str">
        <f>IFERROR(VLOOKUP(H2833,Dimension!$A:$B,2,FALSE),"")</f>
        <v>Planning</v>
      </c>
    </row>
    <row r="2834" spans="1:9">
      <c r="A2834" s="29">
        <v>391</v>
      </c>
      <c r="B2834" s="29">
        <v>168</v>
      </c>
      <c r="D2834" t="s">
        <v>605</v>
      </c>
      <c r="E2834" t="s">
        <v>121</v>
      </c>
      <c r="F2834" t="str">
        <f t="shared" si="44"/>
        <v>4cSometimes / on an ad-hoc basis</v>
      </c>
      <c r="G2834" s="27">
        <f>IFERROR(VLOOKUP(B2834,Answer!$A:$E,5),"")</f>
        <v>0.5</v>
      </c>
      <c r="H2834">
        <f>IFERROR(VLOOKUP(D2834,Question!$B:$E,4,FALSE),"")</f>
        <v>2</v>
      </c>
      <c r="I2834" t="str">
        <f>IFERROR(VLOOKUP(H2834,Dimension!$A:$B,2,FALSE),"")</f>
        <v>Planning</v>
      </c>
    </row>
    <row r="2835" spans="1:9">
      <c r="A2835" s="29">
        <v>391</v>
      </c>
      <c r="B2835" s="29">
        <v>175</v>
      </c>
      <c r="D2835" t="s">
        <v>609</v>
      </c>
      <c r="E2835" t="s">
        <v>114</v>
      </c>
      <c r="F2835" t="str">
        <f t="shared" si="44"/>
        <v>4dFrequently (e.g. every time we run some activity or monthly)</v>
      </c>
      <c r="G2835" s="27">
        <f>IFERROR(VLOOKUP(B2835,Answer!$A:$E,5),"")</f>
        <v>1</v>
      </c>
      <c r="H2835">
        <f>IFERROR(VLOOKUP(D2835,Question!$B:$E,4,FALSE),"")</f>
        <v>3</v>
      </c>
      <c r="I2835" t="str">
        <f>IFERROR(VLOOKUP(H2835,Dimension!$A:$B,2,FALSE),"")</f>
        <v>Impact</v>
      </c>
    </row>
    <row r="2836" spans="1:9">
      <c r="A2836" s="29">
        <v>391</v>
      </c>
      <c r="B2836" s="29">
        <v>178</v>
      </c>
      <c r="D2836" t="s">
        <v>628</v>
      </c>
      <c r="E2836" t="s">
        <v>118</v>
      </c>
      <c r="F2836" t="str">
        <f t="shared" si="44"/>
        <v>5aDisagree</v>
      </c>
      <c r="G2836" s="27">
        <f>IFERROR(VLOOKUP(B2836,Answer!$A:$E,5),"")</f>
        <v>0.75</v>
      </c>
      <c r="H2836">
        <f>IFERROR(VLOOKUP(D2836,Question!$B:$E,4,FALSE),"")</f>
        <v>2</v>
      </c>
      <c r="I2836" t="str">
        <f>IFERROR(VLOOKUP(H2836,Dimension!$A:$B,2,FALSE),"")</f>
        <v>Planning</v>
      </c>
    </row>
    <row r="2837" spans="1:9">
      <c r="A2837" s="29">
        <v>391</v>
      </c>
      <c r="B2837" s="29">
        <v>187</v>
      </c>
      <c r="D2837" t="s">
        <v>632</v>
      </c>
      <c r="E2837" t="s">
        <v>136</v>
      </c>
      <c r="F2837" t="str">
        <f t="shared" si="44"/>
        <v>5bStrongly Agree</v>
      </c>
      <c r="G2837" s="27">
        <f>IFERROR(VLOOKUP(B2837,Answer!$A:$E,5),"")</f>
        <v>1</v>
      </c>
      <c r="H2837">
        <f>IFERROR(VLOOKUP(D2837,Question!$B:$E,4,FALSE),"")</f>
        <v>2</v>
      </c>
      <c r="I2837" t="str">
        <f>IFERROR(VLOOKUP(H2837,Dimension!$A:$B,2,FALSE),"")</f>
        <v>Planning</v>
      </c>
    </row>
    <row r="2838" spans="1:9">
      <c r="A2838" s="29">
        <v>391</v>
      </c>
      <c r="B2838" s="29">
        <v>192</v>
      </c>
      <c r="D2838" t="s">
        <v>636</v>
      </c>
      <c r="E2838" t="s">
        <v>123</v>
      </c>
      <c r="F2838" t="str">
        <f t="shared" si="44"/>
        <v>5cAgree</v>
      </c>
      <c r="G2838" s="27">
        <f>IFERROR(VLOOKUP(B2838,Answer!$A:$E,5),"")</f>
        <v>0.75</v>
      </c>
      <c r="H2838">
        <f>IFERROR(VLOOKUP(D2838,Question!$B:$E,4,FALSE),"")</f>
        <v>2</v>
      </c>
      <c r="I2838" t="str">
        <f>IFERROR(VLOOKUP(H2838,Dimension!$A:$B,2,FALSE),"")</f>
        <v>Planning</v>
      </c>
    </row>
    <row r="2839" spans="1:9">
      <c r="A2839" s="29">
        <v>391</v>
      </c>
      <c r="B2839" s="29">
        <v>196</v>
      </c>
      <c r="D2839" t="s">
        <v>640</v>
      </c>
      <c r="E2839" t="s">
        <v>118</v>
      </c>
      <c r="F2839" t="str">
        <f t="shared" si="44"/>
        <v>5dDisagree</v>
      </c>
      <c r="G2839" s="27">
        <f>IFERROR(VLOOKUP(B2839,Answer!$A:$E,5),"")</f>
        <v>0</v>
      </c>
      <c r="H2839">
        <f>IFERROR(VLOOKUP(D2839,Question!$B:$E,4,FALSE),"")</f>
        <v>2</v>
      </c>
      <c r="I2839" t="str">
        <f>IFERROR(VLOOKUP(H2839,Dimension!$A:$B,2,FALSE),"")</f>
        <v>Planning</v>
      </c>
    </row>
    <row r="2840" spans="1:9">
      <c r="A2840" s="29">
        <v>391</v>
      </c>
      <c r="B2840" s="29">
        <v>202</v>
      </c>
      <c r="D2840" t="s">
        <v>644</v>
      </c>
      <c r="E2840" t="s">
        <v>118</v>
      </c>
      <c r="F2840" t="str">
        <f t="shared" si="44"/>
        <v>5eDisagree</v>
      </c>
      <c r="G2840" s="27">
        <f>IFERROR(VLOOKUP(B2840,Answer!$A:$E,5),"")</f>
        <v>0</v>
      </c>
      <c r="H2840">
        <f>IFERROR(VLOOKUP(D2840,Question!$B:$E,4,FALSE),"")</f>
        <v>2</v>
      </c>
      <c r="I2840" t="str">
        <f>IFERROR(VLOOKUP(H2840,Dimension!$A:$B,2,FALSE),"")</f>
        <v>Planning</v>
      </c>
    </row>
    <row r="2841" spans="1:9">
      <c r="A2841" s="29">
        <v>391</v>
      </c>
      <c r="B2841" s="29">
        <v>208</v>
      </c>
      <c r="D2841" t="s">
        <v>751</v>
      </c>
      <c r="E2841" t="s">
        <v>118</v>
      </c>
      <c r="F2841" t="str">
        <f t="shared" si="44"/>
        <v>5fDisagree</v>
      </c>
      <c r="G2841" s="27">
        <f>IFERROR(VLOOKUP(B2841,Answer!$A:$E,5),"")</f>
        <v>0</v>
      </c>
      <c r="H2841">
        <f>IFERROR(VLOOKUP(D2841,Question!$B:$E,4,FALSE),"")</f>
        <v>2</v>
      </c>
      <c r="I2841" t="str">
        <f>IFERROR(VLOOKUP(H2841,Dimension!$A:$B,2,FALSE),"")</f>
        <v>Planning</v>
      </c>
    </row>
    <row r="2842" spans="1:9">
      <c r="A2842" s="29">
        <v>391</v>
      </c>
      <c r="B2842" s="29">
        <v>214</v>
      </c>
      <c r="D2842" t="s">
        <v>752</v>
      </c>
      <c r="E2842" t="s">
        <v>118</v>
      </c>
      <c r="F2842" t="str">
        <f t="shared" si="44"/>
        <v>5gDisagree</v>
      </c>
      <c r="G2842" s="27">
        <f>IFERROR(VLOOKUP(B2842,Answer!$A:$E,5),"")</f>
        <v>0</v>
      </c>
      <c r="H2842">
        <f>IFERROR(VLOOKUP(D2842,Question!$B:$E,4,FALSE),"")</f>
        <v>3</v>
      </c>
      <c r="I2842" t="str">
        <f>IFERROR(VLOOKUP(H2842,Dimension!$A:$B,2,FALSE),"")</f>
        <v>Impact</v>
      </c>
    </row>
    <row r="2843" spans="1:9">
      <c r="A2843" s="29">
        <v>391</v>
      </c>
      <c r="B2843" s="29">
        <v>221</v>
      </c>
      <c r="D2843" t="s">
        <v>753</v>
      </c>
      <c r="E2843" t="s">
        <v>148</v>
      </c>
      <c r="F2843" t="str">
        <f t="shared" si="44"/>
        <v>5hNeither agree nor disagree&amp;#9;</v>
      </c>
      <c r="G2843" s="27">
        <f>IFERROR(VLOOKUP(B2843,Answer!$A:$E,5),"")</f>
        <v>0.25</v>
      </c>
      <c r="H2843">
        <f>IFERROR(VLOOKUP(D2843,Question!$B:$E,4,FALSE),"")</f>
        <v>2</v>
      </c>
      <c r="I2843" t="str">
        <f>IFERROR(VLOOKUP(H2843,Dimension!$A:$B,2,FALSE),"")</f>
        <v>Planning</v>
      </c>
    </row>
    <row r="2844" spans="1:9">
      <c r="A2844" s="29">
        <v>391</v>
      </c>
      <c r="B2844" s="29">
        <v>225</v>
      </c>
      <c r="D2844" t="s">
        <v>754</v>
      </c>
      <c r="E2844" t="s">
        <v>119</v>
      </c>
      <c r="F2844" t="str">
        <f t="shared" si="44"/>
        <v>5iStrongly disagree</v>
      </c>
      <c r="G2844" s="27">
        <f>IFERROR(VLOOKUP(B2844,Answer!$A:$E,5),"")</f>
        <v>0</v>
      </c>
      <c r="H2844">
        <f>IFERROR(VLOOKUP(D2844,Question!$B:$E,4,FALSE),"")</f>
        <v>3</v>
      </c>
      <c r="I2844" t="str">
        <f>IFERROR(VLOOKUP(H2844,Dimension!$A:$B,2,FALSE),"")</f>
        <v>Impact</v>
      </c>
    </row>
    <row r="2845" spans="1:9">
      <c r="A2845" s="29">
        <v>391</v>
      </c>
      <c r="B2845" s="29">
        <v>232</v>
      </c>
      <c r="D2845" t="s">
        <v>648</v>
      </c>
      <c r="E2845" t="s">
        <v>121</v>
      </c>
      <c r="F2845" t="str">
        <f t="shared" si="44"/>
        <v>6aSometimes / on an ad-hoc basis</v>
      </c>
      <c r="G2845" s="27">
        <f>IFERROR(VLOOKUP(B2845,Answer!$A:$E,5),"")</f>
        <v>0.5</v>
      </c>
      <c r="H2845">
        <f>IFERROR(VLOOKUP(D2845,Question!$B:$E,4,FALSE),"")</f>
        <v>2</v>
      </c>
      <c r="I2845" t="str">
        <f>IFERROR(VLOOKUP(H2845,Dimension!$A:$B,2,FALSE),"")</f>
        <v>Planning</v>
      </c>
    </row>
    <row r="2846" spans="1:9">
      <c r="A2846" s="29">
        <v>391</v>
      </c>
      <c r="B2846" s="29">
        <v>237</v>
      </c>
      <c r="D2846" t="s">
        <v>650</v>
      </c>
      <c r="E2846" t="s">
        <v>121</v>
      </c>
      <c r="F2846" t="str">
        <f t="shared" si="44"/>
        <v>6bSometimes / on an ad-hoc basis</v>
      </c>
      <c r="G2846" s="27">
        <f>IFERROR(VLOOKUP(B2846,Answer!$A:$E,5),"")</f>
        <v>0.5</v>
      </c>
      <c r="H2846">
        <f>IFERROR(VLOOKUP(D2846,Question!$B:$E,4,FALSE),"")</f>
        <v>1</v>
      </c>
      <c r="I2846" t="str">
        <f>IFERROR(VLOOKUP(H2846,Dimension!$A:$B,2,FALSE),"")</f>
        <v>Reporting</v>
      </c>
    </row>
    <row r="2847" spans="1:9">
      <c r="A2847" s="29">
        <v>391</v>
      </c>
      <c r="B2847" s="29">
        <v>244</v>
      </c>
      <c r="D2847" t="s">
        <v>654</v>
      </c>
      <c r="E2847" t="s">
        <v>114</v>
      </c>
      <c r="F2847" t="str">
        <f t="shared" si="44"/>
        <v>6cFrequently (e.g. every time we run some activity or monthly)</v>
      </c>
      <c r="G2847" s="27">
        <f>IFERROR(VLOOKUP(B2847,Answer!$A:$E,5),"")</f>
        <v>1</v>
      </c>
      <c r="H2847">
        <f>IFERROR(VLOOKUP(D2847,Question!$B:$E,4,FALSE),"")</f>
        <v>1</v>
      </c>
      <c r="I2847" t="str">
        <f>IFERROR(VLOOKUP(H2847,Dimension!$A:$B,2,FALSE),"")</f>
        <v>Reporting</v>
      </c>
    </row>
    <row r="2848" spans="1:9">
      <c r="A2848" s="29">
        <v>391</v>
      </c>
      <c r="B2848" s="29">
        <v>249</v>
      </c>
      <c r="D2848" t="s">
        <v>658</v>
      </c>
      <c r="E2848" t="s">
        <v>114</v>
      </c>
      <c r="F2848" t="str">
        <f t="shared" si="44"/>
        <v>6dFrequently (e.g. every time we run some activity or monthly)</v>
      </c>
      <c r="G2848" s="27">
        <f>IFERROR(VLOOKUP(B2848,Answer!$A:$E,5),"")</f>
        <v>1</v>
      </c>
      <c r="H2848">
        <f>IFERROR(VLOOKUP(D2848,Question!$B:$E,4,FALSE),"")</f>
        <v>1</v>
      </c>
      <c r="I2848" t="str">
        <f>IFERROR(VLOOKUP(H2848,Dimension!$A:$B,2,FALSE),"")</f>
        <v>Reporting</v>
      </c>
    </row>
    <row r="2849" spans="1:9">
      <c r="A2849" s="29">
        <v>391</v>
      </c>
      <c r="B2849" s="29">
        <v>252</v>
      </c>
      <c r="D2849" t="s">
        <v>662</v>
      </c>
      <c r="E2849" t="s">
        <v>121</v>
      </c>
      <c r="F2849" t="str">
        <f t="shared" si="44"/>
        <v>6eSometimes / on an ad-hoc basis</v>
      </c>
      <c r="G2849" s="27">
        <f>IFERROR(VLOOKUP(B2849,Answer!$A:$E,5),"")</f>
        <v>0.5</v>
      </c>
      <c r="H2849">
        <f>IFERROR(VLOOKUP(D2849,Question!$B:$E,4,FALSE),"")</f>
        <v>1</v>
      </c>
      <c r="I2849" t="str">
        <f>IFERROR(VLOOKUP(H2849,Dimension!$A:$B,2,FALSE),"")</f>
        <v>Reporting</v>
      </c>
    </row>
    <row r="2850" spans="1:9">
      <c r="A2850" s="29">
        <v>391</v>
      </c>
      <c r="B2850" s="29">
        <v>257</v>
      </c>
      <c r="D2850" t="s">
        <v>666</v>
      </c>
      <c r="E2850" t="s">
        <v>121</v>
      </c>
      <c r="F2850" t="str">
        <f t="shared" si="44"/>
        <v>7aSometimes / on an ad-hoc basis</v>
      </c>
      <c r="G2850" s="27">
        <f>IFERROR(VLOOKUP(B2850,Answer!$A:$E,5),"")</f>
        <v>0.5</v>
      </c>
      <c r="H2850">
        <f>IFERROR(VLOOKUP(D2850,Question!$B:$E,4,FALSE),"")</f>
        <v>3</v>
      </c>
      <c r="I2850" t="str">
        <f>IFERROR(VLOOKUP(H2850,Dimension!$A:$B,2,FALSE),"")</f>
        <v>Impact</v>
      </c>
    </row>
    <row r="2851" spans="1:9">
      <c r="A2851" s="29">
        <v>391</v>
      </c>
      <c r="B2851" s="29">
        <v>262</v>
      </c>
      <c r="D2851" t="s">
        <v>670</v>
      </c>
      <c r="E2851" t="s">
        <v>121</v>
      </c>
      <c r="F2851" t="str">
        <f t="shared" si="44"/>
        <v>7bSometimes / on an ad-hoc basis</v>
      </c>
      <c r="G2851" s="27">
        <f>IFERROR(VLOOKUP(B2851,Answer!$A:$E,5),"")</f>
        <v>0.5</v>
      </c>
      <c r="H2851">
        <f>IFERROR(VLOOKUP(D2851,Question!$B:$E,4,FALSE),"")</f>
        <v>2</v>
      </c>
      <c r="I2851" t="str">
        <f>IFERROR(VLOOKUP(H2851,Dimension!$A:$B,2,FALSE),"")</f>
        <v>Planning</v>
      </c>
    </row>
    <row r="2852" spans="1:9">
      <c r="A2852" s="29">
        <v>391</v>
      </c>
      <c r="B2852" s="29">
        <v>268</v>
      </c>
      <c r="D2852" t="s">
        <v>674</v>
      </c>
      <c r="E2852" t="s">
        <v>120</v>
      </c>
      <c r="F2852" t="str">
        <f t="shared" si="44"/>
        <v>7cRegularly (at least quarterly)</v>
      </c>
      <c r="G2852" s="27">
        <f>IFERROR(VLOOKUP(B2852,Answer!$A:$E,5),"")</f>
        <v>0.75</v>
      </c>
      <c r="H2852">
        <f>IFERROR(VLOOKUP(D2852,Question!$B:$E,4,FALSE),"")</f>
        <v>2</v>
      </c>
      <c r="I2852" t="str">
        <f>IFERROR(VLOOKUP(H2852,Dimension!$A:$B,2,FALSE),"")</f>
        <v>Planning</v>
      </c>
    </row>
    <row r="2853" spans="1:9">
      <c r="A2853" s="29">
        <v>391</v>
      </c>
      <c r="B2853" s="29">
        <v>272</v>
      </c>
      <c r="D2853" t="s">
        <v>678</v>
      </c>
      <c r="E2853" t="s">
        <v>121</v>
      </c>
      <c r="F2853" t="str">
        <f t="shared" si="44"/>
        <v>7dSometimes / on an ad-hoc basis</v>
      </c>
      <c r="G2853" s="27">
        <f>IFERROR(VLOOKUP(B2853,Answer!$A:$E,5),"")</f>
        <v>0.5</v>
      </c>
      <c r="H2853">
        <f>IFERROR(VLOOKUP(D2853,Question!$B:$E,4,FALSE),"")</f>
        <v>2</v>
      </c>
      <c r="I2853" t="str">
        <f>IFERROR(VLOOKUP(H2853,Dimension!$A:$B,2,FALSE),"")</f>
        <v>Planning</v>
      </c>
    </row>
    <row r="2854" spans="1:9">
      <c r="A2854" s="29">
        <v>391</v>
      </c>
      <c r="B2854" s="29">
        <v>279</v>
      </c>
      <c r="D2854" t="s">
        <v>680</v>
      </c>
      <c r="E2854" t="s">
        <v>114</v>
      </c>
      <c r="F2854" t="str">
        <f t="shared" si="44"/>
        <v>7eFrequently (e.g. every time we run some activity or monthly)</v>
      </c>
      <c r="G2854" s="27">
        <f>IFERROR(VLOOKUP(B2854,Answer!$A:$E,5),"")</f>
        <v>1</v>
      </c>
      <c r="H2854">
        <f>IFERROR(VLOOKUP(D2854,Question!$B:$E,4,FALSE),"")</f>
        <v>3</v>
      </c>
      <c r="I2854" t="str">
        <f>IFERROR(VLOOKUP(H2854,Dimension!$A:$B,2,FALSE),"")</f>
        <v>Impact</v>
      </c>
    </row>
    <row r="2855" spans="1:9">
      <c r="A2855" s="29">
        <v>391</v>
      </c>
      <c r="B2855" s="29">
        <v>285</v>
      </c>
      <c r="D2855" t="s">
        <v>701</v>
      </c>
      <c r="E2855" t="s">
        <v>136</v>
      </c>
      <c r="F2855" t="str">
        <f t="shared" si="44"/>
        <v>8aStrongly Agree</v>
      </c>
      <c r="G2855" s="27">
        <f>IFERROR(VLOOKUP(B2855,Answer!$A:$E,5),"")</f>
        <v>1</v>
      </c>
      <c r="H2855">
        <f>IFERROR(VLOOKUP(D2855,Question!$B:$E,4,FALSE),"")</f>
        <v>3</v>
      </c>
      <c r="I2855" t="str">
        <f>IFERROR(VLOOKUP(H2855,Dimension!$A:$B,2,FALSE),"")</f>
        <v>Impact</v>
      </c>
    </row>
    <row r="2856" spans="1:9">
      <c r="A2856" s="29">
        <v>391</v>
      </c>
      <c r="B2856" s="29">
        <v>291</v>
      </c>
      <c r="D2856" t="s">
        <v>703</v>
      </c>
      <c r="E2856" t="s">
        <v>136</v>
      </c>
      <c r="F2856" t="str">
        <f t="shared" si="44"/>
        <v>8bStrongly Agree</v>
      </c>
      <c r="G2856" s="27">
        <f>IFERROR(VLOOKUP(B2856,Answer!$A:$E,5),"")</f>
        <v>1</v>
      </c>
      <c r="H2856">
        <f>IFERROR(VLOOKUP(D2856,Question!$B:$E,4,FALSE),"")</f>
        <v>3</v>
      </c>
      <c r="I2856" t="str">
        <f>IFERROR(VLOOKUP(H2856,Dimension!$A:$B,2,FALSE),"")</f>
        <v>Impact</v>
      </c>
    </row>
    <row r="2857" spans="1:9">
      <c r="A2857" s="29">
        <v>391</v>
      </c>
      <c r="B2857" s="29">
        <v>297</v>
      </c>
      <c r="D2857" t="s">
        <v>705</v>
      </c>
      <c r="E2857" t="s">
        <v>136</v>
      </c>
      <c r="F2857" t="str">
        <f t="shared" si="44"/>
        <v>8cStrongly Agree</v>
      </c>
      <c r="G2857" s="27">
        <f>IFERROR(VLOOKUP(B2857,Answer!$A:$E,5),"")</f>
        <v>1</v>
      </c>
      <c r="H2857">
        <f>IFERROR(VLOOKUP(D2857,Question!$B:$E,4,FALSE),"")</f>
        <v>3</v>
      </c>
      <c r="I2857" t="str">
        <f>IFERROR(VLOOKUP(H2857,Dimension!$A:$B,2,FALSE),"")</f>
        <v>Impact</v>
      </c>
    </row>
    <row r="2858" spans="1:9">
      <c r="A2858" s="29">
        <v>391</v>
      </c>
      <c r="B2858" s="29">
        <v>301</v>
      </c>
      <c r="D2858" t="s">
        <v>707</v>
      </c>
      <c r="E2858" t="s">
        <v>122</v>
      </c>
      <c r="F2858" t="str">
        <f t="shared" si="44"/>
        <v>8dNeither agree nor disagree</v>
      </c>
      <c r="G2858" s="27">
        <f>IFERROR(VLOOKUP(B2858,Answer!$A:$E,5),"")</f>
        <v>0</v>
      </c>
      <c r="H2858">
        <f>IFERROR(VLOOKUP(D2858,Question!$B:$E,4,FALSE),"")</f>
        <v>3</v>
      </c>
      <c r="I2858" t="str">
        <f>IFERROR(VLOOKUP(H2858,Dimension!$A:$B,2,FALSE),"")</f>
        <v>Impact</v>
      </c>
    </row>
    <row r="2859" spans="1:9">
      <c r="A2859" s="29">
        <v>391</v>
      </c>
      <c r="B2859" s="29">
        <v>307</v>
      </c>
      <c r="D2859" t="s">
        <v>744</v>
      </c>
      <c r="E2859" t="s">
        <v>122</v>
      </c>
      <c r="F2859" t="str">
        <f t="shared" si="44"/>
        <v>8eNeither agree nor disagree</v>
      </c>
      <c r="G2859" s="27">
        <f>IFERROR(VLOOKUP(B2859,Answer!$A:$E,5),"")</f>
        <v>0.25</v>
      </c>
      <c r="H2859">
        <f>IFERROR(VLOOKUP(D2859,Question!$B:$E,4,FALSE),"")</f>
        <v>3</v>
      </c>
      <c r="I2859" t="str">
        <f>IFERROR(VLOOKUP(H2859,Dimension!$A:$B,2,FALSE),"")</f>
        <v>Impact</v>
      </c>
    </row>
    <row r="2860" spans="1:9">
      <c r="A2860" s="29">
        <v>391</v>
      </c>
      <c r="B2860" s="29">
        <v>314</v>
      </c>
      <c r="D2860" t="s">
        <v>745</v>
      </c>
      <c r="E2860" t="s">
        <v>123</v>
      </c>
      <c r="F2860" t="str">
        <f t="shared" si="44"/>
        <v>8fAgree</v>
      </c>
      <c r="G2860" s="27">
        <f>IFERROR(VLOOKUP(B2860,Answer!$A:$E,5),"")</f>
        <v>0.75</v>
      </c>
      <c r="H2860">
        <f>IFERROR(VLOOKUP(D2860,Question!$B:$E,4,FALSE),"")</f>
        <v>3</v>
      </c>
      <c r="I2860" t="str">
        <f>IFERROR(VLOOKUP(H2860,Dimension!$A:$B,2,FALSE),"")</f>
        <v>Impact</v>
      </c>
    </row>
    <row r="2861" spans="1:9">
      <c r="A2861" s="29">
        <v>391</v>
      </c>
      <c r="B2861" s="29">
        <v>320</v>
      </c>
      <c r="D2861" t="s">
        <v>746</v>
      </c>
      <c r="E2861" t="s">
        <v>123</v>
      </c>
      <c r="F2861" t="str">
        <f t="shared" si="44"/>
        <v>8gAgree</v>
      </c>
      <c r="G2861" s="27">
        <f>IFERROR(VLOOKUP(B2861,Answer!$A:$E,5),"")</f>
        <v>0.75</v>
      </c>
      <c r="H2861">
        <f>IFERROR(VLOOKUP(D2861,Question!$B:$E,4,FALSE),"")</f>
        <v>3</v>
      </c>
      <c r="I2861" t="str">
        <f>IFERROR(VLOOKUP(H2861,Dimension!$A:$B,2,FALSE),"")</f>
        <v>Impact</v>
      </c>
    </row>
    <row r="2862" spans="1:9">
      <c r="A2862" s="29">
        <v>391</v>
      </c>
      <c r="B2862" s="29" t="s">
        <v>870</v>
      </c>
      <c r="D2862" t="s">
        <v>747</v>
      </c>
      <c r="E2862">
        <v>0</v>
      </c>
      <c r="F2862" t="str">
        <f t="shared" si="44"/>
        <v>8h0</v>
      </c>
      <c r="G2862" s="27" t="str">
        <f>IFERROR(VLOOKUP(B2862,Answer!$A:$E,5),"")</f>
        <v/>
      </c>
      <c r="H2862">
        <f>IFERROR(VLOOKUP(D2862,Question!$B:$E,4,FALSE),"")</f>
        <v>3</v>
      </c>
      <c r="I2862" t="str">
        <f>IFERROR(VLOOKUP(H2862,Dimension!$A:$B,2,FALSE),"")</f>
        <v>Impact</v>
      </c>
    </row>
    <row r="2863" spans="1:9">
      <c r="A2863" s="29">
        <v>391</v>
      </c>
      <c r="B2863" s="29">
        <v>331</v>
      </c>
      <c r="D2863" t="s">
        <v>748</v>
      </c>
      <c r="E2863" t="s">
        <v>122</v>
      </c>
      <c r="F2863" t="str">
        <f t="shared" si="44"/>
        <v>8iNeither agree nor disagree</v>
      </c>
      <c r="G2863" s="27">
        <f>IFERROR(VLOOKUP(B2863,Answer!$A:$E,5),"")</f>
        <v>0.25</v>
      </c>
      <c r="H2863">
        <f>IFERROR(VLOOKUP(D2863,Question!$B:$E,4,FALSE),"")</f>
        <v>3</v>
      </c>
      <c r="I2863" t="str">
        <f>IFERROR(VLOOKUP(H2863,Dimension!$A:$B,2,FALSE),"")</f>
        <v>Impact</v>
      </c>
    </row>
    <row r="2864" spans="1:9">
      <c r="A2864" s="29">
        <v>391</v>
      </c>
      <c r="B2864" s="29">
        <v>338</v>
      </c>
      <c r="D2864" t="s">
        <v>749</v>
      </c>
      <c r="E2864" t="s">
        <v>123</v>
      </c>
      <c r="F2864" t="str">
        <f t="shared" si="44"/>
        <v>8jAgree</v>
      </c>
      <c r="G2864" s="27">
        <f>IFERROR(VLOOKUP(B2864,Answer!$A:$E,5),"")</f>
        <v>0.75</v>
      </c>
      <c r="H2864">
        <f>IFERROR(VLOOKUP(D2864,Question!$B:$E,4,FALSE),"")</f>
        <v>3</v>
      </c>
      <c r="I2864" t="str">
        <f>IFERROR(VLOOKUP(H2864,Dimension!$A:$B,2,FALSE),"")</f>
        <v>Impact</v>
      </c>
    </row>
    <row r="2865" spans="1:9">
      <c r="A2865" s="29">
        <v>391</v>
      </c>
      <c r="B2865" s="29">
        <v>342</v>
      </c>
      <c r="D2865" t="s">
        <v>750</v>
      </c>
      <c r="E2865" t="s">
        <v>118</v>
      </c>
      <c r="F2865" t="str">
        <f t="shared" si="44"/>
        <v>8kDisagree</v>
      </c>
      <c r="G2865" s="27">
        <f>IFERROR(VLOOKUP(B2865,Answer!$A:$E,5),"")</f>
        <v>0.25</v>
      </c>
      <c r="H2865">
        <f>IFERROR(VLOOKUP(D2865,Question!$B:$E,4,FALSE),"")</f>
        <v>3</v>
      </c>
      <c r="I2865" t="str">
        <f>IFERROR(VLOOKUP(H2865,Dimension!$A:$B,2,FALSE),"")</f>
        <v>Impact</v>
      </c>
    </row>
    <row r="2866" spans="1:9">
      <c r="A2866" s="29">
        <v>391</v>
      </c>
      <c r="B2866" s="29">
        <v>346</v>
      </c>
      <c r="D2866" t="s">
        <v>710</v>
      </c>
      <c r="E2866" t="s">
        <v>117</v>
      </c>
      <c r="F2866" t="str">
        <f t="shared" si="44"/>
        <v>9aDon’t know/Not sure</v>
      </c>
      <c r="G2866" s="27">
        <f>IFERROR(VLOOKUP(B2866,Answer!$A:$E,5),"")</f>
        <v>0</v>
      </c>
      <c r="H2866">
        <f>IFERROR(VLOOKUP(D2866,Question!$B:$E,4,FALSE),"")</f>
        <v>1</v>
      </c>
      <c r="I2866" t="str">
        <f>IFERROR(VLOOKUP(H2866,Dimension!$A:$B,2,FALSE),"")</f>
        <v>Reporting</v>
      </c>
    </row>
    <row r="2867" spans="1:9">
      <c r="A2867" s="29">
        <v>391</v>
      </c>
      <c r="B2867" s="29">
        <v>356</v>
      </c>
      <c r="D2867" t="s">
        <v>714</v>
      </c>
      <c r="E2867" t="s">
        <v>160</v>
      </c>
      <c r="F2867" t="str">
        <f t="shared" si="44"/>
        <v>9bUse regularly</v>
      </c>
      <c r="G2867" s="27">
        <f>IFERROR(VLOOKUP(B2867,Answer!$A:$E,5),"")</f>
        <v>0.75</v>
      </c>
      <c r="H2867">
        <f>IFERROR(VLOOKUP(D2867,Question!$B:$E,4,FALSE),"")</f>
        <v>1</v>
      </c>
      <c r="I2867" t="str">
        <f>IFERROR(VLOOKUP(H2867,Dimension!$A:$B,2,FALSE),"")</f>
        <v>Reporting</v>
      </c>
    </row>
    <row r="2868" spans="1:9">
      <c r="A2868" s="29">
        <v>391</v>
      </c>
      <c r="B2868" s="29">
        <v>358</v>
      </c>
      <c r="D2868" t="s">
        <v>742</v>
      </c>
      <c r="E2868" t="s">
        <v>117</v>
      </c>
      <c r="F2868" t="str">
        <f t="shared" si="44"/>
        <v>9cDon’t know/Not sure</v>
      </c>
      <c r="G2868" s="27">
        <f>IFERROR(VLOOKUP(B2868,Answer!$A:$E,5),"")</f>
        <v>0</v>
      </c>
      <c r="H2868">
        <f>IFERROR(VLOOKUP(D2868,Question!$B:$E,4,FALSE),"")</f>
        <v>1</v>
      </c>
      <c r="I2868" t="str">
        <f>IFERROR(VLOOKUP(H2868,Dimension!$A:$B,2,FALSE),"")</f>
        <v>Reporting</v>
      </c>
    </row>
    <row r="2869" spans="1:9">
      <c r="A2869" s="29">
        <v>391</v>
      </c>
      <c r="B2869" s="29">
        <v>368</v>
      </c>
      <c r="D2869" t="s">
        <v>743</v>
      </c>
      <c r="E2869" t="s">
        <v>160</v>
      </c>
      <c r="F2869" t="str">
        <f t="shared" si="44"/>
        <v>9dUse regularly</v>
      </c>
      <c r="G2869" s="27">
        <f>IFERROR(VLOOKUP(B2869,Answer!$A:$E,5),"")</f>
        <v>0.75</v>
      </c>
      <c r="H2869">
        <f>IFERROR(VLOOKUP(D2869,Question!$B:$E,4,FALSE),"")</f>
        <v>2</v>
      </c>
      <c r="I2869" t="str">
        <f>IFERROR(VLOOKUP(H2869,Dimension!$A:$B,2,FALSE),"")</f>
        <v>Planning</v>
      </c>
    </row>
    <row r="2870" spans="1:9">
      <c r="A2870" s="29">
        <v>391</v>
      </c>
      <c r="B2870" s="29">
        <v>374</v>
      </c>
      <c r="D2870" t="s">
        <v>740</v>
      </c>
      <c r="E2870" t="s">
        <v>123</v>
      </c>
      <c r="F2870" t="str">
        <f t="shared" si="44"/>
        <v>10aAgree</v>
      </c>
      <c r="G2870" s="27">
        <f>IFERROR(VLOOKUP(B2870,Answer!$A:$E,5),"")</f>
        <v>0.5</v>
      </c>
      <c r="H2870">
        <f>IFERROR(VLOOKUP(D2870,Question!$B:$E,4,FALSE),"")</f>
        <v>1</v>
      </c>
      <c r="I2870" t="str">
        <f>IFERROR(VLOOKUP(H2870,Dimension!$A:$B,2,FALSE),"")</f>
        <v>Reporting</v>
      </c>
    </row>
    <row r="2871" spans="1:9">
      <c r="A2871" s="29">
        <v>391</v>
      </c>
      <c r="B2871" s="29">
        <v>380</v>
      </c>
      <c r="D2871" t="s">
        <v>741</v>
      </c>
      <c r="E2871" t="s">
        <v>123</v>
      </c>
      <c r="F2871" t="str">
        <f t="shared" si="44"/>
        <v>10bAgree</v>
      </c>
      <c r="G2871" s="27">
        <f>IFERROR(VLOOKUP(B2871,Answer!$A:$E,5),"")</f>
        <v>0.5</v>
      </c>
      <c r="H2871">
        <f>IFERROR(VLOOKUP(D2871,Question!$B:$E,4,FALSE),"")</f>
        <v>3</v>
      </c>
      <c r="I2871" t="str">
        <f>IFERROR(VLOOKUP(H2871,Dimension!$A:$B,2,FALSE),"")</f>
        <v>Impact</v>
      </c>
    </row>
    <row r="2872" spans="1:9">
      <c r="A2872" s="29">
        <v>398</v>
      </c>
      <c r="B2872" s="29">
        <v>4</v>
      </c>
      <c r="D2872" t="s">
        <v>772</v>
      </c>
      <c r="E2872" t="s">
        <v>185</v>
      </c>
      <c r="F2872" t="str">
        <f t="shared" si="44"/>
        <v>1aNot for profit organisation</v>
      </c>
      <c r="G2872" s="27">
        <f>IFERROR(VLOOKUP(B2872,Answer!$A:$E,5),"")</f>
        <v>0</v>
      </c>
      <c r="H2872">
        <f>IFERROR(VLOOKUP(D2872,Question!$B:$E,4,FALSE),"")</f>
        <v>0</v>
      </c>
      <c r="I2872" t="str">
        <f>IFERROR(VLOOKUP(H2872,Dimension!$A:$B,2,FALSE),"")</f>
        <v/>
      </c>
    </row>
    <row r="2873" spans="1:9">
      <c r="A2873" s="29">
        <v>398</v>
      </c>
      <c r="B2873" s="29">
        <v>5</v>
      </c>
      <c r="D2873" t="s">
        <v>773</v>
      </c>
      <c r="E2873" t="s">
        <v>107</v>
      </c>
      <c r="F2873" t="str">
        <f t="shared" si="44"/>
        <v>1bCommunications</v>
      </c>
      <c r="G2873" s="27">
        <f>IFERROR(VLOOKUP(B2873,Answer!$A:$E,5),"")</f>
        <v>0</v>
      </c>
      <c r="H2873">
        <f>IFERROR(VLOOKUP(D2873,Question!$B:$E,4,FALSE),"")</f>
        <v>0</v>
      </c>
      <c r="I2873" t="str">
        <f>IFERROR(VLOOKUP(H2873,Dimension!$A:$B,2,FALSE),"")</f>
        <v/>
      </c>
    </row>
    <row r="2874" spans="1:9">
      <c r="A2874" s="29">
        <v>398</v>
      </c>
      <c r="B2874" s="29" t="s">
        <v>870</v>
      </c>
      <c r="D2874" t="s">
        <v>774</v>
      </c>
      <c r="E2874">
        <v>0</v>
      </c>
      <c r="F2874" t="str">
        <f t="shared" si="44"/>
        <v>1c0</v>
      </c>
      <c r="G2874" s="27" t="str">
        <f>IFERROR(VLOOKUP(B2874,Answer!$A:$E,5),"")</f>
        <v/>
      </c>
      <c r="H2874">
        <f>IFERROR(VLOOKUP(D2874,Question!$B:$E,4,FALSE),"")</f>
        <v>0</v>
      </c>
      <c r="I2874" t="str">
        <f>IFERROR(VLOOKUP(H2874,Dimension!$A:$B,2,FALSE),"")</f>
        <v/>
      </c>
    </row>
    <row r="2875" spans="1:9">
      <c r="A2875" s="29">
        <v>398</v>
      </c>
      <c r="B2875" s="29" t="s">
        <v>870</v>
      </c>
      <c r="D2875" t="s">
        <v>775</v>
      </c>
      <c r="E2875">
        <v>0</v>
      </c>
      <c r="F2875" t="str">
        <f t="shared" si="44"/>
        <v>1d0</v>
      </c>
      <c r="G2875" s="27" t="str">
        <f>IFERROR(VLOOKUP(B2875,Answer!$A:$E,5),"")</f>
        <v/>
      </c>
      <c r="H2875">
        <f>IFERROR(VLOOKUP(D2875,Question!$B:$E,4,FALSE),"")</f>
        <v>0</v>
      </c>
      <c r="I2875" t="str">
        <f>IFERROR(VLOOKUP(H2875,Dimension!$A:$B,2,FALSE),"")</f>
        <v/>
      </c>
    </row>
    <row r="2876" spans="1:9">
      <c r="A2876" s="29">
        <v>398</v>
      </c>
      <c r="B2876" s="29">
        <v>48</v>
      </c>
      <c r="D2876" t="s">
        <v>776</v>
      </c>
      <c r="E2876" t="s">
        <v>244</v>
      </c>
      <c r="F2876" t="str">
        <f t="shared" si="44"/>
        <v>1e50-99 employees</v>
      </c>
      <c r="G2876" s="27">
        <f>IFERROR(VLOOKUP(B2876,Answer!$A:$E,5),"")</f>
        <v>0</v>
      </c>
      <c r="H2876">
        <f>IFERROR(VLOOKUP(D2876,Question!$B:$E,4,FALSE),"")</f>
        <v>0</v>
      </c>
      <c r="I2876" t="str">
        <f>IFERROR(VLOOKUP(H2876,Dimension!$A:$B,2,FALSE),"")</f>
        <v/>
      </c>
    </row>
    <row r="2877" spans="1:9">
      <c r="A2877" s="29">
        <v>398</v>
      </c>
      <c r="B2877" s="29" t="s">
        <v>870</v>
      </c>
      <c r="D2877" t="s">
        <v>778</v>
      </c>
      <c r="E2877" t="s">
        <v>158</v>
      </c>
      <c r="F2877" t="str">
        <f t="shared" si="44"/>
        <v>1gUnited Kingdom</v>
      </c>
      <c r="G2877" s="27" t="str">
        <f>IFERROR(VLOOKUP(B2877,Answer!$A:$E,5),"")</f>
        <v/>
      </c>
      <c r="H2877">
        <f>IFERROR(VLOOKUP(D2877,Question!$B:$E,4,FALSE),"")</f>
        <v>0</v>
      </c>
      <c r="I2877" t="str">
        <f>IFERROR(VLOOKUP(H2877,Dimension!$A:$B,2,FALSE),"")</f>
        <v/>
      </c>
    </row>
    <row r="2878" spans="1:9">
      <c r="A2878" s="29">
        <v>398</v>
      </c>
      <c r="B2878" s="29">
        <v>68</v>
      </c>
      <c r="D2878" t="s">
        <v>783</v>
      </c>
      <c r="E2878" t="s">
        <v>135</v>
      </c>
      <c r="F2878" t="str">
        <f t="shared" si="44"/>
        <v>1hNot an international organisation</v>
      </c>
      <c r="G2878" s="27">
        <f>IFERROR(VLOOKUP(B2878,Answer!$A:$E,5),"")</f>
        <v>0</v>
      </c>
      <c r="H2878">
        <f>IFERROR(VLOOKUP(D2878,Question!$B:$E,4,FALSE),"")</f>
        <v>0</v>
      </c>
      <c r="I2878" t="str">
        <f>IFERROR(VLOOKUP(H2878,Dimension!$A:$B,2,FALSE),"")</f>
        <v/>
      </c>
    </row>
    <row r="2879" spans="1:9">
      <c r="A2879" s="29">
        <v>398</v>
      </c>
      <c r="B2879" s="29">
        <v>69</v>
      </c>
      <c r="D2879" t="s">
        <v>859</v>
      </c>
      <c r="E2879" t="s">
        <v>110</v>
      </c>
      <c r="F2879" t="str">
        <f t="shared" si="44"/>
        <v>1iYes</v>
      </c>
      <c r="G2879" s="27">
        <f>IFERROR(VLOOKUP(B2879,Answer!$A:$E,5),"")</f>
        <v>0</v>
      </c>
      <c r="H2879">
        <f>IFERROR(VLOOKUP(D2879,Question!$B:$E,4,FALSE),"")</f>
        <v>0</v>
      </c>
      <c r="I2879" t="str">
        <f>IFERROR(VLOOKUP(H2879,Dimension!$A:$B,2,FALSE),"")</f>
        <v/>
      </c>
    </row>
    <row r="2880" spans="1:9">
      <c r="A2880" s="29">
        <v>398</v>
      </c>
      <c r="B2880" s="29" t="s">
        <v>870</v>
      </c>
      <c r="D2880" t="s">
        <v>804</v>
      </c>
      <c r="E2880" t="s">
        <v>111</v>
      </c>
      <c r="F2880" t="str">
        <f t="shared" si="44"/>
        <v>North AmericaNo</v>
      </c>
      <c r="G2880" s="27" t="str">
        <f>IFERROR(VLOOKUP(B2880,Answer!$A:$E,5),"")</f>
        <v/>
      </c>
      <c r="H2880" t="str">
        <f>IFERROR(VLOOKUP(D2880,Question!$B:$E,4,FALSE),"")</f>
        <v/>
      </c>
      <c r="I2880" t="str">
        <f>IFERROR(VLOOKUP(H2880,Dimension!$A:$B,2,FALSE),"")</f>
        <v/>
      </c>
    </row>
    <row r="2881" spans="1:9">
      <c r="A2881" s="29">
        <v>398</v>
      </c>
      <c r="B2881" s="29" t="s">
        <v>870</v>
      </c>
      <c r="D2881" t="s">
        <v>805</v>
      </c>
      <c r="E2881" t="s">
        <v>111</v>
      </c>
      <c r="F2881" t="str">
        <f t="shared" si="44"/>
        <v>Central AmericaNo</v>
      </c>
      <c r="G2881" s="27" t="str">
        <f>IFERROR(VLOOKUP(B2881,Answer!$A:$E,5),"")</f>
        <v/>
      </c>
      <c r="H2881" t="str">
        <f>IFERROR(VLOOKUP(D2881,Question!$B:$E,4,FALSE),"")</f>
        <v/>
      </c>
      <c r="I2881" t="str">
        <f>IFERROR(VLOOKUP(H2881,Dimension!$A:$B,2,FALSE),"")</f>
        <v/>
      </c>
    </row>
    <row r="2882" spans="1:9">
      <c r="A2882" s="29">
        <v>398</v>
      </c>
      <c r="B2882" s="29" t="s">
        <v>870</v>
      </c>
      <c r="D2882" t="s">
        <v>806</v>
      </c>
      <c r="E2882" t="s">
        <v>111</v>
      </c>
      <c r="F2882" t="str">
        <f t="shared" si="44"/>
        <v>South AmericaNo</v>
      </c>
      <c r="G2882" s="27" t="str">
        <f>IFERROR(VLOOKUP(B2882,Answer!$A:$E,5),"")</f>
        <v/>
      </c>
      <c r="H2882" t="str">
        <f>IFERROR(VLOOKUP(D2882,Question!$B:$E,4,FALSE),"")</f>
        <v/>
      </c>
      <c r="I2882" t="str">
        <f>IFERROR(VLOOKUP(H2882,Dimension!$A:$B,2,FALSE),"")</f>
        <v/>
      </c>
    </row>
    <row r="2883" spans="1:9">
      <c r="A2883" s="29">
        <v>398</v>
      </c>
      <c r="B2883" s="29" t="s">
        <v>870</v>
      </c>
      <c r="D2883" t="s">
        <v>807</v>
      </c>
      <c r="E2883" t="s">
        <v>111</v>
      </c>
      <c r="F2883" t="str">
        <f t="shared" ref="F2883:F2946" si="45">D2883&amp;E2883</f>
        <v>AfricaNo</v>
      </c>
      <c r="G2883" s="27" t="str">
        <f>IFERROR(VLOOKUP(B2883,Answer!$A:$E,5),"")</f>
        <v/>
      </c>
      <c r="H2883" t="str">
        <f>IFERROR(VLOOKUP(D2883,Question!$B:$E,4,FALSE),"")</f>
        <v/>
      </c>
      <c r="I2883" t="str">
        <f>IFERROR(VLOOKUP(H2883,Dimension!$A:$B,2,FALSE),"")</f>
        <v/>
      </c>
    </row>
    <row r="2884" spans="1:9">
      <c r="A2884" s="29">
        <v>398</v>
      </c>
      <c r="B2884" s="29" t="s">
        <v>870</v>
      </c>
      <c r="D2884" t="s">
        <v>808</v>
      </c>
      <c r="E2884" t="s">
        <v>111</v>
      </c>
      <c r="F2884" t="str">
        <f t="shared" si="45"/>
        <v>Middle EastNo</v>
      </c>
      <c r="G2884" s="27" t="str">
        <f>IFERROR(VLOOKUP(B2884,Answer!$A:$E,5),"")</f>
        <v/>
      </c>
      <c r="H2884" t="str">
        <f>IFERROR(VLOOKUP(D2884,Question!$B:$E,4,FALSE),"")</f>
        <v/>
      </c>
      <c r="I2884" t="str">
        <f>IFERROR(VLOOKUP(H2884,Dimension!$A:$B,2,FALSE),"")</f>
        <v/>
      </c>
    </row>
    <row r="2885" spans="1:9">
      <c r="A2885" s="29">
        <v>398</v>
      </c>
      <c r="B2885" s="29">
        <v>58</v>
      </c>
      <c r="D2885" t="s">
        <v>809</v>
      </c>
      <c r="E2885" t="s">
        <v>110</v>
      </c>
      <c r="F2885" t="str">
        <f t="shared" si="45"/>
        <v>Western/Northern EuropeYes</v>
      </c>
      <c r="G2885" s="27">
        <f>IFERROR(VLOOKUP(B2885,Answer!$A:$E,5),"")</f>
        <v>0</v>
      </c>
      <c r="H2885" t="str">
        <f>IFERROR(VLOOKUP(D2885,Question!$B:$E,4,FALSE),"")</f>
        <v/>
      </c>
      <c r="I2885" t="str">
        <f>IFERROR(VLOOKUP(H2885,Dimension!$A:$B,2,FALSE),"")</f>
        <v/>
      </c>
    </row>
    <row r="2886" spans="1:9">
      <c r="A2886" s="29">
        <v>398</v>
      </c>
      <c r="B2886" s="29" t="s">
        <v>870</v>
      </c>
      <c r="D2886" t="s">
        <v>810</v>
      </c>
      <c r="E2886" t="s">
        <v>111</v>
      </c>
      <c r="F2886" t="str">
        <f t="shared" si="45"/>
        <v>Southern EuropeNo</v>
      </c>
      <c r="G2886" s="27" t="str">
        <f>IFERROR(VLOOKUP(B2886,Answer!$A:$E,5),"")</f>
        <v/>
      </c>
      <c r="H2886" t="str">
        <f>IFERROR(VLOOKUP(D2886,Question!$B:$E,4,FALSE),"")</f>
        <v/>
      </c>
      <c r="I2886" t="str">
        <f>IFERROR(VLOOKUP(H2886,Dimension!$A:$B,2,FALSE),"")</f>
        <v/>
      </c>
    </row>
    <row r="2887" spans="1:9">
      <c r="A2887" s="29">
        <v>398</v>
      </c>
      <c r="B2887" s="29" t="s">
        <v>870</v>
      </c>
      <c r="D2887" t="s">
        <v>811</v>
      </c>
      <c r="E2887" t="s">
        <v>111</v>
      </c>
      <c r="F2887" t="str">
        <f t="shared" si="45"/>
        <v>Eastern EuropeNo</v>
      </c>
      <c r="G2887" s="27" t="str">
        <f>IFERROR(VLOOKUP(B2887,Answer!$A:$E,5),"")</f>
        <v/>
      </c>
      <c r="H2887" t="str">
        <f>IFERROR(VLOOKUP(D2887,Question!$B:$E,4,FALSE),"")</f>
        <v/>
      </c>
      <c r="I2887" t="str">
        <f>IFERROR(VLOOKUP(H2887,Dimension!$A:$B,2,FALSE),"")</f>
        <v/>
      </c>
    </row>
    <row r="2888" spans="1:9">
      <c r="A2888" s="29">
        <v>398</v>
      </c>
      <c r="B2888" s="29" t="s">
        <v>870</v>
      </c>
      <c r="D2888" t="s">
        <v>812</v>
      </c>
      <c r="E2888" t="s">
        <v>111</v>
      </c>
      <c r="F2888" t="str">
        <f t="shared" si="45"/>
        <v>Central AsiaNo</v>
      </c>
      <c r="G2888" s="27" t="str">
        <f>IFERROR(VLOOKUP(B2888,Answer!$A:$E,5),"")</f>
        <v/>
      </c>
      <c r="H2888" t="str">
        <f>IFERROR(VLOOKUP(D2888,Question!$B:$E,4,FALSE),"")</f>
        <v/>
      </c>
      <c r="I2888" t="str">
        <f>IFERROR(VLOOKUP(H2888,Dimension!$A:$B,2,FALSE),"")</f>
        <v/>
      </c>
    </row>
    <row r="2889" spans="1:9">
      <c r="A2889" s="29">
        <v>398</v>
      </c>
      <c r="B2889" s="29" t="s">
        <v>870</v>
      </c>
      <c r="D2889" t="s">
        <v>813</v>
      </c>
      <c r="E2889" t="s">
        <v>111</v>
      </c>
      <c r="F2889" t="str">
        <f t="shared" si="45"/>
        <v>South AsiaNo</v>
      </c>
      <c r="G2889" s="27" t="str">
        <f>IFERROR(VLOOKUP(B2889,Answer!$A:$E,5),"")</f>
        <v/>
      </c>
      <c r="H2889" t="str">
        <f>IFERROR(VLOOKUP(D2889,Question!$B:$E,4,FALSE),"")</f>
        <v/>
      </c>
      <c r="I2889" t="str">
        <f>IFERROR(VLOOKUP(H2889,Dimension!$A:$B,2,FALSE),"")</f>
        <v/>
      </c>
    </row>
    <row r="2890" spans="1:9">
      <c r="A2890" s="29">
        <v>398</v>
      </c>
      <c r="B2890" s="29" t="s">
        <v>870</v>
      </c>
      <c r="D2890" t="s">
        <v>814</v>
      </c>
      <c r="E2890" t="s">
        <v>111</v>
      </c>
      <c r="F2890" t="str">
        <f t="shared" si="45"/>
        <v>South East AsiaNo</v>
      </c>
      <c r="G2890" s="27" t="str">
        <f>IFERROR(VLOOKUP(B2890,Answer!$A:$E,5),"")</f>
        <v/>
      </c>
      <c r="H2890" t="str">
        <f>IFERROR(VLOOKUP(D2890,Question!$B:$E,4,FALSE),"")</f>
        <v/>
      </c>
      <c r="I2890" t="str">
        <f>IFERROR(VLOOKUP(H2890,Dimension!$A:$B,2,FALSE),"")</f>
        <v/>
      </c>
    </row>
    <row r="2891" spans="1:9">
      <c r="A2891" s="29">
        <v>398</v>
      </c>
      <c r="B2891" s="29" t="s">
        <v>870</v>
      </c>
      <c r="D2891" t="s">
        <v>815</v>
      </c>
      <c r="E2891" t="s">
        <v>111</v>
      </c>
      <c r="F2891" t="str">
        <f t="shared" si="45"/>
        <v>AustralasiaNo</v>
      </c>
      <c r="G2891" s="27" t="str">
        <f>IFERROR(VLOOKUP(B2891,Answer!$A:$E,5),"")</f>
        <v/>
      </c>
      <c r="H2891" t="str">
        <f>IFERROR(VLOOKUP(D2891,Question!$B:$E,4,FALSE),"")</f>
        <v/>
      </c>
      <c r="I2891" t="str">
        <f>IFERROR(VLOOKUP(H2891,Dimension!$A:$B,2,FALSE),"")</f>
        <v/>
      </c>
    </row>
    <row r="2892" spans="1:9">
      <c r="A2892" s="29">
        <v>398</v>
      </c>
      <c r="B2892" s="29">
        <v>73</v>
      </c>
      <c r="D2892" t="s">
        <v>532</v>
      </c>
      <c r="E2892" t="s">
        <v>121</v>
      </c>
      <c r="F2892" t="str">
        <f t="shared" si="45"/>
        <v>2aSometimes / on an ad-hoc basis</v>
      </c>
      <c r="G2892" s="27">
        <f>IFERROR(VLOOKUP(B2892,Answer!$A:$E,5),"")</f>
        <v>0.5</v>
      </c>
      <c r="H2892">
        <f>IFERROR(VLOOKUP(D2892,Question!$B:$E,4,FALSE),"")</f>
        <v>1</v>
      </c>
      <c r="I2892" t="str">
        <f>IFERROR(VLOOKUP(H2892,Dimension!$A:$B,2,FALSE),"")</f>
        <v>Reporting</v>
      </c>
    </row>
    <row r="2893" spans="1:9">
      <c r="A2893" s="29">
        <v>398</v>
      </c>
      <c r="B2893" s="29">
        <v>100</v>
      </c>
      <c r="D2893" t="s">
        <v>576</v>
      </c>
      <c r="E2893" t="s">
        <v>114</v>
      </c>
      <c r="F2893" t="str">
        <f t="shared" si="45"/>
        <v>3aFrequently (e.g. every time we run some activity or monthly)</v>
      </c>
      <c r="G2893" s="27">
        <f>IFERROR(VLOOKUP(B2893,Answer!$A:$E,5),"")</f>
        <v>0</v>
      </c>
      <c r="H2893">
        <f>IFERROR(VLOOKUP(D2893,Question!$B:$E,4,FALSE),"")</f>
        <v>1</v>
      </c>
      <c r="I2893" t="str">
        <f>IFERROR(VLOOKUP(H2893,Dimension!$A:$B,2,FALSE),"")</f>
        <v>Reporting</v>
      </c>
    </row>
    <row r="2894" spans="1:9">
      <c r="A2894" s="29">
        <v>398</v>
      </c>
      <c r="B2894" s="29">
        <v>101</v>
      </c>
      <c r="D2894" t="s">
        <v>582</v>
      </c>
      <c r="E2894" t="s">
        <v>116</v>
      </c>
      <c r="F2894" t="str">
        <f t="shared" si="45"/>
        <v>3bNever</v>
      </c>
      <c r="G2894" s="27">
        <f>IFERROR(VLOOKUP(B2894,Answer!$A:$E,5),"")</f>
        <v>0</v>
      </c>
      <c r="H2894">
        <f>IFERROR(VLOOKUP(D2894,Question!$B:$E,4,FALSE),"")</f>
        <v>1</v>
      </c>
      <c r="I2894" t="str">
        <f>IFERROR(VLOOKUP(H2894,Dimension!$A:$B,2,FALSE),"")</f>
        <v>Reporting</v>
      </c>
    </row>
    <row r="2895" spans="1:9">
      <c r="A2895" s="29">
        <v>398</v>
      </c>
      <c r="B2895" s="29">
        <v>109</v>
      </c>
      <c r="D2895" t="s">
        <v>587</v>
      </c>
      <c r="E2895" t="s">
        <v>120</v>
      </c>
      <c r="F2895" t="str">
        <f t="shared" si="45"/>
        <v>3cRegularly (at least quarterly)</v>
      </c>
      <c r="G2895" s="27">
        <f>IFERROR(VLOOKUP(B2895,Answer!$A:$E,5),"")</f>
        <v>0.75</v>
      </c>
      <c r="H2895">
        <f>IFERROR(VLOOKUP(D2895,Question!$B:$E,4,FALSE),"")</f>
        <v>1</v>
      </c>
      <c r="I2895" t="str">
        <f>IFERROR(VLOOKUP(H2895,Dimension!$A:$B,2,FALSE),"")</f>
        <v>Reporting</v>
      </c>
    </row>
    <row r="2896" spans="1:9">
      <c r="A2896" s="29">
        <v>398</v>
      </c>
      <c r="B2896" s="29">
        <v>111</v>
      </c>
      <c r="D2896" t="s">
        <v>592</v>
      </c>
      <c r="E2896" t="s">
        <v>116</v>
      </c>
      <c r="F2896" t="str">
        <f t="shared" si="45"/>
        <v>3dNever</v>
      </c>
      <c r="G2896" s="27">
        <f>IFERROR(VLOOKUP(B2896,Answer!$A:$E,5),"")</f>
        <v>0</v>
      </c>
      <c r="H2896">
        <f>IFERROR(VLOOKUP(D2896,Question!$B:$E,4,FALSE),"")</f>
        <v>1</v>
      </c>
      <c r="I2896" t="str">
        <f>IFERROR(VLOOKUP(H2896,Dimension!$A:$B,2,FALSE),"")</f>
        <v>Reporting</v>
      </c>
    </row>
    <row r="2897" spans="1:9">
      <c r="A2897" s="29">
        <v>398</v>
      </c>
      <c r="B2897" s="29">
        <v>120</v>
      </c>
      <c r="D2897" t="s">
        <v>755</v>
      </c>
      <c r="E2897" t="s">
        <v>114</v>
      </c>
      <c r="F2897" t="str">
        <f t="shared" si="45"/>
        <v>3eFrequently (e.g. every time we run some activity or monthly)</v>
      </c>
      <c r="G2897" s="27">
        <f>IFERROR(VLOOKUP(B2897,Answer!$A:$E,5),"")</f>
        <v>0</v>
      </c>
      <c r="H2897">
        <f>IFERROR(VLOOKUP(D2897,Question!$B:$E,4,FALSE),"")</f>
        <v>1</v>
      </c>
      <c r="I2897" t="str">
        <f>IFERROR(VLOOKUP(H2897,Dimension!$A:$B,2,FALSE),"")</f>
        <v>Reporting</v>
      </c>
    </row>
    <row r="2898" spans="1:9">
      <c r="A2898" s="29">
        <v>398</v>
      </c>
      <c r="B2898" s="29">
        <v>123</v>
      </c>
      <c r="D2898" t="s">
        <v>756</v>
      </c>
      <c r="E2898" t="s">
        <v>121</v>
      </c>
      <c r="F2898" t="str">
        <f t="shared" si="45"/>
        <v>3fSometimes / on an ad-hoc basis</v>
      </c>
      <c r="G2898" s="27">
        <f>IFERROR(VLOOKUP(B2898,Answer!$A:$E,5),"")</f>
        <v>0.5</v>
      </c>
      <c r="H2898">
        <f>IFERROR(VLOOKUP(D2898,Question!$B:$E,4,FALSE),"")</f>
        <v>1</v>
      </c>
      <c r="I2898" t="str">
        <f>IFERROR(VLOOKUP(H2898,Dimension!$A:$B,2,FALSE),"")</f>
        <v>Reporting</v>
      </c>
    </row>
    <row r="2899" spans="1:9">
      <c r="A2899" s="29">
        <v>398</v>
      </c>
      <c r="B2899" s="29">
        <v>129</v>
      </c>
      <c r="D2899" t="s">
        <v>757</v>
      </c>
      <c r="E2899" t="s">
        <v>120</v>
      </c>
      <c r="F2899" t="str">
        <f t="shared" si="45"/>
        <v>3gRegularly (at least quarterly)</v>
      </c>
      <c r="G2899" s="27">
        <f>IFERROR(VLOOKUP(B2899,Answer!$A:$E,5),"")</f>
        <v>0.75</v>
      </c>
      <c r="H2899">
        <f>IFERROR(VLOOKUP(D2899,Question!$B:$E,4,FALSE),"")</f>
        <v>1</v>
      </c>
      <c r="I2899" t="str">
        <f>IFERROR(VLOOKUP(H2899,Dimension!$A:$B,2,FALSE),"")</f>
        <v>Reporting</v>
      </c>
    </row>
    <row r="2900" spans="1:9">
      <c r="A2900" s="29">
        <v>398</v>
      </c>
      <c r="B2900" s="29">
        <v>135</v>
      </c>
      <c r="D2900" t="s">
        <v>758</v>
      </c>
      <c r="E2900" t="s">
        <v>114</v>
      </c>
      <c r="F2900" t="str">
        <f t="shared" si="45"/>
        <v>3hFrequently (e.g. every time we run some activity or monthly)</v>
      </c>
      <c r="G2900" s="27">
        <f>IFERROR(VLOOKUP(B2900,Answer!$A:$E,5),"")</f>
        <v>1</v>
      </c>
      <c r="H2900">
        <f>IFERROR(VLOOKUP(D2900,Question!$B:$E,4,FALSE),"")</f>
        <v>1</v>
      </c>
      <c r="I2900" t="str">
        <f>IFERROR(VLOOKUP(H2900,Dimension!$A:$B,2,FALSE),"")</f>
        <v>Reporting</v>
      </c>
    </row>
    <row r="2901" spans="1:9">
      <c r="A2901" s="29">
        <v>398</v>
      </c>
      <c r="B2901" s="29" t="s">
        <v>870</v>
      </c>
      <c r="D2901" t="s">
        <v>762</v>
      </c>
      <c r="E2901">
        <v>0</v>
      </c>
      <c r="F2901" t="str">
        <f t="shared" si="45"/>
        <v>3l0</v>
      </c>
      <c r="G2901" s="27" t="str">
        <f>IFERROR(VLOOKUP(B2901,Answer!$A:$E,5),"")</f>
        <v/>
      </c>
      <c r="H2901">
        <f>IFERROR(VLOOKUP(D2901,Question!$B:$E,4,FALSE),"")</f>
        <v>1</v>
      </c>
      <c r="I2901" t="str">
        <f>IFERROR(VLOOKUP(H2901,Dimension!$A:$B,2,FALSE),"")</f>
        <v>Reporting</v>
      </c>
    </row>
    <row r="2902" spans="1:9">
      <c r="A2902" s="29">
        <v>398</v>
      </c>
      <c r="B2902" s="29">
        <v>158</v>
      </c>
      <c r="D2902" t="s">
        <v>598</v>
      </c>
      <c r="E2902" t="s">
        <v>121</v>
      </c>
      <c r="F2902" t="str">
        <f t="shared" si="45"/>
        <v>4aSometimes / on an ad-hoc basis</v>
      </c>
      <c r="G2902" s="27">
        <f>IFERROR(VLOOKUP(B2902,Answer!$A:$E,5),"")</f>
        <v>0.5</v>
      </c>
      <c r="H2902">
        <f>IFERROR(VLOOKUP(D2902,Question!$B:$E,4,FALSE),"")</f>
        <v>2</v>
      </c>
      <c r="I2902" t="str">
        <f>IFERROR(VLOOKUP(H2902,Dimension!$A:$B,2,FALSE),"")</f>
        <v>Planning</v>
      </c>
    </row>
    <row r="2903" spans="1:9">
      <c r="A2903" s="29">
        <v>398</v>
      </c>
      <c r="B2903" s="29">
        <v>164</v>
      </c>
      <c r="D2903" t="s">
        <v>601</v>
      </c>
      <c r="E2903" t="s">
        <v>120</v>
      </c>
      <c r="F2903" t="str">
        <f t="shared" si="45"/>
        <v>4bRegularly (at least quarterly)</v>
      </c>
      <c r="G2903" s="27">
        <f>IFERROR(VLOOKUP(B2903,Answer!$A:$E,5),"")</f>
        <v>0.75</v>
      </c>
      <c r="H2903">
        <f>IFERROR(VLOOKUP(D2903,Question!$B:$E,4,FALSE),"")</f>
        <v>2</v>
      </c>
      <c r="I2903" t="str">
        <f>IFERROR(VLOOKUP(H2903,Dimension!$A:$B,2,FALSE),"")</f>
        <v>Planning</v>
      </c>
    </row>
    <row r="2904" spans="1:9">
      <c r="A2904" s="29">
        <v>398</v>
      </c>
      <c r="B2904" s="29">
        <v>166</v>
      </c>
      <c r="D2904" t="s">
        <v>605</v>
      </c>
      <c r="E2904" t="s">
        <v>116</v>
      </c>
      <c r="F2904" t="str">
        <f t="shared" si="45"/>
        <v>4cNever</v>
      </c>
      <c r="G2904" s="27">
        <f>IFERROR(VLOOKUP(B2904,Answer!$A:$E,5),"")</f>
        <v>0</v>
      </c>
      <c r="H2904">
        <f>IFERROR(VLOOKUP(D2904,Question!$B:$E,4,FALSE),"")</f>
        <v>2</v>
      </c>
      <c r="I2904" t="str">
        <f>IFERROR(VLOOKUP(H2904,Dimension!$A:$B,2,FALSE),"")</f>
        <v>Planning</v>
      </c>
    </row>
    <row r="2905" spans="1:9">
      <c r="A2905" s="29">
        <v>398</v>
      </c>
      <c r="B2905" s="29">
        <v>173</v>
      </c>
      <c r="D2905" t="s">
        <v>609</v>
      </c>
      <c r="E2905" t="s">
        <v>121</v>
      </c>
      <c r="F2905" t="str">
        <f t="shared" si="45"/>
        <v>4dSometimes / on an ad-hoc basis</v>
      </c>
      <c r="G2905" s="27">
        <f>IFERROR(VLOOKUP(B2905,Answer!$A:$E,5),"")</f>
        <v>0.5</v>
      </c>
      <c r="H2905">
        <f>IFERROR(VLOOKUP(D2905,Question!$B:$E,4,FALSE),"")</f>
        <v>3</v>
      </c>
      <c r="I2905" t="str">
        <f>IFERROR(VLOOKUP(H2905,Dimension!$A:$B,2,FALSE),"")</f>
        <v>Impact</v>
      </c>
    </row>
    <row r="2906" spans="1:9">
      <c r="A2906" s="29">
        <v>398</v>
      </c>
      <c r="B2906" s="29">
        <v>180</v>
      </c>
      <c r="D2906" t="s">
        <v>628</v>
      </c>
      <c r="E2906" t="s">
        <v>123</v>
      </c>
      <c r="F2906" t="str">
        <f t="shared" si="45"/>
        <v>5aAgree</v>
      </c>
      <c r="G2906" s="27">
        <f>IFERROR(VLOOKUP(B2906,Answer!$A:$E,5),"")</f>
        <v>0</v>
      </c>
      <c r="H2906">
        <f>IFERROR(VLOOKUP(D2906,Question!$B:$E,4,FALSE),"")</f>
        <v>2</v>
      </c>
      <c r="I2906" t="str">
        <f>IFERROR(VLOOKUP(H2906,Dimension!$A:$B,2,FALSE),"")</f>
        <v>Planning</v>
      </c>
    </row>
    <row r="2907" spans="1:9">
      <c r="A2907" s="29">
        <v>398</v>
      </c>
      <c r="B2907" s="29">
        <v>184</v>
      </c>
      <c r="D2907" t="s">
        <v>632</v>
      </c>
      <c r="E2907" t="s">
        <v>118</v>
      </c>
      <c r="F2907" t="str">
        <f t="shared" si="45"/>
        <v>5bDisagree</v>
      </c>
      <c r="G2907" s="27">
        <f>IFERROR(VLOOKUP(B2907,Answer!$A:$E,5),"")</f>
        <v>0</v>
      </c>
      <c r="H2907">
        <f>IFERROR(VLOOKUP(D2907,Question!$B:$E,4,FALSE),"")</f>
        <v>2</v>
      </c>
      <c r="I2907" t="str">
        <f>IFERROR(VLOOKUP(H2907,Dimension!$A:$B,2,FALSE),"")</f>
        <v>Planning</v>
      </c>
    </row>
    <row r="2908" spans="1:9">
      <c r="A2908" s="29">
        <v>398</v>
      </c>
      <c r="B2908" s="29">
        <v>190</v>
      </c>
      <c r="D2908" t="s">
        <v>636</v>
      </c>
      <c r="E2908" t="s">
        <v>118</v>
      </c>
      <c r="F2908" t="str">
        <f t="shared" si="45"/>
        <v>5cDisagree</v>
      </c>
      <c r="G2908" s="27">
        <f>IFERROR(VLOOKUP(B2908,Answer!$A:$E,5),"")</f>
        <v>0</v>
      </c>
      <c r="H2908">
        <f>IFERROR(VLOOKUP(D2908,Question!$B:$E,4,FALSE),"")</f>
        <v>2</v>
      </c>
      <c r="I2908" t="str">
        <f>IFERROR(VLOOKUP(H2908,Dimension!$A:$B,2,FALSE),"")</f>
        <v>Planning</v>
      </c>
    </row>
    <row r="2909" spans="1:9">
      <c r="A2909" s="29">
        <v>398</v>
      </c>
      <c r="B2909" s="29">
        <v>196</v>
      </c>
      <c r="D2909" t="s">
        <v>640</v>
      </c>
      <c r="E2909" t="s">
        <v>118</v>
      </c>
      <c r="F2909" t="str">
        <f t="shared" si="45"/>
        <v>5dDisagree</v>
      </c>
      <c r="G2909" s="27">
        <f>IFERROR(VLOOKUP(B2909,Answer!$A:$E,5),"")</f>
        <v>0</v>
      </c>
      <c r="H2909">
        <f>IFERROR(VLOOKUP(D2909,Question!$B:$E,4,FALSE),"")</f>
        <v>2</v>
      </c>
      <c r="I2909" t="str">
        <f>IFERROR(VLOOKUP(H2909,Dimension!$A:$B,2,FALSE),"")</f>
        <v>Planning</v>
      </c>
    </row>
    <row r="2910" spans="1:9">
      <c r="A2910" s="29">
        <v>398</v>
      </c>
      <c r="B2910" s="29">
        <v>202</v>
      </c>
      <c r="D2910" t="s">
        <v>644</v>
      </c>
      <c r="E2910" t="s">
        <v>118</v>
      </c>
      <c r="F2910" t="str">
        <f t="shared" si="45"/>
        <v>5eDisagree</v>
      </c>
      <c r="G2910" s="27">
        <f>IFERROR(VLOOKUP(B2910,Answer!$A:$E,5),"")</f>
        <v>0</v>
      </c>
      <c r="H2910">
        <f>IFERROR(VLOOKUP(D2910,Question!$B:$E,4,FALSE),"")</f>
        <v>2</v>
      </c>
      <c r="I2910" t="str">
        <f>IFERROR(VLOOKUP(H2910,Dimension!$A:$B,2,FALSE),"")</f>
        <v>Planning</v>
      </c>
    </row>
    <row r="2911" spans="1:9">
      <c r="A2911" s="29">
        <v>398</v>
      </c>
      <c r="B2911" s="29">
        <v>208</v>
      </c>
      <c r="D2911" t="s">
        <v>751</v>
      </c>
      <c r="E2911" t="s">
        <v>118</v>
      </c>
      <c r="F2911" t="str">
        <f t="shared" si="45"/>
        <v>5fDisagree</v>
      </c>
      <c r="G2911" s="27">
        <f>IFERROR(VLOOKUP(B2911,Answer!$A:$E,5),"")</f>
        <v>0</v>
      </c>
      <c r="H2911">
        <f>IFERROR(VLOOKUP(D2911,Question!$B:$E,4,FALSE),"")</f>
        <v>2</v>
      </c>
      <c r="I2911" t="str">
        <f>IFERROR(VLOOKUP(H2911,Dimension!$A:$B,2,FALSE),"")</f>
        <v>Planning</v>
      </c>
    </row>
    <row r="2912" spans="1:9">
      <c r="A2912" s="29">
        <v>398</v>
      </c>
      <c r="B2912" s="29">
        <v>214</v>
      </c>
      <c r="D2912" t="s">
        <v>752</v>
      </c>
      <c r="E2912" t="s">
        <v>118</v>
      </c>
      <c r="F2912" t="str">
        <f t="shared" si="45"/>
        <v>5gDisagree</v>
      </c>
      <c r="G2912" s="27">
        <f>IFERROR(VLOOKUP(B2912,Answer!$A:$E,5),"")</f>
        <v>0</v>
      </c>
      <c r="H2912">
        <f>IFERROR(VLOOKUP(D2912,Question!$B:$E,4,FALSE),"")</f>
        <v>3</v>
      </c>
      <c r="I2912" t="str">
        <f>IFERROR(VLOOKUP(H2912,Dimension!$A:$B,2,FALSE),"")</f>
        <v>Impact</v>
      </c>
    </row>
    <row r="2913" spans="1:9">
      <c r="A2913" s="29">
        <v>398</v>
      </c>
      <c r="B2913" s="29">
        <v>219</v>
      </c>
      <c r="D2913" t="s">
        <v>753</v>
      </c>
      <c r="E2913" t="s">
        <v>119</v>
      </c>
      <c r="F2913" t="str">
        <f t="shared" si="45"/>
        <v>5hStrongly disagree</v>
      </c>
      <c r="G2913" s="27">
        <f>IFERROR(VLOOKUP(B2913,Answer!$A:$E,5),"")</f>
        <v>0</v>
      </c>
      <c r="H2913">
        <f>IFERROR(VLOOKUP(D2913,Question!$B:$E,4,FALSE),"")</f>
        <v>2</v>
      </c>
      <c r="I2913" t="str">
        <f>IFERROR(VLOOKUP(H2913,Dimension!$A:$B,2,FALSE),"")</f>
        <v>Planning</v>
      </c>
    </row>
    <row r="2914" spans="1:9">
      <c r="A2914" s="29">
        <v>398</v>
      </c>
      <c r="B2914" s="29">
        <v>227</v>
      </c>
      <c r="D2914" t="s">
        <v>754</v>
      </c>
      <c r="E2914" t="s">
        <v>148</v>
      </c>
      <c r="F2914" t="str">
        <f t="shared" si="45"/>
        <v>5iNeither agree nor disagree&amp;#9;</v>
      </c>
      <c r="G2914" s="27">
        <f>IFERROR(VLOOKUP(B2914,Answer!$A:$E,5),"")</f>
        <v>0.25</v>
      </c>
      <c r="H2914">
        <f>IFERROR(VLOOKUP(D2914,Question!$B:$E,4,FALSE),"")</f>
        <v>3</v>
      </c>
      <c r="I2914" t="str">
        <f>IFERROR(VLOOKUP(H2914,Dimension!$A:$B,2,FALSE),"")</f>
        <v>Impact</v>
      </c>
    </row>
    <row r="2915" spans="1:9">
      <c r="A2915" s="29">
        <v>398</v>
      </c>
      <c r="B2915" s="29">
        <v>231</v>
      </c>
      <c r="D2915" t="s">
        <v>648</v>
      </c>
      <c r="E2915" t="s">
        <v>115</v>
      </c>
      <c r="F2915" t="str">
        <f t="shared" si="45"/>
        <v>6aRarely (maybe once per year)</v>
      </c>
      <c r="G2915" s="27">
        <f>IFERROR(VLOOKUP(B2915,Answer!$A:$E,5),"")</f>
        <v>0.25</v>
      </c>
      <c r="H2915">
        <f>IFERROR(VLOOKUP(D2915,Question!$B:$E,4,FALSE),"")</f>
        <v>2</v>
      </c>
      <c r="I2915" t="str">
        <f>IFERROR(VLOOKUP(H2915,Dimension!$A:$B,2,FALSE),"")</f>
        <v>Planning</v>
      </c>
    </row>
    <row r="2916" spans="1:9">
      <c r="A2916" s="29">
        <v>398</v>
      </c>
      <c r="B2916" s="29">
        <v>235</v>
      </c>
      <c r="D2916" t="s">
        <v>650</v>
      </c>
      <c r="E2916" t="s">
        <v>116</v>
      </c>
      <c r="F2916" t="str">
        <f t="shared" si="45"/>
        <v>6bNever</v>
      </c>
      <c r="G2916" s="27">
        <f>IFERROR(VLOOKUP(B2916,Answer!$A:$E,5),"")</f>
        <v>0</v>
      </c>
      <c r="H2916">
        <f>IFERROR(VLOOKUP(D2916,Question!$B:$E,4,FALSE),"")</f>
        <v>1</v>
      </c>
      <c r="I2916" t="str">
        <f>IFERROR(VLOOKUP(H2916,Dimension!$A:$B,2,FALSE),"")</f>
        <v>Reporting</v>
      </c>
    </row>
    <row r="2917" spans="1:9">
      <c r="A2917" s="29">
        <v>398</v>
      </c>
      <c r="B2917" s="29">
        <v>244</v>
      </c>
      <c r="D2917" t="s">
        <v>654</v>
      </c>
      <c r="E2917" t="s">
        <v>114</v>
      </c>
      <c r="F2917" t="str">
        <f t="shared" si="45"/>
        <v>6cFrequently (e.g. every time we run some activity or monthly)</v>
      </c>
      <c r="G2917" s="27">
        <f>IFERROR(VLOOKUP(B2917,Answer!$A:$E,5),"")</f>
        <v>1</v>
      </c>
      <c r="H2917">
        <f>IFERROR(VLOOKUP(D2917,Question!$B:$E,4,FALSE),"")</f>
        <v>1</v>
      </c>
      <c r="I2917" t="str">
        <f>IFERROR(VLOOKUP(H2917,Dimension!$A:$B,2,FALSE),"")</f>
        <v>Reporting</v>
      </c>
    </row>
    <row r="2918" spans="1:9">
      <c r="A2918" s="29">
        <v>398</v>
      </c>
      <c r="B2918" s="29">
        <v>249</v>
      </c>
      <c r="D2918" t="s">
        <v>658</v>
      </c>
      <c r="E2918" t="s">
        <v>114</v>
      </c>
      <c r="F2918" t="str">
        <f t="shared" si="45"/>
        <v>6dFrequently (e.g. every time we run some activity or monthly)</v>
      </c>
      <c r="G2918" s="27">
        <f>IFERROR(VLOOKUP(B2918,Answer!$A:$E,5),"")</f>
        <v>1</v>
      </c>
      <c r="H2918">
        <f>IFERROR(VLOOKUP(D2918,Question!$B:$E,4,FALSE),"")</f>
        <v>1</v>
      </c>
      <c r="I2918" t="str">
        <f>IFERROR(VLOOKUP(H2918,Dimension!$A:$B,2,FALSE),"")</f>
        <v>Reporting</v>
      </c>
    </row>
    <row r="2919" spans="1:9">
      <c r="A2919" s="29">
        <v>398</v>
      </c>
      <c r="B2919" s="29">
        <v>254</v>
      </c>
      <c r="D2919" t="s">
        <v>662</v>
      </c>
      <c r="E2919" t="s">
        <v>114</v>
      </c>
      <c r="F2919" t="str">
        <f t="shared" si="45"/>
        <v>6eFrequently (e.g. every time we run some activity or monthly)</v>
      </c>
      <c r="G2919" s="27">
        <f>IFERROR(VLOOKUP(B2919,Answer!$A:$E,5),"")</f>
        <v>1</v>
      </c>
      <c r="H2919">
        <f>IFERROR(VLOOKUP(D2919,Question!$B:$E,4,FALSE),"")</f>
        <v>1</v>
      </c>
      <c r="I2919" t="str">
        <f>IFERROR(VLOOKUP(H2919,Dimension!$A:$B,2,FALSE),"")</f>
        <v>Reporting</v>
      </c>
    </row>
    <row r="2920" spans="1:9">
      <c r="A2920" s="29">
        <v>398</v>
      </c>
      <c r="B2920" s="29">
        <v>256</v>
      </c>
      <c r="D2920" t="s">
        <v>666</v>
      </c>
      <c r="E2920" t="s">
        <v>115</v>
      </c>
      <c r="F2920" t="str">
        <f t="shared" si="45"/>
        <v>7aRarely (maybe once per year)</v>
      </c>
      <c r="G2920" s="27">
        <f>IFERROR(VLOOKUP(B2920,Answer!$A:$E,5),"")</f>
        <v>0.25</v>
      </c>
      <c r="H2920">
        <f>IFERROR(VLOOKUP(D2920,Question!$B:$E,4,FALSE),"")</f>
        <v>3</v>
      </c>
      <c r="I2920" t="str">
        <f>IFERROR(VLOOKUP(H2920,Dimension!$A:$B,2,FALSE),"")</f>
        <v>Impact</v>
      </c>
    </row>
    <row r="2921" spans="1:9">
      <c r="A2921" s="29">
        <v>398</v>
      </c>
      <c r="B2921" s="29">
        <v>263</v>
      </c>
      <c r="D2921" t="s">
        <v>670</v>
      </c>
      <c r="E2921" t="s">
        <v>120</v>
      </c>
      <c r="F2921" t="str">
        <f t="shared" si="45"/>
        <v>7bRegularly (at least quarterly)</v>
      </c>
      <c r="G2921" s="27">
        <f>IFERROR(VLOOKUP(B2921,Answer!$A:$E,5),"")</f>
        <v>0.75</v>
      </c>
      <c r="H2921">
        <f>IFERROR(VLOOKUP(D2921,Question!$B:$E,4,FALSE),"")</f>
        <v>2</v>
      </c>
      <c r="I2921" t="str">
        <f>IFERROR(VLOOKUP(H2921,Dimension!$A:$B,2,FALSE),"")</f>
        <v>Planning</v>
      </c>
    </row>
    <row r="2922" spans="1:9">
      <c r="A2922" s="29">
        <v>398</v>
      </c>
      <c r="B2922" s="29">
        <v>265</v>
      </c>
      <c r="D2922" t="s">
        <v>674</v>
      </c>
      <c r="E2922" t="s">
        <v>116</v>
      </c>
      <c r="F2922" t="str">
        <f t="shared" si="45"/>
        <v>7cNever</v>
      </c>
      <c r="G2922" s="27">
        <f>IFERROR(VLOOKUP(B2922,Answer!$A:$E,5),"")</f>
        <v>0</v>
      </c>
      <c r="H2922">
        <f>IFERROR(VLOOKUP(D2922,Question!$B:$E,4,FALSE),"")</f>
        <v>2</v>
      </c>
      <c r="I2922" t="str">
        <f>IFERROR(VLOOKUP(H2922,Dimension!$A:$B,2,FALSE),"")</f>
        <v>Planning</v>
      </c>
    </row>
    <row r="2923" spans="1:9">
      <c r="A2923" s="29">
        <v>398</v>
      </c>
      <c r="B2923" s="29">
        <v>270</v>
      </c>
      <c r="D2923" t="s">
        <v>678</v>
      </c>
      <c r="E2923" t="s">
        <v>116</v>
      </c>
      <c r="F2923" t="str">
        <f t="shared" si="45"/>
        <v>7dNever</v>
      </c>
      <c r="G2923" s="27">
        <f>IFERROR(VLOOKUP(B2923,Answer!$A:$E,5),"")</f>
        <v>0</v>
      </c>
      <c r="H2923">
        <f>IFERROR(VLOOKUP(D2923,Question!$B:$E,4,FALSE),"")</f>
        <v>2</v>
      </c>
      <c r="I2923" t="str">
        <f>IFERROR(VLOOKUP(H2923,Dimension!$A:$B,2,FALSE),"")</f>
        <v>Planning</v>
      </c>
    </row>
    <row r="2924" spans="1:9">
      <c r="A2924" s="29">
        <v>398</v>
      </c>
      <c r="B2924" s="29">
        <v>275</v>
      </c>
      <c r="D2924" t="s">
        <v>680</v>
      </c>
      <c r="E2924" t="s">
        <v>116</v>
      </c>
      <c r="F2924" t="str">
        <f t="shared" si="45"/>
        <v>7eNever</v>
      </c>
      <c r="G2924" s="27">
        <f>IFERROR(VLOOKUP(B2924,Answer!$A:$E,5),"")</f>
        <v>0</v>
      </c>
      <c r="H2924">
        <f>IFERROR(VLOOKUP(D2924,Question!$B:$E,4,FALSE),"")</f>
        <v>3</v>
      </c>
      <c r="I2924" t="str">
        <f>IFERROR(VLOOKUP(H2924,Dimension!$A:$B,2,FALSE),"")</f>
        <v>Impact</v>
      </c>
    </row>
    <row r="2925" spans="1:9">
      <c r="A2925" s="29">
        <v>398</v>
      </c>
      <c r="B2925" s="29">
        <v>285</v>
      </c>
      <c r="D2925" t="s">
        <v>701</v>
      </c>
      <c r="E2925" t="s">
        <v>136</v>
      </c>
      <c r="F2925" t="str">
        <f t="shared" si="45"/>
        <v>8aStrongly Agree</v>
      </c>
      <c r="G2925" s="27">
        <f>IFERROR(VLOOKUP(B2925,Answer!$A:$E,5),"")</f>
        <v>1</v>
      </c>
      <c r="H2925">
        <f>IFERROR(VLOOKUP(D2925,Question!$B:$E,4,FALSE),"")</f>
        <v>3</v>
      </c>
      <c r="I2925" t="str">
        <f>IFERROR(VLOOKUP(H2925,Dimension!$A:$B,2,FALSE),"")</f>
        <v>Impact</v>
      </c>
    </row>
    <row r="2926" spans="1:9">
      <c r="A2926" s="29">
        <v>398</v>
      </c>
      <c r="B2926" s="29">
        <v>290</v>
      </c>
      <c r="D2926" t="s">
        <v>703</v>
      </c>
      <c r="E2926" t="s">
        <v>123</v>
      </c>
      <c r="F2926" t="str">
        <f t="shared" si="45"/>
        <v>8bAgree</v>
      </c>
      <c r="G2926" s="27">
        <f>IFERROR(VLOOKUP(B2926,Answer!$A:$E,5),"")</f>
        <v>0.75</v>
      </c>
      <c r="H2926">
        <f>IFERROR(VLOOKUP(D2926,Question!$B:$E,4,FALSE),"")</f>
        <v>3</v>
      </c>
      <c r="I2926" t="str">
        <f>IFERROR(VLOOKUP(H2926,Dimension!$A:$B,2,FALSE),"")</f>
        <v>Impact</v>
      </c>
    </row>
    <row r="2927" spans="1:9">
      <c r="A2927" s="29">
        <v>398</v>
      </c>
      <c r="B2927" s="29">
        <v>294</v>
      </c>
      <c r="D2927" t="s">
        <v>705</v>
      </c>
      <c r="E2927" t="s">
        <v>118</v>
      </c>
      <c r="F2927" t="str">
        <f t="shared" si="45"/>
        <v>8cDisagree</v>
      </c>
      <c r="G2927" s="27">
        <f>IFERROR(VLOOKUP(B2927,Answer!$A:$E,5),"")</f>
        <v>0</v>
      </c>
      <c r="H2927">
        <f>IFERROR(VLOOKUP(D2927,Question!$B:$E,4,FALSE),"")</f>
        <v>3</v>
      </c>
      <c r="I2927" t="str">
        <f>IFERROR(VLOOKUP(H2927,Dimension!$A:$B,2,FALSE),"")</f>
        <v>Impact</v>
      </c>
    </row>
    <row r="2928" spans="1:9">
      <c r="A2928" s="29">
        <v>398</v>
      </c>
      <c r="B2928" s="29">
        <v>300</v>
      </c>
      <c r="D2928" t="s">
        <v>707</v>
      </c>
      <c r="E2928" t="s">
        <v>118</v>
      </c>
      <c r="F2928" t="str">
        <f t="shared" si="45"/>
        <v>8dDisagree</v>
      </c>
      <c r="G2928" s="27">
        <f>IFERROR(VLOOKUP(B2928,Answer!$A:$E,5),"")</f>
        <v>0</v>
      </c>
      <c r="H2928">
        <f>IFERROR(VLOOKUP(D2928,Question!$B:$E,4,FALSE),"")</f>
        <v>3</v>
      </c>
      <c r="I2928" t="str">
        <f>IFERROR(VLOOKUP(H2928,Dimension!$A:$B,2,FALSE),"")</f>
        <v>Impact</v>
      </c>
    </row>
    <row r="2929" spans="1:9">
      <c r="A2929" s="29">
        <v>398</v>
      </c>
      <c r="B2929" s="29">
        <v>307</v>
      </c>
      <c r="D2929" t="s">
        <v>744</v>
      </c>
      <c r="E2929" t="s">
        <v>122</v>
      </c>
      <c r="F2929" t="str">
        <f t="shared" si="45"/>
        <v>8eNeither agree nor disagree</v>
      </c>
      <c r="G2929" s="27">
        <f>IFERROR(VLOOKUP(B2929,Answer!$A:$E,5),"")</f>
        <v>0.25</v>
      </c>
      <c r="H2929">
        <f>IFERROR(VLOOKUP(D2929,Question!$B:$E,4,FALSE),"")</f>
        <v>3</v>
      </c>
      <c r="I2929" t="str">
        <f>IFERROR(VLOOKUP(H2929,Dimension!$A:$B,2,FALSE),"")</f>
        <v>Impact</v>
      </c>
    </row>
    <row r="2930" spans="1:9">
      <c r="A2930" s="29">
        <v>398</v>
      </c>
      <c r="B2930" s="29">
        <v>313</v>
      </c>
      <c r="D2930" t="s">
        <v>745</v>
      </c>
      <c r="E2930" t="s">
        <v>122</v>
      </c>
      <c r="F2930" t="str">
        <f t="shared" si="45"/>
        <v>8fNeither agree nor disagree</v>
      </c>
      <c r="G2930" s="27">
        <f>IFERROR(VLOOKUP(B2930,Answer!$A:$E,5),"")</f>
        <v>0.25</v>
      </c>
      <c r="H2930">
        <f>IFERROR(VLOOKUP(D2930,Question!$B:$E,4,FALSE),"")</f>
        <v>3</v>
      </c>
      <c r="I2930" t="str">
        <f>IFERROR(VLOOKUP(H2930,Dimension!$A:$B,2,FALSE),"")</f>
        <v>Impact</v>
      </c>
    </row>
    <row r="2931" spans="1:9">
      <c r="A2931" s="29">
        <v>398</v>
      </c>
      <c r="B2931" s="29">
        <v>320</v>
      </c>
      <c r="D2931" t="s">
        <v>746</v>
      </c>
      <c r="E2931" t="s">
        <v>123</v>
      </c>
      <c r="F2931" t="str">
        <f t="shared" si="45"/>
        <v>8gAgree</v>
      </c>
      <c r="G2931" s="27">
        <f>IFERROR(VLOOKUP(B2931,Answer!$A:$E,5),"")</f>
        <v>0.75</v>
      </c>
      <c r="H2931">
        <f>IFERROR(VLOOKUP(D2931,Question!$B:$E,4,FALSE),"")</f>
        <v>3</v>
      </c>
      <c r="I2931" t="str">
        <f>IFERROR(VLOOKUP(H2931,Dimension!$A:$B,2,FALSE),"")</f>
        <v>Impact</v>
      </c>
    </row>
    <row r="2932" spans="1:9">
      <c r="A2932" s="29">
        <v>398</v>
      </c>
      <c r="B2932" s="29">
        <v>322</v>
      </c>
      <c r="D2932" t="s">
        <v>747</v>
      </c>
      <c r="E2932" t="s">
        <v>117</v>
      </c>
      <c r="F2932" t="str">
        <f t="shared" si="45"/>
        <v>8hDon’t know/Not sure</v>
      </c>
      <c r="G2932" s="27">
        <f>IFERROR(VLOOKUP(B2932,Answer!$A:$E,5),"")</f>
        <v>0</v>
      </c>
      <c r="H2932">
        <f>IFERROR(VLOOKUP(D2932,Question!$B:$E,4,FALSE),"")</f>
        <v>3</v>
      </c>
      <c r="I2932" t="str">
        <f>IFERROR(VLOOKUP(H2932,Dimension!$A:$B,2,FALSE),"")</f>
        <v>Impact</v>
      </c>
    </row>
    <row r="2933" spans="1:9">
      <c r="A2933" s="29">
        <v>398</v>
      </c>
      <c r="B2933" s="29">
        <v>328</v>
      </c>
      <c r="D2933" t="s">
        <v>748</v>
      </c>
      <c r="E2933" t="s">
        <v>117</v>
      </c>
      <c r="F2933" t="str">
        <f t="shared" si="45"/>
        <v>8iDon’t know/Not sure</v>
      </c>
      <c r="G2933" s="27">
        <f>IFERROR(VLOOKUP(B2933,Answer!$A:$E,5),"")</f>
        <v>0</v>
      </c>
      <c r="H2933">
        <f>IFERROR(VLOOKUP(D2933,Question!$B:$E,4,FALSE),"")</f>
        <v>3</v>
      </c>
      <c r="I2933" t="str">
        <f>IFERROR(VLOOKUP(H2933,Dimension!$A:$B,2,FALSE),"")</f>
        <v>Impact</v>
      </c>
    </row>
    <row r="2934" spans="1:9">
      <c r="A2934" s="29">
        <v>398</v>
      </c>
      <c r="B2934" s="29">
        <v>338</v>
      </c>
      <c r="D2934" t="s">
        <v>749</v>
      </c>
      <c r="E2934" t="s">
        <v>123</v>
      </c>
      <c r="F2934" t="str">
        <f t="shared" si="45"/>
        <v>8jAgree</v>
      </c>
      <c r="G2934" s="27">
        <f>IFERROR(VLOOKUP(B2934,Answer!$A:$E,5),"")</f>
        <v>0.75</v>
      </c>
      <c r="H2934">
        <f>IFERROR(VLOOKUP(D2934,Question!$B:$E,4,FALSE),"")</f>
        <v>3</v>
      </c>
      <c r="I2934" t="str">
        <f>IFERROR(VLOOKUP(H2934,Dimension!$A:$B,2,FALSE),"")</f>
        <v>Impact</v>
      </c>
    </row>
    <row r="2935" spans="1:9">
      <c r="A2935" s="29">
        <v>398</v>
      </c>
      <c r="B2935" s="29">
        <v>345</v>
      </c>
      <c r="D2935" t="s">
        <v>750</v>
      </c>
      <c r="E2935" t="s">
        <v>136</v>
      </c>
      <c r="F2935" t="str">
        <f t="shared" si="45"/>
        <v>8kStrongly Agree</v>
      </c>
      <c r="G2935" s="27">
        <f>IFERROR(VLOOKUP(B2935,Answer!$A:$E,5),"")</f>
        <v>0</v>
      </c>
      <c r="H2935">
        <f>IFERROR(VLOOKUP(D2935,Question!$B:$E,4,FALSE),"")</f>
        <v>3</v>
      </c>
      <c r="I2935" t="str">
        <f>IFERROR(VLOOKUP(H2935,Dimension!$A:$B,2,FALSE),"")</f>
        <v>Impact</v>
      </c>
    </row>
    <row r="2936" spans="1:9">
      <c r="A2936" s="29">
        <v>398</v>
      </c>
      <c r="B2936" s="29">
        <v>347</v>
      </c>
      <c r="D2936" t="s">
        <v>710</v>
      </c>
      <c r="E2936" t="s">
        <v>124</v>
      </c>
      <c r="F2936" t="str">
        <f t="shared" si="45"/>
        <v>9aNot aware of</v>
      </c>
      <c r="G2936" s="27">
        <f>IFERROR(VLOOKUP(B2936,Answer!$A:$E,5),"")</f>
        <v>0</v>
      </c>
      <c r="H2936">
        <f>IFERROR(VLOOKUP(D2936,Question!$B:$E,4,FALSE),"")</f>
        <v>1</v>
      </c>
      <c r="I2936" t="str">
        <f>IFERROR(VLOOKUP(H2936,Dimension!$A:$B,2,FALSE),"")</f>
        <v>Reporting</v>
      </c>
    </row>
    <row r="2937" spans="1:9">
      <c r="A2937" s="29">
        <v>398</v>
      </c>
      <c r="B2937" s="29">
        <v>354</v>
      </c>
      <c r="D2937" t="s">
        <v>714</v>
      </c>
      <c r="E2937" t="s">
        <v>125</v>
      </c>
      <c r="F2937" t="str">
        <f t="shared" si="45"/>
        <v>9bAware of but do not use</v>
      </c>
      <c r="G2937" s="27">
        <f>IFERROR(VLOOKUP(B2937,Answer!$A:$E,5),"")</f>
        <v>0.25</v>
      </c>
      <c r="H2937">
        <f>IFERROR(VLOOKUP(D2937,Question!$B:$E,4,FALSE),"")</f>
        <v>1</v>
      </c>
      <c r="I2937" t="str">
        <f>IFERROR(VLOOKUP(H2937,Dimension!$A:$B,2,FALSE),"")</f>
        <v>Reporting</v>
      </c>
    </row>
    <row r="2938" spans="1:9">
      <c r="A2938" s="29">
        <v>398</v>
      </c>
      <c r="B2938" s="29">
        <v>360</v>
      </c>
      <c r="D2938" t="s">
        <v>742</v>
      </c>
      <c r="E2938" t="s">
        <v>125</v>
      </c>
      <c r="F2938" t="str">
        <f t="shared" si="45"/>
        <v>9cAware of but do not use</v>
      </c>
      <c r="G2938" s="27">
        <f>IFERROR(VLOOKUP(B2938,Answer!$A:$E,5),"")</f>
        <v>0.25</v>
      </c>
      <c r="H2938">
        <f>IFERROR(VLOOKUP(D2938,Question!$B:$E,4,FALSE),"")</f>
        <v>1</v>
      </c>
      <c r="I2938" t="str">
        <f>IFERROR(VLOOKUP(H2938,Dimension!$A:$B,2,FALSE),"")</f>
        <v>Reporting</v>
      </c>
    </row>
    <row r="2939" spans="1:9">
      <c r="A2939" s="29">
        <v>398</v>
      </c>
      <c r="B2939" s="29">
        <v>366</v>
      </c>
      <c r="D2939" t="s">
        <v>743</v>
      </c>
      <c r="E2939" t="s">
        <v>125</v>
      </c>
      <c r="F2939" t="str">
        <f t="shared" si="45"/>
        <v>9dAware of but do not use</v>
      </c>
      <c r="G2939" s="27">
        <f>IFERROR(VLOOKUP(B2939,Answer!$A:$E,5),"")</f>
        <v>0.25</v>
      </c>
      <c r="H2939">
        <f>IFERROR(VLOOKUP(D2939,Question!$B:$E,4,FALSE),"")</f>
        <v>2</v>
      </c>
      <c r="I2939" t="str">
        <f>IFERROR(VLOOKUP(H2939,Dimension!$A:$B,2,FALSE),"")</f>
        <v>Planning</v>
      </c>
    </row>
    <row r="2940" spans="1:9">
      <c r="A2940" s="29">
        <v>398</v>
      </c>
      <c r="B2940" s="29">
        <v>373</v>
      </c>
      <c r="D2940" t="s">
        <v>740</v>
      </c>
      <c r="E2940" t="s">
        <v>122</v>
      </c>
      <c r="F2940" t="str">
        <f t="shared" si="45"/>
        <v>10aNeither agree nor disagree</v>
      </c>
      <c r="G2940" s="27">
        <f>IFERROR(VLOOKUP(B2940,Answer!$A:$E,5),"")</f>
        <v>0.25</v>
      </c>
      <c r="H2940">
        <f>IFERROR(VLOOKUP(D2940,Question!$B:$E,4,FALSE),"")</f>
        <v>1</v>
      </c>
      <c r="I2940" t="str">
        <f>IFERROR(VLOOKUP(H2940,Dimension!$A:$B,2,FALSE),"")</f>
        <v>Reporting</v>
      </c>
    </row>
    <row r="2941" spans="1:9">
      <c r="A2941" s="29">
        <v>398</v>
      </c>
      <c r="B2941" s="29">
        <v>379</v>
      </c>
      <c r="D2941" t="s">
        <v>741</v>
      </c>
      <c r="E2941" t="s">
        <v>122</v>
      </c>
      <c r="F2941" t="str">
        <f t="shared" si="45"/>
        <v>10bNeither agree nor disagree</v>
      </c>
      <c r="G2941" s="27">
        <f>IFERROR(VLOOKUP(B2941,Answer!$A:$E,5),"")</f>
        <v>0.25</v>
      </c>
      <c r="H2941">
        <f>IFERROR(VLOOKUP(D2941,Question!$B:$E,4,FALSE),"")</f>
        <v>3</v>
      </c>
      <c r="I2941" t="str">
        <f>IFERROR(VLOOKUP(H2941,Dimension!$A:$B,2,FALSE),"")</f>
        <v>Impact</v>
      </c>
    </row>
    <row r="2942" spans="1:9">
      <c r="A2942" s="29">
        <v>402</v>
      </c>
      <c r="B2942" s="29">
        <v>4</v>
      </c>
      <c r="D2942" t="s">
        <v>772</v>
      </c>
      <c r="E2942" t="s">
        <v>185</v>
      </c>
      <c r="F2942" t="str">
        <f t="shared" si="45"/>
        <v>1aNot for profit organisation</v>
      </c>
      <c r="G2942" s="27">
        <f>IFERROR(VLOOKUP(B2942,Answer!$A:$E,5),"")</f>
        <v>0</v>
      </c>
      <c r="H2942">
        <f>IFERROR(VLOOKUP(D2942,Question!$B:$E,4,FALSE),"")</f>
        <v>0</v>
      </c>
      <c r="I2942" t="str">
        <f>IFERROR(VLOOKUP(H2942,Dimension!$A:$B,2,FALSE),"")</f>
        <v/>
      </c>
    </row>
    <row r="2943" spans="1:9">
      <c r="A2943" s="29">
        <v>402</v>
      </c>
      <c r="B2943" s="29">
        <v>5</v>
      </c>
      <c r="D2943" t="s">
        <v>773</v>
      </c>
      <c r="E2943" t="s">
        <v>107</v>
      </c>
      <c r="F2943" t="str">
        <f t="shared" si="45"/>
        <v>1bCommunications</v>
      </c>
      <c r="G2943" s="27">
        <f>IFERROR(VLOOKUP(B2943,Answer!$A:$E,5),"")</f>
        <v>0</v>
      </c>
      <c r="H2943">
        <f>IFERROR(VLOOKUP(D2943,Question!$B:$E,4,FALSE),"")</f>
        <v>0</v>
      </c>
      <c r="I2943" t="str">
        <f>IFERROR(VLOOKUP(H2943,Dimension!$A:$B,2,FALSE),"")</f>
        <v/>
      </c>
    </row>
    <row r="2944" spans="1:9">
      <c r="A2944" s="29">
        <v>402</v>
      </c>
      <c r="B2944" s="29" t="s">
        <v>870</v>
      </c>
      <c r="D2944" t="s">
        <v>774</v>
      </c>
      <c r="E2944">
        <v>0</v>
      </c>
      <c r="F2944" t="str">
        <f t="shared" si="45"/>
        <v>1c0</v>
      </c>
      <c r="G2944" s="27" t="str">
        <f>IFERROR(VLOOKUP(B2944,Answer!$A:$E,5),"")</f>
        <v/>
      </c>
      <c r="H2944">
        <f>IFERROR(VLOOKUP(D2944,Question!$B:$E,4,FALSE),"")</f>
        <v>0</v>
      </c>
      <c r="I2944" t="str">
        <f>IFERROR(VLOOKUP(H2944,Dimension!$A:$B,2,FALSE),"")</f>
        <v/>
      </c>
    </row>
    <row r="2945" spans="1:9">
      <c r="A2945" s="29">
        <v>402</v>
      </c>
      <c r="B2945" s="29" t="s">
        <v>870</v>
      </c>
      <c r="D2945" t="s">
        <v>775</v>
      </c>
      <c r="E2945">
        <v>0</v>
      </c>
      <c r="F2945" t="str">
        <f t="shared" si="45"/>
        <v>1d0</v>
      </c>
      <c r="G2945" s="27" t="str">
        <f>IFERROR(VLOOKUP(B2945,Answer!$A:$E,5),"")</f>
        <v/>
      </c>
      <c r="H2945">
        <f>IFERROR(VLOOKUP(D2945,Question!$B:$E,4,FALSE),"")</f>
        <v>0</v>
      </c>
      <c r="I2945" t="str">
        <f>IFERROR(VLOOKUP(H2945,Dimension!$A:$B,2,FALSE),"")</f>
        <v/>
      </c>
    </row>
    <row r="2946" spans="1:9">
      <c r="A2946" s="29">
        <v>402</v>
      </c>
      <c r="B2946" s="29">
        <v>50</v>
      </c>
      <c r="D2946" t="s">
        <v>776</v>
      </c>
      <c r="E2946" t="s">
        <v>253</v>
      </c>
      <c r="F2946" t="str">
        <f t="shared" si="45"/>
        <v>1e250-999 employees</v>
      </c>
      <c r="G2946" s="27">
        <f>IFERROR(VLOOKUP(B2946,Answer!$A:$E,5),"")</f>
        <v>0</v>
      </c>
      <c r="H2946">
        <f>IFERROR(VLOOKUP(D2946,Question!$B:$E,4,FALSE),"")</f>
        <v>0</v>
      </c>
      <c r="I2946" t="str">
        <f>IFERROR(VLOOKUP(H2946,Dimension!$A:$B,2,FALSE),"")</f>
        <v/>
      </c>
    </row>
    <row r="2947" spans="1:9">
      <c r="A2947" s="29">
        <v>402</v>
      </c>
      <c r="B2947" s="29" t="s">
        <v>870</v>
      </c>
      <c r="D2947" t="s">
        <v>778</v>
      </c>
      <c r="E2947" t="s">
        <v>134</v>
      </c>
      <c r="F2947" t="str">
        <f t="shared" ref="F2947:F3010" si="46">D2947&amp;E2947</f>
        <v>1gUK</v>
      </c>
      <c r="G2947" s="27" t="str">
        <f>IFERROR(VLOOKUP(B2947,Answer!$A:$E,5),"")</f>
        <v/>
      </c>
      <c r="H2947">
        <f>IFERROR(VLOOKUP(D2947,Question!$B:$E,4,FALSE),"")</f>
        <v>0</v>
      </c>
      <c r="I2947" t="str">
        <f>IFERROR(VLOOKUP(H2947,Dimension!$A:$B,2,FALSE),"")</f>
        <v/>
      </c>
    </row>
    <row r="2948" spans="1:9">
      <c r="A2948" s="29">
        <v>402</v>
      </c>
      <c r="B2948" s="29">
        <v>67</v>
      </c>
      <c r="D2948" t="s">
        <v>783</v>
      </c>
      <c r="E2948" t="s">
        <v>113</v>
      </c>
      <c r="F2948" t="str">
        <f t="shared" si="46"/>
        <v>1hGlobally</v>
      </c>
      <c r="G2948" s="27">
        <f>IFERROR(VLOOKUP(B2948,Answer!$A:$E,5),"")</f>
        <v>0</v>
      </c>
      <c r="H2948">
        <f>IFERROR(VLOOKUP(D2948,Question!$B:$E,4,FALSE),"")</f>
        <v>0</v>
      </c>
      <c r="I2948" t="str">
        <f>IFERROR(VLOOKUP(H2948,Dimension!$A:$B,2,FALSE),"")</f>
        <v/>
      </c>
    </row>
    <row r="2949" spans="1:9">
      <c r="A2949" s="29">
        <v>402</v>
      </c>
      <c r="B2949" s="29">
        <v>69</v>
      </c>
      <c r="D2949" t="s">
        <v>859</v>
      </c>
      <c r="E2949" t="s">
        <v>110</v>
      </c>
      <c r="F2949" t="str">
        <f t="shared" si="46"/>
        <v>1iYes</v>
      </c>
      <c r="G2949" s="27">
        <f>IFERROR(VLOOKUP(B2949,Answer!$A:$E,5),"")</f>
        <v>0</v>
      </c>
      <c r="H2949">
        <f>IFERROR(VLOOKUP(D2949,Question!$B:$E,4,FALSE),"")</f>
        <v>0</v>
      </c>
      <c r="I2949" t="str">
        <f>IFERROR(VLOOKUP(H2949,Dimension!$A:$B,2,FALSE),"")</f>
        <v/>
      </c>
    </row>
    <row r="2950" spans="1:9">
      <c r="A2950" s="29">
        <v>402</v>
      </c>
      <c r="B2950" s="29" t="s">
        <v>870</v>
      </c>
      <c r="D2950" t="s">
        <v>804</v>
      </c>
      <c r="E2950" t="s">
        <v>111</v>
      </c>
      <c r="F2950" t="str">
        <f t="shared" si="46"/>
        <v>North AmericaNo</v>
      </c>
      <c r="G2950" s="27" t="str">
        <f>IFERROR(VLOOKUP(B2950,Answer!$A:$E,5),"")</f>
        <v/>
      </c>
      <c r="H2950" t="str">
        <f>IFERROR(VLOOKUP(D2950,Question!$B:$E,4,FALSE),"")</f>
        <v/>
      </c>
      <c r="I2950" t="str">
        <f>IFERROR(VLOOKUP(H2950,Dimension!$A:$B,2,FALSE),"")</f>
        <v/>
      </c>
    </row>
    <row r="2951" spans="1:9">
      <c r="A2951" s="29">
        <v>402</v>
      </c>
      <c r="B2951" s="29">
        <v>54</v>
      </c>
      <c r="D2951" t="s">
        <v>805</v>
      </c>
      <c r="E2951" t="s">
        <v>110</v>
      </c>
      <c r="F2951" t="str">
        <f t="shared" si="46"/>
        <v>Central AmericaYes</v>
      </c>
      <c r="G2951" s="27">
        <f>IFERROR(VLOOKUP(B2951,Answer!$A:$E,5),"")</f>
        <v>0</v>
      </c>
      <c r="H2951" t="str">
        <f>IFERROR(VLOOKUP(D2951,Question!$B:$E,4,FALSE),"")</f>
        <v/>
      </c>
      <c r="I2951" t="str">
        <f>IFERROR(VLOOKUP(H2951,Dimension!$A:$B,2,FALSE),"")</f>
        <v/>
      </c>
    </row>
    <row r="2952" spans="1:9">
      <c r="A2952" s="29">
        <v>402</v>
      </c>
      <c r="B2952" s="29" t="s">
        <v>870</v>
      </c>
      <c r="D2952" t="s">
        <v>806</v>
      </c>
      <c r="E2952" t="s">
        <v>111</v>
      </c>
      <c r="F2952" t="str">
        <f t="shared" si="46"/>
        <v>South AmericaNo</v>
      </c>
      <c r="G2952" s="27" t="str">
        <f>IFERROR(VLOOKUP(B2952,Answer!$A:$E,5),"")</f>
        <v/>
      </c>
      <c r="H2952" t="str">
        <f>IFERROR(VLOOKUP(D2952,Question!$B:$E,4,FALSE),"")</f>
        <v/>
      </c>
      <c r="I2952" t="str">
        <f>IFERROR(VLOOKUP(H2952,Dimension!$A:$B,2,FALSE),"")</f>
        <v/>
      </c>
    </row>
    <row r="2953" spans="1:9">
      <c r="A2953" s="29">
        <v>402</v>
      </c>
      <c r="B2953" s="29">
        <v>56</v>
      </c>
      <c r="D2953" t="s">
        <v>807</v>
      </c>
      <c r="E2953" t="s">
        <v>110</v>
      </c>
      <c r="F2953" t="str">
        <f t="shared" si="46"/>
        <v>AfricaYes</v>
      </c>
      <c r="G2953" s="27">
        <f>IFERROR(VLOOKUP(B2953,Answer!$A:$E,5),"")</f>
        <v>0</v>
      </c>
      <c r="H2953" t="str">
        <f>IFERROR(VLOOKUP(D2953,Question!$B:$E,4,FALSE),"")</f>
        <v/>
      </c>
      <c r="I2953" t="str">
        <f>IFERROR(VLOOKUP(H2953,Dimension!$A:$B,2,FALSE),"")</f>
        <v/>
      </c>
    </row>
    <row r="2954" spans="1:9">
      <c r="A2954" s="29">
        <v>402</v>
      </c>
      <c r="B2954" s="29">
        <v>57</v>
      </c>
      <c r="D2954" t="s">
        <v>808</v>
      </c>
      <c r="E2954" t="s">
        <v>110</v>
      </c>
      <c r="F2954" t="str">
        <f t="shared" si="46"/>
        <v>Middle EastYes</v>
      </c>
      <c r="G2954" s="27">
        <f>IFERROR(VLOOKUP(B2954,Answer!$A:$E,5),"")</f>
        <v>0</v>
      </c>
      <c r="H2954" t="str">
        <f>IFERROR(VLOOKUP(D2954,Question!$B:$E,4,FALSE),"")</f>
        <v/>
      </c>
      <c r="I2954" t="str">
        <f>IFERROR(VLOOKUP(H2954,Dimension!$A:$B,2,FALSE),"")</f>
        <v/>
      </c>
    </row>
    <row r="2955" spans="1:9">
      <c r="A2955" s="29">
        <v>402</v>
      </c>
      <c r="B2955" s="29">
        <v>58</v>
      </c>
      <c r="D2955" t="s">
        <v>809</v>
      </c>
      <c r="E2955" t="s">
        <v>110</v>
      </c>
      <c r="F2955" t="str">
        <f t="shared" si="46"/>
        <v>Western/Northern EuropeYes</v>
      </c>
      <c r="G2955" s="27">
        <f>IFERROR(VLOOKUP(B2955,Answer!$A:$E,5),"")</f>
        <v>0</v>
      </c>
      <c r="H2955" t="str">
        <f>IFERROR(VLOOKUP(D2955,Question!$B:$E,4,FALSE),"")</f>
        <v/>
      </c>
      <c r="I2955" t="str">
        <f>IFERROR(VLOOKUP(H2955,Dimension!$A:$B,2,FALSE),"")</f>
        <v/>
      </c>
    </row>
    <row r="2956" spans="1:9">
      <c r="A2956" s="29">
        <v>402</v>
      </c>
      <c r="B2956" s="29" t="s">
        <v>870</v>
      </c>
      <c r="D2956" t="s">
        <v>810</v>
      </c>
      <c r="E2956" t="s">
        <v>111</v>
      </c>
      <c r="F2956" t="str">
        <f t="shared" si="46"/>
        <v>Southern EuropeNo</v>
      </c>
      <c r="G2956" s="27" t="str">
        <f>IFERROR(VLOOKUP(B2956,Answer!$A:$E,5),"")</f>
        <v/>
      </c>
      <c r="H2956" t="str">
        <f>IFERROR(VLOOKUP(D2956,Question!$B:$E,4,FALSE),"")</f>
        <v/>
      </c>
      <c r="I2956" t="str">
        <f>IFERROR(VLOOKUP(H2956,Dimension!$A:$B,2,FALSE),"")</f>
        <v/>
      </c>
    </row>
    <row r="2957" spans="1:9">
      <c r="A2957" s="29">
        <v>402</v>
      </c>
      <c r="B2957" s="29" t="s">
        <v>870</v>
      </c>
      <c r="D2957" t="s">
        <v>811</v>
      </c>
      <c r="E2957" t="s">
        <v>111</v>
      </c>
      <c r="F2957" t="str">
        <f t="shared" si="46"/>
        <v>Eastern EuropeNo</v>
      </c>
      <c r="G2957" s="27" t="str">
        <f>IFERROR(VLOOKUP(B2957,Answer!$A:$E,5),"")</f>
        <v/>
      </c>
      <c r="H2957" t="str">
        <f>IFERROR(VLOOKUP(D2957,Question!$B:$E,4,FALSE),"")</f>
        <v/>
      </c>
      <c r="I2957" t="str">
        <f>IFERROR(VLOOKUP(H2957,Dimension!$A:$B,2,FALSE),"")</f>
        <v/>
      </c>
    </row>
    <row r="2958" spans="1:9">
      <c r="A2958" s="29">
        <v>402</v>
      </c>
      <c r="B2958" s="29">
        <v>61</v>
      </c>
      <c r="D2958" t="s">
        <v>812</v>
      </c>
      <c r="E2958" t="s">
        <v>110</v>
      </c>
      <c r="F2958" t="str">
        <f t="shared" si="46"/>
        <v>Central AsiaYes</v>
      </c>
      <c r="G2958" s="27">
        <f>IFERROR(VLOOKUP(B2958,Answer!$A:$E,5),"")</f>
        <v>0</v>
      </c>
      <c r="H2958" t="str">
        <f>IFERROR(VLOOKUP(D2958,Question!$B:$E,4,FALSE),"")</f>
        <v/>
      </c>
      <c r="I2958" t="str">
        <f>IFERROR(VLOOKUP(H2958,Dimension!$A:$B,2,FALSE),"")</f>
        <v/>
      </c>
    </row>
    <row r="2959" spans="1:9">
      <c r="A2959" s="29">
        <v>402</v>
      </c>
      <c r="B2959" s="29">
        <v>62</v>
      </c>
      <c r="D2959" t="s">
        <v>813</v>
      </c>
      <c r="E2959" t="s">
        <v>110</v>
      </c>
      <c r="F2959" t="str">
        <f t="shared" si="46"/>
        <v>South AsiaYes</v>
      </c>
      <c r="G2959" s="27">
        <f>IFERROR(VLOOKUP(B2959,Answer!$A:$E,5),"")</f>
        <v>0</v>
      </c>
      <c r="H2959" t="str">
        <f>IFERROR(VLOOKUP(D2959,Question!$B:$E,4,FALSE),"")</f>
        <v/>
      </c>
      <c r="I2959" t="str">
        <f>IFERROR(VLOOKUP(H2959,Dimension!$A:$B,2,FALSE),"")</f>
        <v/>
      </c>
    </row>
    <row r="2960" spans="1:9">
      <c r="A2960" s="29">
        <v>402</v>
      </c>
      <c r="B2960" s="29" t="s">
        <v>870</v>
      </c>
      <c r="D2960" t="s">
        <v>814</v>
      </c>
      <c r="E2960" t="s">
        <v>111</v>
      </c>
      <c r="F2960" t="str">
        <f t="shared" si="46"/>
        <v>South East AsiaNo</v>
      </c>
      <c r="G2960" s="27" t="str">
        <f>IFERROR(VLOOKUP(B2960,Answer!$A:$E,5),"")</f>
        <v/>
      </c>
      <c r="H2960" t="str">
        <f>IFERROR(VLOOKUP(D2960,Question!$B:$E,4,FALSE),"")</f>
        <v/>
      </c>
      <c r="I2960" t="str">
        <f>IFERROR(VLOOKUP(H2960,Dimension!$A:$B,2,FALSE),"")</f>
        <v/>
      </c>
    </row>
    <row r="2961" spans="1:9">
      <c r="A2961" s="29">
        <v>402</v>
      </c>
      <c r="B2961" s="29" t="s">
        <v>870</v>
      </c>
      <c r="D2961" t="s">
        <v>815</v>
      </c>
      <c r="E2961" t="s">
        <v>111</v>
      </c>
      <c r="F2961" t="str">
        <f t="shared" si="46"/>
        <v>AustralasiaNo</v>
      </c>
      <c r="G2961" s="27" t="str">
        <f>IFERROR(VLOOKUP(B2961,Answer!$A:$E,5),"")</f>
        <v/>
      </c>
      <c r="H2961" t="str">
        <f>IFERROR(VLOOKUP(D2961,Question!$B:$E,4,FALSE),"")</f>
        <v/>
      </c>
      <c r="I2961" t="str">
        <f>IFERROR(VLOOKUP(H2961,Dimension!$A:$B,2,FALSE),"")</f>
        <v/>
      </c>
    </row>
    <row r="2962" spans="1:9">
      <c r="A2962" s="29">
        <v>402</v>
      </c>
      <c r="B2962" s="29" t="s">
        <v>870</v>
      </c>
      <c r="D2962" t="s">
        <v>532</v>
      </c>
      <c r="E2962">
        <v>0</v>
      </c>
      <c r="F2962" t="str">
        <f t="shared" si="46"/>
        <v>2a0</v>
      </c>
      <c r="G2962" s="27" t="str">
        <f>IFERROR(VLOOKUP(B2962,Answer!$A:$E,5),"")</f>
        <v/>
      </c>
      <c r="H2962">
        <f>IFERROR(VLOOKUP(D2962,Question!$B:$E,4,FALSE),"")</f>
        <v>1</v>
      </c>
      <c r="I2962" t="str">
        <f>IFERROR(VLOOKUP(H2962,Dimension!$A:$B,2,FALSE),"")</f>
        <v>Reporting</v>
      </c>
    </row>
    <row r="2963" spans="1:9">
      <c r="A2963" s="29">
        <v>402</v>
      </c>
      <c r="B2963" s="29">
        <v>100</v>
      </c>
      <c r="D2963" t="s">
        <v>576</v>
      </c>
      <c r="E2963" t="s">
        <v>114</v>
      </c>
      <c r="F2963" t="str">
        <f t="shared" si="46"/>
        <v>3aFrequently (e.g. every time we run some activity or monthly)</v>
      </c>
      <c r="G2963" s="27">
        <f>IFERROR(VLOOKUP(B2963,Answer!$A:$E,5),"")</f>
        <v>0</v>
      </c>
      <c r="H2963">
        <f>IFERROR(VLOOKUP(D2963,Question!$B:$E,4,FALSE),"")</f>
        <v>1</v>
      </c>
      <c r="I2963" t="str">
        <f>IFERROR(VLOOKUP(H2963,Dimension!$A:$B,2,FALSE),"")</f>
        <v>Reporting</v>
      </c>
    </row>
    <row r="2964" spans="1:9">
      <c r="A2964" s="29">
        <v>402</v>
      </c>
      <c r="B2964" s="29">
        <v>105</v>
      </c>
      <c r="D2964" t="s">
        <v>582</v>
      </c>
      <c r="E2964" t="s">
        <v>114</v>
      </c>
      <c r="F2964" t="str">
        <f t="shared" si="46"/>
        <v>3bFrequently (e.g. every time we run some activity or monthly)</v>
      </c>
      <c r="G2964" s="27">
        <f>IFERROR(VLOOKUP(B2964,Answer!$A:$E,5),"")</f>
        <v>-1</v>
      </c>
      <c r="H2964">
        <f>IFERROR(VLOOKUP(D2964,Question!$B:$E,4,FALSE),"")</f>
        <v>1</v>
      </c>
      <c r="I2964" t="str">
        <f>IFERROR(VLOOKUP(H2964,Dimension!$A:$B,2,FALSE),"")</f>
        <v>Reporting</v>
      </c>
    </row>
    <row r="2965" spans="1:9">
      <c r="A2965" s="29">
        <v>402</v>
      </c>
      <c r="B2965" s="29">
        <v>109</v>
      </c>
      <c r="D2965" t="s">
        <v>587</v>
      </c>
      <c r="E2965" t="s">
        <v>120</v>
      </c>
      <c r="F2965" t="str">
        <f t="shared" si="46"/>
        <v>3cRegularly (at least quarterly)</v>
      </c>
      <c r="G2965" s="27">
        <f>IFERROR(VLOOKUP(B2965,Answer!$A:$E,5),"")</f>
        <v>0.75</v>
      </c>
      <c r="H2965">
        <f>IFERROR(VLOOKUP(D2965,Question!$B:$E,4,FALSE),"")</f>
        <v>1</v>
      </c>
      <c r="I2965" t="str">
        <f>IFERROR(VLOOKUP(H2965,Dimension!$A:$B,2,FALSE),"")</f>
        <v>Reporting</v>
      </c>
    </row>
    <row r="2966" spans="1:9">
      <c r="A2966" s="29">
        <v>402</v>
      </c>
      <c r="B2966" s="29">
        <v>114</v>
      </c>
      <c r="D2966" t="s">
        <v>592</v>
      </c>
      <c r="E2966" t="s">
        <v>120</v>
      </c>
      <c r="F2966" t="str">
        <f t="shared" si="46"/>
        <v>3dRegularly (at least quarterly)</v>
      </c>
      <c r="G2966" s="27">
        <f>IFERROR(VLOOKUP(B2966,Answer!$A:$E,5),"")</f>
        <v>0.75</v>
      </c>
      <c r="H2966">
        <f>IFERROR(VLOOKUP(D2966,Question!$B:$E,4,FALSE),"")</f>
        <v>1</v>
      </c>
      <c r="I2966" t="str">
        <f>IFERROR(VLOOKUP(H2966,Dimension!$A:$B,2,FALSE),"")</f>
        <v>Reporting</v>
      </c>
    </row>
    <row r="2967" spans="1:9">
      <c r="A2967" s="29">
        <v>402</v>
      </c>
      <c r="B2967" s="29">
        <v>120</v>
      </c>
      <c r="D2967" t="s">
        <v>755</v>
      </c>
      <c r="E2967" t="s">
        <v>114</v>
      </c>
      <c r="F2967" t="str">
        <f t="shared" si="46"/>
        <v>3eFrequently (e.g. every time we run some activity or monthly)</v>
      </c>
      <c r="G2967" s="27">
        <f>IFERROR(VLOOKUP(B2967,Answer!$A:$E,5),"")</f>
        <v>0</v>
      </c>
      <c r="H2967">
        <f>IFERROR(VLOOKUP(D2967,Question!$B:$E,4,FALSE),"")</f>
        <v>1</v>
      </c>
      <c r="I2967" t="str">
        <f>IFERROR(VLOOKUP(H2967,Dimension!$A:$B,2,FALSE),"")</f>
        <v>Reporting</v>
      </c>
    </row>
    <row r="2968" spans="1:9">
      <c r="A2968" s="29">
        <v>402</v>
      </c>
      <c r="B2968" s="29">
        <v>125</v>
      </c>
      <c r="D2968" t="s">
        <v>756</v>
      </c>
      <c r="E2968" t="s">
        <v>114</v>
      </c>
      <c r="F2968" t="str">
        <f t="shared" si="46"/>
        <v>3fFrequently (e.g. every time we run some activity or monthly)</v>
      </c>
      <c r="G2968" s="27">
        <f>IFERROR(VLOOKUP(B2968,Answer!$A:$E,5),"")</f>
        <v>0.5</v>
      </c>
      <c r="H2968">
        <f>IFERROR(VLOOKUP(D2968,Question!$B:$E,4,FALSE),"")</f>
        <v>1</v>
      </c>
      <c r="I2968" t="str">
        <f>IFERROR(VLOOKUP(H2968,Dimension!$A:$B,2,FALSE),"")</f>
        <v>Reporting</v>
      </c>
    </row>
    <row r="2969" spans="1:9">
      <c r="A2969" s="29">
        <v>402</v>
      </c>
      <c r="B2969" s="29">
        <v>130</v>
      </c>
      <c r="D2969" t="s">
        <v>757</v>
      </c>
      <c r="E2969" t="s">
        <v>114</v>
      </c>
      <c r="F2969" t="str">
        <f t="shared" si="46"/>
        <v>3gFrequently (e.g. every time we run some activity or monthly)</v>
      </c>
      <c r="G2969" s="27">
        <f>IFERROR(VLOOKUP(B2969,Answer!$A:$E,5),"")</f>
        <v>1</v>
      </c>
      <c r="H2969">
        <f>IFERROR(VLOOKUP(D2969,Question!$B:$E,4,FALSE),"")</f>
        <v>1</v>
      </c>
      <c r="I2969" t="str">
        <f>IFERROR(VLOOKUP(H2969,Dimension!$A:$B,2,FALSE),"")</f>
        <v>Reporting</v>
      </c>
    </row>
    <row r="2970" spans="1:9">
      <c r="A2970" s="29">
        <v>402</v>
      </c>
      <c r="B2970" s="29">
        <v>135</v>
      </c>
      <c r="D2970" t="s">
        <v>758</v>
      </c>
      <c r="E2970" t="s">
        <v>114</v>
      </c>
      <c r="F2970" t="str">
        <f t="shared" si="46"/>
        <v>3hFrequently (e.g. every time we run some activity or monthly)</v>
      </c>
      <c r="G2970" s="27">
        <f>IFERROR(VLOOKUP(B2970,Answer!$A:$E,5),"")</f>
        <v>1</v>
      </c>
      <c r="H2970">
        <f>IFERROR(VLOOKUP(D2970,Question!$B:$E,4,FALSE),"")</f>
        <v>1</v>
      </c>
      <c r="I2970" t="str">
        <f>IFERROR(VLOOKUP(H2970,Dimension!$A:$B,2,FALSE),"")</f>
        <v>Reporting</v>
      </c>
    </row>
    <row r="2971" spans="1:9">
      <c r="A2971" s="29">
        <v>402</v>
      </c>
      <c r="B2971" s="29">
        <v>155</v>
      </c>
      <c r="D2971" t="s">
        <v>762</v>
      </c>
      <c r="E2971" t="s">
        <v>114</v>
      </c>
      <c r="F2971" t="str">
        <f t="shared" si="46"/>
        <v>3lFrequently (e.g. every time we run some activity or monthly)</v>
      </c>
      <c r="G2971" s="27">
        <f>IFERROR(VLOOKUP(B2971,Answer!$A:$E,5),"")</f>
        <v>1</v>
      </c>
      <c r="H2971">
        <f>IFERROR(VLOOKUP(D2971,Question!$B:$E,4,FALSE),"")</f>
        <v>1</v>
      </c>
      <c r="I2971" t="str">
        <f>IFERROR(VLOOKUP(H2971,Dimension!$A:$B,2,FALSE),"")</f>
        <v>Reporting</v>
      </c>
    </row>
    <row r="2972" spans="1:9">
      <c r="A2972" s="29">
        <v>402</v>
      </c>
      <c r="B2972" s="29">
        <v>158</v>
      </c>
      <c r="D2972" t="s">
        <v>598</v>
      </c>
      <c r="E2972" t="s">
        <v>121</v>
      </c>
      <c r="F2972" t="str">
        <f t="shared" si="46"/>
        <v>4aSometimes / on an ad-hoc basis</v>
      </c>
      <c r="G2972" s="27">
        <f>IFERROR(VLOOKUP(B2972,Answer!$A:$E,5),"")</f>
        <v>0.5</v>
      </c>
      <c r="H2972">
        <f>IFERROR(VLOOKUP(D2972,Question!$B:$E,4,FALSE),"")</f>
        <v>2</v>
      </c>
      <c r="I2972" t="str">
        <f>IFERROR(VLOOKUP(H2972,Dimension!$A:$B,2,FALSE),"")</f>
        <v>Planning</v>
      </c>
    </row>
    <row r="2973" spans="1:9">
      <c r="A2973" s="29">
        <v>402</v>
      </c>
      <c r="B2973" s="29">
        <v>162</v>
      </c>
      <c r="D2973" t="s">
        <v>601</v>
      </c>
      <c r="E2973" t="s">
        <v>115</v>
      </c>
      <c r="F2973" t="str">
        <f t="shared" si="46"/>
        <v>4bRarely (maybe once per year)</v>
      </c>
      <c r="G2973" s="27">
        <f>IFERROR(VLOOKUP(B2973,Answer!$A:$E,5),"")</f>
        <v>0.25</v>
      </c>
      <c r="H2973">
        <f>IFERROR(VLOOKUP(D2973,Question!$B:$E,4,FALSE),"")</f>
        <v>2</v>
      </c>
      <c r="I2973" t="str">
        <f>IFERROR(VLOOKUP(H2973,Dimension!$A:$B,2,FALSE),"")</f>
        <v>Planning</v>
      </c>
    </row>
    <row r="2974" spans="1:9">
      <c r="A2974" s="29">
        <v>402</v>
      </c>
      <c r="B2974" s="29">
        <v>168</v>
      </c>
      <c r="D2974" t="s">
        <v>605</v>
      </c>
      <c r="E2974" t="s">
        <v>121</v>
      </c>
      <c r="F2974" t="str">
        <f t="shared" si="46"/>
        <v>4cSometimes / on an ad-hoc basis</v>
      </c>
      <c r="G2974" s="27">
        <f>IFERROR(VLOOKUP(B2974,Answer!$A:$E,5),"")</f>
        <v>0.5</v>
      </c>
      <c r="H2974">
        <f>IFERROR(VLOOKUP(D2974,Question!$B:$E,4,FALSE),"")</f>
        <v>2</v>
      </c>
      <c r="I2974" t="str">
        <f>IFERROR(VLOOKUP(H2974,Dimension!$A:$B,2,FALSE),"")</f>
        <v>Planning</v>
      </c>
    </row>
    <row r="2975" spans="1:9">
      <c r="A2975" s="29">
        <v>402</v>
      </c>
      <c r="B2975" s="29">
        <v>174</v>
      </c>
      <c r="D2975" t="s">
        <v>609</v>
      </c>
      <c r="E2975" t="s">
        <v>120</v>
      </c>
      <c r="F2975" t="str">
        <f t="shared" si="46"/>
        <v>4dRegularly (at least quarterly)</v>
      </c>
      <c r="G2975" s="27">
        <f>IFERROR(VLOOKUP(B2975,Answer!$A:$E,5),"")</f>
        <v>0.75</v>
      </c>
      <c r="H2975">
        <f>IFERROR(VLOOKUP(D2975,Question!$B:$E,4,FALSE),"")</f>
        <v>3</v>
      </c>
      <c r="I2975" t="str">
        <f>IFERROR(VLOOKUP(H2975,Dimension!$A:$B,2,FALSE),"")</f>
        <v>Impact</v>
      </c>
    </row>
    <row r="2976" spans="1:9">
      <c r="A2976" s="29">
        <v>402</v>
      </c>
      <c r="B2976" s="29">
        <v>180</v>
      </c>
      <c r="D2976" t="s">
        <v>628</v>
      </c>
      <c r="E2976" t="s">
        <v>123</v>
      </c>
      <c r="F2976" t="str">
        <f t="shared" si="46"/>
        <v>5aAgree</v>
      </c>
      <c r="G2976" s="27">
        <f>IFERROR(VLOOKUP(B2976,Answer!$A:$E,5),"")</f>
        <v>0</v>
      </c>
      <c r="H2976">
        <f>IFERROR(VLOOKUP(D2976,Question!$B:$E,4,FALSE),"")</f>
        <v>2</v>
      </c>
      <c r="I2976" t="str">
        <f>IFERROR(VLOOKUP(H2976,Dimension!$A:$B,2,FALSE),"")</f>
        <v>Planning</v>
      </c>
    </row>
    <row r="2977" spans="1:9">
      <c r="A2977" s="29">
        <v>402</v>
      </c>
      <c r="B2977" s="29">
        <v>186</v>
      </c>
      <c r="D2977" t="s">
        <v>632</v>
      </c>
      <c r="E2977" t="s">
        <v>123</v>
      </c>
      <c r="F2977" t="str">
        <f t="shared" si="46"/>
        <v>5bAgree</v>
      </c>
      <c r="G2977" s="27">
        <f>IFERROR(VLOOKUP(B2977,Answer!$A:$E,5),"")</f>
        <v>0.75</v>
      </c>
      <c r="H2977">
        <f>IFERROR(VLOOKUP(D2977,Question!$B:$E,4,FALSE),"")</f>
        <v>2</v>
      </c>
      <c r="I2977" t="str">
        <f>IFERROR(VLOOKUP(H2977,Dimension!$A:$B,2,FALSE),"")</f>
        <v>Planning</v>
      </c>
    </row>
    <row r="2978" spans="1:9">
      <c r="A2978" s="29">
        <v>402</v>
      </c>
      <c r="B2978" s="29">
        <v>192</v>
      </c>
      <c r="D2978" t="s">
        <v>636</v>
      </c>
      <c r="E2978" t="s">
        <v>123</v>
      </c>
      <c r="F2978" t="str">
        <f t="shared" si="46"/>
        <v>5cAgree</v>
      </c>
      <c r="G2978" s="27">
        <f>IFERROR(VLOOKUP(B2978,Answer!$A:$E,5),"")</f>
        <v>0.75</v>
      </c>
      <c r="H2978">
        <f>IFERROR(VLOOKUP(D2978,Question!$B:$E,4,FALSE),"")</f>
        <v>2</v>
      </c>
      <c r="I2978" t="str">
        <f>IFERROR(VLOOKUP(H2978,Dimension!$A:$B,2,FALSE),"")</f>
        <v>Planning</v>
      </c>
    </row>
    <row r="2979" spans="1:9">
      <c r="A2979" s="29">
        <v>402</v>
      </c>
      <c r="B2979" s="29">
        <v>198</v>
      </c>
      <c r="D2979" t="s">
        <v>640</v>
      </c>
      <c r="E2979" t="s">
        <v>123</v>
      </c>
      <c r="F2979" t="str">
        <f t="shared" si="46"/>
        <v>5dAgree</v>
      </c>
      <c r="G2979" s="27">
        <f>IFERROR(VLOOKUP(B2979,Answer!$A:$E,5),"")</f>
        <v>0.75</v>
      </c>
      <c r="H2979">
        <f>IFERROR(VLOOKUP(D2979,Question!$B:$E,4,FALSE),"")</f>
        <v>2</v>
      </c>
      <c r="I2979" t="str">
        <f>IFERROR(VLOOKUP(H2979,Dimension!$A:$B,2,FALSE),"")</f>
        <v>Planning</v>
      </c>
    </row>
    <row r="2980" spans="1:9">
      <c r="A2980" s="29">
        <v>402</v>
      </c>
      <c r="B2980" s="29">
        <v>204</v>
      </c>
      <c r="D2980" t="s">
        <v>644</v>
      </c>
      <c r="E2980" t="s">
        <v>123</v>
      </c>
      <c r="F2980" t="str">
        <f t="shared" si="46"/>
        <v>5eAgree</v>
      </c>
      <c r="G2980" s="27">
        <f>IFERROR(VLOOKUP(B2980,Answer!$A:$E,5),"")</f>
        <v>0.75</v>
      </c>
      <c r="H2980">
        <f>IFERROR(VLOOKUP(D2980,Question!$B:$E,4,FALSE),"")</f>
        <v>2</v>
      </c>
      <c r="I2980" t="str">
        <f>IFERROR(VLOOKUP(H2980,Dimension!$A:$B,2,FALSE),"")</f>
        <v>Planning</v>
      </c>
    </row>
    <row r="2981" spans="1:9">
      <c r="A2981" s="29">
        <v>402</v>
      </c>
      <c r="B2981" s="29">
        <v>206</v>
      </c>
      <c r="D2981" t="s">
        <v>751</v>
      </c>
      <c r="E2981" t="s">
        <v>117</v>
      </c>
      <c r="F2981" t="str">
        <f t="shared" si="46"/>
        <v>5fDon’t know/Not sure</v>
      </c>
      <c r="G2981" s="27">
        <f>IFERROR(VLOOKUP(B2981,Answer!$A:$E,5),"")</f>
        <v>0</v>
      </c>
      <c r="H2981">
        <f>IFERROR(VLOOKUP(D2981,Question!$B:$E,4,FALSE),"")</f>
        <v>2</v>
      </c>
      <c r="I2981" t="str">
        <f>IFERROR(VLOOKUP(H2981,Dimension!$A:$B,2,FALSE),"")</f>
        <v>Planning</v>
      </c>
    </row>
    <row r="2982" spans="1:9">
      <c r="A2982" s="29">
        <v>402</v>
      </c>
      <c r="B2982" s="29">
        <v>212</v>
      </c>
      <c r="D2982" t="s">
        <v>752</v>
      </c>
      <c r="E2982" t="s">
        <v>117</v>
      </c>
      <c r="F2982" t="str">
        <f t="shared" si="46"/>
        <v>5gDon’t know/Not sure</v>
      </c>
      <c r="G2982" s="27">
        <f>IFERROR(VLOOKUP(B2982,Answer!$A:$E,5),"")</f>
        <v>0</v>
      </c>
      <c r="H2982">
        <f>IFERROR(VLOOKUP(D2982,Question!$B:$E,4,FALSE),"")</f>
        <v>3</v>
      </c>
      <c r="I2982" t="str">
        <f>IFERROR(VLOOKUP(H2982,Dimension!$A:$B,2,FALSE),"")</f>
        <v>Impact</v>
      </c>
    </row>
    <row r="2983" spans="1:9">
      <c r="A2983" s="29">
        <v>402</v>
      </c>
      <c r="B2983" s="29">
        <v>222</v>
      </c>
      <c r="D2983" t="s">
        <v>753</v>
      </c>
      <c r="E2983" t="s">
        <v>123</v>
      </c>
      <c r="F2983" t="str">
        <f t="shared" si="46"/>
        <v>5hAgree</v>
      </c>
      <c r="G2983" s="27">
        <f>IFERROR(VLOOKUP(B2983,Answer!$A:$E,5),"")</f>
        <v>0.75</v>
      </c>
      <c r="H2983">
        <f>IFERROR(VLOOKUP(D2983,Question!$B:$E,4,FALSE),"")</f>
        <v>2</v>
      </c>
      <c r="I2983" t="str">
        <f>IFERROR(VLOOKUP(H2983,Dimension!$A:$B,2,FALSE),"")</f>
        <v>Planning</v>
      </c>
    </row>
    <row r="2984" spans="1:9">
      <c r="A2984" s="29">
        <v>402</v>
      </c>
      <c r="B2984" s="29">
        <v>229</v>
      </c>
      <c r="D2984" t="s">
        <v>754</v>
      </c>
      <c r="E2984" t="s">
        <v>136</v>
      </c>
      <c r="F2984" t="str">
        <f t="shared" si="46"/>
        <v>5iStrongly Agree</v>
      </c>
      <c r="G2984" s="27">
        <f>IFERROR(VLOOKUP(B2984,Answer!$A:$E,5),"")</f>
        <v>1</v>
      </c>
      <c r="H2984">
        <f>IFERROR(VLOOKUP(D2984,Question!$B:$E,4,FALSE),"")</f>
        <v>3</v>
      </c>
      <c r="I2984" t="str">
        <f>IFERROR(VLOOKUP(H2984,Dimension!$A:$B,2,FALSE),"")</f>
        <v>Impact</v>
      </c>
    </row>
    <row r="2985" spans="1:9">
      <c r="A2985" s="29">
        <v>402</v>
      </c>
      <c r="B2985" s="29">
        <v>233</v>
      </c>
      <c r="D2985" t="s">
        <v>648</v>
      </c>
      <c r="E2985" t="s">
        <v>120</v>
      </c>
      <c r="F2985" t="str">
        <f t="shared" si="46"/>
        <v>6aRegularly (at least quarterly)</v>
      </c>
      <c r="G2985" s="27">
        <f>IFERROR(VLOOKUP(B2985,Answer!$A:$E,5),"")</f>
        <v>0.75</v>
      </c>
      <c r="H2985">
        <f>IFERROR(VLOOKUP(D2985,Question!$B:$E,4,FALSE),"")</f>
        <v>2</v>
      </c>
      <c r="I2985" t="str">
        <f>IFERROR(VLOOKUP(H2985,Dimension!$A:$B,2,FALSE),"")</f>
        <v>Planning</v>
      </c>
    </row>
    <row r="2986" spans="1:9">
      <c r="A2986" s="29">
        <v>402</v>
      </c>
      <c r="B2986" s="29">
        <v>237</v>
      </c>
      <c r="D2986" t="s">
        <v>650</v>
      </c>
      <c r="E2986" t="s">
        <v>121</v>
      </c>
      <c r="F2986" t="str">
        <f t="shared" si="46"/>
        <v>6bSometimes / on an ad-hoc basis</v>
      </c>
      <c r="G2986" s="27">
        <f>IFERROR(VLOOKUP(B2986,Answer!$A:$E,5),"")</f>
        <v>0.5</v>
      </c>
      <c r="H2986">
        <f>IFERROR(VLOOKUP(D2986,Question!$B:$E,4,FALSE),"")</f>
        <v>1</v>
      </c>
      <c r="I2986" t="str">
        <f>IFERROR(VLOOKUP(H2986,Dimension!$A:$B,2,FALSE),"")</f>
        <v>Reporting</v>
      </c>
    </row>
    <row r="2987" spans="1:9">
      <c r="A2987" s="29">
        <v>402</v>
      </c>
      <c r="B2987" s="29">
        <v>244</v>
      </c>
      <c r="D2987" t="s">
        <v>654</v>
      </c>
      <c r="E2987" t="s">
        <v>114</v>
      </c>
      <c r="F2987" t="str">
        <f t="shared" si="46"/>
        <v>6cFrequently (e.g. every time we run some activity or monthly)</v>
      </c>
      <c r="G2987" s="27">
        <f>IFERROR(VLOOKUP(B2987,Answer!$A:$E,5),"")</f>
        <v>1</v>
      </c>
      <c r="H2987">
        <f>IFERROR(VLOOKUP(D2987,Question!$B:$E,4,FALSE),"")</f>
        <v>1</v>
      </c>
      <c r="I2987" t="str">
        <f>IFERROR(VLOOKUP(H2987,Dimension!$A:$B,2,FALSE),"")</f>
        <v>Reporting</v>
      </c>
    </row>
    <row r="2988" spans="1:9">
      <c r="A2988" s="29">
        <v>402</v>
      </c>
      <c r="B2988" s="29">
        <v>249</v>
      </c>
      <c r="D2988" t="s">
        <v>658</v>
      </c>
      <c r="E2988" t="s">
        <v>114</v>
      </c>
      <c r="F2988" t="str">
        <f t="shared" si="46"/>
        <v>6dFrequently (e.g. every time we run some activity or monthly)</v>
      </c>
      <c r="G2988" s="27">
        <f>IFERROR(VLOOKUP(B2988,Answer!$A:$E,5),"")</f>
        <v>1</v>
      </c>
      <c r="H2988">
        <f>IFERROR(VLOOKUP(D2988,Question!$B:$E,4,FALSE),"")</f>
        <v>1</v>
      </c>
      <c r="I2988" t="str">
        <f>IFERROR(VLOOKUP(H2988,Dimension!$A:$B,2,FALSE),"")</f>
        <v>Reporting</v>
      </c>
    </row>
    <row r="2989" spans="1:9">
      <c r="A2989" s="29">
        <v>402</v>
      </c>
      <c r="B2989" s="29">
        <v>252</v>
      </c>
      <c r="D2989" t="s">
        <v>662</v>
      </c>
      <c r="E2989" t="s">
        <v>121</v>
      </c>
      <c r="F2989" t="str">
        <f t="shared" si="46"/>
        <v>6eSometimes / on an ad-hoc basis</v>
      </c>
      <c r="G2989" s="27">
        <f>IFERROR(VLOOKUP(B2989,Answer!$A:$E,5),"")</f>
        <v>0.5</v>
      </c>
      <c r="H2989">
        <f>IFERROR(VLOOKUP(D2989,Question!$B:$E,4,FALSE),"")</f>
        <v>1</v>
      </c>
      <c r="I2989" t="str">
        <f>IFERROR(VLOOKUP(H2989,Dimension!$A:$B,2,FALSE),"")</f>
        <v>Reporting</v>
      </c>
    </row>
    <row r="2990" spans="1:9">
      <c r="A2990" s="29">
        <v>402</v>
      </c>
      <c r="B2990" s="29">
        <v>257</v>
      </c>
      <c r="D2990" t="s">
        <v>666</v>
      </c>
      <c r="E2990" t="s">
        <v>121</v>
      </c>
      <c r="F2990" t="str">
        <f t="shared" si="46"/>
        <v>7aSometimes / on an ad-hoc basis</v>
      </c>
      <c r="G2990" s="27">
        <f>IFERROR(VLOOKUP(B2990,Answer!$A:$E,5),"")</f>
        <v>0.5</v>
      </c>
      <c r="H2990">
        <f>IFERROR(VLOOKUP(D2990,Question!$B:$E,4,FALSE),"")</f>
        <v>3</v>
      </c>
      <c r="I2990" t="str">
        <f>IFERROR(VLOOKUP(H2990,Dimension!$A:$B,2,FALSE),"")</f>
        <v>Impact</v>
      </c>
    </row>
    <row r="2991" spans="1:9">
      <c r="A2991" s="29">
        <v>402</v>
      </c>
      <c r="B2991" s="29" t="s">
        <v>870</v>
      </c>
      <c r="D2991" t="s">
        <v>670</v>
      </c>
      <c r="E2991">
        <v>0</v>
      </c>
      <c r="F2991" t="str">
        <f t="shared" si="46"/>
        <v>7b0</v>
      </c>
      <c r="G2991" s="27" t="str">
        <f>IFERROR(VLOOKUP(B2991,Answer!$A:$E,5),"")</f>
        <v/>
      </c>
      <c r="H2991">
        <f>IFERROR(VLOOKUP(D2991,Question!$B:$E,4,FALSE),"")</f>
        <v>2</v>
      </c>
      <c r="I2991" t="str">
        <f>IFERROR(VLOOKUP(H2991,Dimension!$A:$B,2,FALSE),"")</f>
        <v>Planning</v>
      </c>
    </row>
    <row r="2992" spans="1:9">
      <c r="A2992" s="29">
        <v>402</v>
      </c>
      <c r="B2992" s="29">
        <v>266</v>
      </c>
      <c r="D2992" t="s">
        <v>674</v>
      </c>
      <c r="E2992" t="s">
        <v>115</v>
      </c>
      <c r="F2992" t="str">
        <f t="shared" si="46"/>
        <v>7cRarely (maybe once per year)</v>
      </c>
      <c r="G2992" s="27">
        <f>IFERROR(VLOOKUP(B2992,Answer!$A:$E,5),"")</f>
        <v>0.25</v>
      </c>
      <c r="H2992">
        <f>IFERROR(VLOOKUP(D2992,Question!$B:$E,4,FALSE),"")</f>
        <v>2</v>
      </c>
      <c r="I2992" t="str">
        <f>IFERROR(VLOOKUP(H2992,Dimension!$A:$B,2,FALSE),"")</f>
        <v>Planning</v>
      </c>
    </row>
    <row r="2993" spans="1:9">
      <c r="A2993" s="29">
        <v>402</v>
      </c>
      <c r="B2993" s="29" t="s">
        <v>870</v>
      </c>
      <c r="D2993" t="s">
        <v>678</v>
      </c>
      <c r="E2993">
        <v>0</v>
      </c>
      <c r="F2993" t="str">
        <f t="shared" si="46"/>
        <v>7d0</v>
      </c>
      <c r="G2993" s="27" t="str">
        <f>IFERROR(VLOOKUP(B2993,Answer!$A:$E,5),"")</f>
        <v/>
      </c>
      <c r="H2993">
        <f>IFERROR(VLOOKUP(D2993,Question!$B:$E,4,FALSE),"")</f>
        <v>2</v>
      </c>
      <c r="I2993" t="str">
        <f>IFERROR(VLOOKUP(H2993,Dimension!$A:$B,2,FALSE),"")</f>
        <v>Planning</v>
      </c>
    </row>
    <row r="2994" spans="1:9">
      <c r="A2994" s="29">
        <v>402</v>
      </c>
      <c r="B2994" s="29">
        <v>277</v>
      </c>
      <c r="D2994" t="s">
        <v>680</v>
      </c>
      <c r="E2994" t="s">
        <v>121</v>
      </c>
      <c r="F2994" t="str">
        <f t="shared" si="46"/>
        <v>7eSometimes / on an ad-hoc basis</v>
      </c>
      <c r="G2994" s="27">
        <f>IFERROR(VLOOKUP(B2994,Answer!$A:$E,5),"")</f>
        <v>0.5</v>
      </c>
      <c r="H2994">
        <f>IFERROR(VLOOKUP(D2994,Question!$B:$E,4,FALSE),"")</f>
        <v>3</v>
      </c>
      <c r="I2994" t="str">
        <f>IFERROR(VLOOKUP(H2994,Dimension!$A:$B,2,FALSE),"")</f>
        <v>Impact</v>
      </c>
    </row>
    <row r="2995" spans="1:9">
      <c r="A2995" s="29">
        <v>402</v>
      </c>
      <c r="B2995" s="29">
        <v>283</v>
      </c>
      <c r="D2995" t="s">
        <v>701</v>
      </c>
      <c r="E2995" t="s">
        <v>122</v>
      </c>
      <c r="F2995" t="str">
        <f t="shared" si="46"/>
        <v>8aNeither agree nor disagree</v>
      </c>
      <c r="G2995" s="27">
        <f>IFERROR(VLOOKUP(B2995,Answer!$A:$E,5),"")</f>
        <v>0.25</v>
      </c>
      <c r="H2995">
        <f>IFERROR(VLOOKUP(D2995,Question!$B:$E,4,FALSE),"")</f>
        <v>3</v>
      </c>
      <c r="I2995" t="str">
        <f>IFERROR(VLOOKUP(H2995,Dimension!$A:$B,2,FALSE),"")</f>
        <v>Impact</v>
      </c>
    </row>
    <row r="2996" spans="1:9">
      <c r="A2996" s="29">
        <v>402</v>
      </c>
      <c r="B2996" s="29">
        <v>290</v>
      </c>
      <c r="D2996" t="s">
        <v>703</v>
      </c>
      <c r="E2996" t="s">
        <v>123</v>
      </c>
      <c r="F2996" t="str">
        <f t="shared" si="46"/>
        <v>8bAgree</v>
      </c>
      <c r="G2996" s="27">
        <f>IFERROR(VLOOKUP(B2996,Answer!$A:$E,5),"")</f>
        <v>0.75</v>
      </c>
      <c r="H2996">
        <f>IFERROR(VLOOKUP(D2996,Question!$B:$E,4,FALSE),"")</f>
        <v>3</v>
      </c>
      <c r="I2996" t="str">
        <f>IFERROR(VLOOKUP(H2996,Dimension!$A:$B,2,FALSE),"")</f>
        <v>Impact</v>
      </c>
    </row>
    <row r="2997" spans="1:9">
      <c r="A2997" s="29">
        <v>402</v>
      </c>
      <c r="B2997" s="29">
        <v>295</v>
      </c>
      <c r="D2997" t="s">
        <v>705</v>
      </c>
      <c r="E2997" t="s">
        <v>122</v>
      </c>
      <c r="F2997" t="str">
        <f t="shared" si="46"/>
        <v>8cNeither agree nor disagree</v>
      </c>
      <c r="G2997" s="27">
        <f>IFERROR(VLOOKUP(B2997,Answer!$A:$E,5),"")</f>
        <v>0.25</v>
      </c>
      <c r="H2997">
        <f>IFERROR(VLOOKUP(D2997,Question!$B:$E,4,FALSE),"")</f>
        <v>3</v>
      </c>
      <c r="I2997" t="str">
        <f>IFERROR(VLOOKUP(H2997,Dimension!$A:$B,2,FALSE),"")</f>
        <v>Impact</v>
      </c>
    </row>
    <row r="2998" spans="1:9">
      <c r="A2998" s="29">
        <v>402</v>
      </c>
      <c r="B2998" s="29">
        <v>301</v>
      </c>
      <c r="D2998" t="s">
        <v>707</v>
      </c>
      <c r="E2998" t="s">
        <v>122</v>
      </c>
      <c r="F2998" t="str">
        <f t="shared" si="46"/>
        <v>8dNeither agree nor disagree</v>
      </c>
      <c r="G2998" s="27">
        <f>IFERROR(VLOOKUP(B2998,Answer!$A:$E,5),"")</f>
        <v>0</v>
      </c>
      <c r="H2998">
        <f>IFERROR(VLOOKUP(D2998,Question!$B:$E,4,FALSE),"")</f>
        <v>3</v>
      </c>
      <c r="I2998" t="str">
        <f>IFERROR(VLOOKUP(H2998,Dimension!$A:$B,2,FALSE),"")</f>
        <v>Impact</v>
      </c>
    </row>
    <row r="2999" spans="1:9">
      <c r="A2999" s="29">
        <v>402</v>
      </c>
      <c r="B2999" s="29">
        <v>306</v>
      </c>
      <c r="D2999" t="s">
        <v>744</v>
      </c>
      <c r="E2999" t="s">
        <v>118</v>
      </c>
      <c r="F2999" t="str">
        <f t="shared" si="46"/>
        <v>8eDisagree</v>
      </c>
      <c r="G2999" s="27">
        <f>IFERROR(VLOOKUP(B2999,Answer!$A:$E,5),"")</f>
        <v>0</v>
      </c>
      <c r="H2999">
        <f>IFERROR(VLOOKUP(D2999,Question!$B:$E,4,FALSE),"")</f>
        <v>3</v>
      </c>
      <c r="I2999" t="str">
        <f>IFERROR(VLOOKUP(H2999,Dimension!$A:$B,2,FALSE),"")</f>
        <v>Impact</v>
      </c>
    </row>
    <row r="3000" spans="1:9">
      <c r="A3000" s="29">
        <v>402</v>
      </c>
      <c r="B3000" s="29">
        <v>314</v>
      </c>
      <c r="D3000" t="s">
        <v>745</v>
      </c>
      <c r="E3000" t="s">
        <v>123</v>
      </c>
      <c r="F3000" t="str">
        <f t="shared" si="46"/>
        <v>8fAgree</v>
      </c>
      <c r="G3000" s="27">
        <f>IFERROR(VLOOKUP(B3000,Answer!$A:$E,5),"")</f>
        <v>0.75</v>
      </c>
      <c r="H3000">
        <f>IFERROR(VLOOKUP(D3000,Question!$B:$E,4,FALSE),"")</f>
        <v>3</v>
      </c>
      <c r="I3000" t="str">
        <f>IFERROR(VLOOKUP(H3000,Dimension!$A:$B,2,FALSE),"")</f>
        <v>Impact</v>
      </c>
    </row>
    <row r="3001" spans="1:9">
      <c r="A3001" s="29">
        <v>402</v>
      </c>
      <c r="B3001" s="29">
        <v>320</v>
      </c>
      <c r="D3001" t="s">
        <v>746</v>
      </c>
      <c r="E3001" t="s">
        <v>123</v>
      </c>
      <c r="F3001" t="str">
        <f t="shared" si="46"/>
        <v>8gAgree</v>
      </c>
      <c r="G3001" s="27">
        <f>IFERROR(VLOOKUP(B3001,Answer!$A:$E,5),"")</f>
        <v>0.75</v>
      </c>
      <c r="H3001">
        <f>IFERROR(VLOOKUP(D3001,Question!$B:$E,4,FALSE),"")</f>
        <v>3</v>
      </c>
      <c r="I3001" t="str">
        <f>IFERROR(VLOOKUP(H3001,Dimension!$A:$B,2,FALSE),"")</f>
        <v>Impact</v>
      </c>
    </row>
    <row r="3002" spans="1:9">
      <c r="A3002" s="29">
        <v>402</v>
      </c>
      <c r="B3002" s="29">
        <v>324</v>
      </c>
      <c r="D3002" t="s">
        <v>747</v>
      </c>
      <c r="E3002" t="s">
        <v>118</v>
      </c>
      <c r="F3002" t="str">
        <f t="shared" si="46"/>
        <v>8hDisagree</v>
      </c>
      <c r="G3002" s="27">
        <f>IFERROR(VLOOKUP(B3002,Answer!$A:$E,5),"")</f>
        <v>0</v>
      </c>
      <c r="H3002">
        <f>IFERROR(VLOOKUP(D3002,Question!$B:$E,4,FALSE),"")</f>
        <v>3</v>
      </c>
      <c r="I3002" t="str">
        <f>IFERROR(VLOOKUP(H3002,Dimension!$A:$B,2,FALSE),"")</f>
        <v>Impact</v>
      </c>
    </row>
    <row r="3003" spans="1:9">
      <c r="A3003" s="29">
        <v>402</v>
      </c>
      <c r="B3003" s="29">
        <v>331</v>
      </c>
      <c r="D3003" t="s">
        <v>748</v>
      </c>
      <c r="E3003" t="s">
        <v>122</v>
      </c>
      <c r="F3003" t="str">
        <f t="shared" si="46"/>
        <v>8iNeither agree nor disagree</v>
      </c>
      <c r="G3003" s="27">
        <f>IFERROR(VLOOKUP(B3003,Answer!$A:$E,5),"")</f>
        <v>0.25</v>
      </c>
      <c r="H3003">
        <f>IFERROR(VLOOKUP(D3003,Question!$B:$E,4,FALSE),"")</f>
        <v>3</v>
      </c>
      <c r="I3003" t="str">
        <f>IFERROR(VLOOKUP(H3003,Dimension!$A:$B,2,FALSE),"")</f>
        <v>Impact</v>
      </c>
    </row>
    <row r="3004" spans="1:9">
      <c r="A3004" s="29">
        <v>402</v>
      </c>
      <c r="B3004" s="29">
        <v>338</v>
      </c>
      <c r="D3004" t="s">
        <v>749</v>
      </c>
      <c r="E3004" t="s">
        <v>123</v>
      </c>
      <c r="F3004" t="str">
        <f t="shared" si="46"/>
        <v>8jAgree</v>
      </c>
      <c r="G3004" s="27">
        <f>IFERROR(VLOOKUP(B3004,Answer!$A:$E,5),"")</f>
        <v>0.75</v>
      </c>
      <c r="H3004">
        <f>IFERROR(VLOOKUP(D3004,Question!$B:$E,4,FALSE),"")</f>
        <v>3</v>
      </c>
      <c r="I3004" t="str">
        <f>IFERROR(VLOOKUP(H3004,Dimension!$A:$B,2,FALSE),"")</f>
        <v>Impact</v>
      </c>
    </row>
    <row r="3005" spans="1:9">
      <c r="A3005" s="29">
        <v>402</v>
      </c>
      <c r="B3005" s="29">
        <v>342</v>
      </c>
      <c r="D3005" t="s">
        <v>750</v>
      </c>
      <c r="E3005" t="s">
        <v>118</v>
      </c>
      <c r="F3005" t="str">
        <f t="shared" si="46"/>
        <v>8kDisagree</v>
      </c>
      <c r="G3005" s="27">
        <f>IFERROR(VLOOKUP(B3005,Answer!$A:$E,5),"")</f>
        <v>0.25</v>
      </c>
      <c r="H3005">
        <f>IFERROR(VLOOKUP(D3005,Question!$B:$E,4,FALSE),"")</f>
        <v>3</v>
      </c>
      <c r="I3005" t="str">
        <f>IFERROR(VLOOKUP(H3005,Dimension!$A:$B,2,FALSE),"")</f>
        <v>Impact</v>
      </c>
    </row>
    <row r="3006" spans="1:9">
      <c r="A3006" s="29">
        <v>402</v>
      </c>
      <c r="B3006" s="29" t="s">
        <v>870</v>
      </c>
      <c r="D3006" t="s">
        <v>710</v>
      </c>
      <c r="E3006">
        <v>0</v>
      </c>
      <c r="F3006" t="str">
        <f t="shared" si="46"/>
        <v>9a0</v>
      </c>
      <c r="G3006" s="27" t="str">
        <f>IFERROR(VLOOKUP(B3006,Answer!$A:$E,5),"")</f>
        <v/>
      </c>
      <c r="H3006">
        <f>IFERROR(VLOOKUP(D3006,Question!$B:$E,4,FALSE),"")</f>
        <v>1</v>
      </c>
      <c r="I3006" t="str">
        <f>IFERROR(VLOOKUP(H3006,Dimension!$A:$B,2,FALSE),"")</f>
        <v>Reporting</v>
      </c>
    </row>
    <row r="3007" spans="1:9">
      <c r="A3007" s="29">
        <v>402</v>
      </c>
      <c r="B3007" s="29" t="s">
        <v>870</v>
      </c>
      <c r="D3007" t="s">
        <v>714</v>
      </c>
      <c r="E3007">
        <v>0</v>
      </c>
      <c r="F3007" t="str">
        <f t="shared" si="46"/>
        <v>9b0</v>
      </c>
      <c r="G3007" s="27" t="str">
        <f>IFERROR(VLOOKUP(B3007,Answer!$A:$E,5),"")</f>
        <v/>
      </c>
      <c r="H3007">
        <f>IFERROR(VLOOKUP(D3007,Question!$B:$E,4,FALSE),"")</f>
        <v>1</v>
      </c>
      <c r="I3007" t="str">
        <f>IFERROR(VLOOKUP(H3007,Dimension!$A:$B,2,FALSE),"")</f>
        <v>Reporting</v>
      </c>
    </row>
    <row r="3008" spans="1:9">
      <c r="A3008" s="29">
        <v>402</v>
      </c>
      <c r="B3008" s="29" t="s">
        <v>870</v>
      </c>
      <c r="D3008" t="s">
        <v>742</v>
      </c>
      <c r="E3008">
        <v>0</v>
      </c>
      <c r="F3008" t="str">
        <f t="shared" si="46"/>
        <v>9c0</v>
      </c>
      <c r="G3008" s="27" t="str">
        <f>IFERROR(VLOOKUP(B3008,Answer!$A:$E,5),"")</f>
        <v/>
      </c>
      <c r="H3008">
        <f>IFERROR(VLOOKUP(D3008,Question!$B:$E,4,FALSE),"")</f>
        <v>1</v>
      </c>
      <c r="I3008" t="str">
        <f>IFERROR(VLOOKUP(H3008,Dimension!$A:$B,2,FALSE),"")</f>
        <v>Reporting</v>
      </c>
    </row>
    <row r="3009" spans="1:9">
      <c r="A3009" s="29">
        <v>402</v>
      </c>
      <c r="B3009" s="29" t="s">
        <v>870</v>
      </c>
      <c r="D3009" t="s">
        <v>743</v>
      </c>
      <c r="E3009">
        <v>0</v>
      </c>
      <c r="F3009" t="str">
        <f t="shared" si="46"/>
        <v>9d0</v>
      </c>
      <c r="G3009" s="27" t="str">
        <f>IFERROR(VLOOKUP(B3009,Answer!$A:$E,5),"")</f>
        <v/>
      </c>
      <c r="H3009">
        <f>IFERROR(VLOOKUP(D3009,Question!$B:$E,4,FALSE),"")</f>
        <v>2</v>
      </c>
      <c r="I3009" t="str">
        <f>IFERROR(VLOOKUP(H3009,Dimension!$A:$B,2,FALSE),"")</f>
        <v>Planning</v>
      </c>
    </row>
    <row r="3010" spans="1:9">
      <c r="A3010" s="29">
        <v>402</v>
      </c>
      <c r="B3010" s="29">
        <v>375</v>
      </c>
      <c r="D3010" t="s">
        <v>740</v>
      </c>
      <c r="E3010" t="s">
        <v>136</v>
      </c>
      <c r="F3010" t="str">
        <f t="shared" si="46"/>
        <v>10aStrongly Agree</v>
      </c>
      <c r="G3010" s="27">
        <f>IFERROR(VLOOKUP(B3010,Answer!$A:$E,5),"")</f>
        <v>1</v>
      </c>
      <c r="H3010">
        <f>IFERROR(VLOOKUP(D3010,Question!$B:$E,4,FALSE),"")</f>
        <v>1</v>
      </c>
      <c r="I3010" t="str">
        <f>IFERROR(VLOOKUP(H3010,Dimension!$A:$B,2,FALSE),"")</f>
        <v>Reporting</v>
      </c>
    </row>
    <row r="3011" spans="1:9">
      <c r="A3011" s="29">
        <v>402</v>
      </c>
      <c r="B3011" s="29">
        <v>379</v>
      </c>
      <c r="D3011" t="s">
        <v>741</v>
      </c>
      <c r="E3011" t="s">
        <v>122</v>
      </c>
      <c r="F3011" t="str">
        <f t="shared" ref="F3011:F3074" si="47">D3011&amp;E3011</f>
        <v>10bNeither agree nor disagree</v>
      </c>
      <c r="G3011" s="27">
        <f>IFERROR(VLOOKUP(B3011,Answer!$A:$E,5),"")</f>
        <v>0.25</v>
      </c>
      <c r="H3011">
        <f>IFERROR(VLOOKUP(D3011,Question!$B:$E,4,FALSE),"")</f>
        <v>3</v>
      </c>
      <c r="I3011" t="str">
        <f>IFERROR(VLOOKUP(H3011,Dimension!$A:$B,2,FALSE),"")</f>
        <v>Impact</v>
      </c>
    </row>
    <row r="3012" spans="1:9">
      <c r="A3012" s="29">
        <v>409</v>
      </c>
      <c r="B3012" s="29">
        <v>4</v>
      </c>
      <c r="D3012" t="s">
        <v>772</v>
      </c>
      <c r="E3012" t="s">
        <v>185</v>
      </c>
      <c r="F3012" t="str">
        <f t="shared" si="47"/>
        <v>1aNot for profit organisation</v>
      </c>
      <c r="G3012" s="27">
        <f>IFERROR(VLOOKUP(B3012,Answer!$A:$E,5),"")</f>
        <v>0</v>
      </c>
      <c r="H3012">
        <f>IFERROR(VLOOKUP(D3012,Question!$B:$E,4,FALSE),"")</f>
        <v>0</v>
      </c>
      <c r="I3012" t="str">
        <f>IFERROR(VLOOKUP(H3012,Dimension!$A:$B,2,FALSE),"")</f>
        <v/>
      </c>
    </row>
    <row r="3013" spans="1:9">
      <c r="A3013" s="29">
        <v>409</v>
      </c>
      <c r="B3013" s="29">
        <v>5</v>
      </c>
      <c r="D3013" t="s">
        <v>773</v>
      </c>
      <c r="E3013" t="s">
        <v>107</v>
      </c>
      <c r="F3013" t="str">
        <f t="shared" si="47"/>
        <v>1bCommunications</v>
      </c>
      <c r="G3013" s="27">
        <f>IFERROR(VLOOKUP(B3013,Answer!$A:$E,5),"")</f>
        <v>0</v>
      </c>
      <c r="H3013">
        <f>IFERROR(VLOOKUP(D3013,Question!$B:$E,4,FALSE),"")</f>
        <v>0</v>
      </c>
      <c r="I3013" t="str">
        <f>IFERROR(VLOOKUP(H3013,Dimension!$A:$B,2,FALSE),"")</f>
        <v/>
      </c>
    </row>
    <row r="3014" spans="1:9">
      <c r="A3014" s="29">
        <v>409</v>
      </c>
      <c r="B3014" s="29" t="s">
        <v>870</v>
      </c>
      <c r="D3014" t="s">
        <v>774</v>
      </c>
      <c r="E3014">
        <v>0</v>
      </c>
      <c r="F3014" t="str">
        <f t="shared" si="47"/>
        <v>1c0</v>
      </c>
      <c r="G3014" s="27" t="str">
        <f>IFERROR(VLOOKUP(B3014,Answer!$A:$E,5),"")</f>
        <v/>
      </c>
      <c r="H3014">
        <f>IFERROR(VLOOKUP(D3014,Question!$B:$E,4,FALSE),"")</f>
        <v>0</v>
      </c>
      <c r="I3014" t="str">
        <f>IFERROR(VLOOKUP(H3014,Dimension!$A:$B,2,FALSE),"")</f>
        <v/>
      </c>
    </row>
    <row r="3015" spans="1:9">
      <c r="A3015" s="29">
        <v>409</v>
      </c>
      <c r="B3015" s="29" t="s">
        <v>870</v>
      </c>
      <c r="D3015" t="s">
        <v>775</v>
      </c>
      <c r="E3015">
        <v>0</v>
      </c>
      <c r="F3015" t="str">
        <f t="shared" si="47"/>
        <v>1d0</v>
      </c>
      <c r="G3015" s="27" t="str">
        <f>IFERROR(VLOOKUP(B3015,Answer!$A:$E,5),"")</f>
        <v/>
      </c>
      <c r="H3015">
        <f>IFERROR(VLOOKUP(D3015,Question!$B:$E,4,FALSE),"")</f>
        <v>0</v>
      </c>
      <c r="I3015" t="str">
        <f>IFERROR(VLOOKUP(H3015,Dimension!$A:$B,2,FALSE),"")</f>
        <v/>
      </c>
    </row>
    <row r="3016" spans="1:9">
      <c r="A3016" s="29">
        <v>409</v>
      </c>
      <c r="B3016" s="29">
        <v>50</v>
      </c>
      <c r="D3016" t="s">
        <v>776</v>
      </c>
      <c r="E3016" t="s">
        <v>253</v>
      </c>
      <c r="F3016" t="str">
        <f t="shared" si="47"/>
        <v>1e250-999 employees</v>
      </c>
      <c r="G3016" s="27">
        <f>IFERROR(VLOOKUP(B3016,Answer!$A:$E,5),"")</f>
        <v>0</v>
      </c>
      <c r="H3016">
        <f>IFERROR(VLOOKUP(D3016,Question!$B:$E,4,FALSE),"")</f>
        <v>0</v>
      </c>
      <c r="I3016" t="str">
        <f>IFERROR(VLOOKUP(H3016,Dimension!$A:$B,2,FALSE),"")</f>
        <v/>
      </c>
    </row>
    <row r="3017" spans="1:9">
      <c r="A3017" s="29">
        <v>409</v>
      </c>
      <c r="B3017" s="29" t="s">
        <v>870</v>
      </c>
      <c r="D3017" t="s">
        <v>778</v>
      </c>
      <c r="E3017" t="s">
        <v>134</v>
      </c>
      <c r="F3017" t="str">
        <f t="shared" si="47"/>
        <v>1gUK</v>
      </c>
      <c r="G3017" s="27" t="str">
        <f>IFERROR(VLOOKUP(B3017,Answer!$A:$E,5),"")</f>
        <v/>
      </c>
      <c r="H3017">
        <f>IFERROR(VLOOKUP(D3017,Question!$B:$E,4,FALSE),"")</f>
        <v>0</v>
      </c>
      <c r="I3017" t="str">
        <f>IFERROR(VLOOKUP(H3017,Dimension!$A:$B,2,FALSE),"")</f>
        <v/>
      </c>
    </row>
    <row r="3018" spans="1:9">
      <c r="A3018" s="29">
        <v>409</v>
      </c>
      <c r="B3018" s="29">
        <v>67</v>
      </c>
      <c r="D3018" t="s">
        <v>783</v>
      </c>
      <c r="E3018" t="s">
        <v>113</v>
      </c>
      <c r="F3018" t="str">
        <f t="shared" si="47"/>
        <v>1hGlobally</v>
      </c>
      <c r="G3018" s="27">
        <f>IFERROR(VLOOKUP(B3018,Answer!$A:$E,5),"")</f>
        <v>0</v>
      </c>
      <c r="H3018">
        <f>IFERROR(VLOOKUP(D3018,Question!$B:$E,4,FALSE),"")</f>
        <v>0</v>
      </c>
      <c r="I3018" t="str">
        <f>IFERROR(VLOOKUP(H3018,Dimension!$A:$B,2,FALSE),"")</f>
        <v/>
      </c>
    </row>
    <row r="3019" spans="1:9">
      <c r="A3019" s="29">
        <v>409</v>
      </c>
      <c r="B3019" s="29">
        <v>69</v>
      </c>
      <c r="D3019" t="s">
        <v>859</v>
      </c>
      <c r="E3019" t="s">
        <v>110</v>
      </c>
      <c r="F3019" t="str">
        <f t="shared" si="47"/>
        <v>1iYes</v>
      </c>
      <c r="G3019" s="27">
        <f>IFERROR(VLOOKUP(B3019,Answer!$A:$E,5),"")</f>
        <v>0</v>
      </c>
      <c r="H3019">
        <f>IFERROR(VLOOKUP(D3019,Question!$B:$E,4,FALSE),"")</f>
        <v>0</v>
      </c>
      <c r="I3019" t="str">
        <f>IFERROR(VLOOKUP(H3019,Dimension!$A:$B,2,FALSE),"")</f>
        <v/>
      </c>
    </row>
    <row r="3020" spans="1:9">
      <c r="A3020" s="29">
        <v>409</v>
      </c>
      <c r="B3020" s="29" t="s">
        <v>870</v>
      </c>
      <c r="D3020" t="s">
        <v>804</v>
      </c>
      <c r="E3020" t="s">
        <v>111</v>
      </c>
      <c r="F3020" t="str">
        <f t="shared" si="47"/>
        <v>North AmericaNo</v>
      </c>
      <c r="G3020" s="27" t="str">
        <f>IFERROR(VLOOKUP(B3020,Answer!$A:$E,5),"")</f>
        <v/>
      </c>
      <c r="H3020" t="str">
        <f>IFERROR(VLOOKUP(D3020,Question!$B:$E,4,FALSE),"")</f>
        <v/>
      </c>
      <c r="I3020" t="str">
        <f>IFERROR(VLOOKUP(H3020,Dimension!$A:$B,2,FALSE),"")</f>
        <v/>
      </c>
    </row>
    <row r="3021" spans="1:9">
      <c r="A3021" s="29">
        <v>409</v>
      </c>
      <c r="B3021" s="29" t="s">
        <v>870</v>
      </c>
      <c r="D3021" t="s">
        <v>805</v>
      </c>
      <c r="E3021" t="s">
        <v>111</v>
      </c>
      <c r="F3021" t="str">
        <f t="shared" si="47"/>
        <v>Central AmericaNo</v>
      </c>
      <c r="G3021" s="27" t="str">
        <f>IFERROR(VLOOKUP(B3021,Answer!$A:$E,5),"")</f>
        <v/>
      </c>
      <c r="H3021" t="str">
        <f>IFERROR(VLOOKUP(D3021,Question!$B:$E,4,FALSE),"")</f>
        <v/>
      </c>
      <c r="I3021" t="str">
        <f>IFERROR(VLOOKUP(H3021,Dimension!$A:$B,2,FALSE),"")</f>
        <v/>
      </c>
    </row>
    <row r="3022" spans="1:9">
      <c r="A3022" s="29">
        <v>409</v>
      </c>
      <c r="B3022" s="29" t="s">
        <v>870</v>
      </c>
      <c r="D3022" t="s">
        <v>806</v>
      </c>
      <c r="E3022" t="s">
        <v>111</v>
      </c>
      <c r="F3022" t="str">
        <f t="shared" si="47"/>
        <v>South AmericaNo</v>
      </c>
      <c r="G3022" s="27" t="str">
        <f>IFERROR(VLOOKUP(B3022,Answer!$A:$E,5),"")</f>
        <v/>
      </c>
      <c r="H3022" t="str">
        <f>IFERROR(VLOOKUP(D3022,Question!$B:$E,4,FALSE),"")</f>
        <v/>
      </c>
      <c r="I3022" t="str">
        <f>IFERROR(VLOOKUP(H3022,Dimension!$A:$B,2,FALSE),"")</f>
        <v/>
      </c>
    </row>
    <row r="3023" spans="1:9">
      <c r="A3023" s="29">
        <v>409</v>
      </c>
      <c r="B3023" s="29" t="s">
        <v>870</v>
      </c>
      <c r="D3023" t="s">
        <v>807</v>
      </c>
      <c r="E3023" t="s">
        <v>111</v>
      </c>
      <c r="F3023" t="str">
        <f t="shared" si="47"/>
        <v>AfricaNo</v>
      </c>
      <c r="G3023" s="27" t="str">
        <f>IFERROR(VLOOKUP(B3023,Answer!$A:$E,5),"")</f>
        <v/>
      </c>
      <c r="H3023" t="str">
        <f>IFERROR(VLOOKUP(D3023,Question!$B:$E,4,FALSE),"")</f>
        <v/>
      </c>
      <c r="I3023" t="str">
        <f>IFERROR(VLOOKUP(H3023,Dimension!$A:$B,2,FALSE),"")</f>
        <v/>
      </c>
    </row>
    <row r="3024" spans="1:9">
      <c r="A3024" s="29">
        <v>409</v>
      </c>
      <c r="B3024" s="29">
        <v>57</v>
      </c>
      <c r="D3024" t="s">
        <v>808</v>
      </c>
      <c r="E3024" t="s">
        <v>110</v>
      </c>
      <c r="F3024" t="str">
        <f t="shared" si="47"/>
        <v>Middle EastYes</v>
      </c>
      <c r="G3024" s="27">
        <f>IFERROR(VLOOKUP(B3024,Answer!$A:$E,5),"")</f>
        <v>0</v>
      </c>
      <c r="H3024" t="str">
        <f>IFERROR(VLOOKUP(D3024,Question!$B:$E,4,FALSE),"")</f>
        <v/>
      </c>
      <c r="I3024" t="str">
        <f>IFERROR(VLOOKUP(H3024,Dimension!$A:$B,2,FALSE),"")</f>
        <v/>
      </c>
    </row>
    <row r="3025" spans="1:9">
      <c r="A3025" s="29">
        <v>409</v>
      </c>
      <c r="B3025" s="29">
        <v>58</v>
      </c>
      <c r="D3025" t="s">
        <v>809</v>
      </c>
      <c r="E3025" t="s">
        <v>110</v>
      </c>
      <c r="F3025" t="str">
        <f t="shared" si="47"/>
        <v>Western/Northern EuropeYes</v>
      </c>
      <c r="G3025" s="27">
        <f>IFERROR(VLOOKUP(B3025,Answer!$A:$E,5),"")</f>
        <v>0</v>
      </c>
      <c r="H3025" t="str">
        <f>IFERROR(VLOOKUP(D3025,Question!$B:$E,4,FALSE),"")</f>
        <v/>
      </c>
      <c r="I3025" t="str">
        <f>IFERROR(VLOOKUP(H3025,Dimension!$A:$B,2,FALSE),"")</f>
        <v/>
      </c>
    </row>
    <row r="3026" spans="1:9">
      <c r="A3026" s="29">
        <v>409</v>
      </c>
      <c r="B3026" s="29" t="s">
        <v>870</v>
      </c>
      <c r="D3026" t="s">
        <v>810</v>
      </c>
      <c r="E3026" t="s">
        <v>111</v>
      </c>
      <c r="F3026" t="str">
        <f t="shared" si="47"/>
        <v>Southern EuropeNo</v>
      </c>
      <c r="G3026" s="27" t="str">
        <f>IFERROR(VLOOKUP(B3026,Answer!$A:$E,5),"")</f>
        <v/>
      </c>
      <c r="H3026" t="str">
        <f>IFERROR(VLOOKUP(D3026,Question!$B:$E,4,FALSE),"")</f>
        <v/>
      </c>
      <c r="I3026" t="str">
        <f>IFERROR(VLOOKUP(H3026,Dimension!$A:$B,2,FALSE),"")</f>
        <v/>
      </c>
    </row>
    <row r="3027" spans="1:9">
      <c r="A3027" s="29">
        <v>409</v>
      </c>
      <c r="B3027" s="29" t="s">
        <v>870</v>
      </c>
      <c r="D3027" t="s">
        <v>811</v>
      </c>
      <c r="E3027" t="s">
        <v>111</v>
      </c>
      <c r="F3027" t="str">
        <f t="shared" si="47"/>
        <v>Eastern EuropeNo</v>
      </c>
      <c r="G3027" s="27" t="str">
        <f>IFERROR(VLOOKUP(B3027,Answer!$A:$E,5),"")</f>
        <v/>
      </c>
      <c r="H3027" t="str">
        <f>IFERROR(VLOOKUP(D3027,Question!$B:$E,4,FALSE),"")</f>
        <v/>
      </c>
      <c r="I3027" t="str">
        <f>IFERROR(VLOOKUP(H3027,Dimension!$A:$B,2,FALSE),"")</f>
        <v/>
      </c>
    </row>
    <row r="3028" spans="1:9">
      <c r="A3028" s="29">
        <v>409</v>
      </c>
      <c r="B3028" s="29" t="s">
        <v>870</v>
      </c>
      <c r="D3028" t="s">
        <v>812</v>
      </c>
      <c r="E3028" t="s">
        <v>111</v>
      </c>
      <c r="F3028" t="str">
        <f t="shared" si="47"/>
        <v>Central AsiaNo</v>
      </c>
      <c r="G3028" s="27" t="str">
        <f>IFERROR(VLOOKUP(B3028,Answer!$A:$E,5),"")</f>
        <v/>
      </c>
      <c r="H3028" t="str">
        <f>IFERROR(VLOOKUP(D3028,Question!$B:$E,4,FALSE),"")</f>
        <v/>
      </c>
      <c r="I3028" t="str">
        <f>IFERROR(VLOOKUP(H3028,Dimension!$A:$B,2,FALSE),"")</f>
        <v/>
      </c>
    </row>
    <row r="3029" spans="1:9">
      <c r="A3029" s="29">
        <v>409</v>
      </c>
      <c r="B3029" s="29" t="s">
        <v>870</v>
      </c>
      <c r="D3029" t="s">
        <v>813</v>
      </c>
      <c r="E3029" t="s">
        <v>111</v>
      </c>
      <c r="F3029" t="str">
        <f t="shared" si="47"/>
        <v>South AsiaNo</v>
      </c>
      <c r="G3029" s="27" t="str">
        <f>IFERROR(VLOOKUP(B3029,Answer!$A:$E,5),"")</f>
        <v/>
      </c>
      <c r="H3029" t="str">
        <f>IFERROR(VLOOKUP(D3029,Question!$B:$E,4,FALSE),"")</f>
        <v/>
      </c>
      <c r="I3029" t="str">
        <f>IFERROR(VLOOKUP(H3029,Dimension!$A:$B,2,FALSE),"")</f>
        <v/>
      </c>
    </row>
    <row r="3030" spans="1:9">
      <c r="A3030" s="29">
        <v>409</v>
      </c>
      <c r="B3030" s="29">
        <v>63</v>
      </c>
      <c r="D3030" t="s">
        <v>814</v>
      </c>
      <c r="E3030" t="s">
        <v>110</v>
      </c>
      <c r="F3030" t="str">
        <f t="shared" si="47"/>
        <v>South East AsiaYes</v>
      </c>
      <c r="G3030" s="27">
        <f>IFERROR(VLOOKUP(B3030,Answer!$A:$E,5),"")</f>
        <v>0</v>
      </c>
      <c r="H3030" t="str">
        <f>IFERROR(VLOOKUP(D3030,Question!$B:$E,4,FALSE),"")</f>
        <v/>
      </c>
      <c r="I3030" t="str">
        <f>IFERROR(VLOOKUP(H3030,Dimension!$A:$B,2,FALSE),"")</f>
        <v/>
      </c>
    </row>
    <row r="3031" spans="1:9">
      <c r="A3031" s="29">
        <v>409</v>
      </c>
      <c r="B3031" s="29" t="s">
        <v>870</v>
      </c>
      <c r="D3031" t="s">
        <v>815</v>
      </c>
      <c r="E3031" t="s">
        <v>111</v>
      </c>
      <c r="F3031" t="str">
        <f t="shared" si="47"/>
        <v>AustralasiaNo</v>
      </c>
      <c r="G3031" s="27" t="str">
        <f>IFERROR(VLOOKUP(B3031,Answer!$A:$E,5),"")</f>
        <v/>
      </c>
      <c r="H3031" t="str">
        <f>IFERROR(VLOOKUP(D3031,Question!$B:$E,4,FALSE),"")</f>
        <v/>
      </c>
      <c r="I3031" t="str">
        <f>IFERROR(VLOOKUP(H3031,Dimension!$A:$B,2,FALSE),"")</f>
        <v/>
      </c>
    </row>
    <row r="3032" spans="1:9">
      <c r="A3032" s="29">
        <v>409</v>
      </c>
      <c r="B3032" s="29">
        <v>72</v>
      </c>
      <c r="D3032" t="s">
        <v>532</v>
      </c>
      <c r="E3032" t="s">
        <v>115</v>
      </c>
      <c r="F3032" t="str">
        <f t="shared" si="47"/>
        <v>2aRarely (maybe once per year)</v>
      </c>
      <c r="G3032" s="27">
        <f>IFERROR(VLOOKUP(B3032,Answer!$A:$E,5),"")</f>
        <v>0.25</v>
      </c>
      <c r="H3032">
        <f>IFERROR(VLOOKUP(D3032,Question!$B:$E,4,FALSE),"")</f>
        <v>1</v>
      </c>
      <c r="I3032" t="str">
        <f>IFERROR(VLOOKUP(H3032,Dimension!$A:$B,2,FALSE),"")</f>
        <v>Reporting</v>
      </c>
    </row>
    <row r="3033" spans="1:9">
      <c r="A3033" s="29">
        <v>409</v>
      </c>
      <c r="B3033" s="29">
        <v>100</v>
      </c>
      <c r="D3033" t="s">
        <v>576</v>
      </c>
      <c r="E3033" t="s">
        <v>114</v>
      </c>
      <c r="F3033" t="str">
        <f t="shared" si="47"/>
        <v>3aFrequently (e.g. every time we run some activity or monthly)</v>
      </c>
      <c r="G3033" s="27">
        <f>IFERROR(VLOOKUP(B3033,Answer!$A:$E,5),"")</f>
        <v>0</v>
      </c>
      <c r="H3033">
        <f>IFERROR(VLOOKUP(D3033,Question!$B:$E,4,FALSE),"")</f>
        <v>1</v>
      </c>
      <c r="I3033" t="str">
        <f>IFERROR(VLOOKUP(H3033,Dimension!$A:$B,2,FALSE),"")</f>
        <v>Reporting</v>
      </c>
    </row>
    <row r="3034" spans="1:9">
      <c r="A3034" s="29">
        <v>409</v>
      </c>
      <c r="B3034" s="29">
        <v>102</v>
      </c>
      <c r="D3034" t="s">
        <v>582</v>
      </c>
      <c r="E3034" t="s">
        <v>115</v>
      </c>
      <c r="F3034" t="str">
        <f t="shared" si="47"/>
        <v>3bRarely (maybe once per year)</v>
      </c>
      <c r="G3034" s="27">
        <f>IFERROR(VLOOKUP(B3034,Answer!$A:$E,5),"")</f>
        <v>-0.25</v>
      </c>
      <c r="H3034">
        <f>IFERROR(VLOOKUP(D3034,Question!$B:$E,4,FALSE),"")</f>
        <v>1</v>
      </c>
      <c r="I3034" t="str">
        <f>IFERROR(VLOOKUP(H3034,Dimension!$A:$B,2,FALSE),"")</f>
        <v>Reporting</v>
      </c>
    </row>
    <row r="3035" spans="1:9">
      <c r="A3035" s="29">
        <v>409</v>
      </c>
      <c r="B3035" s="29">
        <v>108</v>
      </c>
      <c r="D3035" t="s">
        <v>587</v>
      </c>
      <c r="E3035" t="s">
        <v>121</v>
      </c>
      <c r="F3035" t="str">
        <f t="shared" si="47"/>
        <v>3cSometimes / on an ad-hoc basis</v>
      </c>
      <c r="G3035" s="27">
        <f>IFERROR(VLOOKUP(B3035,Answer!$A:$E,5),"")</f>
        <v>0.5</v>
      </c>
      <c r="H3035">
        <f>IFERROR(VLOOKUP(D3035,Question!$B:$E,4,FALSE),"")</f>
        <v>1</v>
      </c>
      <c r="I3035" t="str">
        <f>IFERROR(VLOOKUP(H3035,Dimension!$A:$B,2,FALSE),"")</f>
        <v>Reporting</v>
      </c>
    </row>
    <row r="3036" spans="1:9">
      <c r="A3036" s="29">
        <v>409</v>
      </c>
      <c r="B3036" s="29">
        <v>113</v>
      </c>
      <c r="D3036" t="s">
        <v>592</v>
      </c>
      <c r="E3036" t="s">
        <v>121</v>
      </c>
      <c r="F3036" t="str">
        <f t="shared" si="47"/>
        <v>3dSometimes / on an ad-hoc basis</v>
      </c>
      <c r="G3036" s="27">
        <f>IFERROR(VLOOKUP(B3036,Answer!$A:$E,5),"")</f>
        <v>0.5</v>
      </c>
      <c r="H3036">
        <f>IFERROR(VLOOKUP(D3036,Question!$B:$E,4,FALSE),"")</f>
        <v>1</v>
      </c>
      <c r="I3036" t="str">
        <f>IFERROR(VLOOKUP(H3036,Dimension!$A:$B,2,FALSE),"")</f>
        <v>Reporting</v>
      </c>
    </row>
    <row r="3037" spans="1:9">
      <c r="A3037" s="29">
        <v>409</v>
      </c>
      <c r="B3037" s="29">
        <v>120</v>
      </c>
      <c r="D3037" t="s">
        <v>755</v>
      </c>
      <c r="E3037" t="s">
        <v>114</v>
      </c>
      <c r="F3037" t="str">
        <f t="shared" si="47"/>
        <v>3eFrequently (e.g. every time we run some activity or monthly)</v>
      </c>
      <c r="G3037" s="27">
        <f>IFERROR(VLOOKUP(B3037,Answer!$A:$E,5),"")</f>
        <v>0</v>
      </c>
      <c r="H3037">
        <f>IFERROR(VLOOKUP(D3037,Question!$B:$E,4,FALSE),"")</f>
        <v>1</v>
      </c>
      <c r="I3037" t="str">
        <f>IFERROR(VLOOKUP(H3037,Dimension!$A:$B,2,FALSE),"")</f>
        <v>Reporting</v>
      </c>
    </row>
    <row r="3038" spans="1:9">
      <c r="A3038" s="29">
        <v>409</v>
      </c>
      <c r="B3038" s="29">
        <v>124</v>
      </c>
      <c r="D3038" t="s">
        <v>756</v>
      </c>
      <c r="E3038" t="s">
        <v>120</v>
      </c>
      <c r="F3038" t="str">
        <f t="shared" si="47"/>
        <v>3fRegularly (at least quarterly)</v>
      </c>
      <c r="G3038" s="27">
        <f>IFERROR(VLOOKUP(B3038,Answer!$A:$E,5),"")</f>
        <v>0.5</v>
      </c>
      <c r="H3038">
        <f>IFERROR(VLOOKUP(D3038,Question!$B:$E,4,FALSE),"")</f>
        <v>1</v>
      </c>
      <c r="I3038" t="str">
        <f>IFERROR(VLOOKUP(H3038,Dimension!$A:$B,2,FALSE),"")</f>
        <v>Reporting</v>
      </c>
    </row>
    <row r="3039" spans="1:9">
      <c r="A3039" s="29">
        <v>409</v>
      </c>
      <c r="B3039" s="29">
        <v>130</v>
      </c>
      <c r="D3039" t="s">
        <v>757</v>
      </c>
      <c r="E3039" t="s">
        <v>114</v>
      </c>
      <c r="F3039" t="str">
        <f t="shared" si="47"/>
        <v>3gFrequently (e.g. every time we run some activity or monthly)</v>
      </c>
      <c r="G3039" s="27">
        <f>IFERROR(VLOOKUP(B3039,Answer!$A:$E,5),"")</f>
        <v>1</v>
      </c>
      <c r="H3039">
        <f>IFERROR(VLOOKUP(D3039,Question!$B:$E,4,FALSE),"")</f>
        <v>1</v>
      </c>
      <c r="I3039" t="str">
        <f>IFERROR(VLOOKUP(H3039,Dimension!$A:$B,2,FALSE),"")</f>
        <v>Reporting</v>
      </c>
    </row>
    <row r="3040" spans="1:9">
      <c r="A3040" s="29">
        <v>409</v>
      </c>
      <c r="B3040" s="29">
        <v>135</v>
      </c>
      <c r="D3040" t="s">
        <v>758</v>
      </c>
      <c r="E3040" t="s">
        <v>114</v>
      </c>
      <c r="F3040" t="str">
        <f t="shared" si="47"/>
        <v>3hFrequently (e.g. every time we run some activity or monthly)</v>
      </c>
      <c r="G3040" s="27">
        <f>IFERROR(VLOOKUP(B3040,Answer!$A:$E,5),"")</f>
        <v>1</v>
      </c>
      <c r="H3040">
        <f>IFERROR(VLOOKUP(D3040,Question!$B:$E,4,FALSE),"")</f>
        <v>1</v>
      </c>
      <c r="I3040" t="str">
        <f>IFERROR(VLOOKUP(H3040,Dimension!$A:$B,2,FALSE),"")</f>
        <v>Reporting</v>
      </c>
    </row>
    <row r="3041" spans="1:9">
      <c r="A3041" s="29">
        <v>409</v>
      </c>
      <c r="B3041" s="29">
        <v>155</v>
      </c>
      <c r="D3041" t="s">
        <v>762</v>
      </c>
      <c r="E3041" t="s">
        <v>114</v>
      </c>
      <c r="F3041" t="str">
        <f t="shared" si="47"/>
        <v>3lFrequently (e.g. every time we run some activity or monthly)</v>
      </c>
      <c r="G3041" s="27">
        <f>IFERROR(VLOOKUP(B3041,Answer!$A:$E,5),"")</f>
        <v>1</v>
      </c>
      <c r="H3041">
        <f>IFERROR(VLOOKUP(D3041,Question!$B:$E,4,FALSE),"")</f>
        <v>1</v>
      </c>
      <c r="I3041" t="str">
        <f>IFERROR(VLOOKUP(H3041,Dimension!$A:$B,2,FALSE),"")</f>
        <v>Reporting</v>
      </c>
    </row>
    <row r="3042" spans="1:9">
      <c r="A3042" s="29">
        <v>409</v>
      </c>
      <c r="B3042" s="29">
        <v>157</v>
      </c>
      <c r="D3042" t="s">
        <v>598</v>
      </c>
      <c r="E3042" t="s">
        <v>115</v>
      </c>
      <c r="F3042" t="str">
        <f t="shared" si="47"/>
        <v>4aRarely (maybe once per year)</v>
      </c>
      <c r="G3042" s="27">
        <f>IFERROR(VLOOKUP(B3042,Answer!$A:$E,5),"")</f>
        <v>0.25</v>
      </c>
      <c r="H3042">
        <f>IFERROR(VLOOKUP(D3042,Question!$B:$E,4,FALSE),"")</f>
        <v>2</v>
      </c>
      <c r="I3042" t="str">
        <f>IFERROR(VLOOKUP(H3042,Dimension!$A:$B,2,FALSE),"")</f>
        <v>Planning</v>
      </c>
    </row>
    <row r="3043" spans="1:9">
      <c r="A3043" s="29">
        <v>409</v>
      </c>
      <c r="B3043" s="29">
        <v>162</v>
      </c>
      <c r="D3043" t="s">
        <v>601</v>
      </c>
      <c r="E3043" t="s">
        <v>115</v>
      </c>
      <c r="F3043" t="str">
        <f t="shared" si="47"/>
        <v>4bRarely (maybe once per year)</v>
      </c>
      <c r="G3043" s="27">
        <f>IFERROR(VLOOKUP(B3043,Answer!$A:$E,5),"")</f>
        <v>0.25</v>
      </c>
      <c r="H3043">
        <f>IFERROR(VLOOKUP(D3043,Question!$B:$E,4,FALSE),"")</f>
        <v>2</v>
      </c>
      <c r="I3043" t="str">
        <f>IFERROR(VLOOKUP(H3043,Dimension!$A:$B,2,FALSE),"")</f>
        <v>Planning</v>
      </c>
    </row>
    <row r="3044" spans="1:9">
      <c r="A3044" s="29">
        <v>409</v>
      </c>
      <c r="B3044" s="29">
        <v>167</v>
      </c>
      <c r="D3044" t="s">
        <v>605</v>
      </c>
      <c r="E3044" t="s">
        <v>115</v>
      </c>
      <c r="F3044" t="str">
        <f t="shared" si="47"/>
        <v>4cRarely (maybe once per year)</v>
      </c>
      <c r="G3044" s="27">
        <f>IFERROR(VLOOKUP(B3044,Answer!$A:$E,5),"")</f>
        <v>0.25</v>
      </c>
      <c r="H3044">
        <f>IFERROR(VLOOKUP(D3044,Question!$B:$E,4,FALSE),"")</f>
        <v>2</v>
      </c>
      <c r="I3044" t="str">
        <f>IFERROR(VLOOKUP(H3044,Dimension!$A:$B,2,FALSE),"")</f>
        <v>Planning</v>
      </c>
    </row>
    <row r="3045" spans="1:9">
      <c r="A3045" s="29">
        <v>409</v>
      </c>
      <c r="B3045" s="29">
        <v>172</v>
      </c>
      <c r="D3045" t="s">
        <v>609</v>
      </c>
      <c r="E3045" t="s">
        <v>115</v>
      </c>
      <c r="F3045" t="str">
        <f t="shared" si="47"/>
        <v>4dRarely (maybe once per year)</v>
      </c>
      <c r="G3045" s="27">
        <f>IFERROR(VLOOKUP(B3045,Answer!$A:$E,5),"")</f>
        <v>0.25</v>
      </c>
      <c r="H3045">
        <f>IFERROR(VLOOKUP(D3045,Question!$B:$E,4,FALSE),"")</f>
        <v>3</v>
      </c>
      <c r="I3045" t="str">
        <f>IFERROR(VLOOKUP(H3045,Dimension!$A:$B,2,FALSE),"")</f>
        <v>Impact</v>
      </c>
    </row>
    <row r="3046" spans="1:9">
      <c r="A3046" s="29">
        <v>409</v>
      </c>
      <c r="B3046" s="29">
        <v>180</v>
      </c>
      <c r="D3046" t="s">
        <v>628</v>
      </c>
      <c r="E3046" t="s">
        <v>123</v>
      </c>
      <c r="F3046" t="str">
        <f t="shared" si="47"/>
        <v>5aAgree</v>
      </c>
      <c r="G3046" s="27">
        <f>IFERROR(VLOOKUP(B3046,Answer!$A:$E,5),"")</f>
        <v>0</v>
      </c>
      <c r="H3046">
        <f>IFERROR(VLOOKUP(D3046,Question!$B:$E,4,FALSE),"")</f>
        <v>2</v>
      </c>
      <c r="I3046" t="str">
        <f>IFERROR(VLOOKUP(H3046,Dimension!$A:$B,2,FALSE),"")</f>
        <v>Planning</v>
      </c>
    </row>
    <row r="3047" spans="1:9">
      <c r="A3047" s="29">
        <v>409</v>
      </c>
      <c r="B3047" s="29">
        <v>184</v>
      </c>
      <c r="D3047" t="s">
        <v>632</v>
      </c>
      <c r="E3047" t="s">
        <v>118</v>
      </c>
      <c r="F3047" t="str">
        <f t="shared" si="47"/>
        <v>5bDisagree</v>
      </c>
      <c r="G3047" s="27">
        <f>IFERROR(VLOOKUP(B3047,Answer!$A:$E,5),"")</f>
        <v>0</v>
      </c>
      <c r="H3047">
        <f>IFERROR(VLOOKUP(D3047,Question!$B:$E,4,FALSE),"")</f>
        <v>2</v>
      </c>
      <c r="I3047" t="str">
        <f>IFERROR(VLOOKUP(H3047,Dimension!$A:$B,2,FALSE),"")</f>
        <v>Planning</v>
      </c>
    </row>
    <row r="3048" spans="1:9">
      <c r="A3048" s="29">
        <v>409</v>
      </c>
      <c r="B3048" s="29">
        <v>190</v>
      </c>
      <c r="D3048" t="s">
        <v>636</v>
      </c>
      <c r="E3048" t="s">
        <v>118</v>
      </c>
      <c r="F3048" t="str">
        <f t="shared" si="47"/>
        <v>5cDisagree</v>
      </c>
      <c r="G3048" s="27">
        <f>IFERROR(VLOOKUP(B3048,Answer!$A:$E,5),"")</f>
        <v>0</v>
      </c>
      <c r="H3048">
        <f>IFERROR(VLOOKUP(D3048,Question!$B:$E,4,FALSE),"")</f>
        <v>2</v>
      </c>
      <c r="I3048" t="str">
        <f>IFERROR(VLOOKUP(H3048,Dimension!$A:$B,2,FALSE),"")</f>
        <v>Planning</v>
      </c>
    </row>
    <row r="3049" spans="1:9">
      <c r="A3049" s="29">
        <v>409</v>
      </c>
      <c r="B3049" s="29">
        <v>196</v>
      </c>
      <c r="D3049" t="s">
        <v>640</v>
      </c>
      <c r="E3049" t="s">
        <v>118</v>
      </c>
      <c r="F3049" t="str">
        <f t="shared" si="47"/>
        <v>5dDisagree</v>
      </c>
      <c r="G3049" s="27">
        <f>IFERROR(VLOOKUP(B3049,Answer!$A:$E,5),"")</f>
        <v>0</v>
      </c>
      <c r="H3049">
        <f>IFERROR(VLOOKUP(D3049,Question!$B:$E,4,FALSE),"")</f>
        <v>2</v>
      </c>
      <c r="I3049" t="str">
        <f>IFERROR(VLOOKUP(H3049,Dimension!$A:$B,2,FALSE),"")</f>
        <v>Planning</v>
      </c>
    </row>
    <row r="3050" spans="1:9">
      <c r="A3050" s="29">
        <v>409</v>
      </c>
      <c r="B3050" s="29">
        <v>202</v>
      </c>
      <c r="D3050" t="s">
        <v>644</v>
      </c>
      <c r="E3050" t="s">
        <v>118</v>
      </c>
      <c r="F3050" t="str">
        <f t="shared" si="47"/>
        <v>5eDisagree</v>
      </c>
      <c r="G3050" s="27">
        <f>IFERROR(VLOOKUP(B3050,Answer!$A:$E,5),"")</f>
        <v>0</v>
      </c>
      <c r="H3050">
        <f>IFERROR(VLOOKUP(D3050,Question!$B:$E,4,FALSE),"")</f>
        <v>2</v>
      </c>
      <c r="I3050" t="str">
        <f>IFERROR(VLOOKUP(H3050,Dimension!$A:$B,2,FALSE),"")</f>
        <v>Planning</v>
      </c>
    </row>
    <row r="3051" spans="1:9">
      <c r="A3051" s="29">
        <v>409</v>
      </c>
      <c r="B3051" s="29">
        <v>208</v>
      </c>
      <c r="D3051" t="s">
        <v>751</v>
      </c>
      <c r="E3051" t="s">
        <v>118</v>
      </c>
      <c r="F3051" t="str">
        <f t="shared" si="47"/>
        <v>5fDisagree</v>
      </c>
      <c r="G3051" s="27">
        <f>IFERROR(VLOOKUP(B3051,Answer!$A:$E,5),"")</f>
        <v>0</v>
      </c>
      <c r="H3051">
        <f>IFERROR(VLOOKUP(D3051,Question!$B:$E,4,FALSE),"")</f>
        <v>2</v>
      </c>
      <c r="I3051" t="str">
        <f>IFERROR(VLOOKUP(H3051,Dimension!$A:$B,2,FALSE),"")</f>
        <v>Planning</v>
      </c>
    </row>
    <row r="3052" spans="1:9">
      <c r="A3052" s="29">
        <v>409</v>
      </c>
      <c r="B3052" s="29">
        <v>214</v>
      </c>
      <c r="D3052" t="s">
        <v>752</v>
      </c>
      <c r="E3052" t="s">
        <v>118</v>
      </c>
      <c r="F3052" t="str">
        <f t="shared" si="47"/>
        <v>5gDisagree</v>
      </c>
      <c r="G3052" s="27">
        <f>IFERROR(VLOOKUP(B3052,Answer!$A:$E,5),"")</f>
        <v>0</v>
      </c>
      <c r="H3052">
        <f>IFERROR(VLOOKUP(D3052,Question!$B:$E,4,FALSE),"")</f>
        <v>3</v>
      </c>
      <c r="I3052" t="str">
        <f>IFERROR(VLOOKUP(H3052,Dimension!$A:$B,2,FALSE),"")</f>
        <v>Impact</v>
      </c>
    </row>
    <row r="3053" spans="1:9">
      <c r="A3053" s="29">
        <v>409</v>
      </c>
      <c r="B3053" s="29">
        <v>220</v>
      </c>
      <c r="D3053" t="s">
        <v>753</v>
      </c>
      <c r="E3053" t="s">
        <v>118</v>
      </c>
      <c r="F3053" t="str">
        <f t="shared" si="47"/>
        <v>5hDisagree</v>
      </c>
      <c r="G3053" s="27">
        <f>IFERROR(VLOOKUP(B3053,Answer!$A:$E,5),"")</f>
        <v>0</v>
      </c>
      <c r="H3053">
        <f>IFERROR(VLOOKUP(D3053,Question!$B:$E,4,FALSE),"")</f>
        <v>2</v>
      </c>
      <c r="I3053" t="str">
        <f>IFERROR(VLOOKUP(H3053,Dimension!$A:$B,2,FALSE),"")</f>
        <v>Planning</v>
      </c>
    </row>
    <row r="3054" spans="1:9">
      <c r="A3054" s="29">
        <v>409</v>
      </c>
      <c r="B3054" s="29">
        <v>226</v>
      </c>
      <c r="D3054" t="s">
        <v>754</v>
      </c>
      <c r="E3054" t="s">
        <v>118</v>
      </c>
      <c r="F3054" t="str">
        <f t="shared" si="47"/>
        <v>5iDisagree</v>
      </c>
      <c r="G3054" s="27">
        <f>IFERROR(VLOOKUP(B3054,Answer!$A:$E,5),"")</f>
        <v>0</v>
      </c>
      <c r="H3054">
        <f>IFERROR(VLOOKUP(D3054,Question!$B:$E,4,FALSE),"")</f>
        <v>3</v>
      </c>
      <c r="I3054" t="str">
        <f>IFERROR(VLOOKUP(H3054,Dimension!$A:$B,2,FALSE),"")</f>
        <v>Impact</v>
      </c>
    </row>
    <row r="3055" spans="1:9">
      <c r="A3055" s="29">
        <v>409</v>
      </c>
      <c r="B3055" s="29">
        <v>231</v>
      </c>
      <c r="D3055" t="s">
        <v>648</v>
      </c>
      <c r="E3055" t="s">
        <v>115</v>
      </c>
      <c r="F3055" t="str">
        <f t="shared" si="47"/>
        <v>6aRarely (maybe once per year)</v>
      </c>
      <c r="G3055" s="27">
        <f>IFERROR(VLOOKUP(B3055,Answer!$A:$E,5),"")</f>
        <v>0.25</v>
      </c>
      <c r="H3055">
        <f>IFERROR(VLOOKUP(D3055,Question!$B:$E,4,FALSE),"")</f>
        <v>2</v>
      </c>
      <c r="I3055" t="str">
        <f>IFERROR(VLOOKUP(H3055,Dimension!$A:$B,2,FALSE),"")</f>
        <v>Planning</v>
      </c>
    </row>
    <row r="3056" spans="1:9">
      <c r="A3056" s="29">
        <v>409</v>
      </c>
      <c r="B3056" s="29">
        <v>237</v>
      </c>
      <c r="D3056" t="s">
        <v>650</v>
      </c>
      <c r="E3056" t="s">
        <v>121</v>
      </c>
      <c r="F3056" t="str">
        <f t="shared" si="47"/>
        <v>6bSometimes / on an ad-hoc basis</v>
      </c>
      <c r="G3056" s="27">
        <f>IFERROR(VLOOKUP(B3056,Answer!$A:$E,5),"")</f>
        <v>0.5</v>
      </c>
      <c r="H3056">
        <f>IFERROR(VLOOKUP(D3056,Question!$B:$E,4,FALSE),"")</f>
        <v>1</v>
      </c>
      <c r="I3056" t="str">
        <f>IFERROR(VLOOKUP(H3056,Dimension!$A:$B,2,FALSE),"")</f>
        <v>Reporting</v>
      </c>
    </row>
    <row r="3057" spans="1:9">
      <c r="A3057" s="29">
        <v>409</v>
      </c>
      <c r="B3057" s="29">
        <v>244</v>
      </c>
      <c r="D3057" t="s">
        <v>654</v>
      </c>
      <c r="E3057" t="s">
        <v>114</v>
      </c>
      <c r="F3057" t="str">
        <f t="shared" si="47"/>
        <v>6cFrequently (e.g. every time we run some activity or monthly)</v>
      </c>
      <c r="G3057" s="27">
        <f>IFERROR(VLOOKUP(B3057,Answer!$A:$E,5),"")</f>
        <v>1</v>
      </c>
      <c r="H3057">
        <f>IFERROR(VLOOKUP(D3057,Question!$B:$E,4,FALSE),"")</f>
        <v>1</v>
      </c>
      <c r="I3057" t="str">
        <f>IFERROR(VLOOKUP(H3057,Dimension!$A:$B,2,FALSE),"")</f>
        <v>Reporting</v>
      </c>
    </row>
    <row r="3058" spans="1:9">
      <c r="A3058" s="29">
        <v>409</v>
      </c>
      <c r="B3058" s="29">
        <v>249</v>
      </c>
      <c r="D3058" t="s">
        <v>658</v>
      </c>
      <c r="E3058" t="s">
        <v>114</v>
      </c>
      <c r="F3058" t="str">
        <f t="shared" si="47"/>
        <v>6dFrequently (e.g. every time we run some activity or monthly)</v>
      </c>
      <c r="G3058" s="27">
        <f>IFERROR(VLOOKUP(B3058,Answer!$A:$E,5),"")</f>
        <v>1</v>
      </c>
      <c r="H3058">
        <f>IFERROR(VLOOKUP(D3058,Question!$B:$E,4,FALSE),"")</f>
        <v>1</v>
      </c>
      <c r="I3058" t="str">
        <f>IFERROR(VLOOKUP(H3058,Dimension!$A:$B,2,FALSE),"")</f>
        <v>Reporting</v>
      </c>
    </row>
    <row r="3059" spans="1:9">
      <c r="A3059" s="29">
        <v>409</v>
      </c>
      <c r="B3059" s="29">
        <v>251</v>
      </c>
      <c r="D3059" t="s">
        <v>662</v>
      </c>
      <c r="E3059" t="s">
        <v>115</v>
      </c>
      <c r="F3059" t="str">
        <f t="shared" si="47"/>
        <v>6eRarely (maybe once per year)</v>
      </c>
      <c r="G3059" s="27">
        <f>IFERROR(VLOOKUP(B3059,Answer!$A:$E,5),"")</f>
        <v>0.25</v>
      </c>
      <c r="H3059">
        <f>IFERROR(VLOOKUP(D3059,Question!$B:$E,4,FALSE),"")</f>
        <v>1</v>
      </c>
      <c r="I3059" t="str">
        <f>IFERROR(VLOOKUP(H3059,Dimension!$A:$B,2,FALSE),"")</f>
        <v>Reporting</v>
      </c>
    </row>
    <row r="3060" spans="1:9">
      <c r="A3060" s="29">
        <v>409</v>
      </c>
      <c r="B3060" s="29">
        <v>258</v>
      </c>
      <c r="D3060" t="s">
        <v>666</v>
      </c>
      <c r="E3060" t="s">
        <v>120</v>
      </c>
      <c r="F3060" t="str">
        <f t="shared" si="47"/>
        <v>7aRegularly (at least quarterly)</v>
      </c>
      <c r="G3060" s="27">
        <f>IFERROR(VLOOKUP(B3060,Answer!$A:$E,5),"")</f>
        <v>0.5</v>
      </c>
      <c r="H3060">
        <f>IFERROR(VLOOKUP(D3060,Question!$B:$E,4,FALSE),"")</f>
        <v>3</v>
      </c>
      <c r="I3060" t="str">
        <f>IFERROR(VLOOKUP(H3060,Dimension!$A:$B,2,FALSE),"")</f>
        <v>Impact</v>
      </c>
    </row>
    <row r="3061" spans="1:9">
      <c r="A3061" s="29">
        <v>409</v>
      </c>
      <c r="B3061" s="29">
        <v>262</v>
      </c>
      <c r="D3061" t="s">
        <v>670</v>
      </c>
      <c r="E3061" t="s">
        <v>121</v>
      </c>
      <c r="F3061" t="str">
        <f t="shared" si="47"/>
        <v>7bSometimes / on an ad-hoc basis</v>
      </c>
      <c r="G3061" s="27">
        <f>IFERROR(VLOOKUP(B3061,Answer!$A:$E,5),"")</f>
        <v>0.5</v>
      </c>
      <c r="H3061">
        <f>IFERROR(VLOOKUP(D3061,Question!$B:$E,4,FALSE),"")</f>
        <v>2</v>
      </c>
      <c r="I3061" t="str">
        <f>IFERROR(VLOOKUP(H3061,Dimension!$A:$B,2,FALSE),"")</f>
        <v>Planning</v>
      </c>
    </row>
    <row r="3062" spans="1:9">
      <c r="A3062" s="29">
        <v>409</v>
      </c>
      <c r="B3062" s="29">
        <v>267</v>
      </c>
      <c r="D3062" t="s">
        <v>674</v>
      </c>
      <c r="E3062" t="s">
        <v>121</v>
      </c>
      <c r="F3062" t="str">
        <f t="shared" si="47"/>
        <v>7cSometimes / on an ad-hoc basis</v>
      </c>
      <c r="G3062" s="27">
        <f>IFERROR(VLOOKUP(B3062,Answer!$A:$E,5),"")</f>
        <v>0.5</v>
      </c>
      <c r="H3062">
        <f>IFERROR(VLOOKUP(D3062,Question!$B:$E,4,FALSE),"")</f>
        <v>2</v>
      </c>
      <c r="I3062" t="str">
        <f>IFERROR(VLOOKUP(H3062,Dimension!$A:$B,2,FALSE),"")</f>
        <v>Planning</v>
      </c>
    </row>
    <row r="3063" spans="1:9">
      <c r="A3063" s="29">
        <v>409</v>
      </c>
      <c r="B3063" s="29">
        <v>270</v>
      </c>
      <c r="D3063" t="s">
        <v>678</v>
      </c>
      <c r="E3063" t="s">
        <v>116</v>
      </c>
      <c r="F3063" t="str">
        <f t="shared" si="47"/>
        <v>7dNever</v>
      </c>
      <c r="G3063" s="27">
        <f>IFERROR(VLOOKUP(B3063,Answer!$A:$E,5),"")</f>
        <v>0</v>
      </c>
      <c r="H3063">
        <f>IFERROR(VLOOKUP(D3063,Question!$B:$E,4,FALSE),"")</f>
        <v>2</v>
      </c>
      <c r="I3063" t="str">
        <f>IFERROR(VLOOKUP(H3063,Dimension!$A:$B,2,FALSE),"")</f>
        <v>Planning</v>
      </c>
    </row>
    <row r="3064" spans="1:9">
      <c r="A3064" s="29">
        <v>409</v>
      </c>
      <c r="B3064" s="29">
        <v>277</v>
      </c>
      <c r="D3064" t="s">
        <v>680</v>
      </c>
      <c r="E3064" t="s">
        <v>121</v>
      </c>
      <c r="F3064" t="str">
        <f t="shared" si="47"/>
        <v>7eSometimes / on an ad-hoc basis</v>
      </c>
      <c r="G3064" s="27">
        <f>IFERROR(VLOOKUP(B3064,Answer!$A:$E,5),"")</f>
        <v>0.5</v>
      </c>
      <c r="H3064">
        <f>IFERROR(VLOOKUP(D3064,Question!$B:$E,4,FALSE),"")</f>
        <v>3</v>
      </c>
      <c r="I3064" t="str">
        <f>IFERROR(VLOOKUP(H3064,Dimension!$A:$B,2,FALSE),"")</f>
        <v>Impact</v>
      </c>
    </row>
    <row r="3065" spans="1:9">
      <c r="A3065" s="29">
        <v>409</v>
      </c>
      <c r="B3065" s="29">
        <v>285</v>
      </c>
      <c r="D3065" t="s">
        <v>701</v>
      </c>
      <c r="E3065" t="s">
        <v>136</v>
      </c>
      <c r="F3065" t="str">
        <f t="shared" si="47"/>
        <v>8aStrongly Agree</v>
      </c>
      <c r="G3065" s="27">
        <f>IFERROR(VLOOKUP(B3065,Answer!$A:$E,5),"")</f>
        <v>1</v>
      </c>
      <c r="H3065">
        <f>IFERROR(VLOOKUP(D3065,Question!$B:$E,4,FALSE),"")</f>
        <v>3</v>
      </c>
      <c r="I3065" t="str">
        <f>IFERROR(VLOOKUP(H3065,Dimension!$A:$B,2,FALSE),"")</f>
        <v>Impact</v>
      </c>
    </row>
    <row r="3066" spans="1:9">
      <c r="A3066" s="29">
        <v>409</v>
      </c>
      <c r="B3066" s="29">
        <v>291</v>
      </c>
      <c r="D3066" t="s">
        <v>703</v>
      </c>
      <c r="E3066" t="s">
        <v>136</v>
      </c>
      <c r="F3066" t="str">
        <f t="shared" si="47"/>
        <v>8bStrongly Agree</v>
      </c>
      <c r="G3066" s="27">
        <f>IFERROR(VLOOKUP(B3066,Answer!$A:$E,5),"")</f>
        <v>1</v>
      </c>
      <c r="H3066">
        <f>IFERROR(VLOOKUP(D3066,Question!$B:$E,4,FALSE),"")</f>
        <v>3</v>
      </c>
      <c r="I3066" t="str">
        <f>IFERROR(VLOOKUP(H3066,Dimension!$A:$B,2,FALSE),"")</f>
        <v>Impact</v>
      </c>
    </row>
    <row r="3067" spans="1:9">
      <c r="A3067" s="29">
        <v>409</v>
      </c>
      <c r="B3067" s="29">
        <v>296</v>
      </c>
      <c r="D3067" t="s">
        <v>705</v>
      </c>
      <c r="E3067" t="s">
        <v>123</v>
      </c>
      <c r="F3067" t="str">
        <f t="shared" si="47"/>
        <v>8cAgree</v>
      </c>
      <c r="G3067" s="27">
        <f>IFERROR(VLOOKUP(B3067,Answer!$A:$E,5),"")</f>
        <v>0.75</v>
      </c>
      <c r="H3067">
        <f>IFERROR(VLOOKUP(D3067,Question!$B:$E,4,FALSE),"")</f>
        <v>3</v>
      </c>
      <c r="I3067" t="str">
        <f>IFERROR(VLOOKUP(H3067,Dimension!$A:$B,2,FALSE),"")</f>
        <v>Impact</v>
      </c>
    </row>
    <row r="3068" spans="1:9">
      <c r="A3068" s="29">
        <v>409</v>
      </c>
      <c r="B3068" s="29">
        <v>300</v>
      </c>
      <c r="D3068" t="s">
        <v>707</v>
      </c>
      <c r="E3068" t="s">
        <v>118</v>
      </c>
      <c r="F3068" t="str">
        <f t="shared" si="47"/>
        <v>8dDisagree</v>
      </c>
      <c r="G3068" s="27">
        <f>IFERROR(VLOOKUP(B3068,Answer!$A:$E,5),"")</f>
        <v>0</v>
      </c>
      <c r="H3068">
        <f>IFERROR(VLOOKUP(D3068,Question!$B:$E,4,FALSE),"")</f>
        <v>3</v>
      </c>
      <c r="I3068" t="str">
        <f>IFERROR(VLOOKUP(H3068,Dimension!$A:$B,2,FALSE),"")</f>
        <v>Impact</v>
      </c>
    </row>
    <row r="3069" spans="1:9">
      <c r="A3069" s="29">
        <v>409</v>
      </c>
      <c r="B3069" s="29">
        <v>308</v>
      </c>
      <c r="D3069" t="s">
        <v>744</v>
      </c>
      <c r="E3069" t="s">
        <v>123</v>
      </c>
      <c r="F3069" t="str">
        <f t="shared" si="47"/>
        <v>8eAgree</v>
      </c>
      <c r="G3069" s="27">
        <f>IFERROR(VLOOKUP(B3069,Answer!$A:$E,5),"")</f>
        <v>0.75</v>
      </c>
      <c r="H3069">
        <f>IFERROR(VLOOKUP(D3069,Question!$B:$E,4,FALSE),"")</f>
        <v>3</v>
      </c>
      <c r="I3069" t="str">
        <f>IFERROR(VLOOKUP(H3069,Dimension!$A:$B,2,FALSE),"")</f>
        <v>Impact</v>
      </c>
    </row>
    <row r="3070" spans="1:9">
      <c r="A3070" s="29">
        <v>409</v>
      </c>
      <c r="B3070" s="29">
        <v>311</v>
      </c>
      <c r="D3070" t="s">
        <v>745</v>
      </c>
      <c r="E3070" t="s">
        <v>119</v>
      </c>
      <c r="F3070" t="str">
        <f t="shared" si="47"/>
        <v>8fStrongly disagree</v>
      </c>
      <c r="G3070" s="27">
        <f>IFERROR(VLOOKUP(B3070,Answer!$A:$E,5),"")</f>
        <v>0</v>
      </c>
      <c r="H3070">
        <f>IFERROR(VLOOKUP(D3070,Question!$B:$E,4,FALSE),"")</f>
        <v>3</v>
      </c>
      <c r="I3070" t="str">
        <f>IFERROR(VLOOKUP(H3070,Dimension!$A:$B,2,FALSE),"")</f>
        <v>Impact</v>
      </c>
    </row>
    <row r="3071" spans="1:9">
      <c r="A3071" s="29">
        <v>409</v>
      </c>
      <c r="B3071" s="29">
        <v>320</v>
      </c>
      <c r="D3071" t="s">
        <v>746</v>
      </c>
      <c r="E3071" t="s">
        <v>123</v>
      </c>
      <c r="F3071" t="str">
        <f t="shared" si="47"/>
        <v>8gAgree</v>
      </c>
      <c r="G3071" s="27">
        <f>IFERROR(VLOOKUP(B3071,Answer!$A:$E,5),"")</f>
        <v>0.75</v>
      </c>
      <c r="H3071">
        <f>IFERROR(VLOOKUP(D3071,Question!$B:$E,4,FALSE),"")</f>
        <v>3</v>
      </c>
      <c r="I3071" t="str">
        <f>IFERROR(VLOOKUP(H3071,Dimension!$A:$B,2,FALSE),"")</f>
        <v>Impact</v>
      </c>
    </row>
    <row r="3072" spans="1:9">
      <c r="A3072" s="29">
        <v>409</v>
      </c>
      <c r="B3072" s="29">
        <v>324</v>
      </c>
      <c r="D3072" t="s">
        <v>747</v>
      </c>
      <c r="E3072" t="s">
        <v>118</v>
      </c>
      <c r="F3072" t="str">
        <f t="shared" si="47"/>
        <v>8hDisagree</v>
      </c>
      <c r="G3072" s="27">
        <f>IFERROR(VLOOKUP(B3072,Answer!$A:$E,5),"")</f>
        <v>0</v>
      </c>
      <c r="H3072">
        <f>IFERROR(VLOOKUP(D3072,Question!$B:$E,4,FALSE),"")</f>
        <v>3</v>
      </c>
      <c r="I3072" t="str">
        <f>IFERROR(VLOOKUP(H3072,Dimension!$A:$B,2,FALSE),"")</f>
        <v>Impact</v>
      </c>
    </row>
    <row r="3073" spans="1:9">
      <c r="A3073" s="29">
        <v>409</v>
      </c>
      <c r="B3073" s="29">
        <v>329</v>
      </c>
      <c r="D3073" t="s">
        <v>748</v>
      </c>
      <c r="E3073" t="s">
        <v>119</v>
      </c>
      <c r="F3073" t="str">
        <f t="shared" si="47"/>
        <v>8iStrongly disagree</v>
      </c>
      <c r="G3073" s="27">
        <f>IFERROR(VLOOKUP(B3073,Answer!$A:$E,5),"")</f>
        <v>0</v>
      </c>
      <c r="H3073">
        <f>IFERROR(VLOOKUP(D3073,Question!$B:$E,4,FALSE),"")</f>
        <v>3</v>
      </c>
      <c r="I3073" t="str">
        <f>IFERROR(VLOOKUP(H3073,Dimension!$A:$B,2,FALSE),"")</f>
        <v>Impact</v>
      </c>
    </row>
    <row r="3074" spans="1:9">
      <c r="A3074" s="29">
        <v>409</v>
      </c>
      <c r="B3074" s="29">
        <v>335</v>
      </c>
      <c r="D3074" t="s">
        <v>749</v>
      </c>
      <c r="E3074" t="s">
        <v>119</v>
      </c>
      <c r="F3074" t="str">
        <f t="shared" si="47"/>
        <v>8jStrongly disagree</v>
      </c>
      <c r="G3074" s="27">
        <f>IFERROR(VLOOKUP(B3074,Answer!$A:$E,5),"")</f>
        <v>0</v>
      </c>
      <c r="H3074">
        <f>IFERROR(VLOOKUP(D3074,Question!$B:$E,4,FALSE),"")</f>
        <v>3</v>
      </c>
      <c r="I3074" t="str">
        <f>IFERROR(VLOOKUP(H3074,Dimension!$A:$B,2,FALSE),"")</f>
        <v>Impact</v>
      </c>
    </row>
    <row r="3075" spans="1:9">
      <c r="A3075" s="29">
        <v>409</v>
      </c>
      <c r="B3075" s="29">
        <v>341</v>
      </c>
      <c r="D3075" t="s">
        <v>750</v>
      </c>
      <c r="E3075" t="s">
        <v>119</v>
      </c>
      <c r="F3075" t="str">
        <f t="shared" ref="F3075:F3138" si="48">D3075&amp;E3075</f>
        <v>8kStrongly disagree</v>
      </c>
      <c r="G3075" s="27">
        <f>IFERROR(VLOOKUP(B3075,Answer!$A:$E,5),"")</f>
        <v>0.75</v>
      </c>
      <c r="H3075">
        <f>IFERROR(VLOOKUP(D3075,Question!$B:$E,4,FALSE),"")</f>
        <v>3</v>
      </c>
      <c r="I3075" t="str">
        <f>IFERROR(VLOOKUP(H3075,Dimension!$A:$B,2,FALSE),"")</f>
        <v>Impact</v>
      </c>
    </row>
    <row r="3076" spans="1:9">
      <c r="A3076" s="29">
        <v>409</v>
      </c>
      <c r="B3076" s="29">
        <v>348</v>
      </c>
      <c r="D3076" t="s">
        <v>710</v>
      </c>
      <c r="E3076" t="s">
        <v>125</v>
      </c>
      <c r="F3076" t="str">
        <f t="shared" si="48"/>
        <v>9aAware of but do not use</v>
      </c>
      <c r="G3076" s="27">
        <f>IFERROR(VLOOKUP(B3076,Answer!$A:$E,5),"")</f>
        <v>0.25</v>
      </c>
      <c r="H3076">
        <f>IFERROR(VLOOKUP(D3076,Question!$B:$E,4,FALSE),"")</f>
        <v>1</v>
      </c>
      <c r="I3076" t="str">
        <f>IFERROR(VLOOKUP(H3076,Dimension!$A:$B,2,FALSE),"")</f>
        <v>Reporting</v>
      </c>
    </row>
    <row r="3077" spans="1:9">
      <c r="A3077" s="29">
        <v>409</v>
      </c>
      <c r="B3077" s="29">
        <v>353</v>
      </c>
      <c r="D3077" t="s">
        <v>714</v>
      </c>
      <c r="E3077" t="s">
        <v>124</v>
      </c>
      <c r="F3077" t="str">
        <f t="shared" si="48"/>
        <v>9bNot aware of</v>
      </c>
      <c r="G3077" s="27">
        <f>IFERROR(VLOOKUP(B3077,Answer!$A:$E,5),"")</f>
        <v>0</v>
      </c>
      <c r="H3077">
        <f>IFERROR(VLOOKUP(D3077,Question!$B:$E,4,FALSE),"")</f>
        <v>1</v>
      </c>
      <c r="I3077" t="str">
        <f>IFERROR(VLOOKUP(H3077,Dimension!$A:$B,2,FALSE),"")</f>
        <v>Reporting</v>
      </c>
    </row>
    <row r="3078" spans="1:9">
      <c r="A3078" s="29">
        <v>409</v>
      </c>
      <c r="B3078" s="29">
        <v>361</v>
      </c>
      <c r="D3078" t="s">
        <v>742</v>
      </c>
      <c r="E3078" t="s">
        <v>143</v>
      </c>
      <c r="F3078" t="str">
        <f t="shared" si="48"/>
        <v>9cUse rarely</v>
      </c>
      <c r="G3078" s="27">
        <f>IFERROR(VLOOKUP(B3078,Answer!$A:$E,5),"")</f>
        <v>0.5</v>
      </c>
      <c r="H3078">
        <f>IFERROR(VLOOKUP(D3078,Question!$B:$E,4,FALSE),"")</f>
        <v>1</v>
      </c>
      <c r="I3078" t="str">
        <f>IFERROR(VLOOKUP(H3078,Dimension!$A:$B,2,FALSE),"")</f>
        <v>Reporting</v>
      </c>
    </row>
    <row r="3079" spans="1:9">
      <c r="A3079" s="29">
        <v>409</v>
      </c>
      <c r="B3079" s="29">
        <v>365</v>
      </c>
      <c r="D3079" t="s">
        <v>743</v>
      </c>
      <c r="E3079" t="s">
        <v>124</v>
      </c>
      <c r="F3079" t="str">
        <f t="shared" si="48"/>
        <v>9dNot aware of</v>
      </c>
      <c r="G3079" s="27">
        <f>IFERROR(VLOOKUP(B3079,Answer!$A:$E,5),"")</f>
        <v>0</v>
      </c>
      <c r="H3079">
        <f>IFERROR(VLOOKUP(D3079,Question!$B:$E,4,FALSE),"")</f>
        <v>2</v>
      </c>
      <c r="I3079" t="str">
        <f>IFERROR(VLOOKUP(H3079,Dimension!$A:$B,2,FALSE),"")</f>
        <v>Planning</v>
      </c>
    </row>
    <row r="3080" spans="1:9">
      <c r="A3080" s="29">
        <v>409</v>
      </c>
      <c r="B3080" s="29">
        <v>371</v>
      </c>
      <c r="D3080" t="s">
        <v>740</v>
      </c>
      <c r="E3080" t="s">
        <v>119</v>
      </c>
      <c r="F3080" t="str">
        <f t="shared" si="48"/>
        <v>10aStrongly disagree</v>
      </c>
      <c r="G3080" s="27">
        <f>IFERROR(VLOOKUP(B3080,Answer!$A:$E,5),"")</f>
        <v>0</v>
      </c>
      <c r="H3080">
        <f>IFERROR(VLOOKUP(D3080,Question!$B:$E,4,FALSE),"")</f>
        <v>1</v>
      </c>
      <c r="I3080" t="str">
        <f>IFERROR(VLOOKUP(H3080,Dimension!$A:$B,2,FALSE),"")</f>
        <v>Reporting</v>
      </c>
    </row>
    <row r="3081" spans="1:9">
      <c r="A3081" s="29">
        <v>409</v>
      </c>
      <c r="B3081" s="29">
        <v>378</v>
      </c>
      <c r="D3081" t="s">
        <v>741</v>
      </c>
      <c r="E3081" t="s">
        <v>118</v>
      </c>
      <c r="F3081" t="str">
        <f t="shared" si="48"/>
        <v>10bDisagree</v>
      </c>
      <c r="G3081" s="27">
        <f>IFERROR(VLOOKUP(B3081,Answer!$A:$E,5),"")</f>
        <v>0</v>
      </c>
      <c r="H3081">
        <f>IFERROR(VLOOKUP(D3081,Question!$B:$E,4,FALSE),"")</f>
        <v>3</v>
      </c>
      <c r="I3081" t="str">
        <f>IFERROR(VLOOKUP(H3081,Dimension!$A:$B,2,FALSE),"")</f>
        <v>Impact</v>
      </c>
    </row>
    <row r="3082" spans="1:9">
      <c r="A3082" s="29">
        <v>412</v>
      </c>
      <c r="B3082" s="29">
        <v>3</v>
      </c>
      <c r="D3082" t="s">
        <v>772</v>
      </c>
      <c r="E3082" t="s">
        <v>166</v>
      </c>
      <c r="F3082" t="str">
        <f t="shared" si="48"/>
        <v>1aGovernment department</v>
      </c>
      <c r="G3082" s="27">
        <f>IFERROR(VLOOKUP(B3082,Answer!$A:$E,5),"")</f>
        <v>0</v>
      </c>
      <c r="H3082">
        <f>IFERROR(VLOOKUP(D3082,Question!$B:$E,4,FALSE),"")</f>
        <v>0</v>
      </c>
      <c r="I3082" t="str">
        <f>IFERROR(VLOOKUP(H3082,Dimension!$A:$B,2,FALSE),"")</f>
        <v/>
      </c>
    </row>
    <row r="3083" spans="1:9">
      <c r="A3083" s="29">
        <v>412</v>
      </c>
      <c r="B3083" s="29">
        <v>5</v>
      </c>
      <c r="D3083" t="s">
        <v>773</v>
      </c>
      <c r="E3083" t="s">
        <v>107</v>
      </c>
      <c r="F3083" t="str">
        <f t="shared" si="48"/>
        <v>1bCommunications</v>
      </c>
      <c r="G3083" s="27">
        <f>IFERROR(VLOOKUP(B3083,Answer!$A:$E,5),"")</f>
        <v>0</v>
      </c>
      <c r="H3083">
        <f>IFERROR(VLOOKUP(D3083,Question!$B:$E,4,FALSE),"")</f>
        <v>0</v>
      </c>
      <c r="I3083" t="str">
        <f>IFERROR(VLOOKUP(H3083,Dimension!$A:$B,2,FALSE),"")</f>
        <v/>
      </c>
    </row>
    <row r="3084" spans="1:9">
      <c r="A3084" s="29">
        <v>412</v>
      </c>
      <c r="B3084" s="29" t="s">
        <v>870</v>
      </c>
      <c r="D3084" t="s">
        <v>774</v>
      </c>
      <c r="E3084">
        <v>0</v>
      </c>
      <c r="F3084" t="str">
        <f t="shared" si="48"/>
        <v>1c0</v>
      </c>
      <c r="G3084" s="27" t="str">
        <f>IFERROR(VLOOKUP(B3084,Answer!$A:$E,5),"")</f>
        <v/>
      </c>
      <c r="H3084">
        <f>IFERROR(VLOOKUP(D3084,Question!$B:$E,4,FALSE),"")</f>
        <v>0</v>
      </c>
      <c r="I3084" t="str">
        <f>IFERROR(VLOOKUP(H3084,Dimension!$A:$B,2,FALSE),"")</f>
        <v/>
      </c>
    </row>
    <row r="3085" spans="1:9">
      <c r="A3085" s="29">
        <v>412</v>
      </c>
      <c r="B3085" s="29" t="s">
        <v>870</v>
      </c>
      <c r="D3085" t="s">
        <v>775</v>
      </c>
      <c r="E3085">
        <v>0</v>
      </c>
      <c r="F3085" t="str">
        <f t="shared" si="48"/>
        <v>1d0</v>
      </c>
      <c r="G3085" s="27" t="str">
        <f>IFERROR(VLOOKUP(B3085,Answer!$A:$E,5),"")</f>
        <v/>
      </c>
      <c r="H3085">
        <f>IFERROR(VLOOKUP(D3085,Question!$B:$E,4,FALSE),"")</f>
        <v>0</v>
      </c>
      <c r="I3085" t="str">
        <f>IFERROR(VLOOKUP(H3085,Dimension!$A:$B,2,FALSE),"")</f>
        <v/>
      </c>
    </row>
    <row r="3086" spans="1:9">
      <c r="A3086" s="29">
        <v>412</v>
      </c>
      <c r="B3086" s="29">
        <v>51</v>
      </c>
      <c r="D3086" t="s">
        <v>776</v>
      </c>
      <c r="E3086" t="s">
        <v>108</v>
      </c>
      <c r="F3086" t="str">
        <f t="shared" si="48"/>
        <v>1e1000-4999 employees</v>
      </c>
      <c r="G3086" s="27">
        <f>IFERROR(VLOOKUP(B3086,Answer!$A:$E,5),"")</f>
        <v>0</v>
      </c>
      <c r="H3086">
        <f>IFERROR(VLOOKUP(D3086,Question!$B:$E,4,FALSE),"")</f>
        <v>0</v>
      </c>
      <c r="I3086" t="str">
        <f>IFERROR(VLOOKUP(H3086,Dimension!$A:$B,2,FALSE),"")</f>
        <v/>
      </c>
    </row>
    <row r="3087" spans="1:9">
      <c r="A3087" s="29">
        <v>412</v>
      </c>
      <c r="B3087" s="29" t="s">
        <v>870</v>
      </c>
      <c r="D3087" t="s">
        <v>778</v>
      </c>
      <c r="E3087" t="s">
        <v>134</v>
      </c>
      <c r="F3087" t="str">
        <f t="shared" si="48"/>
        <v>1gUK</v>
      </c>
      <c r="G3087" s="27" t="str">
        <f>IFERROR(VLOOKUP(B3087,Answer!$A:$E,5),"")</f>
        <v/>
      </c>
      <c r="H3087">
        <f>IFERROR(VLOOKUP(D3087,Question!$B:$E,4,FALSE),"")</f>
        <v>0</v>
      </c>
      <c r="I3087" t="str">
        <f>IFERROR(VLOOKUP(H3087,Dimension!$A:$B,2,FALSE),"")</f>
        <v/>
      </c>
    </row>
    <row r="3088" spans="1:9">
      <c r="A3088" s="29">
        <v>412</v>
      </c>
      <c r="B3088" s="29">
        <v>65</v>
      </c>
      <c r="D3088" t="s">
        <v>783</v>
      </c>
      <c r="E3088" t="s">
        <v>159</v>
      </c>
      <c r="F3088" t="str">
        <f t="shared" si="48"/>
        <v>1hFor the country I’m based in</v>
      </c>
      <c r="G3088" s="27">
        <f>IFERROR(VLOOKUP(B3088,Answer!$A:$E,5),"")</f>
        <v>0</v>
      </c>
      <c r="H3088">
        <f>IFERROR(VLOOKUP(D3088,Question!$B:$E,4,FALSE),"")</f>
        <v>0</v>
      </c>
      <c r="I3088" t="str">
        <f>IFERROR(VLOOKUP(H3088,Dimension!$A:$B,2,FALSE),"")</f>
        <v/>
      </c>
    </row>
    <row r="3089" spans="1:9">
      <c r="A3089" s="29">
        <v>412</v>
      </c>
      <c r="B3089" s="29">
        <v>69</v>
      </c>
      <c r="D3089" t="s">
        <v>859</v>
      </c>
      <c r="E3089" t="s">
        <v>110</v>
      </c>
      <c r="F3089" t="str">
        <f t="shared" si="48"/>
        <v>1iYes</v>
      </c>
      <c r="G3089" s="27">
        <f>IFERROR(VLOOKUP(B3089,Answer!$A:$E,5),"")</f>
        <v>0</v>
      </c>
      <c r="H3089">
        <f>IFERROR(VLOOKUP(D3089,Question!$B:$E,4,FALSE),"")</f>
        <v>0</v>
      </c>
      <c r="I3089" t="str">
        <f>IFERROR(VLOOKUP(H3089,Dimension!$A:$B,2,FALSE),"")</f>
        <v/>
      </c>
    </row>
    <row r="3090" spans="1:9">
      <c r="A3090" s="29">
        <v>412</v>
      </c>
      <c r="B3090" s="29" t="s">
        <v>870</v>
      </c>
      <c r="D3090" t="s">
        <v>804</v>
      </c>
      <c r="E3090" t="s">
        <v>111</v>
      </c>
      <c r="F3090" t="str">
        <f t="shared" si="48"/>
        <v>North AmericaNo</v>
      </c>
      <c r="G3090" s="27" t="str">
        <f>IFERROR(VLOOKUP(B3090,Answer!$A:$E,5),"")</f>
        <v/>
      </c>
      <c r="H3090" t="str">
        <f>IFERROR(VLOOKUP(D3090,Question!$B:$E,4,FALSE),"")</f>
        <v/>
      </c>
      <c r="I3090" t="str">
        <f>IFERROR(VLOOKUP(H3090,Dimension!$A:$B,2,FALSE),"")</f>
        <v/>
      </c>
    </row>
    <row r="3091" spans="1:9">
      <c r="A3091" s="29">
        <v>412</v>
      </c>
      <c r="B3091" s="29" t="s">
        <v>870</v>
      </c>
      <c r="D3091" t="s">
        <v>805</v>
      </c>
      <c r="E3091" t="s">
        <v>111</v>
      </c>
      <c r="F3091" t="str">
        <f t="shared" si="48"/>
        <v>Central AmericaNo</v>
      </c>
      <c r="G3091" s="27" t="str">
        <f>IFERROR(VLOOKUP(B3091,Answer!$A:$E,5),"")</f>
        <v/>
      </c>
      <c r="H3091" t="str">
        <f>IFERROR(VLOOKUP(D3091,Question!$B:$E,4,FALSE),"")</f>
        <v/>
      </c>
      <c r="I3091" t="str">
        <f>IFERROR(VLOOKUP(H3091,Dimension!$A:$B,2,FALSE),"")</f>
        <v/>
      </c>
    </row>
    <row r="3092" spans="1:9">
      <c r="A3092" s="29">
        <v>412</v>
      </c>
      <c r="B3092" s="29" t="s">
        <v>870</v>
      </c>
      <c r="D3092" t="s">
        <v>806</v>
      </c>
      <c r="E3092" t="s">
        <v>111</v>
      </c>
      <c r="F3092" t="str">
        <f t="shared" si="48"/>
        <v>South AmericaNo</v>
      </c>
      <c r="G3092" s="27" t="str">
        <f>IFERROR(VLOOKUP(B3092,Answer!$A:$E,5),"")</f>
        <v/>
      </c>
      <c r="H3092" t="str">
        <f>IFERROR(VLOOKUP(D3092,Question!$B:$E,4,FALSE),"")</f>
        <v/>
      </c>
      <c r="I3092" t="str">
        <f>IFERROR(VLOOKUP(H3092,Dimension!$A:$B,2,FALSE),"")</f>
        <v/>
      </c>
    </row>
    <row r="3093" spans="1:9">
      <c r="A3093" s="29">
        <v>412</v>
      </c>
      <c r="B3093" s="29" t="s">
        <v>870</v>
      </c>
      <c r="D3093" t="s">
        <v>807</v>
      </c>
      <c r="E3093" t="s">
        <v>111</v>
      </c>
      <c r="F3093" t="str">
        <f t="shared" si="48"/>
        <v>AfricaNo</v>
      </c>
      <c r="G3093" s="27" t="str">
        <f>IFERROR(VLOOKUP(B3093,Answer!$A:$E,5),"")</f>
        <v/>
      </c>
      <c r="H3093" t="str">
        <f>IFERROR(VLOOKUP(D3093,Question!$B:$E,4,FALSE),"")</f>
        <v/>
      </c>
      <c r="I3093" t="str">
        <f>IFERROR(VLOOKUP(H3093,Dimension!$A:$B,2,FALSE),"")</f>
        <v/>
      </c>
    </row>
    <row r="3094" spans="1:9">
      <c r="A3094" s="29">
        <v>412</v>
      </c>
      <c r="B3094" s="29" t="s">
        <v>870</v>
      </c>
      <c r="D3094" t="s">
        <v>808</v>
      </c>
      <c r="E3094" t="s">
        <v>111</v>
      </c>
      <c r="F3094" t="str">
        <f t="shared" si="48"/>
        <v>Middle EastNo</v>
      </c>
      <c r="G3094" s="27" t="str">
        <f>IFERROR(VLOOKUP(B3094,Answer!$A:$E,5),"")</f>
        <v/>
      </c>
      <c r="H3094" t="str">
        <f>IFERROR(VLOOKUP(D3094,Question!$B:$E,4,FALSE),"")</f>
        <v/>
      </c>
      <c r="I3094" t="str">
        <f>IFERROR(VLOOKUP(H3094,Dimension!$A:$B,2,FALSE),"")</f>
        <v/>
      </c>
    </row>
    <row r="3095" spans="1:9">
      <c r="A3095" s="29">
        <v>412</v>
      </c>
      <c r="B3095" s="29">
        <v>58</v>
      </c>
      <c r="D3095" t="s">
        <v>809</v>
      </c>
      <c r="E3095" t="s">
        <v>110</v>
      </c>
      <c r="F3095" t="str">
        <f t="shared" si="48"/>
        <v>Western/Northern EuropeYes</v>
      </c>
      <c r="G3095" s="27">
        <f>IFERROR(VLOOKUP(B3095,Answer!$A:$E,5),"")</f>
        <v>0</v>
      </c>
      <c r="H3095" t="str">
        <f>IFERROR(VLOOKUP(D3095,Question!$B:$E,4,FALSE),"")</f>
        <v/>
      </c>
      <c r="I3095" t="str">
        <f>IFERROR(VLOOKUP(H3095,Dimension!$A:$B,2,FALSE),"")</f>
        <v/>
      </c>
    </row>
    <row r="3096" spans="1:9">
      <c r="A3096" s="29">
        <v>412</v>
      </c>
      <c r="B3096" s="29" t="s">
        <v>870</v>
      </c>
      <c r="D3096" t="s">
        <v>810</v>
      </c>
      <c r="E3096" t="s">
        <v>111</v>
      </c>
      <c r="F3096" t="str">
        <f t="shared" si="48"/>
        <v>Southern EuropeNo</v>
      </c>
      <c r="G3096" s="27" t="str">
        <f>IFERROR(VLOOKUP(B3096,Answer!$A:$E,5),"")</f>
        <v/>
      </c>
      <c r="H3096" t="str">
        <f>IFERROR(VLOOKUP(D3096,Question!$B:$E,4,FALSE),"")</f>
        <v/>
      </c>
      <c r="I3096" t="str">
        <f>IFERROR(VLOOKUP(H3096,Dimension!$A:$B,2,FALSE),"")</f>
        <v/>
      </c>
    </row>
    <row r="3097" spans="1:9">
      <c r="A3097" s="29">
        <v>412</v>
      </c>
      <c r="B3097" s="29" t="s">
        <v>870</v>
      </c>
      <c r="D3097" t="s">
        <v>811</v>
      </c>
      <c r="E3097" t="s">
        <v>111</v>
      </c>
      <c r="F3097" t="str">
        <f t="shared" si="48"/>
        <v>Eastern EuropeNo</v>
      </c>
      <c r="G3097" s="27" t="str">
        <f>IFERROR(VLOOKUP(B3097,Answer!$A:$E,5),"")</f>
        <v/>
      </c>
      <c r="H3097" t="str">
        <f>IFERROR(VLOOKUP(D3097,Question!$B:$E,4,FALSE),"")</f>
        <v/>
      </c>
      <c r="I3097" t="str">
        <f>IFERROR(VLOOKUP(H3097,Dimension!$A:$B,2,FALSE),"")</f>
        <v/>
      </c>
    </row>
    <row r="3098" spans="1:9">
      <c r="A3098" s="29">
        <v>412</v>
      </c>
      <c r="B3098" s="29" t="s">
        <v>870</v>
      </c>
      <c r="D3098" t="s">
        <v>812</v>
      </c>
      <c r="E3098" t="s">
        <v>111</v>
      </c>
      <c r="F3098" t="str">
        <f t="shared" si="48"/>
        <v>Central AsiaNo</v>
      </c>
      <c r="G3098" s="27" t="str">
        <f>IFERROR(VLOOKUP(B3098,Answer!$A:$E,5),"")</f>
        <v/>
      </c>
      <c r="H3098" t="str">
        <f>IFERROR(VLOOKUP(D3098,Question!$B:$E,4,FALSE),"")</f>
        <v/>
      </c>
      <c r="I3098" t="str">
        <f>IFERROR(VLOOKUP(H3098,Dimension!$A:$B,2,FALSE),"")</f>
        <v/>
      </c>
    </row>
    <row r="3099" spans="1:9">
      <c r="A3099" s="29">
        <v>412</v>
      </c>
      <c r="B3099" s="29" t="s">
        <v>870</v>
      </c>
      <c r="D3099" t="s">
        <v>813</v>
      </c>
      <c r="E3099" t="s">
        <v>111</v>
      </c>
      <c r="F3099" t="str">
        <f t="shared" si="48"/>
        <v>South AsiaNo</v>
      </c>
      <c r="G3099" s="27" t="str">
        <f>IFERROR(VLOOKUP(B3099,Answer!$A:$E,5),"")</f>
        <v/>
      </c>
      <c r="H3099" t="str">
        <f>IFERROR(VLOOKUP(D3099,Question!$B:$E,4,FALSE),"")</f>
        <v/>
      </c>
      <c r="I3099" t="str">
        <f>IFERROR(VLOOKUP(H3099,Dimension!$A:$B,2,FALSE),"")</f>
        <v/>
      </c>
    </row>
    <row r="3100" spans="1:9">
      <c r="A3100" s="29">
        <v>412</v>
      </c>
      <c r="B3100" s="29" t="s">
        <v>870</v>
      </c>
      <c r="D3100" t="s">
        <v>814</v>
      </c>
      <c r="E3100" t="s">
        <v>111</v>
      </c>
      <c r="F3100" t="str">
        <f t="shared" si="48"/>
        <v>South East AsiaNo</v>
      </c>
      <c r="G3100" s="27" t="str">
        <f>IFERROR(VLOOKUP(B3100,Answer!$A:$E,5),"")</f>
        <v/>
      </c>
      <c r="H3100" t="str">
        <f>IFERROR(VLOOKUP(D3100,Question!$B:$E,4,FALSE),"")</f>
        <v/>
      </c>
      <c r="I3100" t="str">
        <f>IFERROR(VLOOKUP(H3100,Dimension!$A:$B,2,FALSE),"")</f>
        <v/>
      </c>
    </row>
    <row r="3101" spans="1:9">
      <c r="A3101" s="29">
        <v>412</v>
      </c>
      <c r="B3101" s="29" t="s">
        <v>870</v>
      </c>
      <c r="D3101" t="s">
        <v>815</v>
      </c>
      <c r="E3101" t="s">
        <v>111</v>
      </c>
      <c r="F3101" t="str">
        <f t="shared" si="48"/>
        <v>AustralasiaNo</v>
      </c>
      <c r="G3101" s="27" t="str">
        <f>IFERROR(VLOOKUP(B3101,Answer!$A:$E,5),"")</f>
        <v/>
      </c>
      <c r="H3101" t="str">
        <f>IFERROR(VLOOKUP(D3101,Question!$B:$E,4,FALSE),"")</f>
        <v/>
      </c>
      <c r="I3101" t="str">
        <f>IFERROR(VLOOKUP(H3101,Dimension!$A:$B,2,FALSE),"")</f>
        <v/>
      </c>
    </row>
    <row r="3102" spans="1:9">
      <c r="A3102" s="29">
        <v>412</v>
      </c>
      <c r="B3102" s="29">
        <v>74</v>
      </c>
      <c r="D3102" t="s">
        <v>532</v>
      </c>
      <c r="E3102" t="s">
        <v>120</v>
      </c>
      <c r="F3102" t="str">
        <f t="shared" si="48"/>
        <v>2aRegularly (at least quarterly)</v>
      </c>
      <c r="G3102" s="27">
        <f>IFERROR(VLOOKUP(B3102,Answer!$A:$E,5),"")</f>
        <v>0.75</v>
      </c>
      <c r="H3102">
        <f>IFERROR(VLOOKUP(D3102,Question!$B:$E,4,FALSE),"")</f>
        <v>1</v>
      </c>
      <c r="I3102" t="str">
        <f>IFERROR(VLOOKUP(H3102,Dimension!$A:$B,2,FALSE),"")</f>
        <v>Reporting</v>
      </c>
    </row>
    <row r="3103" spans="1:9">
      <c r="A3103" s="29">
        <v>412</v>
      </c>
      <c r="B3103" s="29">
        <v>100</v>
      </c>
      <c r="D3103" t="s">
        <v>576</v>
      </c>
      <c r="E3103" t="s">
        <v>114</v>
      </c>
      <c r="F3103" t="str">
        <f t="shared" si="48"/>
        <v>3aFrequently (e.g. every time we run some activity or monthly)</v>
      </c>
      <c r="G3103" s="27">
        <f>IFERROR(VLOOKUP(B3103,Answer!$A:$E,5),"")</f>
        <v>0</v>
      </c>
      <c r="H3103">
        <f>IFERROR(VLOOKUP(D3103,Question!$B:$E,4,FALSE),"")</f>
        <v>1</v>
      </c>
      <c r="I3103" t="str">
        <f>IFERROR(VLOOKUP(H3103,Dimension!$A:$B,2,FALSE),"")</f>
        <v>Reporting</v>
      </c>
    </row>
    <row r="3104" spans="1:9">
      <c r="A3104" s="29">
        <v>412</v>
      </c>
      <c r="B3104" s="29">
        <v>105</v>
      </c>
      <c r="D3104" t="s">
        <v>582</v>
      </c>
      <c r="E3104" t="s">
        <v>114</v>
      </c>
      <c r="F3104" t="str">
        <f t="shared" si="48"/>
        <v>3bFrequently (e.g. every time we run some activity or monthly)</v>
      </c>
      <c r="G3104" s="27">
        <f>IFERROR(VLOOKUP(B3104,Answer!$A:$E,5),"")</f>
        <v>-1</v>
      </c>
      <c r="H3104">
        <f>IFERROR(VLOOKUP(D3104,Question!$B:$E,4,FALSE),"")</f>
        <v>1</v>
      </c>
      <c r="I3104" t="str">
        <f>IFERROR(VLOOKUP(H3104,Dimension!$A:$B,2,FALSE),"")</f>
        <v>Reporting</v>
      </c>
    </row>
    <row r="3105" spans="1:9">
      <c r="A3105" s="29">
        <v>412</v>
      </c>
      <c r="B3105" s="29">
        <v>109</v>
      </c>
      <c r="D3105" t="s">
        <v>587</v>
      </c>
      <c r="E3105" t="s">
        <v>120</v>
      </c>
      <c r="F3105" t="str">
        <f t="shared" si="48"/>
        <v>3cRegularly (at least quarterly)</v>
      </c>
      <c r="G3105" s="27">
        <f>IFERROR(VLOOKUP(B3105,Answer!$A:$E,5),"")</f>
        <v>0.75</v>
      </c>
      <c r="H3105">
        <f>IFERROR(VLOOKUP(D3105,Question!$B:$E,4,FALSE),"")</f>
        <v>1</v>
      </c>
      <c r="I3105" t="str">
        <f>IFERROR(VLOOKUP(H3105,Dimension!$A:$B,2,FALSE),"")</f>
        <v>Reporting</v>
      </c>
    </row>
    <row r="3106" spans="1:9">
      <c r="A3106" s="29">
        <v>412</v>
      </c>
      <c r="B3106" s="29">
        <v>113</v>
      </c>
      <c r="D3106" t="s">
        <v>592</v>
      </c>
      <c r="E3106" t="s">
        <v>121</v>
      </c>
      <c r="F3106" t="str">
        <f t="shared" si="48"/>
        <v>3dSometimes / on an ad-hoc basis</v>
      </c>
      <c r="G3106" s="27">
        <f>IFERROR(VLOOKUP(B3106,Answer!$A:$E,5),"")</f>
        <v>0.5</v>
      </c>
      <c r="H3106">
        <f>IFERROR(VLOOKUP(D3106,Question!$B:$E,4,FALSE),"")</f>
        <v>1</v>
      </c>
      <c r="I3106" t="str">
        <f>IFERROR(VLOOKUP(H3106,Dimension!$A:$B,2,FALSE),"")</f>
        <v>Reporting</v>
      </c>
    </row>
    <row r="3107" spans="1:9">
      <c r="A3107" s="29">
        <v>412</v>
      </c>
      <c r="B3107" s="29">
        <v>120</v>
      </c>
      <c r="D3107" t="s">
        <v>755</v>
      </c>
      <c r="E3107" t="s">
        <v>114</v>
      </c>
      <c r="F3107" t="str">
        <f t="shared" si="48"/>
        <v>3eFrequently (e.g. every time we run some activity or monthly)</v>
      </c>
      <c r="G3107" s="27">
        <f>IFERROR(VLOOKUP(B3107,Answer!$A:$E,5),"")</f>
        <v>0</v>
      </c>
      <c r="H3107">
        <f>IFERROR(VLOOKUP(D3107,Question!$B:$E,4,FALSE),"")</f>
        <v>1</v>
      </c>
      <c r="I3107" t="str">
        <f>IFERROR(VLOOKUP(H3107,Dimension!$A:$B,2,FALSE),"")</f>
        <v>Reporting</v>
      </c>
    </row>
    <row r="3108" spans="1:9">
      <c r="A3108" s="29">
        <v>412</v>
      </c>
      <c r="B3108" s="29">
        <v>125</v>
      </c>
      <c r="D3108" t="s">
        <v>756</v>
      </c>
      <c r="E3108" t="s">
        <v>114</v>
      </c>
      <c r="F3108" t="str">
        <f t="shared" si="48"/>
        <v>3fFrequently (e.g. every time we run some activity or monthly)</v>
      </c>
      <c r="G3108" s="27">
        <f>IFERROR(VLOOKUP(B3108,Answer!$A:$E,5),"")</f>
        <v>0.5</v>
      </c>
      <c r="H3108">
        <f>IFERROR(VLOOKUP(D3108,Question!$B:$E,4,FALSE),"")</f>
        <v>1</v>
      </c>
      <c r="I3108" t="str">
        <f>IFERROR(VLOOKUP(H3108,Dimension!$A:$B,2,FALSE),"")</f>
        <v>Reporting</v>
      </c>
    </row>
    <row r="3109" spans="1:9">
      <c r="A3109" s="29">
        <v>412</v>
      </c>
      <c r="B3109" s="29">
        <v>130</v>
      </c>
      <c r="D3109" t="s">
        <v>757</v>
      </c>
      <c r="E3109" t="s">
        <v>114</v>
      </c>
      <c r="F3109" t="str">
        <f t="shared" si="48"/>
        <v>3gFrequently (e.g. every time we run some activity or monthly)</v>
      </c>
      <c r="G3109" s="27">
        <f>IFERROR(VLOOKUP(B3109,Answer!$A:$E,5),"")</f>
        <v>1</v>
      </c>
      <c r="H3109">
        <f>IFERROR(VLOOKUP(D3109,Question!$B:$E,4,FALSE),"")</f>
        <v>1</v>
      </c>
      <c r="I3109" t="str">
        <f>IFERROR(VLOOKUP(H3109,Dimension!$A:$B,2,FALSE),"")</f>
        <v>Reporting</v>
      </c>
    </row>
    <row r="3110" spans="1:9">
      <c r="A3110" s="29">
        <v>412</v>
      </c>
      <c r="B3110" s="29">
        <v>135</v>
      </c>
      <c r="D3110" t="s">
        <v>758</v>
      </c>
      <c r="E3110" t="s">
        <v>114</v>
      </c>
      <c r="F3110" t="str">
        <f t="shared" si="48"/>
        <v>3hFrequently (e.g. every time we run some activity or monthly)</v>
      </c>
      <c r="G3110" s="27">
        <f>IFERROR(VLOOKUP(B3110,Answer!$A:$E,5),"")</f>
        <v>1</v>
      </c>
      <c r="H3110">
        <f>IFERROR(VLOOKUP(D3110,Question!$B:$E,4,FALSE),"")</f>
        <v>1</v>
      </c>
      <c r="I3110" t="str">
        <f>IFERROR(VLOOKUP(H3110,Dimension!$A:$B,2,FALSE),"")</f>
        <v>Reporting</v>
      </c>
    </row>
    <row r="3111" spans="1:9">
      <c r="A3111" s="29">
        <v>412</v>
      </c>
      <c r="B3111" s="29">
        <v>155</v>
      </c>
      <c r="D3111" t="s">
        <v>762</v>
      </c>
      <c r="E3111" t="s">
        <v>114</v>
      </c>
      <c r="F3111" t="str">
        <f t="shared" si="48"/>
        <v>3lFrequently (e.g. every time we run some activity or monthly)</v>
      </c>
      <c r="G3111" s="27">
        <f>IFERROR(VLOOKUP(B3111,Answer!$A:$E,5),"")</f>
        <v>1</v>
      </c>
      <c r="H3111">
        <f>IFERROR(VLOOKUP(D3111,Question!$B:$E,4,FALSE),"")</f>
        <v>1</v>
      </c>
      <c r="I3111" t="str">
        <f>IFERROR(VLOOKUP(H3111,Dimension!$A:$B,2,FALSE),"")</f>
        <v>Reporting</v>
      </c>
    </row>
    <row r="3112" spans="1:9">
      <c r="A3112" s="29">
        <v>412</v>
      </c>
      <c r="B3112" s="29">
        <v>160</v>
      </c>
      <c r="D3112" t="s">
        <v>598</v>
      </c>
      <c r="E3112" t="s">
        <v>114</v>
      </c>
      <c r="F3112" t="str">
        <f t="shared" si="48"/>
        <v>4aFrequently (e.g. every time we run some activity or monthly)</v>
      </c>
      <c r="G3112" s="27">
        <f>IFERROR(VLOOKUP(B3112,Answer!$A:$E,5),"")</f>
        <v>1</v>
      </c>
      <c r="H3112">
        <f>IFERROR(VLOOKUP(D3112,Question!$B:$E,4,FALSE),"")</f>
        <v>2</v>
      </c>
      <c r="I3112" t="str">
        <f>IFERROR(VLOOKUP(H3112,Dimension!$A:$B,2,FALSE),"")</f>
        <v>Planning</v>
      </c>
    </row>
    <row r="3113" spans="1:9">
      <c r="A3113" s="29">
        <v>412</v>
      </c>
      <c r="B3113" s="29">
        <v>165</v>
      </c>
      <c r="D3113" t="s">
        <v>601</v>
      </c>
      <c r="E3113" t="s">
        <v>114</v>
      </c>
      <c r="F3113" t="str">
        <f t="shared" si="48"/>
        <v>4bFrequently (e.g. every time we run some activity or monthly)</v>
      </c>
      <c r="G3113" s="27">
        <f>IFERROR(VLOOKUP(B3113,Answer!$A:$E,5),"")</f>
        <v>1</v>
      </c>
      <c r="H3113">
        <f>IFERROR(VLOOKUP(D3113,Question!$B:$E,4,FALSE),"")</f>
        <v>2</v>
      </c>
      <c r="I3113" t="str">
        <f>IFERROR(VLOOKUP(H3113,Dimension!$A:$B,2,FALSE),"")</f>
        <v>Planning</v>
      </c>
    </row>
    <row r="3114" spans="1:9">
      <c r="A3114" s="29">
        <v>412</v>
      </c>
      <c r="B3114" s="29">
        <v>170</v>
      </c>
      <c r="D3114" t="s">
        <v>605</v>
      </c>
      <c r="E3114" t="s">
        <v>114</v>
      </c>
      <c r="F3114" t="str">
        <f t="shared" si="48"/>
        <v>4cFrequently (e.g. every time we run some activity or monthly)</v>
      </c>
      <c r="G3114" s="27">
        <f>IFERROR(VLOOKUP(B3114,Answer!$A:$E,5),"")</f>
        <v>1</v>
      </c>
      <c r="H3114">
        <f>IFERROR(VLOOKUP(D3114,Question!$B:$E,4,FALSE),"")</f>
        <v>2</v>
      </c>
      <c r="I3114" t="str">
        <f>IFERROR(VLOOKUP(H3114,Dimension!$A:$B,2,FALSE),"")</f>
        <v>Planning</v>
      </c>
    </row>
    <row r="3115" spans="1:9">
      <c r="A3115" s="29">
        <v>412</v>
      </c>
      <c r="B3115" s="29">
        <v>174</v>
      </c>
      <c r="D3115" t="s">
        <v>609</v>
      </c>
      <c r="E3115" t="s">
        <v>120</v>
      </c>
      <c r="F3115" t="str">
        <f t="shared" si="48"/>
        <v>4dRegularly (at least quarterly)</v>
      </c>
      <c r="G3115" s="27">
        <f>IFERROR(VLOOKUP(B3115,Answer!$A:$E,5),"")</f>
        <v>0.75</v>
      </c>
      <c r="H3115">
        <f>IFERROR(VLOOKUP(D3115,Question!$B:$E,4,FALSE),"")</f>
        <v>3</v>
      </c>
      <c r="I3115" t="str">
        <f>IFERROR(VLOOKUP(H3115,Dimension!$A:$B,2,FALSE),"")</f>
        <v>Impact</v>
      </c>
    </row>
    <row r="3116" spans="1:9">
      <c r="A3116" s="29">
        <v>412</v>
      </c>
      <c r="B3116" s="29">
        <v>181</v>
      </c>
      <c r="D3116" t="s">
        <v>628</v>
      </c>
      <c r="E3116" t="s">
        <v>136</v>
      </c>
      <c r="F3116" t="str">
        <f t="shared" si="48"/>
        <v>5aStrongly Agree</v>
      </c>
      <c r="G3116" s="27">
        <f>IFERROR(VLOOKUP(B3116,Answer!$A:$E,5),"")</f>
        <v>0</v>
      </c>
      <c r="H3116">
        <f>IFERROR(VLOOKUP(D3116,Question!$B:$E,4,FALSE),"")</f>
        <v>2</v>
      </c>
      <c r="I3116" t="str">
        <f>IFERROR(VLOOKUP(H3116,Dimension!$A:$B,2,FALSE),"")</f>
        <v>Planning</v>
      </c>
    </row>
    <row r="3117" spans="1:9">
      <c r="A3117" s="29">
        <v>412</v>
      </c>
      <c r="B3117" s="29">
        <v>187</v>
      </c>
      <c r="D3117" t="s">
        <v>632</v>
      </c>
      <c r="E3117" t="s">
        <v>136</v>
      </c>
      <c r="F3117" t="str">
        <f t="shared" si="48"/>
        <v>5bStrongly Agree</v>
      </c>
      <c r="G3117" s="27">
        <f>IFERROR(VLOOKUP(B3117,Answer!$A:$E,5),"")</f>
        <v>1</v>
      </c>
      <c r="H3117">
        <f>IFERROR(VLOOKUP(D3117,Question!$B:$E,4,FALSE),"")</f>
        <v>2</v>
      </c>
      <c r="I3117" t="str">
        <f>IFERROR(VLOOKUP(H3117,Dimension!$A:$B,2,FALSE),"")</f>
        <v>Planning</v>
      </c>
    </row>
    <row r="3118" spans="1:9">
      <c r="A3118" s="29">
        <v>412</v>
      </c>
      <c r="B3118" s="29">
        <v>192</v>
      </c>
      <c r="D3118" t="s">
        <v>636</v>
      </c>
      <c r="E3118" t="s">
        <v>123</v>
      </c>
      <c r="F3118" t="str">
        <f t="shared" si="48"/>
        <v>5cAgree</v>
      </c>
      <c r="G3118" s="27">
        <f>IFERROR(VLOOKUP(B3118,Answer!$A:$E,5),"")</f>
        <v>0.75</v>
      </c>
      <c r="H3118">
        <f>IFERROR(VLOOKUP(D3118,Question!$B:$E,4,FALSE),"")</f>
        <v>2</v>
      </c>
      <c r="I3118" t="str">
        <f>IFERROR(VLOOKUP(H3118,Dimension!$A:$B,2,FALSE),"")</f>
        <v>Planning</v>
      </c>
    </row>
    <row r="3119" spans="1:9">
      <c r="A3119" s="29">
        <v>412</v>
      </c>
      <c r="B3119" s="29">
        <v>199</v>
      </c>
      <c r="D3119" t="s">
        <v>640</v>
      </c>
      <c r="E3119" t="s">
        <v>136</v>
      </c>
      <c r="F3119" t="str">
        <f t="shared" si="48"/>
        <v>5dStrongly Agree</v>
      </c>
      <c r="G3119" s="27">
        <f>IFERROR(VLOOKUP(B3119,Answer!$A:$E,5),"")</f>
        <v>1</v>
      </c>
      <c r="H3119">
        <f>IFERROR(VLOOKUP(D3119,Question!$B:$E,4,FALSE),"")</f>
        <v>2</v>
      </c>
      <c r="I3119" t="str">
        <f>IFERROR(VLOOKUP(H3119,Dimension!$A:$B,2,FALSE),"")</f>
        <v>Planning</v>
      </c>
    </row>
    <row r="3120" spans="1:9">
      <c r="A3120" s="29">
        <v>412</v>
      </c>
      <c r="B3120" s="29">
        <v>205</v>
      </c>
      <c r="D3120" t="s">
        <v>644</v>
      </c>
      <c r="E3120" t="s">
        <v>136</v>
      </c>
      <c r="F3120" t="str">
        <f t="shared" si="48"/>
        <v>5eStrongly Agree</v>
      </c>
      <c r="G3120" s="27">
        <f>IFERROR(VLOOKUP(B3120,Answer!$A:$E,5),"")</f>
        <v>1</v>
      </c>
      <c r="H3120">
        <f>IFERROR(VLOOKUP(D3120,Question!$B:$E,4,FALSE),"")</f>
        <v>2</v>
      </c>
      <c r="I3120" t="str">
        <f>IFERROR(VLOOKUP(H3120,Dimension!$A:$B,2,FALSE),"")</f>
        <v>Planning</v>
      </c>
    </row>
    <row r="3121" spans="1:9">
      <c r="A3121" s="29">
        <v>412</v>
      </c>
      <c r="B3121" s="29">
        <v>211</v>
      </c>
      <c r="D3121" t="s">
        <v>751</v>
      </c>
      <c r="E3121" t="s">
        <v>136</v>
      </c>
      <c r="F3121" t="str">
        <f t="shared" si="48"/>
        <v>5fStrongly Agree</v>
      </c>
      <c r="G3121" s="27">
        <f>IFERROR(VLOOKUP(B3121,Answer!$A:$E,5),"")</f>
        <v>1</v>
      </c>
      <c r="H3121">
        <f>IFERROR(VLOOKUP(D3121,Question!$B:$E,4,FALSE),"")</f>
        <v>2</v>
      </c>
      <c r="I3121" t="str">
        <f>IFERROR(VLOOKUP(H3121,Dimension!$A:$B,2,FALSE),"")</f>
        <v>Planning</v>
      </c>
    </row>
    <row r="3122" spans="1:9">
      <c r="A3122" s="29">
        <v>412</v>
      </c>
      <c r="B3122" s="29">
        <v>217</v>
      </c>
      <c r="D3122" t="s">
        <v>752</v>
      </c>
      <c r="E3122" t="s">
        <v>136</v>
      </c>
      <c r="F3122" t="str">
        <f t="shared" si="48"/>
        <v>5gStrongly Agree</v>
      </c>
      <c r="G3122" s="27">
        <f>IFERROR(VLOOKUP(B3122,Answer!$A:$E,5),"")</f>
        <v>1</v>
      </c>
      <c r="H3122">
        <f>IFERROR(VLOOKUP(D3122,Question!$B:$E,4,FALSE),"")</f>
        <v>3</v>
      </c>
      <c r="I3122" t="str">
        <f>IFERROR(VLOOKUP(H3122,Dimension!$A:$B,2,FALSE),"")</f>
        <v>Impact</v>
      </c>
    </row>
    <row r="3123" spans="1:9">
      <c r="A3123" s="29">
        <v>412</v>
      </c>
      <c r="B3123" s="29">
        <v>223</v>
      </c>
      <c r="D3123" t="s">
        <v>753</v>
      </c>
      <c r="E3123" t="s">
        <v>136</v>
      </c>
      <c r="F3123" t="str">
        <f t="shared" si="48"/>
        <v>5hStrongly Agree</v>
      </c>
      <c r="G3123" s="27">
        <f>IFERROR(VLOOKUP(B3123,Answer!$A:$E,5),"")</f>
        <v>1</v>
      </c>
      <c r="H3123">
        <f>IFERROR(VLOOKUP(D3123,Question!$B:$E,4,FALSE),"")</f>
        <v>2</v>
      </c>
      <c r="I3123" t="str">
        <f>IFERROR(VLOOKUP(H3123,Dimension!$A:$B,2,FALSE),"")</f>
        <v>Planning</v>
      </c>
    </row>
    <row r="3124" spans="1:9">
      <c r="A3124" s="29">
        <v>412</v>
      </c>
      <c r="B3124" s="29">
        <v>229</v>
      </c>
      <c r="D3124" t="s">
        <v>754</v>
      </c>
      <c r="E3124" t="s">
        <v>136</v>
      </c>
      <c r="F3124" t="str">
        <f t="shared" si="48"/>
        <v>5iStrongly Agree</v>
      </c>
      <c r="G3124" s="27">
        <f>IFERROR(VLOOKUP(B3124,Answer!$A:$E,5),"")</f>
        <v>1</v>
      </c>
      <c r="H3124">
        <f>IFERROR(VLOOKUP(D3124,Question!$B:$E,4,FALSE),"")</f>
        <v>3</v>
      </c>
      <c r="I3124" t="str">
        <f>IFERROR(VLOOKUP(H3124,Dimension!$A:$B,2,FALSE),"")</f>
        <v>Impact</v>
      </c>
    </row>
    <row r="3125" spans="1:9">
      <c r="A3125" s="29">
        <v>412</v>
      </c>
      <c r="B3125" s="29">
        <v>232</v>
      </c>
      <c r="D3125" t="s">
        <v>648</v>
      </c>
      <c r="E3125" t="s">
        <v>121</v>
      </c>
      <c r="F3125" t="str">
        <f t="shared" si="48"/>
        <v>6aSometimes / on an ad-hoc basis</v>
      </c>
      <c r="G3125" s="27">
        <f>IFERROR(VLOOKUP(B3125,Answer!$A:$E,5),"")</f>
        <v>0.5</v>
      </c>
      <c r="H3125">
        <f>IFERROR(VLOOKUP(D3125,Question!$B:$E,4,FALSE),"")</f>
        <v>2</v>
      </c>
      <c r="I3125" t="str">
        <f>IFERROR(VLOOKUP(H3125,Dimension!$A:$B,2,FALSE),"")</f>
        <v>Planning</v>
      </c>
    </row>
    <row r="3126" spans="1:9">
      <c r="A3126" s="29">
        <v>412</v>
      </c>
      <c r="B3126" s="29">
        <v>237</v>
      </c>
      <c r="D3126" t="s">
        <v>650</v>
      </c>
      <c r="E3126" t="s">
        <v>121</v>
      </c>
      <c r="F3126" t="str">
        <f t="shared" si="48"/>
        <v>6bSometimes / on an ad-hoc basis</v>
      </c>
      <c r="G3126" s="27">
        <f>IFERROR(VLOOKUP(B3126,Answer!$A:$E,5),"")</f>
        <v>0.5</v>
      </c>
      <c r="H3126">
        <f>IFERROR(VLOOKUP(D3126,Question!$B:$E,4,FALSE),"")</f>
        <v>1</v>
      </c>
      <c r="I3126" t="str">
        <f>IFERROR(VLOOKUP(H3126,Dimension!$A:$B,2,FALSE),"")</f>
        <v>Reporting</v>
      </c>
    </row>
    <row r="3127" spans="1:9">
      <c r="A3127" s="29">
        <v>412</v>
      </c>
      <c r="B3127" s="29">
        <v>244</v>
      </c>
      <c r="D3127" t="s">
        <v>654</v>
      </c>
      <c r="E3127" t="s">
        <v>114</v>
      </c>
      <c r="F3127" t="str">
        <f t="shared" si="48"/>
        <v>6cFrequently (e.g. every time we run some activity or monthly)</v>
      </c>
      <c r="G3127" s="27">
        <f>IFERROR(VLOOKUP(B3127,Answer!$A:$E,5),"")</f>
        <v>1</v>
      </c>
      <c r="H3127">
        <f>IFERROR(VLOOKUP(D3127,Question!$B:$E,4,FALSE),"")</f>
        <v>1</v>
      </c>
      <c r="I3127" t="str">
        <f>IFERROR(VLOOKUP(H3127,Dimension!$A:$B,2,FALSE),"")</f>
        <v>Reporting</v>
      </c>
    </row>
    <row r="3128" spans="1:9">
      <c r="A3128" s="29">
        <v>412</v>
      </c>
      <c r="B3128" s="29">
        <v>249</v>
      </c>
      <c r="D3128" t="s">
        <v>658</v>
      </c>
      <c r="E3128" t="s">
        <v>114</v>
      </c>
      <c r="F3128" t="str">
        <f t="shared" si="48"/>
        <v>6dFrequently (e.g. every time we run some activity or monthly)</v>
      </c>
      <c r="G3128" s="27">
        <f>IFERROR(VLOOKUP(B3128,Answer!$A:$E,5),"")</f>
        <v>1</v>
      </c>
      <c r="H3128">
        <f>IFERROR(VLOOKUP(D3128,Question!$B:$E,4,FALSE),"")</f>
        <v>1</v>
      </c>
      <c r="I3128" t="str">
        <f>IFERROR(VLOOKUP(H3128,Dimension!$A:$B,2,FALSE),"")</f>
        <v>Reporting</v>
      </c>
    </row>
    <row r="3129" spans="1:9">
      <c r="A3129" s="29">
        <v>412</v>
      </c>
      <c r="B3129" s="29">
        <v>253</v>
      </c>
      <c r="D3129" t="s">
        <v>662</v>
      </c>
      <c r="E3129" t="s">
        <v>120</v>
      </c>
      <c r="F3129" t="str">
        <f t="shared" si="48"/>
        <v>6eRegularly (at least quarterly)</v>
      </c>
      <c r="G3129" s="27">
        <f>IFERROR(VLOOKUP(B3129,Answer!$A:$E,5),"")</f>
        <v>0.75</v>
      </c>
      <c r="H3129">
        <f>IFERROR(VLOOKUP(D3129,Question!$B:$E,4,FALSE),"")</f>
        <v>1</v>
      </c>
      <c r="I3129" t="str">
        <f>IFERROR(VLOOKUP(H3129,Dimension!$A:$B,2,FALSE),"")</f>
        <v>Reporting</v>
      </c>
    </row>
    <row r="3130" spans="1:9">
      <c r="A3130" s="29">
        <v>412</v>
      </c>
      <c r="B3130" s="29">
        <v>258</v>
      </c>
      <c r="D3130" t="s">
        <v>666</v>
      </c>
      <c r="E3130" t="s">
        <v>120</v>
      </c>
      <c r="F3130" t="str">
        <f t="shared" si="48"/>
        <v>7aRegularly (at least quarterly)</v>
      </c>
      <c r="G3130" s="27">
        <f>IFERROR(VLOOKUP(B3130,Answer!$A:$E,5),"")</f>
        <v>0.5</v>
      </c>
      <c r="H3130">
        <f>IFERROR(VLOOKUP(D3130,Question!$B:$E,4,FALSE),"")</f>
        <v>3</v>
      </c>
      <c r="I3130" t="str">
        <f>IFERROR(VLOOKUP(H3130,Dimension!$A:$B,2,FALSE),"")</f>
        <v>Impact</v>
      </c>
    </row>
    <row r="3131" spans="1:9">
      <c r="A3131" s="29">
        <v>412</v>
      </c>
      <c r="B3131" s="29">
        <v>262</v>
      </c>
      <c r="D3131" t="s">
        <v>670</v>
      </c>
      <c r="E3131" t="s">
        <v>121</v>
      </c>
      <c r="F3131" t="str">
        <f t="shared" si="48"/>
        <v>7bSometimes / on an ad-hoc basis</v>
      </c>
      <c r="G3131" s="27">
        <f>IFERROR(VLOOKUP(B3131,Answer!$A:$E,5),"")</f>
        <v>0.5</v>
      </c>
      <c r="H3131">
        <f>IFERROR(VLOOKUP(D3131,Question!$B:$E,4,FALSE),"")</f>
        <v>2</v>
      </c>
      <c r="I3131" t="str">
        <f>IFERROR(VLOOKUP(H3131,Dimension!$A:$B,2,FALSE),"")</f>
        <v>Planning</v>
      </c>
    </row>
    <row r="3132" spans="1:9">
      <c r="A3132" s="29">
        <v>412</v>
      </c>
      <c r="B3132" s="29">
        <v>266</v>
      </c>
      <c r="D3132" t="s">
        <v>674</v>
      </c>
      <c r="E3132" t="s">
        <v>115</v>
      </c>
      <c r="F3132" t="str">
        <f t="shared" si="48"/>
        <v>7cRarely (maybe once per year)</v>
      </c>
      <c r="G3132" s="27">
        <f>IFERROR(VLOOKUP(B3132,Answer!$A:$E,5),"")</f>
        <v>0.25</v>
      </c>
      <c r="H3132">
        <f>IFERROR(VLOOKUP(D3132,Question!$B:$E,4,FALSE),"")</f>
        <v>2</v>
      </c>
      <c r="I3132" t="str">
        <f>IFERROR(VLOOKUP(H3132,Dimension!$A:$B,2,FALSE),"")</f>
        <v>Planning</v>
      </c>
    </row>
    <row r="3133" spans="1:9">
      <c r="A3133" s="29">
        <v>412</v>
      </c>
      <c r="B3133" s="29">
        <v>270</v>
      </c>
      <c r="D3133" t="s">
        <v>678</v>
      </c>
      <c r="E3133" t="s">
        <v>116</v>
      </c>
      <c r="F3133" t="str">
        <f t="shared" si="48"/>
        <v>7dNever</v>
      </c>
      <c r="G3133" s="27">
        <f>IFERROR(VLOOKUP(B3133,Answer!$A:$E,5),"")</f>
        <v>0</v>
      </c>
      <c r="H3133">
        <f>IFERROR(VLOOKUP(D3133,Question!$B:$E,4,FALSE),"")</f>
        <v>2</v>
      </c>
      <c r="I3133" t="str">
        <f>IFERROR(VLOOKUP(H3133,Dimension!$A:$B,2,FALSE),"")</f>
        <v>Planning</v>
      </c>
    </row>
    <row r="3134" spans="1:9">
      <c r="A3134" s="29">
        <v>412</v>
      </c>
      <c r="B3134" s="29">
        <v>278</v>
      </c>
      <c r="D3134" t="s">
        <v>680</v>
      </c>
      <c r="E3134" t="s">
        <v>120</v>
      </c>
      <c r="F3134" t="str">
        <f t="shared" si="48"/>
        <v>7eRegularly (at least quarterly)</v>
      </c>
      <c r="G3134" s="27">
        <f>IFERROR(VLOOKUP(B3134,Answer!$A:$E,5),"")</f>
        <v>0.75</v>
      </c>
      <c r="H3134">
        <f>IFERROR(VLOOKUP(D3134,Question!$B:$E,4,FALSE),"")</f>
        <v>3</v>
      </c>
      <c r="I3134" t="str">
        <f>IFERROR(VLOOKUP(H3134,Dimension!$A:$B,2,FALSE),"")</f>
        <v>Impact</v>
      </c>
    </row>
    <row r="3135" spans="1:9">
      <c r="A3135" s="29">
        <v>412</v>
      </c>
      <c r="B3135" s="29">
        <v>285</v>
      </c>
      <c r="D3135" t="s">
        <v>701</v>
      </c>
      <c r="E3135" t="s">
        <v>136</v>
      </c>
      <c r="F3135" t="str">
        <f t="shared" si="48"/>
        <v>8aStrongly Agree</v>
      </c>
      <c r="G3135" s="27">
        <f>IFERROR(VLOOKUP(B3135,Answer!$A:$E,5),"")</f>
        <v>1</v>
      </c>
      <c r="H3135">
        <f>IFERROR(VLOOKUP(D3135,Question!$B:$E,4,FALSE),"")</f>
        <v>3</v>
      </c>
      <c r="I3135" t="str">
        <f>IFERROR(VLOOKUP(H3135,Dimension!$A:$B,2,FALSE),"")</f>
        <v>Impact</v>
      </c>
    </row>
    <row r="3136" spans="1:9">
      <c r="A3136" s="29">
        <v>412</v>
      </c>
      <c r="B3136" s="29">
        <v>291</v>
      </c>
      <c r="D3136" t="s">
        <v>703</v>
      </c>
      <c r="E3136" t="s">
        <v>136</v>
      </c>
      <c r="F3136" t="str">
        <f t="shared" si="48"/>
        <v>8bStrongly Agree</v>
      </c>
      <c r="G3136" s="27">
        <f>IFERROR(VLOOKUP(B3136,Answer!$A:$E,5),"")</f>
        <v>1</v>
      </c>
      <c r="H3136">
        <f>IFERROR(VLOOKUP(D3136,Question!$B:$E,4,FALSE),"")</f>
        <v>3</v>
      </c>
      <c r="I3136" t="str">
        <f>IFERROR(VLOOKUP(H3136,Dimension!$A:$B,2,FALSE),"")</f>
        <v>Impact</v>
      </c>
    </row>
    <row r="3137" spans="1:9">
      <c r="A3137" s="29">
        <v>412</v>
      </c>
      <c r="B3137" s="29">
        <v>297</v>
      </c>
      <c r="D3137" t="s">
        <v>705</v>
      </c>
      <c r="E3137" t="s">
        <v>136</v>
      </c>
      <c r="F3137" t="str">
        <f t="shared" si="48"/>
        <v>8cStrongly Agree</v>
      </c>
      <c r="G3137" s="27">
        <f>IFERROR(VLOOKUP(B3137,Answer!$A:$E,5),"")</f>
        <v>1</v>
      </c>
      <c r="H3137">
        <f>IFERROR(VLOOKUP(D3137,Question!$B:$E,4,FALSE),"")</f>
        <v>3</v>
      </c>
      <c r="I3137" t="str">
        <f>IFERROR(VLOOKUP(H3137,Dimension!$A:$B,2,FALSE),"")</f>
        <v>Impact</v>
      </c>
    </row>
    <row r="3138" spans="1:9">
      <c r="A3138" s="29">
        <v>412</v>
      </c>
      <c r="B3138" s="29">
        <v>301</v>
      </c>
      <c r="D3138" t="s">
        <v>707</v>
      </c>
      <c r="E3138" t="s">
        <v>122</v>
      </c>
      <c r="F3138" t="str">
        <f t="shared" si="48"/>
        <v>8dNeither agree nor disagree</v>
      </c>
      <c r="G3138" s="27">
        <f>IFERROR(VLOOKUP(B3138,Answer!$A:$E,5),"")</f>
        <v>0</v>
      </c>
      <c r="H3138">
        <f>IFERROR(VLOOKUP(D3138,Question!$B:$E,4,FALSE),"")</f>
        <v>3</v>
      </c>
      <c r="I3138" t="str">
        <f>IFERROR(VLOOKUP(H3138,Dimension!$A:$B,2,FALSE),"")</f>
        <v>Impact</v>
      </c>
    </row>
    <row r="3139" spans="1:9">
      <c r="A3139" s="29">
        <v>412</v>
      </c>
      <c r="B3139" s="29">
        <v>308</v>
      </c>
      <c r="D3139" t="s">
        <v>744</v>
      </c>
      <c r="E3139" t="s">
        <v>123</v>
      </c>
      <c r="F3139" t="str">
        <f t="shared" ref="F3139:F3202" si="49">D3139&amp;E3139</f>
        <v>8eAgree</v>
      </c>
      <c r="G3139" s="27">
        <f>IFERROR(VLOOKUP(B3139,Answer!$A:$E,5),"")</f>
        <v>0.75</v>
      </c>
      <c r="H3139">
        <f>IFERROR(VLOOKUP(D3139,Question!$B:$E,4,FALSE),"")</f>
        <v>3</v>
      </c>
      <c r="I3139" t="str">
        <f>IFERROR(VLOOKUP(H3139,Dimension!$A:$B,2,FALSE),"")</f>
        <v>Impact</v>
      </c>
    </row>
    <row r="3140" spans="1:9">
      <c r="A3140" s="29">
        <v>412</v>
      </c>
      <c r="B3140" s="29">
        <v>314</v>
      </c>
      <c r="D3140" t="s">
        <v>745</v>
      </c>
      <c r="E3140" t="s">
        <v>123</v>
      </c>
      <c r="F3140" t="str">
        <f t="shared" si="49"/>
        <v>8fAgree</v>
      </c>
      <c r="G3140" s="27">
        <f>IFERROR(VLOOKUP(B3140,Answer!$A:$E,5),"")</f>
        <v>0.75</v>
      </c>
      <c r="H3140">
        <f>IFERROR(VLOOKUP(D3140,Question!$B:$E,4,FALSE),"")</f>
        <v>3</v>
      </c>
      <c r="I3140" t="str">
        <f>IFERROR(VLOOKUP(H3140,Dimension!$A:$B,2,FALSE),"")</f>
        <v>Impact</v>
      </c>
    </row>
    <row r="3141" spans="1:9">
      <c r="A3141" s="29">
        <v>412</v>
      </c>
      <c r="B3141" s="29">
        <v>320</v>
      </c>
      <c r="D3141" t="s">
        <v>746</v>
      </c>
      <c r="E3141" t="s">
        <v>123</v>
      </c>
      <c r="F3141" t="str">
        <f t="shared" si="49"/>
        <v>8gAgree</v>
      </c>
      <c r="G3141" s="27">
        <f>IFERROR(VLOOKUP(B3141,Answer!$A:$E,5),"")</f>
        <v>0.75</v>
      </c>
      <c r="H3141">
        <f>IFERROR(VLOOKUP(D3141,Question!$B:$E,4,FALSE),"")</f>
        <v>3</v>
      </c>
      <c r="I3141" t="str">
        <f>IFERROR(VLOOKUP(H3141,Dimension!$A:$B,2,FALSE),"")</f>
        <v>Impact</v>
      </c>
    </row>
    <row r="3142" spans="1:9">
      <c r="A3142" s="29">
        <v>412</v>
      </c>
      <c r="B3142" s="29">
        <v>327</v>
      </c>
      <c r="D3142" t="s">
        <v>747</v>
      </c>
      <c r="E3142" t="s">
        <v>136</v>
      </c>
      <c r="F3142" t="str">
        <f t="shared" si="49"/>
        <v>8hStrongly Agree</v>
      </c>
      <c r="G3142" s="27">
        <f>IFERROR(VLOOKUP(B3142,Answer!$A:$E,5),"")</f>
        <v>1</v>
      </c>
      <c r="H3142">
        <f>IFERROR(VLOOKUP(D3142,Question!$B:$E,4,FALSE),"")</f>
        <v>3</v>
      </c>
      <c r="I3142" t="str">
        <f>IFERROR(VLOOKUP(H3142,Dimension!$A:$B,2,FALSE),"")</f>
        <v>Impact</v>
      </c>
    </row>
    <row r="3143" spans="1:9">
      <c r="A3143" s="29">
        <v>412</v>
      </c>
      <c r="B3143" s="29">
        <v>333</v>
      </c>
      <c r="D3143" t="s">
        <v>748</v>
      </c>
      <c r="E3143" t="s">
        <v>136</v>
      </c>
      <c r="F3143" t="str">
        <f t="shared" si="49"/>
        <v>8iStrongly Agree</v>
      </c>
      <c r="G3143" s="27">
        <f>IFERROR(VLOOKUP(B3143,Answer!$A:$E,5),"")</f>
        <v>1</v>
      </c>
      <c r="H3143">
        <f>IFERROR(VLOOKUP(D3143,Question!$B:$E,4,FALSE),"")</f>
        <v>3</v>
      </c>
      <c r="I3143" t="str">
        <f>IFERROR(VLOOKUP(H3143,Dimension!$A:$B,2,FALSE),"")</f>
        <v>Impact</v>
      </c>
    </row>
    <row r="3144" spans="1:9">
      <c r="A3144" s="29">
        <v>412</v>
      </c>
      <c r="B3144" s="29">
        <v>339</v>
      </c>
      <c r="D3144" t="s">
        <v>749</v>
      </c>
      <c r="E3144" t="s">
        <v>136</v>
      </c>
      <c r="F3144" t="str">
        <f t="shared" si="49"/>
        <v>8jStrongly Agree</v>
      </c>
      <c r="G3144" s="27">
        <f>IFERROR(VLOOKUP(B3144,Answer!$A:$E,5),"")</f>
        <v>1</v>
      </c>
      <c r="H3144">
        <f>IFERROR(VLOOKUP(D3144,Question!$B:$E,4,FALSE),"")</f>
        <v>3</v>
      </c>
      <c r="I3144" t="str">
        <f>IFERROR(VLOOKUP(H3144,Dimension!$A:$B,2,FALSE),"")</f>
        <v>Impact</v>
      </c>
    </row>
    <row r="3145" spans="1:9">
      <c r="A3145" s="29">
        <v>412</v>
      </c>
      <c r="B3145" s="29">
        <v>341</v>
      </c>
      <c r="D3145" t="s">
        <v>750</v>
      </c>
      <c r="E3145" t="s">
        <v>119</v>
      </c>
      <c r="F3145" t="str">
        <f t="shared" si="49"/>
        <v>8kStrongly disagree</v>
      </c>
      <c r="G3145" s="27">
        <f>IFERROR(VLOOKUP(B3145,Answer!$A:$E,5),"")</f>
        <v>0.75</v>
      </c>
      <c r="H3145">
        <f>IFERROR(VLOOKUP(D3145,Question!$B:$E,4,FALSE),"")</f>
        <v>3</v>
      </c>
      <c r="I3145" t="str">
        <f>IFERROR(VLOOKUP(H3145,Dimension!$A:$B,2,FALSE),"")</f>
        <v>Impact</v>
      </c>
    </row>
    <row r="3146" spans="1:9">
      <c r="A3146" s="29">
        <v>412</v>
      </c>
      <c r="B3146" s="29">
        <v>346</v>
      </c>
      <c r="D3146" t="s">
        <v>710</v>
      </c>
      <c r="E3146" t="s">
        <v>117</v>
      </c>
      <c r="F3146" t="str">
        <f t="shared" si="49"/>
        <v>9aDon’t know/Not sure</v>
      </c>
      <c r="G3146" s="27">
        <f>IFERROR(VLOOKUP(B3146,Answer!$A:$E,5),"")</f>
        <v>0</v>
      </c>
      <c r="H3146">
        <f>IFERROR(VLOOKUP(D3146,Question!$B:$E,4,FALSE),"")</f>
        <v>1</v>
      </c>
      <c r="I3146" t="str">
        <f>IFERROR(VLOOKUP(H3146,Dimension!$A:$B,2,FALSE),"")</f>
        <v>Reporting</v>
      </c>
    </row>
    <row r="3147" spans="1:9">
      <c r="A3147" s="29">
        <v>412</v>
      </c>
      <c r="B3147" s="29">
        <v>356</v>
      </c>
      <c r="D3147" t="s">
        <v>714</v>
      </c>
      <c r="E3147" t="s">
        <v>160</v>
      </c>
      <c r="F3147" t="str">
        <f t="shared" si="49"/>
        <v>9bUse regularly</v>
      </c>
      <c r="G3147" s="27">
        <f>IFERROR(VLOOKUP(B3147,Answer!$A:$E,5),"")</f>
        <v>0.75</v>
      </c>
      <c r="H3147">
        <f>IFERROR(VLOOKUP(D3147,Question!$B:$E,4,FALSE),"")</f>
        <v>1</v>
      </c>
      <c r="I3147" t="str">
        <f>IFERROR(VLOOKUP(H3147,Dimension!$A:$B,2,FALSE),"")</f>
        <v>Reporting</v>
      </c>
    </row>
    <row r="3148" spans="1:9">
      <c r="A3148" s="29">
        <v>412</v>
      </c>
      <c r="B3148" s="29">
        <v>358</v>
      </c>
      <c r="D3148" t="s">
        <v>742</v>
      </c>
      <c r="E3148" t="s">
        <v>117</v>
      </c>
      <c r="F3148" t="str">
        <f t="shared" si="49"/>
        <v>9cDon’t know/Not sure</v>
      </c>
      <c r="G3148" s="27">
        <f>IFERROR(VLOOKUP(B3148,Answer!$A:$E,5),"")</f>
        <v>0</v>
      </c>
      <c r="H3148">
        <f>IFERROR(VLOOKUP(D3148,Question!$B:$E,4,FALSE),"")</f>
        <v>1</v>
      </c>
      <c r="I3148" t="str">
        <f>IFERROR(VLOOKUP(H3148,Dimension!$A:$B,2,FALSE),"")</f>
        <v>Reporting</v>
      </c>
    </row>
    <row r="3149" spans="1:9">
      <c r="A3149" s="29">
        <v>412</v>
      </c>
      <c r="B3149" s="29">
        <v>368</v>
      </c>
      <c r="D3149" t="s">
        <v>743</v>
      </c>
      <c r="E3149" t="s">
        <v>160</v>
      </c>
      <c r="F3149" t="str">
        <f t="shared" si="49"/>
        <v>9dUse regularly</v>
      </c>
      <c r="G3149" s="27">
        <f>IFERROR(VLOOKUP(B3149,Answer!$A:$E,5),"")</f>
        <v>0.75</v>
      </c>
      <c r="H3149">
        <f>IFERROR(VLOOKUP(D3149,Question!$B:$E,4,FALSE),"")</f>
        <v>2</v>
      </c>
      <c r="I3149" t="str">
        <f>IFERROR(VLOOKUP(H3149,Dimension!$A:$B,2,FALSE),"")</f>
        <v>Planning</v>
      </c>
    </row>
    <row r="3150" spans="1:9">
      <c r="A3150" s="29">
        <v>412</v>
      </c>
      <c r="B3150" s="29">
        <v>374</v>
      </c>
      <c r="D3150" t="s">
        <v>740</v>
      </c>
      <c r="E3150" t="s">
        <v>123</v>
      </c>
      <c r="F3150" t="str">
        <f t="shared" si="49"/>
        <v>10aAgree</v>
      </c>
      <c r="G3150" s="27">
        <f>IFERROR(VLOOKUP(B3150,Answer!$A:$E,5),"")</f>
        <v>0.5</v>
      </c>
      <c r="H3150">
        <f>IFERROR(VLOOKUP(D3150,Question!$B:$E,4,FALSE),"")</f>
        <v>1</v>
      </c>
      <c r="I3150" t="str">
        <f>IFERROR(VLOOKUP(H3150,Dimension!$A:$B,2,FALSE),"")</f>
        <v>Reporting</v>
      </c>
    </row>
    <row r="3151" spans="1:9">
      <c r="A3151" s="29">
        <v>412</v>
      </c>
      <c r="B3151" s="29">
        <v>381</v>
      </c>
      <c r="D3151" t="s">
        <v>741</v>
      </c>
      <c r="E3151" t="s">
        <v>136</v>
      </c>
      <c r="F3151" t="str">
        <f t="shared" si="49"/>
        <v>10bStrongly Agree</v>
      </c>
      <c r="G3151" s="27">
        <f>IFERROR(VLOOKUP(B3151,Answer!$A:$E,5),"")</f>
        <v>1</v>
      </c>
      <c r="H3151">
        <f>IFERROR(VLOOKUP(D3151,Question!$B:$E,4,FALSE),"")</f>
        <v>3</v>
      </c>
      <c r="I3151" t="str">
        <f>IFERROR(VLOOKUP(H3151,Dimension!$A:$B,2,FALSE),"")</f>
        <v>Impact</v>
      </c>
    </row>
    <row r="3152" spans="1:9">
      <c r="A3152" s="29">
        <v>413</v>
      </c>
      <c r="B3152" s="29">
        <v>4</v>
      </c>
      <c r="D3152" t="s">
        <v>772</v>
      </c>
      <c r="E3152" t="s">
        <v>185</v>
      </c>
      <c r="F3152" t="str">
        <f t="shared" si="49"/>
        <v>1aNot for profit organisation</v>
      </c>
      <c r="G3152" s="27">
        <f>IFERROR(VLOOKUP(B3152,Answer!$A:$E,5),"")</f>
        <v>0</v>
      </c>
      <c r="H3152">
        <f>IFERROR(VLOOKUP(D3152,Question!$B:$E,4,FALSE),"")</f>
        <v>0</v>
      </c>
      <c r="I3152" t="str">
        <f>IFERROR(VLOOKUP(H3152,Dimension!$A:$B,2,FALSE),"")</f>
        <v/>
      </c>
    </row>
    <row r="3153" spans="1:9">
      <c r="A3153" s="29">
        <v>413</v>
      </c>
      <c r="B3153" s="29">
        <v>5</v>
      </c>
      <c r="D3153" t="s">
        <v>773</v>
      </c>
      <c r="E3153" t="s">
        <v>107</v>
      </c>
      <c r="F3153" t="str">
        <f t="shared" si="49"/>
        <v>1bCommunications</v>
      </c>
      <c r="G3153" s="27">
        <f>IFERROR(VLOOKUP(B3153,Answer!$A:$E,5),"")</f>
        <v>0</v>
      </c>
      <c r="H3153">
        <f>IFERROR(VLOOKUP(D3153,Question!$B:$E,4,FALSE),"")</f>
        <v>0</v>
      </c>
      <c r="I3153" t="str">
        <f>IFERROR(VLOOKUP(H3153,Dimension!$A:$B,2,FALSE),"")</f>
        <v/>
      </c>
    </row>
    <row r="3154" spans="1:9">
      <c r="A3154" s="29">
        <v>413</v>
      </c>
      <c r="B3154" s="29" t="s">
        <v>870</v>
      </c>
      <c r="D3154" t="s">
        <v>774</v>
      </c>
      <c r="E3154">
        <v>0</v>
      </c>
      <c r="F3154" t="str">
        <f t="shared" si="49"/>
        <v>1c0</v>
      </c>
      <c r="G3154" s="27" t="str">
        <f>IFERROR(VLOOKUP(B3154,Answer!$A:$E,5),"")</f>
        <v/>
      </c>
      <c r="H3154">
        <f>IFERROR(VLOOKUP(D3154,Question!$B:$E,4,FALSE),"")</f>
        <v>0</v>
      </c>
      <c r="I3154" t="str">
        <f>IFERROR(VLOOKUP(H3154,Dimension!$A:$B,2,FALSE),"")</f>
        <v/>
      </c>
    </row>
    <row r="3155" spans="1:9">
      <c r="A3155" s="29">
        <v>413</v>
      </c>
      <c r="B3155" s="29" t="s">
        <v>870</v>
      </c>
      <c r="D3155" t="s">
        <v>775</v>
      </c>
      <c r="E3155">
        <v>0</v>
      </c>
      <c r="F3155" t="str">
        <f t="shared" si="49"/>
        <v>1d0</v>
      </c>
      <c r="G3155" s="27" t="str">
        <f>IFERROR(VLOOKUP(B3155,Answer!$A:$E,5),"")</f>
        <v/>
      </c>
      <c r="H3155">
        <f>IFERROR(VLOOKUP(D3155,Question!$B:$E,4,FALSE),"")</f>
        <v>0</v>
      </c>
      <c r="I3155" t="str">
        <f>IFERROR(VLOOKUP(H3155,Dimension!$A:$B,2,FALSE),"")</f>
        <v/>
      </c>
    </row>
    <row r="3156" spans="1:9">
      <c r="A3156" s="29">
        <v>413</v>
      </c>
      <c r="B3156" s="29">
        <v>52</v>
      </c>
      <c r="D3156" t="s">
        <v>776</v>
      </c>
      <c r="E3156" t="s">
        <v>175</v>
      </c>
      <c r="F3156" t="str">
        <f t="shared" si="49"/>
        <v>1eMore than 5,000 employees</v>
      </c>
      <c r="G3156" s="27">
        <f>IFERROR(VLOOKUP(B3156,Answer!$A:$E,5),"")</f>
        <v>0</v>
      </c>
      <c r="H3156">
        <f>IFERROR(VLOOKUP(D3156,Question!$B:$E,4,FALSE),"")</f>
        <v>0</v>
      </c>
      <c r="I3156" t="str">
        <f>IFERROR(VLOOKUP(H3156,Dimension!$A:$B,2,FALSE),"")</f>
        <v/>
      </c>
    </row>
    <row r="3157" spans="1:9">
      <c r="A3157" s="29">
        <v>413</v>
      </c>
      <c r="B3157" s="29" t="s">
        <v>870</v>
      </c>
      <c r="D3157" t="s">
        <v>778</v>
      </c>
      <c r="E3157" t="s">
        <v>134</v>
      </c>
      <c r="F3157" t="str">
        <f t="shared" si="49"/>
        <v>1gUK</v>
      </c>
      <c r="G3157" s="27" t="str">
        <f>IFERROR(VLOOKUP(B3157,Answer!$A:$E,5),"")</f>
        <v/>
      </c>
      <c r="H3157">
        <f>IFERROR(VLOOKUP(D3157,Question!$B:$E,4,FALSE),"")</f>
        <v>0</v>
      </c>
      <c r="I3157" t="str">
        <f>IFERROR(VLOOKUP(H3157,Dimension!$A:$B,2,FALSE),"")</f>
        <v/>
      </c>
    </row>
    <row r="3158" spans="1:9">
      <c r="A3158" s="29">
        <v>413</v>
      </c>
      <c r="B3158" s="29">
        <v>68</v>
      </c>
      <c r="D3158" t="s">
        <v>783</v>
      </c>
      <c r="E3158" t="s">
        <v>135</v>
      </c>
      <c r="F3158" t="str">
        <f t="shared" si="49"/>
        <v>1hNot an international organisation</v>
      </c>
      <c r="G3158" s="27">
        <f>IFERROR(VLOOKUP(B3158,Answer!$A:$E,5),"")</f>
        <v>0</v>
      </c>
      <c r="H3158">
        <f>IFERROR(VLOOKUP(D3158,Question!$B:$E,4,FALSE),"")</f>
        <v>0</v>
      </c>
      <c r="I3158" t="str">
        <f>IFERROR(VLOOKUP(H3158,Dimension!$A:$B,2,FALSE),"")</f>
        <v/>
      </c>
    </row>
    <row r="3159" spans="1:9">
      <c r="A3159" s="29">
        <v>413</v>
      </c>
      <c r="B3159" s="29">
        <v>69</v>
      </c>
      <c r="D3159" t="s">
        <v>859</v>
      </c>
      <c r="E3159" t="s">
        <v>110</v>
      </c>
      <c r="F3159" t="str">
        <f t="shared" si="49"/>
        <v>1iYes</v>
      </c>
      <c r="G3159" s="27">
        <f>IFERROR(VLOOKUP(B3159,Answer!$A:$E,5),"")</f>
        <v>0</v>
      </c>
      <c r="H3159">
        <f>IFERROR(VLOOKUP(D3159,Question!$B:$E,4,FALSE),"")</f>
        <v>0</v>
      </c>
      <c r="I3159" t="str">
        <f>IFERROR(VLOOKUP(H3159,Dimension!$A:$B,2,FALSE),"")</f>
        <v/>
      </c>
    </row>
    <row r="3160" spans="1:9">
      <c r="A3160" s="29">
        <v>413</v>
      </c>
      <c r="B3160" s="29" t="s">
        <v>870</v>
      </c>
      <c r="D3160" t="s">
        <v>804</v>
      </c>
      <c r="E3160" t="s">
        <v>111</v>
      </c>
      <c r="F3160" t="str">
        <f t="shared" si="49"/>
        <v>North AmericaNo</v>
      </c>
      <c r="G3160" s="27" t="str">
        <f>IFERROR(VLOOKUP(B3160,Answer!$A:$E,5),"")</f>
        <v/>
      </c>
      <c r="H3160" t="str">
        <f>IFERROR(VLOOKUP(D3160,Question!$B:$E,4,FALSE),"")</f>
        <v/>
      </c>
      <c r="I3160" t="str">
        <f>IFERROR(VLOOKUP(H3160,Dimension!$A:$B,2,FALSE),"")</f>
        <v/>
      </c>
    </row>
    <row r="3161" spans="1:9">
      <c r="A3161" s="29">
        <v>413</v>
      </c>
      <c r="B3161" s="29" t="s">
        <v>870</v>
      </c>
      <c r="D3161" t="s">
        <v>805</v>
      </c>
      <c r="E3161" t="s">
        <v>111</v>
      </c>
      <c r="F3161" t="str">
        <f t="shared" si="49"/>
        <v>Central AmericaNo</v>
      </c>
      <c r="G3161" s="27" t="str">
        <f>IFERROR(VLOOKUP(B3161,Answer!$A:$E,5),"")</f>
        <v/>
      </c>
      <c r="H3161" t="str">
        <f>IFERROR(VLOOKUP(D3161,Question!$B:$E,4,FALSE),"")</f>
        <v/>
      </c>
      <c r="I3161" t="str">
        <f>IFERROR(VLOOKUP(H3161,Dimension!$A:$B,2,FALSE),"")</f>
        <v/>
      </c>
    </row>
    <row r="3162" spans="1:9">
      <c r="A3162" s="29">
        <v>413</v>
      </c>
      <c r="B3162" s="29" t="s">
        <v>870</v>
      </c>
      <c r="D3162" t="s">
        <v>806</v>
      </c>
      <c r="E3162" t="s">
        <v>111</v>
      </c>
      <c r="F3162" t="str">
        <f t="shared" si="49"/>
        <v>South AmericaNo</v>
      </c>
      <c r="G3162" s="27" t="str">
        <f>IFERROR(VLOOKUP(B3162,Answer!$A:$E,5),"")</f>
        <v/>
      </c>
      <c r="H3162" t="str">
        <f>IFERROR(VLOOKUP(D3162,Question!$B:$E,4,FALSE),"")</f>
        <v/>
      </c>
      <c r="I3162" t="str">
        <f>IFERROR(VLOOKUP(H3162,Dimension!$A:$B,2,FALSE),"")</f>
        <v/>
      </c>
    </row>
    <row r="3163" spans="1:9">
      <c r="A3163" s="29">
        <v>413</v>
      </c>
      <c r="B3163" s="29" t="s">
        <v>870</v>
      </c>
      <c r="D3163" t="s">
        <v>807</v>
      </c>
      <c r="E3163" t="s">
        <v>111</v>
      </c>
      <c r="F3163" t="str">
        <f t="shared" si="49"/>
        <v>AfricaNo</v>
      </c>
      <c r="G3163" s="27" t="str">
        <f>IFERROR(VLOOKUP(B3163,Answer!$A:$E,5),"")</f>
        <v/>
      </c>
      <c r="H3163" t="str">
        <f>IFERROR(VLOOKUP(D3163,Question!$B:$E,4,FALSE),"")</f>
        <v/>
      </c>
      <c r="I3163" t="str">
        <f>IFERROR(VLOOKUP(H3163,Dimension!$A:$B,2,FALSE),"")</f>
        <v/>
      </c>
    </row>
    <row r="3164" spans="1:9">
      <c r="A3164" s="29">
        <v>413</v>
      </c>
      <c r="B3164" s="29" t="s">
        <v>870</v>
      </c>
      <c r="D3164" t="s">
        <v>808</v>
      </c>
      <c r="E3164" t="s">
        <v>111</v>
      </c>
      <c r="F3164" t="str">
        <f t="shared" si="49"/>
        <v>Middle EastNo</v>
      </c>
      <c r="G3164" s="27" t="str">
        <f>IFERROR(VLOOKUP(B3164,Answer!$A:$E,5),"")</f>
        <v/>
      </c>
      <c r="H3164" t="str">
        <f>IFERROR(VLOOKUP(D3164,Question!$B:$E,4,FALSE),"")</f>
        <v/>
      </c>
      <c r="I3164" t="str">
        <f>IFERROR(VLOOKUP(H3164,Dimension!$A:$B,2,FALSE),"")</f>
        <v/>
      </c>
    </row>
    <row r="3165" spans="1:9">
      <c r="A3165" s="29">
        <v>413</v>
      </c>
      <c r="B3165" s="29">
        <v>58</v>
      </c>
      <c r="D3165" t="s">
        <v>809</v>
      </c>
      <c r="E3165" t="s">
        <v>110</v>
      </c>
      <c r="F3165" t="str">
        <f t="shared" si="49"/>
        <v>Western/Northern EuropeYes</v>
      </c>
      <c r="G3165" s="27">
        <f>IFERROR(VLOOKUP(B3165,Answer!$A:$E,5),"")</f>
        <v>0</v>
      </c>
      <c r="H3165" t="str">
        <f>IFERROR(VLOOKUP(D3165,Question!$B:$E,4,FALSE),"")</f>
        <v/>
      </c>
      <c r="I3165" t="str">
        <f>IFERROR(VLOOKUP(H3165,Dimension!$A:$B,2,FALSE),"")</f>
        <v/>
      </c>
    </row>
    <row r="3166" spans="1:9">
      <c r="A3166" s="29">
        <v>413</v>
      </c>
      <c r="B3166" s="29" t="s">
        <v>870</v>
      </c>
      <c r="D3166" t="s">
        <v>810</v>
      </c>
      <c r="E3166" t="s">
        <v>111</v>
      </c>
      <c r="F3166" t="str">
        <f t="shared" si="49"/>
        <v>Southern EuropeNo</v>
      </c>
      <c r="G3166" s="27" t="str">
        <f>IFERROR(VLOOKUP(B3166,Answer!$A:$E,5),"")</f>
        <v/>
      </c>
      <c r="H3166" t="str">
        <f>IFERROR(VLOOKUP(D3166,Question!$B:$E,4,FALSE),"")</f>
        <v/>
      </c>
      <c r="I3166" t="str">
        <f>IFERROR(VLOOKUP(H3166,Dimension!$A:$B,2,FALSE),"")</f>
        <v/>
      </c>
    </row>
    <row r="3167" spans="1:9">
      <c r="A3167" s="29">
        <v>413</v>
      </c>
      <c r="B3167" s="29" t="s">
        <v>870</v>
      </c>
      <c r="D3167" t="s">
        <v>811</v>
      </c>
      <c r="E3167" t="s">
        <v>111</v>
      </c>
      <c r="F3167" t="str">
        <f t="shared" si="49"/>
        <v>Eastern EuropeNo</v>
      </c>
      <c r="G3167" s="27" t="str">
        <f>IFERROR(VLOOKUP(B3167,Answer!$A:$E,5),"")</f>
        <v/>
      </c>
      <c r="H3167" t="str">
        <f>IFERROR(VLOOKUP(D3167,Question!$B:$E,4,FALSE),"")</f>
        <v/>
      </c>
      <c r="I3167" t="str">
        <f>IFERROR(VLOOKUP(H3167,Dimension!$A:$B,2,FALSE),"")</f>
        <v/>
      </c>
    </row>
    <row r="3168" spans="1:9">
      <c r="A3168" s="29">
        <v>413</v>
      </c>
      <c r="B3168" s="29" t="s">
        <v>870</v>
      </c>
      <c r="D3168" t="s">
        <v>812</v>
      </c>
      <c r="E3168" t="s">
        <v>111</v>
      </c>
      <c r="F3168" t="str">
        <f t="shared" si="49"/>
        <v>Central AsiaNo</v>
      </c>
      <c r="G3168" s="27" t="str">
        <f>IFERROR(VLOOKUP(B3168,Answer!$A:$E,5),"")</f>
        <v/>
      </c>
      <c r="H3168" t="str">
        <f>IFERROR(VLOOKUP(D3168,Question!$B:$E,4,FALSE),"")</f>
        <v/>
      </c>
      <c r="I3168" t="str">
        <f>IFERROR(VLOOKUP(H3168,Dimension!$A:$B,2,FALSE),"")</f>
        <v/>
      </c>
    </row>
    <row r="3169" spans="1:9">
      <c r="A3169" s="29">
        <v>413</v>
      </c>
      <c r="B3169" s="29" t="s">
        <v>870</v>
      </c>
      <c r="D3169" t="s">
        <v>813</v>
      </c>
      <c r="E3169" t="s">
        <v>111</v>
      </c>
      <c r="F3169" t="str">
        <f t="shared" si="49"/>
        <v>South AsiaNo</v>
      </c>
      <c r="G3169" s="27" t="str">
        <f>IFERROR(VLOOKUP(B3169,Answer!$A:$E,5),"")</f>
        <v/>
      </c>
      <c r="H3169" t="str">
        <f>IFERROR(VLOOKUP(D3169,Question!$B:$E,4,FALSE),"")</f>
        <v/>
      </c>
      <c r="I3169" t="str">
        <f>IFERROR(VLOOKUP(H3169,Dimension!$A:$B,2,FALSE),"")</f>
        <v/>
      </c>
    </row>
    <row r="3170" spans="1:9">
      <c r="A3170" s="29">
        <v>413</v>
      </c>
      <c r="B3170" s="29" t="s">
        <v>870</v>
      </c>
      <c r="D3170" t="s">
        <v>814</v>
      </c>
      <c r="E3170" t="s">
        <v>111</v>
      </c>
      <c r="F3170" t="str">
        <f t="shared" si="49"/>
        <v>South East AsiaNo</v>
      </c>
      <c r="G3170" s="27" t="str">
        <f>IFERROR(VLOOKUP(B3170,Answer!$A:$E,5),"")</f>
        <v/>
      </c>
      <c r="H3170" t="str">
        <f>IFERROR(VLOOKUP(D3170,Question!$B:$E,4,FALSE),"")</f>
        <v/>
      </c>
      <c r="I3170" t="str">
        <f>IFERROR(VLOOKUP(H3170,Dimension!$A:$B,2,FALSE),"")</f>
        <v/>
      </c>
    </row>
    <row r="3171" spans="1:9">
      <c r="A3171" s="29">
        <v>413</v>
      </c>
      <c r="B3171" s="29" t="s">
        <v>870</v>
      </c>
      <c r="D3171" t="s">
        <v>815</v>
      </c>
      <c r="E3171" t="s">
        <v>111</v>
      </c>
      <c r="F3171" t="str">
        <f t="shared" si="49"/>
        <v>AustralasiaNo</v>
      </c>
      <c r="G3171" s="27" t="str">
        <f>IFERROR(VLOOKUP(B3171,Answer!$A:$E,5),"")</f>
        <v/>
      </c>
      <c r="H3171" t="str">
        <f>IFERROR(VLOOKUP(D3171,Question!$B:$E,4,FALSE),"")</f>
        <v/>
      </c>
      <c r="I3171" t="str">
        <f>IFERROR(VLOOKUP(H3171,Dimension!$A:$B,2,FALSE),"")</f>
        <v/>
      </c>
    </row>
    <row r="3172" spans="1:9">
      <c r="A3172" s="29">
        <v>413</v>
      </c>
      <c r="B3172" s="29">
        <v>75</v>
      </c>
      <c r="D3172" t="s">
        <v>532</v>
      </c>
      <c r="E3172" t="s">
        <v>114</v>
      </c>
      <c r="F3172" t="str">
        <f t="shared" si="49"/>
        <v>2aFrequently (e.g. every time we run some activity or monthly)</v>
      </c>
      <c r="G3172" s="27">
        <f>IFERROR(VLOOKUP(B3172,Answer!$A:$E,5),"")</f>
        <v>1</v>
      </c>
      <c r="H3172">
        <f>IFERROR(VLOOKUP(D3172,Question!$B:$E,4,FALSE),"")</f>
        <v>1</v>
      </c>
      <c r="I3172" t="str">
        <f>IFERROR(VLOOKUP(H3172,Dimension!$A:$B,2,FALSE),"")</f>
        <v>Reporting</v>
      </c>
    </row>
    <row r="3173" spans="1:9">
      <c r="A3173" s="29">
        <v>413</v>
      </c>
      <c r="B3173" s="29">
        <v>100</v>
      </c>
      <c r="D3173" t="s">
        <v>576</v>
      </c>
      <c r="E3173" t="s">
        <v>114</v>
      </c>
      <c r="F3173" t="str">
        <f t="shared" si="49"/>
        <v>3aFrequently (e.g. every time we run some activity or monthly)</v>
      </c>
      <c r="G3173" s="27">
        <f>IFERROR(VLOOKUP(B3173,Answer!$A:$E,5),"")</f>
        <v>0</v>
      </c>
      <c r="H3173">
        <f>IFERROR(VLOOKUP(D3173,Question!$B:$E,4,FALSE),"")</f>
        <v>1</v>
      </c>
      <c r="I3173" t="str">
        <f>IFERROR(VLOOKUP(H3173,Dimension!$A:$B,2,FALSE),"")</f>
        <v>Reporting</v>
      </c>
    </row>
    <row r="3174" spans="1:9">
      <c r="A3174" s="29">
        <v>413</v>
      </c>
      <c r="B3174" s="29">
        <v>101</v>
      </c>
      <c r="D3174" t="s">
        <v>582</v>
      </c>
      <c r="E3174" t="s">
        <v>116</v>
      </c>
      <c r="F3174" t="str">
        <f t="shared" si="49"/>
        <v>3bNever</v>
      </c>
      <c r="G3174" s="27">
        <f>IFERROR(VLOOKUP(B3174,Answer!$A:$E,5),"")</f>
        <v>0</v>
      </c>
      <c r="H3174">
        <f>IFERROR(VLOOKUP(D3174,Question!$B:$E,4,FALSE),"")</f>
        <v>1</v>
      </c>
      <c r="I3174" t="str">
        <f>IFERROR(VLOOKUP(H3174,Dimension!$A:$B,2,FALSE),"")</f>
        <v>Reporting</v>
      </c>
    </row>
    <row r="3175" spans="1:9">
      <c r="A3175" s="29">
        <v>413</v>
      </c>
      <c r="B3175" s="29">
        <v>110</v>
      </c>
      <c r="D3175" t="s">
        <v>587</v>
      </c>
      <c r="E3175" t="s">
        <v>114</v>
      </c>
      <c r="F3175" t="str">
        <f t="shared" si="49"/>
        <v>3cFrequently (e.g. every time we run some activity or monthly)</v>
      </c>
      <c r="G3175" s="27">
        <f>IFERROR(VLOOKUP(B3175,Answer!$A:$E,5),"")</f>
        <v>1</v>
      </c>
      <c r="H3175">
        <f>IFERROR(VLOOKUP(D3175,Question!$B:$E,4,FALSE),"")</f>
        <v>1</v>
      </c>
      <c r="I3175" t="str">
        <f>IFERROR(VLOOKUP(H3175,Dimension!$A:$B,2,FALSE),"")</f>
        <v>Reporting</v>
      </c>
    </row>
    <row r="3176" spans="1:9">
      <c r="A3176" s="29">
        <v>413</v>
      </c>
      <c r="B3176" s="29">
        <v>114</v>
      </c>
      <c r="D3176" t="s">
        <v>592</v>
      </c>
      <c r="E3176" t="s">
        <v>120</v>
      </c>
      <c r="F3176" t="str">
        <f t="shared" si="49"/>
        <v>3dRegularly (at least quarterly)</v>
      </c>
      <c r="G3176" s="27">
        <f>IFERROR(VLOOKUP(B3176,Answer!$A:$E,5),"")</f>
        <v>0.75</v>
      </c>
      <c r="H3176">
        <f>IFERROR(VLOOKUP(D3176,Question!$B:$E,4,FALSE),"")</f>
        <v>1</v>
      </c>
      <c r="I3176" t="str">
        <f>IFERROR(VLOOKUP(H3176,Dimension!$A:$B,2,FALSE),"")</f>
        <v>Reporting</v>
      </c>
    </row>
    <row r="3177" spans="1:9">
      <c r="A3177" s="29">
        <v>413</v>
      </c>
      <c r="B3177" s="29">
        <v>120</v>
      </c>
      <c r="D3177" t="s">
        <v>755</v>
      </c>
      <c r="E3177" t="s">
        <v>114</v>
      </c>
      <c r="F3177" t="str">
        <f t="shared" si="49"/>
        <v>3eFrequently (e.g. every time we run some activity or monthly)</v>
      </c>
      <c r="G3177" s="27">
        <f>IFERROR(VLOOKUP(B3177,Answer!$A:$E,5),"")</f>
        <v>0</v>
      </c>
      <c r="H3177">
        <f>IFERROR(VLOOKUP(D3177,Question!$B:$E,4,FALSE),"")</f>
        <v>1</v>
      </c>
      <c r="I3177" t="str">
        <f>IFERROR(VLOOKUP(H3177,Dimension!$A:$B,2,FALSE),"")</f>
        <v>Reporting</v>
      </c>
    </row>
    <row r="3178" spans="1:9">
      <c r="A3178" s="29">
        <v>413</v>
      </c>
      <c r="B3178" s="29">
        <v>125</v>
      </c>
      <c r="D3178" t="s">
        <v>756</v>
      </c>
      <c r="E3178" t="s">
        <v>114</v>
      </c>
      <c r="F3178" t="str">
        <f t="shared" si="49"/>
        <v>3fFrequently (e.g. every time we run some activity or monthly)</v>
      </c>
      <c r="G3178" s="27">
        <f>IFERROR(VLOOKUP(B3178,Answer!$A:$E,5),"")</f>
        <v>0.5</v>
      </c>
      <c r="H3178">
        <f>IFERROR(VLOOKUP(D3178,Question!$B:$E,4,FALSE),"")</f>
        <v>1</v>
      </c>
      <c r="I3178" t="str">
        <f>IFERROR(VLOOKUP(H3178,Dimension!$A:$B,2,FALSE),"")</f>
        <v>Reporting</v>
      </c>
    </row>
    <row r="3179" spans="1:9">
      <c r="A3179" s="29">
        <v>413</v>
      </c>
      <c r="B3179" s="29">
        <v>128</v>
      </c>
      <c r="D3179" t="s">
        <v>757</v>
      </c>
      <c r="E3179" t="s">
        <v>121</v>
      </c>
      <c r="F3179" t="str">
        <f t="shared" si="49"/>
        <v>3gSometimes / on an ad-hoc basis</v>
      </c>
      <c r="G3179" s="27">
        <f>IFERROR(VLOOKUP(B3179,Answer!$A:$E,5),"")</f>
        <v>0.5</v>
      </c>
      <c r="H3179">
        <f>IFERROR(VLOOKUP(D3179,Question!$B:$E,4,FALSE),"")</f>
        <v>1</v>
      </c>
      <c r="I3179" t="str">
        <f>IFERROR(VLOOKUP(H3179,Dimension!$A:$B,2,FALSE),"")</f>
        <v>Reporting</v>
      </c>
    </row>
    <row r="3180" spans="1:9">
      <c r="A3180" s="29">
        <v>413</v>
      </c>
      <c r="B3180" s="29">
        <v>135</v>
      </c>
      <c r="D3180" t="s">
        <v>758</v>
      </c>
      <c r="E3180" t="s">
        <v>114</v>
      </c>
      <c r="F3180" t="str">
        <f t="shared" si="49"/>
        <v>3hFrequently (e.g. every time we run some activity or monthly)</v>
      </c>
      <c r="G3180" s="27">
        <f>IFERROR(VLOOKUP(B3180,Answer!$A:$E,5),"")</f>
        <v>1</v>
      </c>
      <c r="H3180">
        <f>IFERROR(VLOOKUP(D3180,Question!$B:$E,4,FALSE),"")</f>
        <v>1</v>
      </c>
      <c r="I3180" t="str">
        <f>IFERROR(VLOOKUP(H3180,Dimension!$A:$B,2,FALSE),"")</f>
        <v>Reporting</v>
      </c>
    </row>
    <row r="3181" spans="1:9">
      <c r="A3181" s="29">
        <v>413</v>
      </c>
      <c r="B3181" s="29">
        <v>152</v>
      </c>
      <c r="D3181" t="s">
        <v>762</v>
      </c>
      <c r="E3181" t="s">
        <v>115</v>
      </c>
      <c r="F3181" t="str">
        <f t="shared" si="49"/>
        <v>3lRarely (maybe once per year)</v>
      </c>
      <c r="G3181" s="27">
        <f>IFERROR(VLOOKUP(B3181,Answer!$A:$E,5),"")</f>
        <v>0.25</v>
      </c>
      <c r="H3181">
        <f>IFERROR(VLOOKUP(D3181,Question!$B:$E,4,FALSE),"")</f>
        <v>1</v>
      </c>
      <c r="I3181" t="str">
        <f>IFERROR(VLOOKUP(H3181,Dimension!$A:$B,2,FALSE),"")</f>
        <v>Reporting</v>
      </c>
    </row>
    <row r="3182" spans="1:9">
      <c r="A3182" s="29">
        <v>413</v>
      </c>
      <c r="B3182" s="29" t="s">
        <v>870</v>
      </c>
      <c r="D3182" t="s">
        <v>598</v>
      </c>
      <c r="E3182">
        <v>0</v>
      </c>
      <c r="F3182" t="str">
        <f t="shared" si="49"/>
        <v>4a0</v>
      </c>
      <c r="G3182" s="27" t="str">
        <f>IFERROR(VLOOKUP(B3182,Answer!$A:$E,5),"")</f>
        <v/>
      </c>
      <c r="H3182">
        <f>IFERROR(VLOOKUP(D3182,Question!$B:$E,4,FALSE),"")</f>
        <v>2</v>
      </c>
      <c r="I3182" t="str">
        <f>IFERROR(VLOOKUP(H3182,Dimension!$A:$B,2,FALSE),"")</f>
        <v>Planning</v>
      </c>
    </row>
    <row r="3183" spans="1:9">
      <c r="A3183" s="29">
        <v>413</v>
      </c>
      <c r="B3183" s="29">
        <v>162</v>
      </c>
      <c r="D3183" t="s">
        <v>601</v>
      </c>
      <c r="E3183" t="s">
        <v>115</v>
      </c>
      <c r="F3183" t="str">
        <f t="shared" si="49"/>
        <v>4bRarely (maybe once per year)</v>
      </c>
      <c r="G3183" s="27">
        <f>IFERROR(VLOOKUP(B3183,Answer!$A:$E,5),"")</f>
        <v>0.25</v>
      </c>
      <c r="H3183">
        <f>IFERROR(VLOOKUP(D3183,Question!$B:$E,4,FALSE),"")</f>
        <v>2</v>
      </c>
      <c r="I3183" t="str">
        <f>IFERROR(VLOOKUP(H3183,Dimension!$A:$B,2,FALSE),"")</f>
        <v>Planning</v>
      </c>
    </row>
    <row r="3184" spans="1:9">
      <c r="A3184" s="29">
        <v>413</v>
      </c>
      <c r="B3184" s="29">
        <v>167</v>
      </c>
      <c r="D3184" t="s">
        <v>605</v>
      </c>
      <c r="E3184" t="s">
        <v>115</v>
      </c>
      <c r="F3184" t="str">
        <f t="shared" si="49"/>
        <v>4cRarely (maybe once per year)</v>
      </c>
      <c r="G3184" s="27">
        <f>IFERROR(VLOOKUP(B3184,Answer!$A:$E,5),"")</f>
        <v>0.25</v>
      </c>
      <c r="H3184">
        <f>IFERROR(VLOOKUP(D3184,Question!$B:$E,4,FALSE),"")</f>
        <v>2</v>
      </c>
      <c r="I3184" t="str">
        <f>IFERROR(VLOOKUP(H3184,Dimension!$A:$B,2,FALSE),"")</f>
        <v>Planning</v>
      </c>
    </row>
    <row r="3185" spans="1:9">
      <c r="A3185" s="29">
        <v>413</v>
      </c>
      <c r="B3185" s="29">
        <v>175</v>
      </c>
      <c r="D3185" t="s">
        <v>609</v>
      </c>
      <c r="E3185" t="s">
        <v>114</v>
      </c>
      <c r="F3185" t="str">
        <f t="shared" si="49"/>
        <v>4dFrequently (e.g. every time we run some activity or monthly)</v>
      </c>
      <c r="G3185" s="27">
        <f>IFERROR(VLOOKUP(B3185,Answer!$A:$E,5),"")</f>
        <v>1</v>
      </c>
      <c r="H3185">
        <f>IFERROR(VLOOKUP(D3185,Question!$B:$E,4,FALSE),"")</f>
        <v>3</v>
      </c>
      <c r="I3185" t="str">
        <f>IFERROR(VLOOKUP(H3185,Dimension!$A:$B,2,FALSE),"")</f>
        <v>Impact</v>
      </c>
    </row>
    <row r="3186" spans="1:9">
      <c r="A3186" s="29">
        <v>413</v>
      </c>
      <c r="B3186" s="29">
        <v>180</v>
      </c>
      <c r="D3186" t="s">
        <v>628</v>
      </c>
      <c r="E3186" t="s">
        <v>123</v>
      </c>
      <c r="F3186" t="str">
        <f t="shared" si="49"/>
        <v>5aAgree</v>
      </c>
      <c r="G3186" s="27">
        <f>IFERROR(VLOOKUP(B3186,Answer!$A:$E,5),"")</f>
        <v>0</v>
      </c>
      <c r="H3186">
        <f>IFERROR(VLOOKUP(D3186,Question!$B:$E,4,FALSE),"")</f>
        <v>2</v>
      </c>
      <c r="I3186" t="str">
        <f>IFERROR(VLOOKUP(H3186,Dimension!$A:$B,2,FALSE),"")</f>
        <v>Planning</v>
      </c>
    </row>
    <row r="3187" spans="1:9">
      <c r="A3187" s="29">
        <v>413</v>
      </c>
      <c r="B3187" s="29">
        <v>185</v>
      </c>
      <c r="D3187" t="s">
        <v>632</v>
      </c>
      <c r="E3187" t="s">
        <v>148</v>
      </c>
      <c r="F3187" t="str">
        <f t="shared" si="49"/>
        <v>5bNeither agree nor disagree&amp;#9;</v>
      </c>
      <c r="G3187" s="27">
        <f>IFERROR(VLOOKUP(B3187,Answer!$A:$E,5),"")</f>
        <v>0.25</v>
      </c>
      <c r="H3187">
        <f>IFERROR(VLOOKUP(D3187,Question!$B:$E,4,FALSE),"")</f>
        <v>2</v>
      </c>
      <c r="I3187" t="str">
        <f>IFERROR(VLOOKUP(H3187,Dimension!$A:$B,2,FALSE),"")</f>
        <v>Planning</v>
      </c>
    </row>
    <row r="3188" spans="1:9">
      <c r="A3188" s="29">
        <v>413</v>
      </c>
      <c r="B3188" s="29">
        <v>192</v>
      </c>
      <c r="D3188" t="s">
        <v>636</v>
      </c>
      <c r="E3188" t="s">
        <v>123</v>
      </c>
      <c r="F3188" t="str">
        <f t="shared" si="49"/>
        <v>5cAgree</v>
      </c>
      <c r="G3188" s="27">
        <f>IFERROR(VLOOKUP(B3188,Answer!$A:$E,5),"")</f>
        <v>0.75</v>
      </c>
      <c r="H3188">
        <f>IFERROR(VLOOKUP(D3188,Question!$B:$E,4,FALSE),"")</f>
        <v>2</v>
      </c>
      <c r="I3188" t="str">
        <f>IFERROR(VLOOKUP(H3188,Dimension!$A:$B,2,FALSE),"")</f>
        <v>Planning</v>
      </c>
    </row>
    <row r="3189" spans="1:9">
      <c r="A3189" s="29">
        <v>413</v>
      </c>
      <c r="B3189" s="29">
        <v>197</v>
      </c>
      <c r="D3189" t="s">
        <v>640</v>
      </c>
      <c r="E3189" t="s">
        <v>148</v>
      </c>
      <c r="F3189" t="str">
        <f t="shared" si="49"/>
        <v>5dNeither agree nor disagree&amp;#9;</v>
      </c>
      <c r="G3189" s="27">
        <f>IFERROR(VLOOKUP(B3189,Answer!$A:$E,5),"")</f>
        <v>0.25</v>
      </c>
      <c r="H3189">
        <f>IFERROR(VLOOKUP(D3189,Question!$B:$E,4,FALSE),"")</f>
        <v>2</v>
      </c>
      <c r="I3189" t="str">
        <f>IFERROR(VLOOKUP(H3189,Dimension!$A:$B,2,FALSE),"")</f>
        <v>Planning</v>
      </c>
    </row>
    <row r="3190" spans="1:9">
      <c r="A3190" s="29">
        <v>413</v>
      </c>
      <c r="B3190" s="29">
        <v>203</v>
      </c>
      <c r="D3190" t="s">
        <v>644</v>
      </c>
      <c r="E3190" t="s">
        <v>148</v>
      </c>
      <c r="F3190" t="str">
        <f t="shared" si="49"/>
        <v>5eNeither agree nor disagree&amp;#9;</v>
      </c>
      <c r="G3190" s="27">
        <f>IFERROR(VLOOKUP(B3190,Answer!$A:$E,5),"")</f>
        <v>0.25</v>
      </c>
      <c r="H3190">
        <f>IFERROR(VLOOKUP(D3190,Question!$B:$E,4,FALSE),"")</f>
        <v>2</v>
      </c>
      <c r="I3190" t="str">
        <f>IFERROR(VLOOKUP(H3190,Dimension!$A:$B,2,FALSE),"")</f>
        <v>Planning</v>
      </c>
    </row>
    <row r="3191" spans="1:9">
      <c r="A3191" s="29">
        <v>413</v>
      </c>
      <c r="B3191" s="29">
        <v>210</v>
      </c>
      <c r="D3191" t="s">
        <v>751</v>
      </c>
      <c r="E3191" t="s">
        <v>123</v>
      </c>
      <c r="F3191" t="str">
        <f t="shared" si="49"/>
        <v>5fAgree</v>
      </c>
      <c r="G3191" s="27">
        <f>IFERROR(VLOOKUP(B3191,Answer!$A:$E,5),"")</f>
        <v>0.75</v>
      </c>
      <c r="H3191">
        <f>IFERROR(VLOOKUP(D3191,Question!$B:$E,4,FALSE),"")</f>
        <v>2</v>
      </c>
      <c r="I3191" t="str">
        <f>IFERROR(VLOOKUP(H3191,Dimension!$A:$B,2,FALSE),"")</f>
        <v>Planning</v>
      </c>
    </row>
    <row r="3192" spans="1:9">
      <c r="A3192" s="29">
        <v>413</v>
      </c>
      <c r="B3192" s="29">
        <v>215</v>
      </c>
      <c r="D3192" t="s">
        <v>752</v>
      </c>
      <c r="E3192" t="s">
        <v>148</v>
      </c>
      <c r="F3192" t="str">
        <f t="shared" si="49"/>
        <v>5gNeither agree nor disagree&amp;#9;</v>
      </c>
      <c r="G3192" s="27">
        <f>IFERROR(VLOOKUP(B3192,Answer!$A:$E,5),"")</f>
        <v>0.25</v>
      </c>
      <c r="H3192">
        <f>IFERROR(VLOOKUP(D3192,Question!$B:$E,4,FALSE),"")</f>
        <v>3</v>
      </c>
      <c r="I3192" t="str">
        <f>IFERROR(VLOOKUP(H3192,Dimension!$A:$B,2,FALSE),"")</f>
        <v>Impact</v>
      </c>
    </row>
    <row r="3193" spans="1:9">
      <c r="A3193" s="29">
        <v>413</v>
      </c>
      <c r="B3193" s="29">
        <v>220</v>
      </c>
      <c r="D3193" t="s">
        <v>753</v>
      </c>
      <c r="E3193" t="s">
        <v>118</v>
      </c>
      <c r="F3193" t="str">
        <f t="shared" si="49"/>
        <v>5hDisagree</v>
      </c>
      <c r="G3193" s="27">
        <f>IFERROR(VLOOKUP(B3193,Answer!$A:$E,5),"")</f>
        <v>0</v>
      </c>
      <c r="H3193">
        <f>IFERROR(VLOOKUP(D3193,Question!$B:$E,4,FALSE),"")</f>
        <v>2</v>
      </c>
      <c r="I3193" t="str">
        <f>IFERROR(VLOOKUP(H3193,Dimension!$A:$B,2,FALSE),"")</f>
        <v>Planning</v>
      </c>
    </row>
    <row r="3194" spans="1:9">
      <c r="A3194" s="29">
        <v>413</v>
      </c>
      <c r="B3194" s="29">
        <v>228</v>
      </c>
      <c r="D3194" t="s">
        <v>754</v>
      </c>
      <c r="E3194" t="s">
        <v>123</v>
      </c>
      <c r="F3194" t="str">
        <f t="shared" si="49"/>
        <v>5iAgree</v>
      </c>
      <c r="G3194" s="27">
        <f>IFERROR(VLOOKUP(B3194,Answer!$A:$E,5),"")</f>
        <v>0.75</v>
      </c>
      <c r="H3194">
        <f>IFERROR(VLOOKUP(D3194,Question!$B:$E,4,FALSE),"")</f>
        <v>3</v>
      </c>
      <c r="I3194" t="str">
        <f>IFERROR(VLOOKUP(H3194,Dimension!$A:$B,2,FALSE),"")</f>
        <v>Impact</v>
      </c>
    </row>
    <row r="3195" spans="1:9">
      <c r="A3195" s="29">
        <v>413</v>
      </c>
      <c r="B3195" s="29">
        <v>232</v>
      </c>
      <c r="D3195" t="s">
        <v>648</v>
      </c>
      <c r="E3195" t="s">
        <v>121</v>
      </c>
      <c r="F3195" t="str">
        <f t="shared" si="49"/>
        <v>6aSometimes / on an ad-hoc basis</v>
      </c>
      <c r="G3195" s="27">
        <f>IFERROR(VLOOKUP(B3195,Answer!$A:$E,5),"")</f>
        <v>0.5</v>
      </c>
      <c r="H3195">
        <f>IFERROR(VLOOKUP(D3195,Question!$B:$E,4,FALSE),"")</f>
        <v>2</v>
      </c>
      <c r="I3195" t="str">
        <f>IFERROR(VLOOKUP(H3195,Dimension!$A:$B,2,FALSE),"")</f>
        <v>Planning</v>
      </c>
    </row>
    <row r="3196" spans="1:9">
      <c r="A3196" s="29">
        <v>413</v>
      </c>
      <c r="B3196" s="29">
        <v>236</v>
      </c>
      <c r="D3196" t="s">
        <v>650</v>
      </c>
      <c r="E3196" t="s">
        <v>115</v>
      </c>
      <c r="F3196" t="str">
        <f t="shared" si="49"/>
        <v>6bRarely (maybe once per year)</v>
      </c>
      <c r="G3196" s="27">
        <f>IFERROR(VLOOKUP(B3196,Answer!$A:$E,5),"")</f>
        <v>0.25</v>
      </c>
      <c r="H3196">
        <f>IFERROR(VLOOKUP(D3196,Question!$B:$E,4,FALSE),"")</f>
        <v>1</v>
      </c>
      <c r="I3196" t="str">
        <f>IFERROR(VLOOKUP(H3196,Dimension!$A:$B,2,FALSE),"")</f>
        <v>Reporting</v>
      </c>
    </row>
    <row r="3197" spans="1:9">
      <c r="A3197" s="29">
        <v>413</v>
      </c>
      <c r="B3197" s="29">
        <v>244</v>
      </c>
      <c r="D3197" t="s">
        <v>654</v>
      </c>
      <c r="E3197" t="s">
        <v>114</v>
      </c>
      <c r="F3197" t="str">
        <f t="shared" si="49"/>
        <v>6cFrequently (e.g. every time we run some activity or monthly)</v>
      </c>
      <c r="G3197" s="27">
        <f>IFERROR(VLOOKUP(B3197,Answer!$A:$E,5),"")</f>
        <v>1</v>
      </c>
      <c r="H3197">
        <f>IFERROR(VLOOKUP(D3197,Question!$B:$E,4,FALSE),"")</f>
        <v>1</v>
      </c>
      <c r="I3197" t="str">
        <f>IFERROR(VLOOKUP(H3197,Dimension!$A:$B,2,FALSE),"")</f>
        <v>Reporting</v>
      </c>
    </row>
    <row r="3198" spans="1:9">
      <c r="A3198" s="29">
        <v>413</v>
      </c>
      <c r="B3198" s="29">
        <v>249</v>
      </c>
      <c r="D3198" t="s">
        <v>658</v>
      </c>
      <c r="E3198" t="s">
        <v>114</v>
      </c>
      <c r="F3198" t="str">
        <f t="shared" si="49"/>
        <v>6dFrequently (e.g. every time we run some activity or monthly)</v>
      </c>
      <c r="G3198" s="27">
        <f>IFERROR(VLOOKUP(B3198,Answer!$A:$E,5),"")</f>
        <v>1</v>
      </c>
      <c r="H3198">
        <f>IFERROR(VLOOKUP(D3198,Question!$B:$E,4,FALSE),"")</f>
        <v>1</v>
      </c>
      <c r="I3198" t="str">
        <f>IFERROR(VLOOKUP(H3198,Dimension!$A:$B,2,FALSE),"")</f>
        <v>Reporting</v>
      </c>
    </row>
    <row r="3199" spans="1:9">
      <c r="A3199" s="29">
        <v>413</v>
      </c>
      <c r="B3199" s="29">
        <v>254</v>
      </c>
      <c r="D3199" t="s">
        <v>662</v>
      </c>
      <c r="E3199" t="s">
        <v>114</v>
      </c>
      <c r="F3199" t="str">
        <f t="shared" si="49"/>
        <v>6eFrequently (e.g. every time we run some activity or monthly)</v>
      </c>
      <c r="G3199" s="27">
        <f>IFERROR(VLOOKUP(B3199,Answer!$A:$E,5),"")</f>
        <v>1</v>
      </c>
      <c r="H3199">
        <f>IFERROR(VLOOKUP(D3199,Question!$B:$E,4,FALSE),"")</f>
        <v>1</v>
      </c>
      <c r="I3199" t="str">
        <f>IFERROR(VLOOKUP(H3199,Dimension!$A:$B,2,FALSE),"")</f>
        <v>Reporting</v>
      </c>
    </row>
    <row r="3200" spans="1:9">
      <c r="A3200" s="29">
        <v>413</v>
      </c>
      <c r="B3200" s="29" t="s">
        <v>870</v>
      </c>
      <c r="D3200" t="s">
        <v>666</v>
      </c>
      <c r="E3200">
        <v>0</v>
      </c>
      <c r="F3200" t="str">
        <f t="shared" si="49"/>
        <v>7a0</v>
      </c>
      <c r="G3200" s="27" t="str">
        <f>IFERROR(VLOOKUP(B3200,Answer!$A:$E,5),"")</f>
        <v/>
      </c>
      <c r="H3200">
        <f>IFERROR(VLOOKUP(D3200,Question!$B:$E,4,FALSE),"")</f>
        <v>3</v>
      </c>
      <c r="I3200" t="str">
        <f>IFERROR(VLOOKUP(H3200,Dimension!$A:$B,2,FALSE),"")</f>
        <v>Impact</v>
      </c>
    </row>
    <row r="3201" spans="1:9">
      <c r="A3201" s="29">
        <v>413</v>
      </c>
      <c r="B3201" s="29">
        <v>261</v>
      </c>
      <c r="D3201" t="s">
        <v>670</v>
      </c>
      <c r="E3201" t="s">
        <v>115</v>
      </c>
      <c r="F3201" t="str">
        <f t="shared" si="49"/>
        <v>7bRarely (maybe once per year)</v>
      </c>
      <c r="G3201" s="27">
        <f>IFERROR(VLOOKUP(B3201,Answer!$A:$E,5),"")</f>
        <v>0.25</v>
      </c>
      <c r="H3201">
        <f>IFERROR(VLOOKUP(D3201,Question!$B:$E,4,FALSE),"")</f>
        <v>2</v>
      </c>
      <c r="I3201" t="str">
        <f>IFERROR(VLOOKUP(H3201,Dimension!$A:$B,2,FALSE),"")</f>
        <v>Planning</v>
      </c>
    </row>
    <row r="3202" spans="1:9">
      <c r="A3202" s="29">
        <v>413</v>
      </c>
      <c r="B3202" s="29">
        <v>266</v>
      </c>
      <c r="D3202" t="s">
        <v>674</v>
      </c>
      <c r="E3202" t="s">
        <v>115</v>
      </c>
      <c r="F3202" t="str">
        <f t="shared" si="49"/>
        <v>7cRarely (maybe once per year)</v>
      </c>
      <c r="G3202" s="27">
        <f>IFERROR(VLOOKUP(B3202,Answer!$A:$E,5),"")</f>
        <v>0.25</v>
      </c>
      <c r="H3202">
        <f>IFERROR(VLOOKUP(D3202,Question!$B:$E,4,FALSE),"")</f>
        <v>2</v>
      </c>
      <c r="I3202" t="str">
        <f>IFERROR(VLOOKUP(H3202,Dimension!$A:$B,2,FALSE),"")</f>
        <v>Planning</v>
      </c>
    </row>
    <row r="3203" spans="1:9">
      <c r="A3203" s="29">
        <v>413</v>
      </c>
      <c r="B3203" s="29" t="s">
        <v>870</v>
      </c>
      <c r="D3203" t="s">
        <v>678</v>
      </c>
      <c r="E3203">
        <v>0</v>
      </c>
      <c r="F3203" t="str">
        <f t="shared" ref="F3203:F3266" si="50">D3203&amp;E3203</f>
        <v>7d0</v>
      </c>
      <c r="G3203" s="27" t="str">
        <f>IFERROR(VLOOKUP(B3203,Answer!$A:$E,5),"")</f>
        <v/>
      </c>
      <c r="H3203">
        <f>IFERROR(VLOOKUP(D3203,Question!$B:$E,4,FALSE),"")</f>
        <v>2</v>
      </c>
      <c r="I3203" t="str">
        <f>IFERROR(VLOOKUP(H3203,Dimension!$A:$B,2,FALSE),"")</f>
        <v>Planning</v>
      </c>
    </row>
    <row r="3204" spans="1:9">
      <c r="A3204" s="29">
        <v>413</v>
      </c>
      <c r="B3204" s="29">
        <v>277</v>
      </c>
      <c r="D3204" t="s">
        <v>680</v>
      </c>
      <c r="E3204" t="s">
        <v>121</v>
      </c>
      <c r="F3204" t="str">
        <f t="shared" si="50"/>
        <v>7eSometimes / on an ad-hoc basis</v>
      </c>
      <c r="G3204" s="27">
        <f>IFERROR(VLOOKUP(B3204,Answer!$A:$E,5),"")</f>
        <v>0.5</v>
      </c>
      <c r="H3204">
        <f>IFERROR(VLOOKUP(D3204,Question!$B:$E,4,FALSE),"")</f>
        <v>3</v>
      </c>
      <c r="I3204" t="str">
        <f>IFERROR(VLOOKUP(H3204,Dimension!$A:$B,2,FALSE),"")</f>
        <v>Impact</v>
      </c>
    </row>
    <row r="3205" spans="1:9">
      <c r="A3205" s="29">
        <v>413</v>
      </c>
      <c r="B3205" s="29">
        <v>285</v>
      </c>
      <c r="D3205" t="s">
        <v>701</v>
      </c>
      <c r="E3205" t="s">
        <v>136</v>
      </c>
      <c r="F3205" t="str">
        <f t="shared" si="50"/>
        <v>8aStrongly Agree</v>
      </c>
      <c r="G3205" s="27">
        <f>IFERROR(VLOOKUP(B3205,Answer!$A:$E,5),"")</f>
        <v>1</v>
      </c>
      <c r="H3205">
        <f>IFERROR(VLOOKUP(D3205,Question!$B:$E,4,FALSE),"")</f>
        <v>3</v>
      </c>
      <c r="I3205" t="str">
        <f>IFERROR(VLOOKUP(H3205,Dimension!$A:$B,2,FALSE),"")</f>
        <v>Impact</v>
      </c>
    </row>
    <row r="3206" spans="1:9">
      <c r="A3206" s="29">
        <v>413</v>
      </c>
      <c r="B3206" s="29">
        <v>290</v>
      </c>
      <c r="D3206" t="s">
        <v>703</v>
      </c>
      <c r="E3206" t="s">
        <v>123</v>
      </c>
      <c r="F3206" t="str">
        <f t="shared" si="50"/>
        <v>8bAgree</v>
      </c>
      <c r="G3206" s="27">
        <f>IFERROR(VLOOKUP(B3206,Answer!$A:$E,5),"")</f>
        <v>0.75</v>
      </c>
      <c r="H3206">
        <f>IFERROR(VLOOKUP(D3206,Question!$B:$E,4,FALSE),"")</f>
        <v>3</v>
      </c>
      <c r="I3206" t="str">
        <f>IFERROR(VLOOKUP(H3206,Dimension!$A:$B,2,FALSE),"")</f>
        <v>Impact</v>
      </c>
    </row>
    <row r="3207" spans="1:9">
      <c r="A3207" s="29">
        <v>413</v>
      </c>
      <c r="B3207" s="29">
        <v>296</v>
      </c>
      <c r="D3207" t="s">
        <v>705</v>
      </c>
      <c r="E3207" t="s">
        <v>123</v>
      </c>
      <c r="F3207" t="str">
        <f t="shared" si="50"/>
        <v>8cAgree</v>
      </c>
      <c r="G3207" s="27">
        <f>IFERROR(VLOOKUP(B3207,Answer!$A:$E,5),"")</f>
        <v>0.75</v>
      </c>
      <c r="H3207">
        <f>IFERROR(VLOOKUP(D3207,Question!$B:$E,4,FALSE),"")</f>
        <v>3</v>
      </c>
      <c r="I3207" t="str">
        <f>IFERROR(VLOOKUP(H3207,Dimension!$A:$B,2,FALSE),"")</f>
        <v>Impact</v>
      </c>
    </row>
    <row r="3208" spans="1:9">
      <c r="A3208" s="29">
        <v>413</v>
      </c>
      <c r="B3208" s="29">
        <v>298</v>
      </c>
      <c r="D3208" t="s">
        <v>707</v>
      </c>
      <c r="E3208" t="s">
        <v>117</v>
      </c>
      <c r="F3208" t="str">
        <f t="shared" si="50"/>
        <v>8dDon’t know/Not sure</v>
      </c>
      <c r="G3208" s="27">
        <f>IFERROR(VLOOKUP(B3208,Answer!$A:$E,5),"")</f>
        <v>0</v>
      </c>
      <c r="H3208">
        <f>IFERROR(VLOOKUP(D3208,Question!$B:$E,4,FALSE),"")</f>
        <v>3</v>
      </c>
      <c r="I3208" t="str">
        <f>IFERROR(VLOOKUP(H3208,Dimension!$A:$B,2,FALSE),"")</f>
        <v>Impact</v>
      </c>
    </row>
    <row r="3209" spans="1:9">
      <c r="A3209" s="29">
        <v>413</v>
      </c>
      <c r="B3209" s="29">
        <v>308</v>
      </c>
      <c r="D3209" t="s">
        <v>744</v>
      </c>
      <c r="E3209" t="s">
        <v>123</v>
      </c>
      <c r="F3209" t="str">
        <f t="shared" si="50"/>
        <v>8eAgree</v>
      </c>
      <c r="G3209" s="27">
        <f>IFERROR(VLOOKUP(B3209,Answer!$A:$E,5),"")</f>
        <v>0.75</v>
      </c>
      <c r="H3209">
        <f>IFERROR(VLOOKUP(D3209,Question!$B:$E,4,FALSE),"")</f>
        <v>3</v>
      </c>
      <c r="I3209" t="str">
        <f>IFERROR(VLOOKUP(H3209,Dimension!$A:$B,2,FALSE),"")</f>
        <v>Impact</v>
      </c>
    </row>
    <row r="3210" spans="1:9">
      <c r="A3210" s="29">
        <v>413</v>
      </c>
      <c r="B3210" s="29">
        <v>312</v>
      </c>
      <c r="D3210" t="s">
        <v>745</v>
      </c>
      <c r="E3210" t="s">
        <v>118</v>
      </c>
      <c r="F3210" t="str">
        <f t="shared" si="50"/>
        <v>8fDisagree</v>
      </c>
      <c r="G3210" s="27">
        <f>IFERROR(VLOOKUP(B3210,Answer!$A:$E,5),"")</f>
        <v>0</v>
      </c>
      <c r="H3210">
        <f>IFERROR(VLOOKUP(D3210,Question!$B:$E,4,FALSE),"")</f>
        <v>3</v>
      </c>
      <c r="I3210" t="str">
        <f>IFERROR(VLOOKUP(H3210,Dimension!$A:$B,2,FALSE),"")</f>
        <v>Impact</v>
      </c>
    </row>
    <row r="3211" spans="1:9">
      <c r="A3211" s="29">
        <v>413</v>
      </c>
      <c r="B3211" s="29">
        <v>320</v>
      </c>
      <c r="D3211" t="s">
        <v>746</v>
      </c>
      <c r="E3211" t="s">
        <v>123</v>
      </c>
      <c r="F3211" t="str">
        <f t="shared" si="50"/>
        <v>8gAgree</v>
      </c>
      <c r="G3211" s="27">
        <f>IFERROR(VLOOKUP(B3211,Answer!$A:$E,5),"")</f>
        <v>0.75</v>
      </c>
      <c r="H3211">
        <f>IFERROR(VLOOKUP(D3211,Question!$B:$E,4,FALSE),"")</f>
        <v>3</v>
      </c>
      <c r="I3211" t="str">
        <f>IFERROR(VLOOKUP(H3211,Dimension!$A:$B,2,FALSE),"")</f>
        <v>Impact</v>
      </c>
    </row>
    <row r="3212" spans="1:9">
      <c r="A3212" s="29">
        <v>413</v>
      </c>
      <c r="B3212" s="29">
        <v>324</v>
      </c>
      <c r="D3212" t="s">
        <v>747</v>
      </c>
      <c r="E3212" t="s">
        <v>118</v>
      </c>
      <c r="F3212" t="str">
        <f t="shared" si="50"/>
        <v>8hDisagree</v>
      </c>
      <c r="G3212" s="27">
        <f>IFERROR(VLOOKUP(B3212,Answer!$A:$E,5),"")</f>
        <v>0</v>
      </c>
      <c r="H3212">
        <f>IFERROR(VLOOKUP(D3212,Question!$B:$E,4,FALSE),"")</f>
        <v>3</v>
      </c>
      <c r="I3212" t="str">
        <f>IFERROR(VLOOKUP(H3212,Dimension!$A:$B,2,FALSE),"")</f>
        <v>Impact</v>
      </c>
    </row>
    <row r="3213" spans="1:9">
      <c r="A3213" s="29">
        <v>413</v>
      </c>
      <c r="B3213" s="29">
        <v>329</v>
      </c>
      <c r="D3213" t="s">
        <v>748</v>
      </c>
      <c r="E3213" t="s">
        <v>119</v>
      </c>
      <c r="F3213" t="str">
        <f t="shared" si="50"/>
        <v>8iStrongly disagree</v>
      </c>
      <c r="G3213" s="27">
        <f>IFERROR(VLOOKUP(B3213,Answer!$A:$E,5),"")</f>
        <v>0</v>
      </c>
      <c r="H3213">
        <f>IFERROR(VLOOKUP(D3213,Question!$B:$E,4,FALSE),"")</f>
        <v>3</v>
      </c>
      <c r="I3213" t="str">
        <f>IFERROR(VLOOKUP(H3213,Dimension!$A:$B,2,FALSE),"")</f>
        <v>Impact</v>
      </c>
    </row>
    <row r="3214" spans="1:9">
      <c r="A3214" s="29">
        <v>413</v>
      </c>
      <c r="B3214" s="29">
        <v>334</v>
      </c>
      <c r="D3214" t="s">
        <v>749</v>
      </c>
      <c r="E3214" t="s">
        <v>117</v>
      </c>
      <c r="F3214" t="str">
        <f t="shared" si="50"/>
        <v>8jDon’t know/Not sure</v>
      </c>
      <c r="G3214" s="27">
        <f>IFERROR(VLOOKUP(B3214,Answer!$A:$E,5),"")</f>
        <v>0</v>
      </c>
      <c r="H3214">
        <f>IFERROR(VLOOKUP(D3214,Question!$B:$E,4,FALSE),"")</f>
        <v>3</v>
      </c>
      <c r="I3214" t="str">
        <f>IFERROR(VLOOKUP(H3214,Dimension!$A:$B,2,FALSE),"")</f>
        <v>Impact</v>
      </c>
    </row>
    <row r="3215" spans="1:9">
      <c r="A3215" s="29">
        <v>413</v>
      </c>
      <c r="B3215" s="29">
        <v>340</v>
      </c>
      <c r="D3215" t="s">
        <v>750</v>
      </c>
      <c r="E3215" t="s">
        <v>117</v>
      </c>
      <c r="F3215" t="str">
        <f t="shared" si="50"/>
        <v>8kDon’t know/Not sure</v>
      </c>
      <c r="G3215" s="27">
        <f>IFERROR(VLOOKUP(B3215,Answer!$A:$E,5),"")</f>
        <v>1</v>
      </c>
      <c r="H3215">
        <f>IFERROR(VLOOKUP(D3215,Question!$B:$E,4,FALSE),"")</f>
        <v>3</v>
      </c>
      <c r="I3215" t="str">
        <f>IFERROR(VLOOKUP(H3215,Dimension!$A:$B,2,FALSE),"")</f>
        <v>Impact</v>
      </c>
    </row>
    <row r="3216" spans="1:9">
      <c r="A3216" s="29">
        <v>413</v>
      </c>
      <c r="B3216" s="29">
        <v>346</v>
      </c>
      <c r="D3216" t="s">
        <v>710</v>
      </c>
      <c r="E3216" t="s">
        <v>117</v>
      </c>
      <c r="F3216" t="str">
        <f t="shared" si="50"/>
        <v>9aDon’t know/Not sure</v>
      </c>
      <c r="G3216" s="27">
        <f>IFERROR(VLOOKUP(B3216,Answer!$A:$E,5),"")</f>
        <v>0</v>
      </c>
      <c r="H3216">
        <f>IFERROR(VLOOKUP(D3216,Question!$B:$E,4,FALSE),"")</f>
        <v>1</v>
      </c>
      <c r="I3216" t="str">
        <f>IFERROR(VLOOKUP(H3216,Dimension!$A:$B,2,FALSE),"")</f>
        <v>Reporting</v>
      </c>
    </row>
    <row r="3217" spans="1:9">
      <c r="A3217" s="29">
        <v>413</v>
      </c>
      <c r="B3217" s="29">
        <v>357</v>
      </c>
      <c r="D3217" t="s">
        <v>714</v>
      </c>
      <c r="E3217" t="s">
        <v>177</v>
      </c>
      <c r="F3217" t="str">
        <f t="shared" si="50"/>
        <v>9bAre a key part of our evaluation program</v>
      </c>
      <c r="G3217" s="27">
        <f>IFERROR(VLOOKUP(B3217,Answer!$A:$E,5),"")</f>
        <v>1</v>
      </c>
      <c r="H3217">
        <f>IFERROR(VLOOKUP(D3217,Question!$B:$E,4,FALSE),"")</f>
        <v>1</v>
      </c>
      <c r="I3217" t="str">
        <f>IFERROR(VLOOKUP(H3217,Dimension!$A:$B,2,FALSE),"")</f>
        <v>Reporting</v>
      </c>
    </row>
    <row r="3218" spans="1:9">
      <c r="A3218" s="29">
        <v>413</v>
      </c>
      <c r="B3218" s="29">
        <v>358</v>
      </c>
      <c r="D3218" t="s">
        <v>742</v>
      </c>
      <c r="E3218" t="s">
        <v>117</v>
      </c>
      <c r="F3218" t="str">
        <f t="shared" si="50"/>
        <v>9cDon’t know/Not sure</v>
      </c>
      <c r="G3218" s="27">
        <f>IFERROR(VLOOKUP(B3218,Answer!$A:$E,5),"")</f>
        <v>0</v>
      </c>
      <c r="H3218">
        <f>IFERROR(VLOOKUP(D3218,Question!$B:$E,4,FALSE),"")</f>
        <v>1</v>
      </c>
      <c r="I3218" t="str">
        <f>IFERROR(VLOOKUP(H3218,Dimension!$A:$B,2,FALSE),"")</f>
        <v>Reporting</v>
      </c>
    </row>
    <row r="3219" spans="1:9">
      <c r="A3219" s="29">
        <v>413</v>
      </c>
      <c r="B3219" s="29">
        <v>364</v>
      </c>
      <c r="D3219" t="s">
        <v>743</v>
      </c>
      <c r="E3219" t="s">
        <v>117</v>
      </c>
      <c r="F3219" t="str">
        <f t="shared" si="50"/>
        <v>9dDon’t know/Not sure</v>
      </c>
      <c r="G3219" s="27">
        <f>IFERROR(VLOOKUP(B3219,Answer!$A:$E,5),"")</f>
        <v>0</v>
      </c>
      <c r="H3219">
        <f>IFERROR(VLOOKUP(D3219,Question!$B:$E,4,FALSE),"")</f>
        <v>2</v>
      </c>
      <c r="I3219" t="str">
        <f>IFERROR(VLOOKUP(H3219,Dimension!$A:$B,2,FALSE),"")</f>
        <v>Planning</v>
      </c>
    </row>
    <row r="3220" spans="1:9">
      <c r="A3220" s="29">
        <v>413</v>
      </c>
      <c r="B3220" s="29">
        <v>372</v>
      </c>
      <c r="D3220" t="s">
        <v>740</v>
      </c>
      <c r="E3220" t="s">
        <v>118</v>
      </c>
      <c r="F3220" t="str">
        <f t="shared" si="50"/>
        <v>10aDisagree</v>
      </c>
      <c r="G3220" s="27">
        <f>IFERROR(VLOOKUP(B3220,Answer!$A:$E,5),"")</f>
        <v>0</v>
      </c>
      <c r="H3220">
        <f>IFERROR(VLOOKUP(D3220,Question!$B:$E,4,FALSE),"")</f>
        <v>1</v>
      </c>
      <c r="I3220" t="str">
        <f>IFERROR(VLOOKUP(H3220,Dimension!$A:$B,2,FALSE),"")</f>
        <v>Reporting</v>
      </c>
    </row>
    <row r="3221" spans="1:9">
      <c r="A3221" s="29">
        <v>413</v>
      </c>
      <c r="B3221" s="29">
        <v>378</v>
      </c>
      <c r="D3221" t="s">
        <v>741</v>
      </c>
      <c r="E3221" t="s">
        <v>118</v>
      </c>
      <c r="F3221" t="str">
        <f t="shared" si="50"/>
        <v>10bDisagree</v>
      </c>
      <c r="G3221" s="27">
        <f>IFERROR(VLOOKUP(B3221,Answer!$A:$E,5),"")</f>
        <v>0</v>
      </c>
      <c r="H3221">
        <f>IFERROR(VLOOKUP(D3221,Question!$B:$E,4,FALSE),"")</f>
        <v>3</v>
      </c>
      <c r="I3221" t="str">
        <f>IFERROR(VLOOKUP(H3221,Dimension!$A:$B,2,FALSE),"")</f>
        <v>Impact</v>
      </c>
    </row>
    <row r="3222" spans="1:9">
      <c r="A3222" s="29">
        <v>414</v>
      </c>
      <c r="B3222" s="29">
        <v>1</v>
      </c>
      <c r="D3222" t="s">
        <v>772</v>
      </c>
      <c r="E3222" t="s">
        <v>106</v>
      </c>
      <c r="F3222" t="str">
        <f t="shared" si="50"/>
        <v>1aCommercial organisation</v>
      </c>
      <c r="G3222" s="27">
        <f>IFERROR(VLOOKUP(B3222,Answer!$A:$E,5),"")</f>
        <v>0</v>
      </c>
      <c r="H3222">
        <f>IFERROR(VLOOKUP(D3222,Question!$B:$E,4,FALSE),"")</f>
        <v>0</v>
      </c>
      <c r="I3222" t="str">
        <f>IFERROR(VLOOKUP(H3222,Dimension!$A:$B,2,FALSE),"")</f>
        <v/>
      </c>
    </row>
    <row r="3223" spans="1:9">
      <c r="A3223" s="29">
        <v>414</v>
      </c>
      <c r="B3223" s="29">
        <v>5</v>
      </c>
      <c r="D3223" t="s">
        <v>773</v>
      </c>
      <c r="E3223" t="s">
        <v>107</v>
      </c>
      <c r="F3223" t="str">
        <f t="shared" si="50"/>
        <v>1bCommunications</v>
      </c>
      <c r="G3223" s="27">
        <f>IFERROR(VLOOKUP(B3223,Answer!$A:$E,5),"")</f>
        <v>0</v>
      </c>
      <c r="H3223">
        <f>IFERROR(VLOOKUP(D3223,Question!$B:$E,4,FALSE),"")</f>
        <v>0</v>
      </c>
      <c r="I3223" t="str">
        <f>IFERROR(VLOOKUP(H3223,Dimension!$A:$B,2,FALSE),"")</f>
        <v/>
      </c>
    </row>
    <row r="3224" spans="1:9">
      <c r="A3224" s="29">
        <v>414</v>
      </c>
      <c r="B3224" s="29">
        <v>39</v>
      </c>
      <c r="D3224" t="s">
        <v>774</v>
      </c>
      <c r="E3224" t="s">
        <v>156</v>
      </c>
      <c r="F3224" t="str">
        <f t="shared" si="50"/>
        <v>1cOther</v>
      </c>
      <c r="G3224" s="27">
        <f>IFERROR(VLOOKUP(B3224,Answer!$A:$E,5),"")</f>
        <v>0</v>
      </c>
      <c r="H3224">
        <f>IFERROR(VLOOKUP(D3224,Question!$B:$E,4,FALSE),"")</f>
        <v>0</v>
      </c>
      <c r="I3224" t="str">
        <f>IFERROR(VLOOKUP(H3224,Dimension!$A:$B,2,FALSE),"")</f>
        <v/>
      </c>
    </row>
    <row r="3225" spans="1:9">
      <c r="A3225" s="29">
        <v>414</v>
      </c>
      <c r="B3225" s="29" t="s">
        <v>870</v>
      </c>
      <c r="D3225" t="s">
        <v>775</v>
      </c>
      <c r="E3225">
        <v>0</v>
      </c>
      <c r="F3225" t="str">
        <f t="shared" si="50"/>
        <v>1d0</v>
      </c>
      <c r="G3225" s="27" t="str">
        <f>IFERROR(VLOOKUP(B3225,Answer!$A:$E,5),"")</f>
        <v/>
      </c>
      <c r="H3225">
        <f>IFERROR(VLOOKUP(D3225,Question!$B:$E,4,FALSE),"")</f>
        <v>0</v>
      </c>
      <c r="I3225" t="str">
        <f>IFERROR(VLOOKUP(H3225,Dimension!$A:$B,2,FALSE),"")</f>
        <v/>
      </c>
    </row>
    <row r="3226" spans="1:9">
      <c r="A3226" s="29">
        <v>414</v>
      </c>
      <c r="B3226" s="29">
        <v>50</v>
      </c>
      <c r="D3226" t="s">
        <v>776</v>
      </c>
      <c r="E3226" t="s">
        <v>253</v>
      </c>
      <c r="F3226" t="str">
        <f t="shared" si="50"/>
        <v>1e250-999 employees</v>
      </c>
      <c r="G3226" s="27">
        <f>IFERROR(VLOOKUP(B3226,Answer!$A:$E,5),"")</f>
        <v>0</v>
      </c>
      <c r="H3226">
        <f>IFERROR(VLOOKUP(D3226,Question!$B:$E,4,FALSE),"")</f>
        <v>0</v>
      </c>
      <c r="I3226" t="str">
        <f>IFERROR(VLOOKUP(H3226,Dimension!$A:$B,2,FALSE),"")</f>
        <v/>
      </c>
    </row>
    <row r="3227" spans="1:9">
      <c r="A3227" s="29">
        <v>414</v>
      </c>
      <c r="B3227" s="29" t="s">
        <v>870</v>
      </c>
      <c r="D3227" t="s">
        <v>778</v>
      </c>
      <c r="E3227" t="s">
        <v>134</v>
      </c>
      <c r="F3227" t="str">
        <f t="shared" si="50"/>
        <v>1gUK</v>
      </c>
      <c r="G3227" s="27" t="str">
        <f>IFERROR(VLOOKUP(B3227,Answer!$A:$E,5),"")</f>
        <v/>
      </c>
      <c r="H3227">
        <f>IFERROR(VLOOKUP(D3227,Question!$B:$E,4,FALSE),"")</f>
        <v>0</v>
      </c>
      <c r="I3227" t="str">
        <f>IFERROR(VLOOKUP(H3227,Dimension!$A:$B,2,FALSE),"")</f>
        <v/>
      </c>
    </row>
    <row r="3228" spans="1:9">
      <c r="A3228" s="29">
        <v>414</v>
      </c>
      <c r="B3228" s="29">
        <v>67</v>
      </c>
      <c r="D3228" t="s">
        <v>783</v>
      </c>
      <c r="E3228" t="s">
        <v>113</v>
      </c>
      <c r="F3228" t="str">
        <f t="shared" si="50"/>
        <v>1hGlobally</v>
      </c>
      <c r="G3228" s="27">
        <f>IFERROR(VLOOKUP(B3228,Answer!$A:$E,5),"")</f>
        <v>0</v>
      </c>
      <c r="H3228">
        <f>IFERROR(VLOOKUP(D3228,Question!$B:$E,4,FALSE),"")</f>
        <v>0</v>
      </c>
      <c r="I3228" t="str">
        <f>IFERROR(VLOOKUP(H3228,Dimension!$A:$B,2,FALSE),"")</f>
        <v/>
      </c>
    </row>
    <row r="3229" spans="1:9">
      <c r="A3229" s="29">
        <v>414</v>
      </c>
      <c r="B3229" s="29">
        <v>69</v>
      </c>
      <c r="D3229" t="s">
        <v>859</v>
      </c>
      <c r="E3229" t="s">
        <v>110</v>
      </c>
      <c r="F3229" t="str">
        <f t="shared" si="50"/>
        <v>1iYes</v>
      </c>
      <c r="G3229" s="27">
        <f>IFERROR(VLOOKUP(B3229,Answer!$A:$E,5),"")</f>
        <v>0</v>
      </c>
      <c r="H3229">
        <f>IFERROR(VLOOKUP(D3229,Question!$B:$E,4,FALSE),"")</f>
        <v>0</v>
      </c>
      <c r="I3229" t="str">
        <f>IFERROR(VLOOKUP(H3229,Dimension!$A:$B,2,FALSE),"")</f>
        <v/>
      </c>
    </row>
    <row r="3230" spans="1:9">
      <c r="A3230" s="29">
        <v>414</v>
      </c>
      <c r="B3230" s="29">
        <v>53</v>
      </c>
      <c r="D3230" t="s">
        <v>804</v>
      </c>
      <c r="E3230" t="s">
        <v>110</v>
      </c>
      <c r="F3230" t="str">
        <f t="shared" si="50"/>
        <v>North AmericaYes</v>
      </c>
      <c r="G3230" s="27">
        <f>IFERROR(VLOOKUP(B3230,Answer!$A:$E,5),"")</f>
        <v>0</v>
      </c>
      <c r="H3230" t="str">
        <f>IFERROR(VLOOKUP(D3230,Question!$B:$E,4,FALSE),"")</f>
        <v/>
      </c>
      <c r="I3230" t="str">
        <f>IFERROR(VLOOKUP(H3230,Dimension!$A:$B,2,FALSE),"")</f>
        <v/>
      </c>
    </row>
    <row r="3231" spans="1:9">
      <c r="A3231" s="29">
        <v>414</v>
      </c>
      <c r="B3231" s="29" t="s">
        <v>870</v>
      </c>
      <c r="D3231" t="s">
        <v>805</v>
      </c>
      <c r="E3231" t="s">
        <v>111</v>
      </c>
      <c r="F3231" t="str">
        <f t="shared" si="50"/>
        <v>Central AmericaNo</v>
      </c>
      <c r="G3231" s="27" t="str">
        <f>IFERROR(VLOOKUP(B3231,Answer!$A:$E,5),"")</f>
        <v/>
      </c>
      <c r="H3231" t="str">
        <f>IFERROR(VLOOKUP(D3231,Question!$B:$E,4,FALSE),"")</f>
        <v/>
      </c>
      <c r="I3231" t="str">
        <f>IFERROR(VLOOKUP(H3231,Dimension!$A:$B,2,FALSE),"")</f>
        <v/>
      </c>
    </row>
    <row r="3232" spans="1:9">
      <c r="A3232" s="29">
        <v>414</v>
      </c>
      <c r="B3232" s="29" t="s">
        <v>870</v>
      </c>
      <c r="D3232" t="s">
        <v>806</v>
      </c>
      <c r="E3232" t="s">
        <v>111</v>
      </c>
      <c r="F3232" t="str">
        <f t="shared" si="50"/>
        <v>South AmericaNo</v>
      </c>
      <c r="G3232" s="27" t="str">
        <f>IFERROR(VLOOKUP(B3232,Answer!$A:$E,5),"")</f>
        <v/>
      </c>
      <c r="H3232" t="str">
        <f>IFERROR(VLOOKUP(D3232,Question!$B:$E,4,FALSE),"")</f>
        <v/>
      </c>
      <c r="I3232" t="str">
        <f>IFERROR(VLOOKUP(H3232,Dimension!$A:$B,2,FALSE),"")</f>
        <v/>
      </c>
    </row>
    <row r="3233" spans="1:9">
      <c r="A3233" s="29">
        <v>414</v>
      </c>
      <c r="B3233" s="29" t="s">
        <v>870</v>
      </c>
      <c r="D3233" t="s">
        <v>807</v>
      </c>
      <c r="E3233" t="s">
        <v>111</v>
      </c>
      <c r="F3233" t="str">
        <f t="shared" si="50"/>
        <v>AfricaNo</v>
      </c>
      <c r="G3233" s="27" t="str">
        <f>IFERROR(VLOOKUP(B3233,Answer!$A:$E,5),"")</f>
        <v/>
      </c>
      <c r="H3233" t="str">
        <f>IFERROR(VLOOKUP(D3233,Question!$B:$E,4,FALSE),"")</f>
        <v/>
      </c>
      <c r="I3233" t="str">
        <f>IFERROR(VLOOKUP(H3233,Dimension!$A:$B,2,FALSE),"")</f>
        <v/>
      </c>
    </row>
    <row r="3234" spans="1:9">
      <c r="A3234" s="29">
        <v>414</v>
      </c>
      <c r="B3234" s="29" t="s">
        <v>870</v>
      </c>
      <c r="D3234" t="s">
        <v>808</v>
      </c>
      <c r="E3234" t="s">
        <v>111</v>
      </c>
      <c r="F3234" t="str">
        <f t="shared" si="50"/>
        <v>Middle EastNo</v>
      </c>
      <c r="G3234" s="27" t="str">
        <f>IFERROR(VLOOKUP(B3234,Answer!$A:$E,5),"")</f>
        <v/>
      </c>
      <c r="H3234" t="str">
        <f>IFERROR(VLOOKUP(D3234,Question!$B:$E,4,FALSE),"")</f>
        <v/>
      </c>
      <c r="I3234" t="str">
        <f>IFERROR(VLOOKUP(H3234,Dimension!$A:$B,2,FALSE),"")</f>
        <v/>
      </c>
    </row>
    <row r="3235" spans="1:9">
      <c r="A3235" s="29">
        <v>414</v>
      </c>
      <c r="B3235" s="29">
        <v>58</v>
      </c>
      <c r="D3235" t="s">
        <v>809</v>
      </c>
      <c r="E3235" t="s">
        <v>110</v>
      </c>
      <c r="F3235" t="str">
        <f t="shared" si="50"/>
        <v>Western/Northern EuropeYes</v>
      </c>
      <c r="G3235" s="27">
        <f>IFERROR(VLOOKUP(B3235,Answer!$A:$E,5),"")</f>
        <v>0</v>
      </c>
      <c r="H3235" t="str">
        <f>IFERROR(VLOOKUP(D3235,Question!$B:$E,4,FALSE),"")</f>
        <v/>
      </c>
      <c r="I3235" t="str">
        <f>IFERROR(VLOOKUP(H3235,Dimension!$A:$B,2,FALSE),"")</f>
        <v/>
      </c>
    </row>
    <row r="3236" spans="1:9">
      <c r="A3236" s="29">
        <v>414</v>
      </c>
      <c r="B3236" s="29" t="s">
        <v>870</v>
      </c>
      <c r="D3236" t="s">
        <v>810</v>
      </c>
      <c r="E3236" t="s">
        <v>111</v>
      </c>
      <c r="F3236" t="str">
        <f t="shared" si="50"/>
        <v>Southern EuropeNo</v>
      </c>
      <c r="G3236" s="27" t="str">
        <f>IFERROR(VLOOKUP(B3236,Answer!$A:$E,5),"")</f>
        <v/>
      </c>
      <c r="H3236" t="str">
        <f>IFERROR(VLOOKUP(D3236,Question!$B:$E,4,FALSE),"")</f>
        <v/>
      </c>
      <c r="I3236" t="str">
        <f>IFERROR(VLOOKUP(H3236,Dimension!$A:$B,2,FALSE),"")</f>
        <v/>
      </c>
    </row>
    <row r="3237" spans="1:9">
      <c r="A3237" s="29">
        <v>414</v>
      </c>
      <c r="B3237" s="29" t="s">
        <v>870</v>
      </c>
      <c r="D3237" t="s">
        <v>811</v>
      </c>
      <c r="E3237" t="s">
        <v>111</v>
      </c>
      <c r="F3237" t="str">
        <f t="shared" si="50"/>
        <v>Eastern EuropeNo</v>
      </c>
      <c r="G3237" s="27" t="str">
        <f>IFERROR(VLOOKUP(B3237,Answer!$A:$E,5),"")</f>
        <v/>
      </c>
      <c r="H3237" t="str">
        <f>IFERROR(VLOOKUP(D3237,Question!$B:$E,4,FALSE),"")</f>
        <v/>
      </c>
      <c r="I3237" t="str">
        <f>IFERROR(VLOOKUP(H3237,Dimension!$A:$B,2,FALSE),"")</f>
        <v/>
      </c>
    </row>
    <row r="3238" spans="1:9">
      <c r="A3238" s="29">
        <v>414</v>
      </c>
      <c r="B3238" s="29" t="s">
        <v>870</v>
      </c>
      <c r="D3238" t="s">
        <v>812</v>
      </c>
      <c r="E3238" t="s">
        <v>111</v>
      </c>
      <c r="F3238" t="str">
        <f t="shared" si="50"/>
        <v>Central AsiaNo</v>
      </c>
      <c r="G3238" s="27" t="str">
        <f>IFERROR(VLOOKUP(B3238,Answer!$A:$E,5),"")</f>
        <v/>
      </c>
      <c r="H3238" t="str">
        <f>IFERROR(VLOOKUP(D3238,Question!$B:$E,4,FALSE),"")</f>
        <v/>
      </c>
      <c r="I3238" t="str">
        <f>IFERROR(VLOOKUP(H3238,Dimension!$A:$B,2,FALSE),"")</f>
        <v/>
      </c>
    </row>
    <row r="3239" spans="1:9">
      <c r="A3239" s="29">
        <v>414</v>
      </c>
      <c r="B3239" s="29" t="s">
        <v>870</v>
      </c>
      <c r="D3239" t="s">
        <v>813</v>
      </c>
      <c r="E3239" t="s">
        <v>111</v>
      </c>
      <c r="F3239" t="str">
        <f t="shared" si="50"/>
        <v>South AsiaNo</v>
      </c>
      <c r="G3239" s="27" t="str">
        <f>IFERROR(VLOOKUP(B3239,Answer!$A:$E,5),"")</f>
        <v/>
      </c>
      <c r="H3239" t="str">
        <f>IFERROR(VLOOKUP(D3239,Question!$B:$E,4,FALSE),"")</f>
        <v/>
      </c>
      <c r="I3239" t="str">
        <f>IFERROR(VLOOKUP(H3239,Dimension!$A:$B,2,FALSE),"")</f>
        <v/>
      </c>
    </row>
    <row r="3240" spans="1:9">
      <c r="A3240" s="29">
        <v>414</v>
      </c>
      <c r="B3240" s="29" t="s">
        <v>870</v>
      </c>
      <c r="D3240" t="s">
        <v>814</v>
      </c>
      <c r="E3240" t="s">
        <v>111</v>
      </c>
      <c r="F3240" t="str">
        <f t="shared" si="50"/>
        <v>South East AsiaNo</v>
      </c>
      <c r="G3240" s="27" t="str">
        <f>IFERROR(VLOOKUP(B3240,Answer!$A:$E,5),"")</f>
        <v/>
      </c>
      <c r="H3240" t="str">
        <f>IFERROR(VLOOKUP(D3240,Question!$B:$E,4,FALSE),"")</f>
        <v/>
      </c>
      <c r="I3240" t="str">
        <f>IFERROR(VLOOKUP(H3240,Dimension!$A:$B,2,FALSE),"")</f>
        <v/>
      </c>
    </row>
    <row r="3241" spans="1:9">
      <c r="A3241" s="29">
        <v>414</v>
      </c>
      <c r="B3241" s="29" t="s">
        <v>870</v>
      </c>
      <c r="D3241" t="s">
        <v>815</v>
      </c>
      <c r="E3241" t="s">
        <v>111</v>
      </c>
      <c r="F3241" t="str">
        <f t="shared" si="50"/>
        <v>AustralasiaNo</v>
      </c>
      <c r="G3241" s="27" t="str">
        <f>IFERROR(VLOOKUP(B3241,Answer!$A:$E,5),"")</f>
        <v/>
      </c>
      <c r="H3241" t="str">
        <f>IFERROR(VLOOKUP(D3241,Question!$B:$E,4,FALSE),"")</f>
        <v/>
      </c>
      <c r="I3241" t="str">
        <f>IFERROR(VLOOKUP(H3241,Dimension!$A:$B,2,FALSE),"")</f>
        <v/>
      </c>
    </row>
    <row r="3242" spans="1:9">
      <c r="A3242" s="29">
        <v>414</v>
      </c>
      <c r="B3242" s="29">
        <v>74</v>
      </c>
      <c r="D3242" t="s">
        <v>532</v>
      </c>
      <c r="E3242" t="s">
        <v>120</v>
      </c>
      <c r="F3242" t="str">
        <f t="shared" si="50"/>
        <v>2aRegularly (at least quarterly)</v>
      </c>
      <c r="G3242" s="27">
        <f>IFERROR(VLOOKUP(B3242,Answer!$A:$E,5),"")</f>
        <v>0.75</v>
      </c>
      <c r="H3242">
        <f>IFERROR(VLOOKUP(D3242,Question!$B:$E,4,FALSE),"")</f>
        <v>1</v>
      </c>
      <c r="I3242" t="str">
        <f>IFERROR(VLOOKUP(H3242,Dimension!$A:$B,2,FALSE),"")</f>
        <v>Reporting</v>
      </c>
    </row>
    <row r="3243" spans="1:9">
      <c r="A3243" s="29">
        <v>414</v>
      </c>
      <c r="B3243" s="29">
        <v>100</v>
      </c>
      <c r="D3243" t="s">
        <v>576</v>
      </c>
      <c r="E3243" t="s">
        <v>114</v>
      </c>
      <c r="F3243" t="str">
        <f t="shared" si="50"/>
        <v>3aFrequently (e.g. every time we run some activity or monthly)</v>
      </c>
      <c r="G3243" s="27">
        <f>IFERROR(VLOOKUP(B3243,Answer!$A:$E,5),"")</f>
        <v>0</v>
      </c>
      <c r="H3243">
        <f>IFERROR(VLOOKUP(D3243,Question!$B:$E,4,FALSE),"")</f>
        <v>1</v>
      </c>
      <c r="I3243" t="str">
        <f>IFERROR(VLOOKUP(H3243,Dimension!$A:$B,2,FALSE),"")</f>
        <v>Reporting</v>
      </c>
    </row>
    <row r="3244" spans="1:9">
      <c r="A3244" s="29">
        <v>414</v>
      </c>
      <c r="B3244" s="29">
        <v>101</v>
      </c>
      <c r="D3244" t="s">
        <v>582</v>
      </c>
      <c r="E3244" t="s">
        <v>116</v>
      </c>
      <c r="F3244" t="str">
        <f t="shared" si="50"/>
        <v>3bNever</v>
      </c>
      <c r="G3244" s="27">
        <f>IFERROR(VLOOKUP(B3244,Answer!$A:$E,5),"")</f>
        <v>0</v>
      </c>
      <c r="H3244">
        <f>IFERROR(VLOOKUP(D3244,Question!$B:$E,4,FALSE),"")</f>
        <v>1</v>
      </c>
      <c r="I3244" t="str">
        <f>IFERROR(VLOOKUP(H3244,Dimension!$A:$B,2,FALSE),"")</f>
        <v>Reporting</v>
      </c>
    </row>
    <row r="3245" spans="1:9">
      <c r="A3245" s="29">
        <v>414</v>
      </c>
      <c r="B3245" s="29">
        <v>109</v>
      </c>
      <c r="D3245" t="s">
        <v>587</v>
      </c>
      <c r="E3245" t="s">
        <v>120</v>
      </c>
      <c r="F3245" t="str">
        <f t="shared" si="50"/>
        <v>3cRegularly (at least quarterly)</v>
      </c>
      <c r="G3245" s="27">
        <f>IFERROR(VLOOKUP(B3245,Answer!$A:$E,5),"")</f>
        <v>0.75</v>
      </c>
      <c r="H3245">
        <f>IFERROR(VLOOKUP(D3245,Question!$B:$E,4,FALSE),"")</f>
        <v>1</v>
      </c>
      <c r="I3245" t="str">
        <f>IFERROR(VLOOKUP(H3245,Dimension!$A:$B,2,FALSE),"")</f>
        <v>Reporting</v>
      </c>
    </row>
    <row r="3246" spans="1:9">
      <c r="A3246" s="29">
        <v>414</v>
      </c>
      <c r="B3246" s="29">
        <v>114</v>
      </c>
      <c r="D3246" t="s">
        <v>592</v>
      </c>
      <c r="E3246" t="s">
        <v>120</v>
      </c>
      <c r="F3246" t="str">
        <f t="shared" si="50"/>
        <v>3dRegularly (at least quarterly)</v>
      </c>
      <c r="G3246" s="27">
        <f>IFERROR(VLOOKUP(B3246,Answer!$A:$E,5),"")</f>
        <v>0.75</v>
      </c>
      <c r="H3246">
        <f>IFERROR(VLOOKUP(D3246,Question!$B:$E,4,FALSE),"")</f>
        <v>1</v>
      </c>
      <c r="I3246" t="str">
        <f>IFERROR(VLOOKUP(H3246,Dimension!$A:$B,2,FALSE),"")</f>
        <v>Reporting</v>
      </c>
    </row>
    <row r="3247" spans="1:9">
      <c r="A3247" s="29">
        <v>414</v>
      </c>
      <c r="B3247" s="29">
        <v>120</v>
      </c>
      <c r="D3247" t="s">
        <v>755</v>
      </c>
      <c r="E3247" t="s">
        <v>114</v>
      </c>
      <c r="F3247" t="str">
        <f t="shared" si="50"/>
        <v>3eFrequently (e.g. every time we run some activity or monthly)</v>
      </c>
      <c r="G3247" s="27">
        <f>IFERROR(VLOOKUP(B3247,Answer!$A:$E,5),"")</f>
        <v>0</v>
      </c>
      <c r="H3247">
        <f>IFERROR(VLOOKUP(D3247,Question!$B:$E,4,FALSE),"")</f>
        <v>1</v>
      </c>
      <c r="I3247" t="str">
        <f>IFERROR(VLOOKUP(H3247,Dimension!$A:$B,2,FALSE),"")</f>
        <v>Reporting</v>
      </c>
    </row>
    <row r="3248" spans="1:9">
      <c r="A3248" s="29">
        <v>414</v>
      </c>
      <c r="B3248" s="29">
        <v>124</v>
      </c>
      <c r="D3248" t="s">
        <v>756</v>
      </c>
      <c r="E3248" t="s">
        <v>120</v>
      </c>
      <c r="F3248" t="str">
        <f t="shared" si="50"/>
        <v>3fRegularly (at least quarterly)</v>
      </c>
      <c r="G3248" s="27">
        <f>IFERROR(VLOOKUP(B3248,Answer!$A:$E,5),"")</f>
        <v>0.5</v>
      </c>
      <c r="H3248">
        <f>IFERROR(VLOOKUP(D3248,Question!$B:$E,4,FALSE),"")</f>
        <v>1</v>
      </c>
      <c r="I3248" t="str">
        <f>IFERROR(VLOOKUP(H3248,Dimension!$A:$B,2,FALSE),"")</f>
        <v>Reporting</v>
      </c>
    </row>
    <row r="3249" spans="1:9">
      <c r="A3249" s="29">
        <v>414</v>
      </c>
      <c r="B3249" s="29">
        <v>129</v>
      </c>
      <c r="D3249" t="s">
        <v>757</v>
      </c>
      <c r="E3249" t="s">
        <v>120</v>
      </c>
      <c r="F3249" t="str">
        <f t="shared" si="50"/>
        <v>3gRegularly (at least quarterly)</v>
      </c>
      <c r="G3249" s="27">
        <f>IFERROR(VLOOKUP(B3249,Answer!$A:$E,5),"")</f>
        <v>0.75</v>
      </c>
      <c r="H3249">
        <f>IFERROR(VLOOKUP(D3249,Question!$B:$E,4,FALSE),"")</f>
        <v>1</v>
      </c>
      <c r="I3249" t="str">
        <f>IFERROR(VLOOKUP(H3249,Dimension!$A:$B,2,FALSE),"")</f>
        <v>Reporting</v>
      </c>
    </row>
    <row r="3250" spans="1:9">
      <c r="A3250" s="29">
        <v>414</v>
      </c>
      <c r="B3250" s="29">
        <v>135</v>
      </c>
      <c r="D3250" t="s">
        <v>758</v>
      </c>
      <c r="E3250" t="s">
        <v>114</v>
      </c>
      <c r="F3250" t="str">
        <f t="shared" si="50"/>
        <v>3hFrequently (e.g. every time we run some activity or monthly)</v>
      </c>
      <c r="G3250" s="27">
        <f>IFERROR(VLOOKUP(B3250,Answer!$A:$E,5),"")</f>
        <v>1</v>
      </c>
      <c r="H3250">
        <f>IFERROR(VLOOKUP(D3250,Question!$B:$E,4,FALSE),"")</f>
        <v>1</v>
      </c>
      <c r="I3250" t="str">
        <f>IFERROR(VLOOKUP(H3250,Dimension!$A:$B,2,FALSE),"")</f>
        <v>Reporting</v>
      </c>
    </row>
    <row r="3251" spans="1:9">
      <c r="A3251" s="29">
        <v>414</v>
      </c>
      <c r="B3251" s="29">
        <v>155</v>
      </c>
      <c r="D3251" t="s">
        <v>762</v>
      </c>
      <c r="E3251" t="s">
        <v>114</v>
      </c>
      <c r="F3251" t="str">
        <f t="shared" si="50"/>
        <v>3lFrequently (e.g. every time we run some activity or monthly)</v>
      </c>
      <c r="G3251" s="27">
        <f>IFERROR(VLOOKUP(B3251,Answer!$A:$E,5),"")</f>
        <v>1</v>
      </c>
      <c r="H3251">
        <f>IFERROR(VLOOKUP(D3251,Question!$B:$E,4,FALSE),"")</f>
        <v>1</v>
      </c>
      <c r="I3251" t="str">
        <f>IFERROR(VLOOKUP(H3251,Dimension!$A:$B,2,FALSE),"")</f>
        <v>Reporting</v>
      </c>
    </row>
    <row r="3252" spans="1:9">
      <c r="A3252" s="29">
        <v>414</v>
      </c>
      <c r="B3252" s="29">
        <v>159</v>
      </c>
      <c r="D3252" t="s">
        <v>598</v>
      </c>
      <c r="E3252" t="s">
        <v>120</v>
      </c>
      <c r="F3252" t="str">
        <f t="shared" si="50"/>
        <v>4aRegularly (at least quarterly)</v>
      </c>
      <c r="G3252" s="27">
        <f>IFERROR(VLOOKUP(B3252,Answer!$A:$E,5),"")</f>
        <v>0.75</v>
      </c>
      <c r="H3252">
        <f>IFERROR(VLOOKUP(D3252,Question!$B:$E,4,FALSE),"")</f>
        <v>2</v>
      </c>
      <c r="I3252" t="str">
        <f>IFERROR(VLOOKUP(H3252,Dimension!$A:$B,2,FALSE),"")</f>
        <v>Planning</v>
      </c>
    </row>
    <row r="3253" spans="1:9">
      <c r="A3253" s="29">
        <v>414</v>
      </c>
      <c r="B3253" s="29">
        <v>163</v>
      </c>
      <c r="D3253" t="s">
        <v>601</v>
      </c>
      <c r="E3253" t="s">
        <v>121</v>
      </c>
      <c r="F3253" t="str">
        <f t="shared" si="50"/>
        <v>4bSometimes / on an ad-hoc basis</v>
      </c>
      <c r="G3253" s="27">
        <f>IFERROR(VLOOKUP(B3253,Answer!$A:$E,5),"")</f>
        <v>0.5</v>
      </c>
      <c r="H3253">
        <f>IFERROR(VLOOKUP(D3253,Question!$B:$E,4,FALSE),"")</f>
        <v>2</v>
      </c>
      <c r="I3253" t="str">
        <f>IFERROR(VLOOKUP(H3253,Dimension!$A:$B,2,FALSE),"")</f>
        <v>Planning</v>
      </c>
    </row>
    <row r="3254" spans="1:9">
      <c r="A3254" s="29">
        <v>414</v>
      </c>
      <c r="B3254" s="29">
        <v>168</v>
      </c>
      <c r="D3254" t="s">
        <v>605</v>
      </c>
      <c r="E3254" t="s">
        <v>121</v>
      </c>
      <c r="F3254" t="str">
        <f t="shared" si="50"/>
        <v>4cSometimes / on an ad-hoc basis</v>
      </c>
      <c r="G3254" s="27">
        <f>IFERROR(VLOOKUP(B3254,Answer!$A:$E,5),"")</f>
        <v>0.5</v>
      </c>
      <c r="H3254">
        <f>IFERROR(VLOOKUP(D3254,Question!$B:$E,4,FALSE),"")</f>
        <v>2</v>
      </c>
      <c r="I3254" t="str">
        <f>IFERROR(VLOOKUP(H3254,Dimension!$A:$B,2,FALSE),"")</f>
        <v>Planning</v>
      </c>
    </row>
    <row r="3255" spans="1:9">
      <c r="A3255" s="29">
        <v>414</v>
      </c>
      <c r="B3255" s="29">
        <v>173</v>
      </c>
      <c r="D3255" t="s">
        <v>609</v>
      </c>
      <c r="E3255" t="s">
        <v>121</v>
      </c>
      <c r="F3255" t="str">
        <f t="shared" si="50"/>
        <v>4dSometimes / on an ad-hoc basis</v>
      </c>
      <c r="G3255" s="27">
        <f>IFERROR(VLOOKUP(B3255,Answer!$A:$E,5),"")</f>
        <v>0.5</v>
      </c>
      <c r="H3255">
        <f>IFERROR(VLOOKUP(D3255,Question!$B:$E,4,FALSE),"")</f>
        <v>3</v>
      </c>
      <c r="I3255" t="str">
        <f>IFERROR(VLOOKUP(H3255,Dimension!$A:$B,2,FALSE),"")</f>
        <v>Impact</v>
      </c>
    </row>
    <row r="3256" spans="1:9">
      <c r="A3256" s="29">
        <v>414</v>
      </c>
      <c r="B3256" s="29">
        <v>178</v>
      </c>
      <c r="D3256" t="s">
        <v>628</v>
      </c>
      <c r="E3256" t="s">
        <v>118</v>
      </c>
      <c r="F3256" t="str">
        <f t="shared" si="50"/>
        <v>5aDisagree</v>
      </c>
      <c r="G3256" s="27">
        <f>IFERROR(VLOOKUP(B3256,Answer!$A:$E,5),"")</f>
        <v>0.75</v>
      </c>
      <c r="H3256">
        <f>IFERROR(VLOOKUP(D3256,Question!$B:$E,4,FALSE),"")</f>
        <v>2</v>
      </c>
      <c r="I3256" t="str">
        <f>IFERROR(VLOOKUP(H3256,Dimension!$A:$B,2,FALSE),"")</f>
        <v>Planning</v>
      </c>
    </row>
    <row r="3257" spans="1:9">
      <c r="A3257" s="29">
        <v>414</v>
      </c>
      <c r="B3257" s="29">
        <v>186</v>
      </c>
      <c r="D3257" t="s">
        <v>632</v>
      </c>
      <c r="E3257" t="s">
        <v>123</v>
      </c>
      <c r="F3257" t="str">
        <f t="shared" si="50"/>
        <v>5bAgree</v>
      </c>
      <c r="G3257" s="27">
        <f>IFERROR(VLOOKUP(B3257,Answer!$A:$E,5),"")</f>
        <v>0.75</v>
      </c>
      <c r="H3257">
        <f>IFERROR(VLOOKUP(D3257,Question!$B:$E,4,FALSE),"")</f>
        <v>2</v>
      </c>
      <c r="I3257" t="str">
        <f>IFERROR(VLOOKUP(H3257,Dimension!$A:$B,2,FALSE),"")</f>
        <v>Planning</v>
      </c>
    </row>
    <row r="3258" spans="1:9">
      <c r="A3258" s="29">
        <v>414</v>
      </c>
      <c r="B3258" s="29">
        <v>192</v>
      </c>
      <c r="D3258" t="s">
        <v>636</v>
      </c>
      <c r="E3258" t="s">
        <v>123</v>
      </c>
      <c r="F3258" t="str">
        <f t="shared" si="50"/>
        <v>5cAgree</v>
      </c>
      <c r="G3258" s="27">
        <f>IFERROR(VLOOKUP(B3258,Answer!$A:$E,5),"")</f>
        <v>0.75</v>
      </c>
      <c r="H3258">
        <f>IFERROR(VLOOKUP(D3258,Question!$B:$E,4,FALSE),"")</f>
        <v>2</v>
      </c>
      <c r="I3258" t="str">
        <f>IFERROR(VLOOKUP(H3258,Dimension!$A:$B,2,FALSE),"")</f>
        <v>Planning</v>
      </c>
    </row>
    <row r="3259" spans="1:9">
      <c r="A3259" s="29">
        <v>414</v>
      </c>
      <c r="B3259" s="29">
        <v>198</v>
      </c>
      <c r="D3259" t="s">
        <v>640</v>
      </c>
      <c r="E3259" t="s">
        <v>123</v>
      </c>
      <c r="F3259" t="str">
        <f t="shared" si="50"/>
        <v>5dAgree</v>
      </c>
      <c r="G3259" s="27">
        <f>IFERROR(VLOOKUP(B3259,Answer!$A:$E,5),"")</f>
        <v>0.75</v>
      </c>
      <c r="H3259">
        <f>IFERROR(VLOOKUP(D3259,Question!$B:$E,4,FALSE),"")</f>
        <v>2</v>
      </c>
      <c r="I3259" t="str">
        <f>IFERROR(VLOOKUP(H3259,Dimension!$A:$B,2,FALSE),"")</f>
        <v>Planning</v>
      </c>
    </row>
    <row r="3260" spans="1:9">
      <c r="A3260" s="29">
        <v>414</v>
      </c>
      <c r="B3260" s="29">
        <v>204</v>
      </c>
      <c r="D3260" t="s">
        <v>644</v>
      </c>
      <c r="E3260" t="s">
        <v>123</v>
      </c>
      <c r="F3260" t="str">
        <f t="shared" si="50"/>
        <v>5eAgree</v>
      </c>
      <c r="G3260" s="27">
        <f>IFERROR(VLOOKUP(B3260,Answer!$A:$E,5),"")</f>
        <v>0.75</v>
      </c>
      <c r="H3260">
        <f>IFERROR(VLOOKUP(D3260,Question!$B:$E,4,FALSE),"")</f>
        <v>2</v>
      </c>
      <c r="I3260" t="str">
        <f>IFERROR(VLOOKUP(H3260,Dimension!$A:$B,2,FALSE),"")</f>
        <v>Planning</v>
      </c>
    </row>
    <row r="3261" spans="1:9">
      <c r="A3261" s="29">
        <v>414</v>
      </c>
      <c r="B3261" s="29">
        <v>210</v>
      </c>
      <c r="D3261" t="s">
        <v>751</v>
      </c>
      <c r="E3261" t="s">
        <v>123</v>
      </c>
      <c r="F3261" t="str">
        <f t="shared" si="50"/>
        <v>5fAgree</v>
      </c>
      <c r="G3261" s="27">
        <f>IFERROR(VLOOKUP(B3261,Answer!$A:$E,5),"")</f>
        <v>0.75</v>
      </c>
      <c r="H3261">
        <f>IFERROR(VLOOKUP(D3261,Question!$B:$E,4,FALSE),"")</f>
        <v>2</v>
      </c>
      <c r="I3261" t="str">
        <f>IFERROR(VLOOKUP(H3261,Dimension!$A:$B,2,FALSE),"")</f>
        <v>Planning</v>
      </c>
    </row>
    <row r="3262" spans="1:9">
      <c r="A3262" s="29">
        <v>414</v>
      </c>
      <c r="B3262" s="29">
        <v>216</v>
      </c>
      <c r="D3262" t="s">
        <v>752</v>
      </c>
      <c r="E3262" t="s">
        <v>123</v>
      </c>
      <c r="F3262" t="str">
        <f t="shared" si="50"/>
        <v>5gAgree</v>
      </c>
      <c r="G3262" s="27">
        <f>IFERROR(VLOOKUP(B3262,Answer!$A:$E,5),"")</f>
        <v>0.75</v>
      </c>
      <c r="H3262">
        <f>IFERROR(VLOOKUP(D3262,Question!$B:$E,4,FALSE),"")</f>
        <v>3</v>
      </c>
      <c r="I3262" t="str">
        <f>IFERROR(VLOOKUP(H3262,Dimension!$A:$B,2,FALSE),"")</f>
        <v>Impact</v>
      </c>
    </row>
    <row r="3263" spans="1:9">
      <c r="A3263" s="29">
        <v>414</v>
      </c>
      <c r="B3263" s="29">
        <v>220</v>
      </c>
      <c r="D3263" t="s">
        <v>753</v>
      </c>
      <c r="E3263" t="s">
        <v>118</v>
      </c>
      <c r="F3263" t="str">
        <f t="shared" si="50"/>
        <v>5hDisagree</v>
      </c>
      <c r="G3263" s="27">
        <f>IFERROR(VLOOKUP(B3263,Answer!$A:$E,5),"")</f>
        <v>0</v>
      </c>
      <c r="H3263">
        <f>IFERROR(VLOOKUP(D3263,Question!$B:$E,4,FALSE),"")</f>
        <v>2</v>
      </c>
      <c r="I3263" t="str">
        <f>IFERROR(VLOOKUP(H3263,Dimension!$A:$B,2,FALSE),"")</f>
        <v>Planning</v>
      </c>
    </row>
    <row r="3264" spans="1:9">
      <c r="A3264" s="29">
        <v>414</v>
      </c>
      <c r="B3264" s="29">
        <v>227</v>
      </c>
      <c r="D3264" t="s">
        <v>754</v>
      </c>
      <c r="E3264" t="s">
        <v>148</v>
      </c>
      <c r="F3264" t="str">
        <f t="shared" si="50"/>
        <v>5iNeither agree nor disagree&amp;#9;</v>
      </c>
      <c r="G3264" s="27">
        <f>IFERROR(VLOOKUP(B3264,Answer!$A:$E,5),"")</f>
        <v>0.25</v>
      </c>
      <c r="H3264">
        <f>IFERROR(VLOOKUP(D3264,Question!$B:$E,4,FALSE),"")</f>
        <v>3</v>
      </c>
      <c r="I3264" t="str">
        <f>IFERROR(VLOOKUP(H3264,Dimension!$A:$B,2,FALSE),"")</f>
        <v>Impact</v>
      </c>
    </row>
    <row r="3265" spans="1:9">
      <c r="A3265" s="29">
        <v>414</v>
      </c>
      <c r="B3265" s="29">
        <v>231</v>
      </c>
      <c r="D3265" t="s">
        <v>648</v>
      </c>
      <c r="E3265" t="s">
        <v>115</v>
      </c>
      <c r="F3265" t="str">
        <f t="shared" si="50"/>
        <v>6aRarely (maybe once per year)</v>
      </c>
      <c r="G3265" s="27">
        <f>IFERROR(VLOOKUP(B3265,Answer!$A:$E,5),"")</f>
        <v>0.25</v>
      </c>
      <c r="H3265">
        <f>IFERROR(VLOOKUP(D3265,Question!$B:$E,4,FALSE),"")</f>
        <v>2</v>
      </c>
      <c r="I3265" t="str">
        <f>IFERROR(VLOOKUP(H3265,Dimension!$A:$B,2,FALSE),"")</f>
        <v>Planning</v>
      </c>
    </row>
    <row r="3266" spans="1:9">
      <c r="A3266" s="29">
        <v>414</v>
      </c>
      <c r="B3266" s="29">
        <v>238</v>
      </c>
      <c r="D3266" t="s">
        <v>650</v>
      </c>
      <c r="E3266" t="s">
        <v>120</v>
      </c>
      <c r="F3266" t="str">
        <f t="shared" si="50"/>
        <v>6bRegularly (at least quarterly)</v>
      </c>
      <c r="G3266" s="27">
        <f>IFERROR(VLOOKUP(B3266,Answer!$A:$E,5),"")</f>
        <v>0.75</v>
      </c>
      <c r="H3266">
        <f>IFERROR(VLOOKUP(D3266,Question!$B:$E,4,FALSE),"")</f>
        <v>1</v>
      </c>
      <c r="I3266" t="str">
        <f>IFERROR(VLOOKUP(H3266,Dimension!$A:$B,2,FALSE),"")</f>
        <v>Reporting</v>
      </c>
    </row>
    <row r="3267" spans="1:9">
      <c r="A3267" s="29">
        <v>414</v>
      </c>
      <c r="B3267" s="29">
        <v>244</v>
      </c>
      <c r="D3267" t="s">
        <v>654</v>
      </c>
      <c r="E3267" t="s">
        <v>114</v>
      </c>
      <c r="F3267" t="str">
        <f t="shared" ref="F3267:F3330" si="51">D3267&amp;E3267</f>
        <v>6cFrequently (e.g. every time we run some activity or monthly)</v>
      </c>
      <c r="G3267" s="27">
        <f>IFERROR(VLOOKUP(B3267,Answer!$A:$E,5),"")</f>
        <v>1</v>
      </c>
      <c r="H3267">
        <f>IFERROR(VLOOKUP(D3267,Question!$B:$E,4,FALSE),"")</f>
        <v>1</v>
      </c>
      <c r="I3267" t="str">
        <f>IFERROR(VLOOKUP(H3267,Dimension!$A:$B,2,FALSE),"")</f>
        <v>Reporting</v>
      </c>
    </row>
    <row r="3268" spans="1:9">
      <c r="A3268" s="29">
        <v>414</v>
      </c>
      <c r="B3268" s="29">
        <v>249</v>
      </c>
      <c r="D3268" t="s">
        <v>658</v>
      </c>
      <c r="E3268" t="s">
        <v>114</v>
      </c>
      <c r="F3268" t="str">
        <f t="shared" si="51"/>
        <v>6dFrequently (e.g. every time we run some activity or monthly)</v>
      </c>
      <c r="G3268" s="27">
        <f>IFERROR(VLOOKUP(B3268,Answer!$A:$E,5),"")</f>
        <v>1</v>
      </c>
      <c r="H3268">
        <f>IFERROR(VLOOKUP(D3268,Question!$B:$E,4,FALSE),"")</f>
        <v>1</v>
      </c>
      <c r="I3268" t="str">
        <f>IFERROR(VLOOKUP(H3268,Dimension!$A:$B,2,FALSE),"")</f>
        <v>Reporting</v>
      </c>
    </row>
    <row r="3269" spans="1:9">
      <c r="A3269" s="29">
        <v>414</v>
      </c>
      <c r="B3269" s="29">
        <v>252</v>
      </c>
      <c r="D3269" t="s">
        <v>662</v>
      </c>
      <c r="E3269" t="s">
        <v>121</v>
      </c>
      <c r="F3269" t="str">
        <f t="shared" si="51"/>
        <v>6eSometimes / on an ad-hoc basis</v>
      </c>
      <c r="G3269" s="27">
        <f>IFERROR(VLOOKUP(B3269,Answer!$A:$E,5),"")</f>
        <v>0.5</v>
      </c>
      <c r="H3269">
        <f>IFERROR(VLOOKUP(D3269,Question!$B:$E,4,FALSE),"")</f>
        <v>1</v>
      </c>
      <c r="I3269" t="str">
        <f>IFERROR(VLOOKUP(H3269,Dimension!$A:$B,2,FALSE),"")</f>
        <v>Reporting</v>
      </c>
    </row>
    <row r="3270" spans="1:9">
      <c r="A3270" s="29">
        <v>414</v>
      </c>
      <c r="B3270" s="29">
        <v>258</v>
      </c>
      <c r="D3270" t="s">
        <v>666</v>
      </c>
      <c r="E3270" t="s">
        <v>120</v>
      </c>
      <c r="F3270" t="str">
        <f t="shared" si="51"/>
        <v>7aRegularly (at least quarterly)</v>
      </c>
      <c r="G3270" s="27">
        <f>IFERROR(VLOOKUP(B3270,Answer!$A:$E,5),"")</f>
        <v>0.5</v>
      </c>
      <c r="H3270">
        <f>IFERROR(VLOOKUP(D3270,Question!$B:$E,4,FALSE),"")</f>
        <v>3</v>
      </c>
      <c r="I3270" t="str">
        <f>IFERROR(VLOOKUP(H3270,Dimension!$A:$B,2,FALSE),"")</f>
        <v>Impact</v>
      </c>
    </row>
    <row r="3271" spans="1:9">
      <c r="A3271" s="29">
        <v>414</v>
      </c>
      <c r="B3271" s="29">
        <v>263</v>
      </c>
      <c r="D3271" t="s">
        <v>670</v>
      </c>
      <c r="E3271" t="s">
        <v>120</v>
      </c>
      <c r="F3271" t="str">
        <f t="shared" si="51"/>
        <v>7bRegularly (at least quarterly)</v>
      </c>
      <c r="G3271" s="27">
        <f>IFERROR(VLOOKUP(B3271,Answer!$A:$E,5),"")</f>
        <v>0.75</v>
      </c>
      <c r="H3271">
        <f>IFERROR(VLOOKUP(D3271,Question!$B:$E,4,FALSE),"")</f>
        <v>2</v>
      </c>
      <c r="I3271" t="str">
        <f>IFERROR(VLOOKUP(H3271,Dimension!$A:$B,2,FALSE),"")</f>
        <v>Planning</v>
      </c>
    </row>
    <row r="3272" spans="1:9">
      <c r="A3272" s="29">
        <v>414</v>
      </c>
      <c r="B3272" s="29">
        <v>268</v>
      </c>
      <c r="D3272" t="s">
        <v>674</v>
      </c>
      <c r="E3272" t="s">
        <v>120</v>
      </c>
      <c r="F3272" t="str">
        <f t="shared" si="51"/>
        <v>7cRegularly (at least quarterly)</v>
      </c>
      <c r="G3272" s="27">
        <f>IFERROR(VLOOKUP(B3272,Answer!$A:$E,5),"")</f>
        <v>0.75</v>
      </c>
      <c r="H3272">
        <f>IFERROR(VLOOKUP(D3272,Question!$B:$E,4,FALSE),"")</f>
        <v>2</v>
      </c>
      <c r="I3272" t="str">
        <f>IFERROR(VLOOKUP(H3272,Dimension!$A:$B,2,FALSE),"")</f>
        <v>Planning</v>
      </c>
    </row>
    <row r="3273" spans="1:9">
      <c r="A3273" s="29">
        <v>414</v>
      </c>
      <c r="B3273" s="29">
        <v>272</v>
      </c>
      <c r="D3273" t="s">
        <v>678</v>
      </c>
      <c r="E3273" t="s">
        <v>121</v>
      </c>
      <c r="F3273" t="str">
        <f t="shared" si="51"/>
        <v>7dSometimes / on an ad-hoc basis</v>
      </c>
      <c r="G3273" s="27">
        <f>IFERROR(VLOOKUP(B3273,Answer!$A:$E,5),"")</f>
        <v>0.5</v>
      </c>
      <c r="H3273">
        <f>IFERROR(VLOOKUP(D3273,Question!$B:$E,4,FALSE),"")</f>
        <v>2</v>
      </c>
      <c r="I3273" t="str">
        <f>IFERROR(VLOOKUP(H3273,Dimension!$A:$B,2,FALSE),"")</f>
        <v>Planning</v>
      </c>
    </row>
    <row r="3274" spans="1:9">
      <c r="A3274" s="29">
        <v>414</v>
      </c>
      <c r="B3274" s="29">
        <v>278</v>
      </c>
      <c r="D3274" t="s">
        <v>680</v>
      </c>
      <c r="E3274" t="s">
        <v>120</v>
      </c>
      <c r="F3274" t="str">
        <f t="shared" si="51"/>
        <v>7eRegularly (at least quarterly)</v>
      </c>
      <c r="G3274" s="27">
        <f>IFERROR(VLOOKUP(B3274,Answer!$A:$E,5),"")</f>
        <v>0.75</v>
      </c>
      <c r="H3274">
        <f>IFERROR(VLOOKUP(D3274,Question!$B:$E,4,FALSE),"")</f>
        <v>3</v>
      </c>
      <c r="I3274" t="str">
        <f>IFERROR(VLOOKUP(H3274,Dimension!$A:$B,2,FALSE),"")</f>
        <v>Impact</v>
      </c>
    </row>
    <row r="3275" spans="1:9">
      <c r="A3275" s="29">
        <v>414</v>
      </c>
      <c r="B3275" s="29">
        <v>285</v>
      </c>
      <c r="D3275" t="s">
        <v>701</v>
      </c>
      <c r="E3275" t="s">
        <v>136</v>
      </c>
      <c r="F3275" t="str">
        <f t="shared" si="51"/>
        <v>8aStrongly Agree</v>
      </c>
      <c r="G3275" s="27">
        <f>IFERROR(VLOOKUP(B3275,Answer!$A:$E,5),"")</f>
        <v>1</v>
      </c>
      <c r="H3275">
        <f>IFERROR(VLOOKUP(D3275,Question!$B:$E,4,FALSE),"")</f>
        <v>3</v>
      </c>
      <c r="I3275" t="str">
        <f>IFERROR(VLOOKUP(H3275,Dimension!$A:$B,2,FALSE),"")</f>
        <v>Impact</v>
      </c>
    </row>
    <row r="3276" spans="1:9">
      <c r="A3276" s="29">
        <v>414</v>
      </c>
      <c r="B3276" s="29">
        <v>290</v>
      </c>
      <c r="D3276" t="s">
        <v>703</v>
      </c>
      <c r="E3276" t="s">
        <v>123</v>
      </c>
      <c r="F3276" t="str">
        <f t="shared" si="51"/>
        <v>8bAgree</v>
      </c>
      <c r="G3276" s="27">
        <f>IFERROR(VLOOKUP(B3276,Answer!$A:$E,5),"")</f>
        <v>0.75</v>
      </c>
      <c r="H3276">
        <f>IFERROR(VLOOKUP(D3276,Question!$B:$E,4,FALSE),"")</f>
        <v>3</v>
      </c>
      <c r="I3276" t="str">
        <f>IFERROR(VLOOKUP(H3276,Dimension!$A:$B,2,FALSE),"")</f>
        <v>Impact</v>
      </c>
    </row>
    <row r="3277" spans="1:9">
      <c r="A3277" s="29">
        <v>414</v>
      </c>
      <c r="B3277" s="29">
        <v>297</v>
      </c>
      <c r="D3277" t="s">
        <v>705</v>
      </c>
      <c r="E3277" t="s">
        <v>136</v>
      </c>
      <c r="F3277" t="str">
        <f t="shared" si="51"/>
        <v>8cStrongly Agree</v>
      </c>
      <c r="G3277" s="27">
        <f>IFERROR(VLOOKUP(B3277,Answer!$A:$E,5),"")</f>
        <v>1</v>
      </c>
      <c r="H3277">
        <f>IFERROR(VLOOKUP(D3277,Question!$B:$E,4,FALSE),"")</f>
        <v>3</v>
      </c>
      <c r="I3277" t="str">
        <f>IFERROR(VLOOKUP(H3277,Dimension!$A:$B,2,FALSE),"")</f>
        <v>Impact</v>
      </c>
    </row>
    <row r="3278" spans="1:9">
      <c r="A3278" s="29">
        <v>414</v>
      </c>
      <c r="B3278" s="29">
        <v>301</v>
      </c>
      <c r="D3278" t="s">
        <v>707</v>
      </c>
      <c r="E3278" t="s">
        <v>122</v>
      </c>
      <c r="F3278" t="str">
        <f t="shared" si="51"/>
        <v>8dNeither agree nor disagree</v>
      </c>
      <c r="G3278" s="27">
        <f>IFERROR(VLOOKUP(B3278,Answer!$A:$E,5),"")</f>
        <v>0</v>
      </c>
      <c r="H3278">
        <f>IFERROR(VLOOKUP(D3278,Question!$B:$E,4,FALSE),"")</f>
        <v>3</v>
      </c>
      <c r="I3278" t="str">
        <f>IFERROR(VLOOKUP(H3278,Dimension!$A:$B,2,FALSE),"")</f>
        <v>Impact</v>
      </c>
    </row>
    <row r="3279" spans="1:9">
      <c r="A3279" s="29">
        <v>414</v>
      </c>
      <c r="B3279" s="29">
        <v>309</v>
      </c>
      <c r="D3279" t="s">
        <v>744</v>
      </c>
      <c r="E3279" t="s">
        <v>136</v>
      </c>
      <c r="F3279" t="str">
        <f t="shared" si="51"/>
        <v>8eStrongly Agree</v>
      </c>
      <c r="G3279" s="27">
        <f>IFERROR(VLOOKUP(B3279,Answer!$A:$E,5),"")</f>
        <v>1</v>
      </c>
      <c r="H3279">
        <f>IFERROR(VLOOKUP(D3279,Question!$B:$E,4,FALSE),"")</f>
        <v>3</v>
      </c>
      <c r="I3279" t="str">
        <f>IFERROR(VLOOKUP(H3279,Dimension!$A:$B,2,FALSE),"")</f>
        <v>Impact</v>
      </c>
    </row>
    <row r="3280" spans="1:9">
      <c r="A3280" s="29">
        <v>414</v>
      </c>
      <c r="B3280" s="29">
        <v>314</v>
      </c>
      <c r="D3280" t="s">
        <v>745</v>
      </c>
      <c r="E3280" t="s">
        <v>123</v>
      </c>
      <c r="F3280" t="str">
        <f t="shared" si="51"/>
        <v>8fAgree</v>
      </c>
      <c r="G3280" s="27">
        <f>IFERROR(VLOOKUP(B3280,Answer!$A:$E,5),"")</f>
        <v>0.75</v>
      </c>
      <c r="H3280">
        <f>IFERROR(VLOOKUP(D3280,Question!$B:$E,4,FALSE),"")</f>
        <v>3</v>
      </c>
      <c r="I3280" t="str">
        <f>IFERROR(VLOOKUP(H3280,Dimension!$A:$B,2,FALSE),"")</f>
        <v>Impact</v>
      </c>
    </row>
    <row r="3281" spans="1:9">
      <c r="A3281" s="29">
        <v>414</v>
      </c>
      <c r="B3281" s="29">
        <v>320</v>
      </c>
      <c r="D3281" t="s">
        <v>746</v>
      </c>
      <c r="E3281" t="s">
        <v>123</v>
      </c>
      <c r="F3281" t="str">
        <f t="shared" si="51"/>
        <v>8gAgree</v>
      </c>
      <c r="G3281" s="27">
        <f>IFERROR(VLOOKUP(B3281,Answer!$A:$E,5),"")</f>
        <v>0.75</v>
      </c>
      <c r="H3281">
        <f>IFERROR(VLOOKUP(D3281,Question!$B:$E,4,FALSE),"")</f>
        <v>3</v>
      </c>
      <c r="I3281" t="str">
        <f>IFERROR(VLOOKUP(H3281,Dimension!$A:$B,2,FALSE),"")</f>
        <v>Impact</v>
      </c>
    </row>
    <row r="3282" spans="1:9">
      <c r="A3282" s="29">
        <v>414</v>
      </c>
      <c r="B3282" s="29">
        <v>326</v>
      </c>
      <c r="D3282" t="s">
        <v>747</v>
      </c>
      <c r="E3282" t="s">
        <v>123</v>
      </c>
      <c r="F3282" t="str">
        <f t="shared" si="51"/>
        <v>8hAgree</v>
      </c>
      <c r="G3282" s="27">
        <f>IFERROR(VLOOKUP(B3282,Answer!$A:$E,5),"")</f>
        <v>0.75</v>
      </c>
      <c r="H3282">
        <f>IFERROR(VLOOKUP(D3282,Question!$B:$E,4,FALSE),"")</f>
        <v>3</v>
      </c>
      <c r="I3282" t="str">
        <f>IFERROR(VLOOKUP(H3282,Dimension!$A:$B,2,FALSE),"")</f>
        <v>Impact</v>
      </c>
    </row>
    <row r="3283" spans="1:9">
      <c r="A3283" s="29">
        <v>414</v>
      </c>
      <c r="B3283" s="29">
        <v>331</v>
      </c>
      <c r="D3283" t="s">
        <v>748</v>
      </c>
      <c r="E3283" t="s">
        <v>122</v>
      </c>
      <c r="F3283" t="str">
        <f t="shared" si="51"/>
        <v>8iNeither agree nor disagree</v>
      </c>
      <c r="G3283" s="27">
        <f>IFERROR(VLOOKUP(B3283,Answer!$A:$E,5),"")</f>
        <v>0.25</v>
      </c>
      <c r="H3283">
        <f>IFERROR(VLOOKUP(D3283,Question!$B:$E,4,FALSE),"")</f>
        <v>3</v>
      </c>
      <c r="I3283" t="str">
        <f>IFERROR(VLOOKUP(H3283,Dimension!$A:$B,2,FALSE),"")</f>
        <v>Impact</v>
      </c>
    </row>
    <row r="3284" spans="1:9">
      <c r="A3284" s="29">
        <v>414</v>
      </c>
      <c r="B3284" s="29">
        <v>338</v>
      </c>
      <c r="D3284" t="s">
        <v>749</v>
      </c>
      <c r="E3284" t="s">
        <v>123</v>
      </c>
      <c r="F3284" t="str">
        <f t="shared" si="51"/>
        <v>8jAgree</v>
      </c>
      <c r="G3284" s="27">
        <f>IFERROR(VLOOKUP(B3284,Answer!$A:$E,5),"")</f>
        <v>0.75</v>
      </c>
      <c r="H3284">
        <f>IFERROR(VLOOKUP(D3284,Question!$B:$E,4,FALSE),"")</f>
        <v>3</v>
      </c>
      <c r="I3284" t="str">
        <f>IFERROR(VLOOKUP(H3284,Dimension!$A:$B,2,FALSE),"")</f>
        <v>Impact</v>
      </c>
    </row>
    <row r="3285" spans="1:9">
      <c r="A3285" s="29">
        <v>414</v>
      </c>
      <c r="B3285" s="29">
        <v>342</v>
      </c>
      <c r="D3285" t="s">
        <v>750</v>
      </c>
      <c r="E3285" t="s">
        <v>118</v>
      </c>
      <c r="F3285" t="str">
        <f t="shared" si="51"/>
        <v>8kDisagree</v>
      </c>
      <c r="G3285" s="27">
        <f>IFERROR(VLOOKUP(B3285,Answer!$A:$E,5),"")</f>
        <v>0.25</v>
      </c>
      <c r="H3285">
        <f>IFERROR(VLOOKUP(D3285,Question!$B:$E,4,FALSE),"")</f>
        <v>3</v>
      </c>
      <c r="I3285" t="str">
        <f>IFERROR(VLOOKUP(H3285,Dimension!$A:$B,2,FALSE),"")</f>
        <v>Impact</v>
      </c>
    </row>
    <row r="3286" spans="1:9">
      <c r="A3286" s="29">
        <v>414</v>
      </c>
      <c r="B3286" s="29">
        <v>349</v>
      </c>
      <c r="D3286" t="s">
        <v>710</v>
      </c>
      <c r="E3286" t="s">
        <v>143</v>
      </c>
      <c r="F3286" t="str">
        <f t="shared" si="51"/>
        <v>9aUse rarely</v>
      </c>
      <c r="G3286" s="27">
        <f>IFERROR(VLOOKUP(B3286,Answer!$A:$E,5),"")</f>
        <v>0.5</v>
      </c>
      <c r="H3286">
        <f>IFERROR(VLOOKUP(D3286,Question!$B:$E,4,FALSE),"")</f>
        <v>1</v>
      </c>
      <c r="I3286" t="str">
        <f>IFERROR(VLOOKUP(H3286,Dimension!$A:$B,2,FALSE),"")</f>
        <v>Reporting</v>
      </c>
    </row>
    <row r="3287" spans="1:9">
      <c r="A3287" s="29">
        <v>414</v>
      </c>
      <c r="B3287" s="29">
        <v>355</v>
      </c>
      <c r="D3287" t="s">
        <v>714</v>
      </c>
      <c r="E3287" t="s">
        <v>143</v>
      </c>
      <c r="F3287" t="str">
        <f t="shared" si="51"/>
        <v>9bUse rarely</v>
      </c>
      <c r="G3287" s="27">
        <f>IFERROR(VLOOKUP(B3287,Answer!$A:$E,5),"")</f>
        <v>0.5</v>
      </c>
      <c r="H3287">
        <f>IFERROR(VLOOKUP(D3287,Question!$B:$E,4,FALSE),"")</f>
        <v>1</v>
      </c>
      <c r="I3287" t="str">
        <f>IFERROR(VLOOKUP(H3287,Dimension!$A:$B,2,FALSE),"")</f>
        <v>Reporting</v>
      </c>
    </row>
    <row r="3288" spans="1:9">
      <c r="A3288" s="29">
        <v>414</v>
      </c>
      <c r="B3288" s="29">
        <v>361</v>
      </c>
      <c r="D3288" t="s">
        <v>742</v>
      </c>
      <c r="E3288" t="s">
        <v>143</v>
      </c>
      <c r="F3288" t="str">
        <f t="shared" si="51"/>
        <v>9cUse rarely</v>
      </c>
      <c r="G3288" s="27">
        <f>IFERROR(VLOOKUP(B3288,Answer!$A:$E,5),"")</f>
        <v>0.5</v>
      </c>
      <c r="H3288">
        <f>IFERROR(VLOOKUP(D3288,Question!$B:$E,4,FALSE),"")</f>
        <v>1</v>
      </c>
      <c r="I3288" t="str">
        <f>IFERROR(VLOOKUP(H3288,Dimension!$A:$B,2,FALSE),"")</f>
        <v>Reporting</v>
      </c>
    </row>
    <row r="3289" spans="1:9">
      <c r="A3289" s="29">
        <v>414</v>
      </c>
      <c r="B3289" s="29">
        <v>368</v>
      </c>
      <c r="D3289" t="s">
        <v>743</v>
      </c>
      <c r="E3289" t="s">
        <v>160</v>
      </c>
      <c r="F3289" t="str">
        <f t="shared" si="51"/>
        <v>9dUse regularly</v>
      </c>
      <c r="G3289" s="27">
        <f>IFERROR(VLOOKUP(B3289,Answer!$A:$E,5),"")</f>
        <v>0.75</v>
      </c>
      <c r="H3289">
        <f>IFERROR(VLOOKUP(D3289,Question!$B:$E,4,FALSE),"")</f>
        <v>2</v>
      </c>
      <c r="I3289" t="str">
        <f>IFERROR(VLOOKUP(H3289,Dimension!$A:$B,2,FALSE),"")</f>
        <v>Planning</v>
      </c>
    </row>
    <row r="3290" spans="1:9">
      <c r="A3290" s="29">
        <v>414</v>
      </c>
      <c r="B3290" s="29">
        <v>373</v>
      </c>
      <c r="D3290" t="s">
        <v>740</v>
      </c>
      <c r="E3290" t="s">
        <v>122</v>
      </c>
      <c r="F3290" t="str">
        <f t="shared" si="51"/>
        <v>10aNeither agree nor disagree</v>
      </c>
      <c r="G3290" s="27">
        <f>IFERROR(VLOOKUP(B3290,Answer!$A:$E,5),"")</f>
        <v>0.25</v>
      </c>
      <c r="H3290">
        <f>IFERROR(VLOOKUP(D3290,Question!$B:$E,4,FALSE),"")</f>
        <v>1</v>
      </c>
      <c r="I3290" t="str">
        <f>IFERROR(VLOOKUP(H3290,Dimension!$A:$B,2,FALSE),"")</f>
        <v>Reporting</v>
      </c>
    </row>
    <row r="3291" spans="1:9">
      <c r="A3291" s="29">
        <v>414</v>
      </c>
      <c r="B3291" s="29">
        <v>380</v>
      </c>
      <c r="D3291" t="s">
        <v>741</v>
      </c>
      <c r="E3291" t="s">
        <v>123</v>
      </c>
      <c r="F3291" t="str">
        <f t="shared" si="51"/>
        <v>10bAgree</v>
      </c>
      <c r="G3291" s="27">
        <f>IFERROR(VLOOKUP(B3291,Answer!$A:$E,5),"")</f>
        <v>0.5</v>
      </c>
      <c r="H3291">
        <f>IFERROR(VLOOKUP(D3291,Question!$B:$E,4,FALSE),"")</f>
        <v>3</v>
      </c>
      <c r="I3291" t="str">
        <f>IFERROR(VLOOKUP(H3291,Dimension!$A:$B,2,FALSE),"")</f>
        <v>Impact</v>
      </c>
    </row>
    <row r="3292" spans="1:9">
      <c r="A3292" s="29">
        <v>420</v>
      </c>
      <c r="B3292" s="29">
        <v>1</v>
      </c>
      <c r="D3292" t="s">
        <v>772</v>
      </c>
      <c r="E3292" t="s">
        <v>106</v>
      </c>
      <c r="F3292" t="str">
        <f t="shared" si="51"/>
        <v>1aCommercial organisation</v>
      </c>
      <c r="G3292" s="27">
        <f>IFERROR(VLOOKUP(B3292,Answer!$A:$E,5),"")</f>
        <v>0</v>
      </c>
      <c r="H3292">
        <f>IFERROR(VLOOKUP(D3292,Question!$B:$E,4,FALSE),"")</f>
        <v>0</v>
      </c>
      <c r="I3292" t="str">
        <f>IFERROR(VLOOKUP(H3292,Dimension!$A:$B,2,FALSE),"")</f>
        <v/>
      </c>
    </row>
    <row r="3293" spans="1:9">
      <c r="A3293" s="29">
        <v>420</v>
      </c>
      <c r="B3293" s="29">
        <v>5</v>
      </c>
      <c r="D3293" t="s">
        <v>773</v>
      </c>
      <c r="E3293" t="s">
        <v>107</v>
      </c>
      <c r="F3293" t="str">
        <f t="shared" si="51"/>
        <v>1bCommunications</v>
      </c>
      <c r="G3293" s="27">
        <f>IFERROR(VLOOKUP(B3293,Answer!$A:$E,5),"")</f>
        <v>0</v>
      </c>
      <c r="H3293">
        <f>IFERROR(VLOOKUP(D3293,Question!$B:$E,4,FALSE),"")</f>
        <v>0</v>
      </c>
      <c r="I3293" t="str">
        <f>IFERROR(VLOOKUP(H3293,Dimension!$A:$B,2,FALSE),"")</f>
        <v/>
      </c>
    </row>
    <row r="3294" spans="1:9">
      <c r="A3294" s="29">
        <v>420</v>
      </c>
      <c r="B3294" s="29">
        <v>16</v>
      </c>
      <c r="D3294" t="s">
        <v>774</v>
      </c>
      <c r="E3294" t="s">
        <v>412</v>
      </c>
      <c r="F3294" t="str">
        <f t="shared" si="51"/>
        <v>1cEducation</v>
      </c>
      <c r="G3294" s="27">
        <f>IFERROR(VLOOKUP(B3294,Answer!$A:$E,5),"")</f>
        <v>0</v>
      </c>
      <c r="H3294">
        <f>IFERROR(VLOOKUP(D3294,Question!$B:$E,4,FALSE),"")</f>
        <v>0</v>
      </c>
      <c r="I3294" t="str">
        <f>IFERROR(VLOOKUP(H3294,Dimension!$A:$B,2,FALSE),"")</f>
        <v/>
      </c>
    </row>
    <row r="3295" spans="1:9">
      <c r="A3295" s="29">
        <v>420</v>
      </c>
      <c r="B3295" s="29" t="s">
        <v>870</v>
      </c>
      <c r="D3295" t="s">
        <v>775</v>
      </c>
      <c r="E3295">
        <v>0</v>
      </c>
      <c r="F3295" t="str">
        <f t="shared" si="51"/>
        <v>1d0</v>
      </c>
      <c r="G3295" s="27" t="str">
        <f>IFERROR(VLOOKUP(B3295,Answer!$A:$E,5),"")</f>
        <v/>
      </c>
      <c r="H3295">
        <f>IFERROR(VLOOKUP(D3295,Question!$B:$E,4,FALSE),"")</f>
        <v>0</v>
      </c>
      <c r="I3295" t="str">
        <f>IFERROR(VLOOKUP(H3295,Dimension!$A:$B,2,FALSE),"")</f>
        <v/>
      </c>
    </row>
    <row r="3296" spans="1:9">
      <c r="A3296" s="29">
        <v>420</v>
      </c>
      <c r="B3296" s="29">
        <v>50</v>
      </c>
      <c r="D3296" t="s">
        <v>776</v>
      </c>
      <c r="E3296" t="s">
        <v>253</v>
      </c>
      <c r="F3296" t="str">
        <f t="shared" si="51"/>
        <v>1e250-999 employees</v>
      </c>
      <c r="G3296" s="27">
        <f>IFERROR(VLOOKUP(B3296,Answer!$A:$E,5),"")</f>
        <v>0</v>
      </c>
      <c r="H3296">
        <f>IFERROR(VLOOKUP(D3296,Question!$B:$E,4,FALSE),"")</f>
        <v>0</v>
      </c>
      <c r="I3296" t="str">
        <f>IFERROR(VLOOKUP(H3296,Dimension!$A:$B,2,FALSE),"")</f>
        <v/>
      </c>
    </row>
    <row r="3297" spans="1:9">
      <c r="A3297" s="29">
        <v>420</v>
      </c>
      <c r="B3297" s="29" t="s">
        <v>870</v>
      </c>
      <c r="D3297" t="s">
        <v>778</v>
      </c>
      <c r="E3297" t="s">
        <v>134</v>
      </c>
      <c r="F3297" t="str">
        <f t="shared" si="51"/>
        <v>1gUK</v>
      </c>
      <c r="G3297" s="27" t="str">
        <f>IFERROR(VLOOKUP(B3297,Answer!$A:$E,5),"")</f>
        <v/>
      </c>
      <c r="H3297">
        <f>IFERROR(VLOOKUP(D3297,Question!$B:$E,4,FALSE),"")</f>
        <v>0</v>
      </c>
      <c r="I3297" t="str">
        <f>IFERROR(VLOOKUP(H3297,Dimension!$A:$B,2,FALSE),"")</f>
        <v/>
      </c>
    </row>
    <row r="3298" spans="1:9">
      <c r="A3298" s="29">
        <v>420</v>
      </c>
      <c r="B3298" s="29">
        <v>68</v>
      </c>
      <c r="D3298" t="s">
        <v>783</v>
      </c>
      <c r="E3298" t="s">
        <v>135</v>
      </c>
      <c r="F3298" t="str">
        <f t="shared" si="51"/>
        <v>1hNot an international organisation</v>
      </c>
      <c r="G3298" s="27">
        <f>IFERROR(VLOOKUP(B3298,Answer!$A:$E,5),"")</f>
        <v>0</v>
      </c>
      <c r="H3298">
        <f>IFERROR(VLOOKUP(D3298,Question!$B:$E,4,FALSE),"")</f>
        <v>0</v>
      </c>
      <c r="I3298" t="str">
        <f>IFERROR(VLOOKUP(H3298,Dimension!$A:$B,2,FALSE),"")</f>
        <v/>
      </c>
    </row>
    <row r="3299" spans="1:9">
      <c r="A3299" s="29">
        <v>420</v>
      </c>
      <c r="B3299" s="29">
        <v>69</v>
      </c>
      <c r="D3299" t="s">
        <v>859</v>
      </c>
      <c r="E3299" t="s">
        <v>110</v>
      </c>
      <c r="F3299" t="str">
        <f t="shared" si="51"/>
        <v>1iYes</v>
      </c>
      <c r="G3299" s="27">
        <f>IFERROR(VLOOKUP(B3299,Answer!$A:$E,5),"")</f>
        <v>0</v>
      </c>
      <c r="H3299">
        <f>IFERROR(VLOOKUP(D3299,Question!$B:$E,4,FALSE),"")</f>
        <v>0</v>
      </c>
      <c r="I3299" t="str">
        <f>IFERROR(VLOOKUP(H3299,Dimension!$A:$B,2,FALSE),"")</f>
        <v/>
      </c>
    </row>
    <row r="3300" spans="1:9">
      <c r="A3300" s="29">
        <v>420</v>
      </c>
      <c r="B3300" s="29" t="s">
        <v>870</v>
      </c>
      <c r="D3300" t="s">
        <v>804</v>
      </c>
      <c r="E3300" t="s">
        <v>111</v>
      </c>
      <c r="F3300" t="str">
        <f t="shared" si="51"/>
        <v>North AmericaNo</v>
      </c>
      <c r="G3300" s="27" t="str">
        <f>IFERROR(VLOOKUP(B3300,Answer!$A:$E,5),"")</f>
        <v/>
      </c>
      <c r="H3300" t="str">
        <f>IFERROR(VLOOKUP(D3300,Question!$B:$E,4,FALSE),"")</f>
        <v/>
      </c>
      <c r="I3300" t="str">
        <f>IFERROR(VLOOKUP(H3300,Dimension!$A:$B,2,FALSE),"")</f>
        <v/>
      </c>
    </row>
    <row r="3301" spans="1:9">
      <c r="A3301" s="29">
        <v>420</v>
      </c>
      <c r="B3301" s="29" t="s">
        <v>870</v>
      </c>
      <c r="D3301" t="s">
        <v>805</v>
      </c>
      <c r="E3301" t="s">
        <v>111</v>
      </c>
      <c r="F3301" t="str">
        <f t="shared" si="51"/>
        <v>Central AmericaNo</v>
      </c>
      <c r="G3301" s="27" t="str">
        <f>IFERROR(VLOOKUP(B3301,Answer!$A:$E,5),"")</f>
        <v/>
      </c>
      <c r="H3301" t="str">
        <f>IFERROR(VLOOKUP(D3301,Question!$B:$E,4,FALSE),"")</f>
        <v/>
      </c>
      <c r="I3301" t="str">
        <f>IFERROR(VLOOKUP(H3301,Dimension!$A:$B,2,FALSE),"")</f>
        <v/>
      </c>
    </row>
    <row r="3302" spans="1:9">
      <c r="A3302" s="29">
        <v>420</v>
      </c>
      <c r="B3302" s="29" t="s">
        <v>870</v>
      </c>
      <c r="D3302" t="s">
        <v>806</v>
      </c>
      <c r="E3302" t="s">
        <v>111</v>
      </c>
      <c r="F3302" t="str">
        <f t="shared" si="51"/>
        <v>South AmericaNo</v>
      </c>
      <c r="G3302" s="27" t="str">
        <f>IFERROR(VLOOKUP(B3302,Answer!$A:$E,5),"")</f>
        <v/>
      </c>
      <c r="H3302" t="str">
        <f>IFERROR(VLOOKUP(D3302,Question!$B:$E,4,FALSE),"")</f>
        <v/>
      </c>
      <c r="I3302" t="str">
        <f>IFERROR(VLOOKUP(H3302,Dimension!$A:$B,2,FALSE),"")</f>
        <v/>
      </c>
    </row>
    <row r="3303" spans="1:9">
      <c r="A3303" s="29">
        <v>420</v>
      </c>
      <c r="B3303" s="29" t="s">
        <v>870</v>
      </c>
      <c r="D3303" t="s">
        <v>807</v>
      </c>
      <c r="E3303" t="s">
        <v>111</v>
      </c>
      <c r="F3303" t="str">
        <f t="shared" si="51"/>
        <v>AfricaNo</v>
      </c>
      <c r="G3303" s="27" t="str">
        <f>IFERROR(VLOOKUP(B3303,Answer!$A:$E,5),"")</f>
        <v/>
      </c>
      <c r="H3303" t="str">
        <f>IFERROR(VLOOKUP(D3303,Question!$B:$E,4,FALSE),"")</f>
        <v/>
      </c>
      <c r="I3303" t="str">
        <f>IFERROR(VLOOKUP(H3303,Dimension!$A:$B,2,FALSE),"")</f>
        <v/>
      </c>
    </row>
    <row r="3304" spans="1:9">
      <c r="A3304" s="29">
        <v>420</v>
      </c>
      <c r="B3304" s="29" t="s">
        <v>870</v>
      </c>
      <c r="D3304" t="s">
        <v>808</v>
      </c>
      <c r="E3304" t="s">
        <v>111</v>
      </c>
      <c r="F3304" t="str">
        <f t="shared" si="51"/>
        <v>Middle EastNo</v>
      </c>
      <c r="G3304" s="27" t="str">
        <f>IFERROR(VLOOKUP(B3304,Answer!$A:$E,5),"")</f>
        <v/>
      </c>
      <c r="H3304" t="str">
        <f>IFERROR(VLOOKUP(D3304,Question!$B:$E,4,FALSE),"")</f>
        <v/>
      </c>
      <c r="I3304" t="str">
        <f>IFERROR(VLOOKUP(H3304,Dimension!$A:$B,2,FALSE),"")</f>
        <v/>
      </c>
    </row>
    <row r="3305" spans="1:9">
      <c r="A3305" s="29">
        <v>420</v>
      </c>
      <c r="B3305" s="29">
        <v>58</v>
      </c>
      <c r="D3305" t="s">
        <v>809</v>
      </c>
      <c r="E3305" t="s">
        <v>110</v>
      </c>
      <c r="F3305" t="str">
        <f t="shared" si="51"/>
        <v>Western/Northern EuropeYes</v>
      </c>
      <c r="G3305" s="27">
        <f>IFERROR(VLOOKUP(B3305,Answer!$A:$E,5),"")</f>
        <v>0</v>
      </c>
      <c r="H3305" t="str">
        <f>IFERROR(VLOOKUP(D3305,Question!$B:$E,4,FALSE),"")</f>
        <v/>
      </c>
      <c r="I3305" t="str">
        <f>IFERROR(VLOOKUP(H3305,Dimension!$A:$B,2,FALSE),"")</f>
        <v/>
      </c>
    </row>
    <row r="3306" spans="1:9">
      <c r="A3306" s="29">
        <v>420</v>
      </c>
      <c r="B3306" s="29" t="s">
        <v>870</v>
      </c>
      <c r="D3306" t="s">
        <v>810</v>
      </c>
      <c r="E3306" t="s">
        <v>111</v>
      </c>
      <c r="F3306" t="str">
        <f t="shared" si="51"/>
        <v>Southern EuropeNo</v>
      </c>
      <c r="G3306" s="27" t="str">
        <f>IFERROR(VLOOKUP(B3306,Answer!$A:$E,5),"")</f>
        <v/>
      </c>
      <c r="H3306" t="str">
        <f>IFERROR(VLOOKUP(D3306,Question!$B:$E,4,FALSE),"")</f>
        <v/>
      </c>
      <c r="I3306" t="str">
        <f>IFERROR(VLOOKUP(H3306,Dimension!$A:$B,2,FALSE),"")</f>
        <v/>
      </c>
    </row>
    <row r="3307" spans="1:9">
      <c r="A3307" s="29">
        <v>420</v>
      </c>
      <c r="B3307" s="29" t="s">
        <v>870</v>
      </c>
      <c r="D3307" t="s">
        <v>811</v>
      </c>
      <c r="E3307" t="s">
        <v>111</v>
      </c>
      <c r="F3307" t="str">
        <f t="shared" si="51"/>
        <v>Eastern EuropeNo</v>
      </c>
      <c r="G3307" s="27" t="str">
        <f>IFERROR(VLOOKUP(B3307,Answer!$A:$E,5),"")</f>
        <v/>
      </c>
      <c r="H3307" t="str">
        <f>IFERROR(VLOOKUP(D3307,Question!$B:$E,4,FALSE),"")</f>
        <v/>
      </c>
      <c r="I3307" t="str">
        <f>IFERROR(VLOOKUP(H3307,Dimension!$A:$B,2,FALSE),"")</f>
        <v/>
      </c>
    </row>
    <row r="3308" spans="1:9">
      <c r="A3308" s="29">
        <v>420</v>
      </c>
      <c r="B3308" s="29" t="s">
        <v>870</v>
      </c>
      <c r="D3308" t="s">
        <v>812</v>
      </c>
      <c r="E3308" t="s">
        <v>111</v>
      </c>
      <c r="F3308" t="str">
        <f t="shared" si="51"/>
        <v>Central AsiaNo</v>
      </c>
      <c r="G3308" s="27" t="str">
        <f>IFERROR(VLOOKUP(B3308,Answer!$A:$E,5),"")</f>
        <v/>
      </c>
      <c r="H3308" t="str">
        <f>IFERROR(VLOOKUP(D3308,Question!$B:$E,4,FALSE),"")</f>
        <v/>
      </c>
      <c r="I3308" t="str">
        <f>IFERROR(VLOOKUP(H3308,Dimension!$A:$B,2,FALSE),"")</f>
        <v/>
      </c>
    </row>
    <row r="3309" spans="1:9">
      <c r="A3309" s="29">
        <v>420</v>
      </c>
      <c r="B3309" s="29" t="s">
        <v>870</v>
      </c>
      <c r="D3309" t="s">
        <v>813</v>
      </c>
      <c r="E3309" t="s">
        <v>111</v>
      </c>
      <c r="F3309" t="str">
        <f t="shared" si="51"/>
        <v>South AsiaNo</v>
      </c>
      <c r="G3309" s="27" t="str">
        <f>IFERROR(VLOOKUP(B3309,Answer!$A:$E,5),"")</f>
        <v/>
      </c>
      <c r="H3309" t="str">
        <f>IFERROR(VLOOKUP(D3309,Question!$B:$E,4,FALSE),"")</f>
        <v/>
      </c>
      <c r="I3309" t="str">
        <f>IFERROR(VLOOKUP(H3309,Dimension!$A:$B,2,FALSE),"")</f>
        <v/>
      </c>
    </row>
    <row r="3310" spans="1:9">
      <c r="A3310" s="29">
        <v>420</v>
      </c>
      <c r="B3310" s="29" t="s">
        <v>870</v>
      </c>
      <c r="D3310" t="s">
        <v>814</v>
      </c>
      <c r="E3310" t="s">
        <v>111</v>
      </c>
      <c r="F3310" t="str">
        <f t="shared" si="51"/>
        <v>South East AsiaNo</v>
      </c>
      <c r="G3310" s="27" t="str">
        <f>IFERROR(VLOOKUP(B3310,Answer!$A:$E,5),"")</f>
        <v/>
      </c>
      <c r="H3310" t="str">
        <f>IFERROR(VLOOKUP(D3310,Question!$B:$E,4,FALSE),"")</f>
        <v/>
      </c>
      <c r="I3310" t="str">
        <f>IFERROR(VLOOKUP(H3310,Dimension!$A:$B,2,FALSE),"")</f>
        <v/>
      </c>
    </row>
    <row r="3311" spans="1:9">
      <c r="A3311" s="29">
        <v>420</v>
      </c>
      <c r="B3311" s="29" t="s">
        <v>870</v>
      </c>
      <c r="D3311" t="s">
        <v>815</v>
      </c>
      <c r="E3311" t="s">
        <v>111</v>
      </c>
      <c r="F3311" t="str">
        <f t="shared" si="51"/>
        <v>AustralasiaNo</v>
      </c>
      <c r="G3311" s="27" t="str">
        <f>IFERROR(VLOOKUP(B3311,Answer!$A:$E,5),"")</f>
        <v/>
      </c>
      <c r="H3311" t="str">
        <f>IFERROR(VLOOKUP(D3311,Question!$B:$E,4,FALSE),"")</f>
        <v/>
      </c>
      <c r="I3311" t="str">
        <f>IFERROR(VLOOKUP(H3311,Dimension!$A:$B,2,FALSE),"")</f>
        <v/>
      </c>
    </row>
    <row r="3312" spans="1:9">
      <c r="A3312" s="29">
        <v>420</v>
      </c>
      <c r="B3312" s="29">
        <v>74</v>
      </c>
      <c r="D3312" t="s">
        <v>532</v>
      </c>
      <c r="E3312" t="s">
        <v>120</v>
      </c>
      <c r="F3312" t="str">
        <f t="shared" si="51"/>
        <v>2aRegularly (at least quarterly)</v>
      </c>
      <c r="G3312" s="27">
        <f>IFERROR(VLOOKUP(B3312,Answer!$A:$E,5),"")</f>
        <v>0.75</v>
      </c>
      <c r="H3312">
        <f>IFERROR(VLOOKUP(D3312,Question!$B:$E,4,FALSE),"")</f>
        <v>1</v>
      </c>
      <c r="I3312" t="str">
        <f>IFERROR(VLOOKUP(H3312,Dimension!$A:$B,2,FALSE),"")</f>
        <v>Reporting</v>
      </c>
    </row>
    <row r="3313" spans="1:9">
      <c r="A3313" s="29">
        <v>420</v>
      </c>
      <c r="B3313" s="29">
        <v>99</v>
      </c>
      <c r="D3313" t="s">
        <v>576</v>
      </c>
      <c r="E3313" t="s">
        <v>120</v>
      </c>
      <c r="F3313" t="str">
        <f t="shared" si="51"/>
        <v>3aRegularly (at least quarterly)</v>
      </c>
      <c r="G3313" s="27">
        <f>IFERROR(VLOOKUP(B3313,Answer!$A:$E,5),"")</f>
        <v>0</v>
      </c>
      <c r="H3313">
        <f>IFERROR(VLOOKUP(D3313,Question!$B:$E,4,FALSE),"")</f>
        <v>1</v>
      </c>
      <c r="I3313" t="str">
        <f>IFERROR(VLOOKUP(H3313,Dimension!$A:$B,2,FALSE),"")</f>
        <v>Reporting</v>
      </c>
    </row>
    <row r="3314" spans="1:9">
      <c r="A3314" s="29">
        <v>420</v>
      </c>
      <c r="B3314" s="29">
        <v>101</v>
      </c>
      <c r="D3314" t="s">
        <v>582</v>
      </c>
      <c r="E3314" t="s">
        <v>116</v>
      </c>
      <c r="F3314" t="str">
        <f t="shared" si="51"/>
        <v>3bNever</v>
      </c>
      <c r="G3314" s="27">
        <f>IFERROR(VLOOKUP(B3314,Answer!$A:$E,5),"")</f>
        <v>0</v>
      </c>
      <c r="H3314">
        <f>IFERROR(VLOOKUP(D3314,Question!$B:$E,4,FALSE),"")</f>
        <v>1</v>
      </c>
      <c r="I3314" t="str">
        <f>IFERROR(VLOOKUP(H3314,Dimension!$A:$B,2,FALSE),"")</f>
        <v>Reporting</v>
      </c>
    </row>
    <row r="3315" spans="1:9">
      <c r="A3315" s="29">
        <v>420</v>
      </c>
      <c r="B3315" s="29">
        <v>108</v>
      </c>
      <c r="D3315" t="s">
        <v>587</v>
      </c>
      <c r="E3315" t="s">
        <v>121</v>
      </c>
      <c r="F3315" t="str">
        <f t="shared" si="51"/>
        <v>3cSometimes / on an ad-hoc basis</v>
      </c>
      <c r="G3315" s="27">
        <f>IFERROR(VLOOKUP(B3315,Answer!$A:$E,5),"")</f>
        <v>0.5</v>
      </c>
      <c r="H3315">
        <f>IFERROR(VLOOKUP(D3315,Question!$B:$E,4,FALSE),"")</f>
        <v>1</v>
      </c>
      <c r="I3315" t="str">
        <f>IFERROR(VLOOKUP(H3315,Dimension!$A:$B,2,FALSE),"")</f>
        <v>Reporting</v>
      </c>
    </row>
    <row r="3316" spans="1:9">
      <c r="A3316" s="29">
        <v>420</v>
      </c>
      <c r="B3316" s="29">
        <v>113</v>
      </c>
      <c r="D3316" t="s">
        <v>592</v>
      </c>
      <c r="E3316" t="s">
        <v>121</v>
      </c>
      <c r="F3316" t="str">
        <f t="shared" si="51"/>
        <v>3dSometimes / on an ad-hoc basis</v>
      </c>
      <c r="G3316" s="27">
        <f>IFERROR(VLOOKUP(B3316,Answer!$A:$E,5),"")</f>
        <v>0.5</v>
      </c>
      <c r="H3316">
        <f>IFERROR(VLOOKUP(D3316,Question!$B:$E,4,FALSE),"")</f>
        <v>1</v>
      </c>
      <c r="I3316" t="str">
        <f>IFERROR(VLOOKUP(H3316,Dimension!$A:$B,2,FALSE),"")</f>
        <v>Reporting</v>
      </c>
    </row>
    <row r="3317" spans="1:9">
      <c r="A3317" s="29">
        <v>420</v>
      </c>
      <c r="B3317" s="29">
        <v>120</v>
      </c>
      <c r="D3317" t="s">
        <v>755</v>
      </c>
      <c r="E3317" t="s">
        <v>114</v>
      </c>
      <c r="F3317" t="str">
        <f t="shared" si="51"/>
        <v>3eFrequently (e.g. every time we run some activity or monthly)</v>
      </c>
      <c r="G3317" s="27">
        <f>IFERROR(VLOOKUP(B3317,Answer!$A:$E,5),"")</f>
        <v>0</v>
      </c>
      <c r="H3317">
        <f>IFERROR(VLOOKUP(D3317,Question!$B:$E,4,FALSE),"")</f>
        <v>1</v>
      </c>
      <c r="I3317" t="str">
        <f>IFERROR(VLOOKUP(H3317,Dimension!$A:$B,2,FALSE),"")</f>
        <v>Reporting</v>
      </c>
    </row>
    <row r="3318" spans="1:9">
      <c r="A3318" s="29">
        <v>420</v>
      </c>
      <c r="B3318" s="29">
        <v>124</v>
      </c>
      <c r="D3318" t="s">
        <v>756</v>
      </c>
      <c r="E3318" t="s">
        <v>120</v>
      </c>
      <c r="F3318" t="str">
        <f t="shared" si="51"/>
        <v>3fRegularly (at least quarterly)</v>
      </c>
      <c r="G3318" s="27">
        <f>IFERROR(VLOOKUP(B3318,Answer!$A:$E,5),"")</f>
        <v>0.5</v>
      </c>
      <c r="H3318">
        <f>IFERROR(VLOOKUP(D3318,Question!$B:$E,4,FALSE),"")</f>
        <v>1</v>
      </c>
      <c r="I3318" t="str">
        <f>IFERROR(VLOOKUP(H3318,Dimension!$A:$B,2,FALSE),"")</f>
        <v>Reporting</v>
      </c>
    </row>
    <row r="3319" spans="1:9">
      <c r="A3319" s="29">
        <v>420</v>
      </c>
      <c r="B3319" s="29">
        <v>130</v>
      </c>
      <c r="D3319" t="s">
        <v>757</v>
      </c>
      <c r="E3319" t="s">
        <v>114</v>
      </c>
      <c r="F3319" t="str">
        <f t="shared" si="51"/>
        <v>3gFrequently (e.g. every time we run some activity or monthly)</v>
      </c>
      <c r="G3319" s="27">
        <f>IFERROR(VLOOKUP(B3319,Answer!$A:$E,5),"")</f>
        <v>1</v>
      </c>
      <c r="H3319">
        <f>IFERROR(VLOOKUP(D3319,Question!$B:$E,4,FALSE),"")</f>
        <v>1</v>
      </c>
      <c r="I3319" t="str">
        <f>IFERROR(VLOOKUP(H3319,Dimension!$A:$B,2,FALSE),"")</f>
        <v>Reporting</v>
      </c>
    </row>
    <row r="3320" spans="1:9">
      <c r="A3320" s="29">
        <v>420</v>
      </c>
      <c r="B3320" s="29">
        <v>135</v>
      </c>
      <c r="D3320" t="s">
        <v>758</v>
      </c>
      <c r="E3320" t="s">
        <v>114</v>
      </c>
      <c r="F3320" t="str">
        <f t="shared" si="51"/>
        <v>3hFrequently (e.g. every time we run some activity or monthly)</v>
      </c>
      <c r="G3320" s="27">
        <f>IFERROR(VLOOKUP(B3320,Answer!$A:$E,5),"")</f>
        <v>1</v>
      </c>
      <c r="H3320">
        <f>IFERROR(VLOOKUP(D3320,Question!$B:$E,4,FALSE),"")</f>
        <v>1</v>
      </c>
      <c r="I3320" t="str">
        <f>IFERROR(VLOOKUP(H3320,Dimension!$A:$B,2,FALSE),"")</f>
        <v>Reporting</v>
      </c>
    </row>
    <row r="3321" spans="1:9">
      <c r="A3321" s="29">
        <v>420</v>
      </c>
      <c r="B3321" s="29">
        <v>155</v>
      </c>
      <c r="D3321" t="s">
        <v>762</v>
      </c>
      <c r="E3321" t="s">
        <v>114</v>
      </c>
      <c r="F3321" t="str">
        <f t="shared" si="51"/>
        <v>3lFrequently (e.g. every time we run some activity or monthly)</v>
      </c>
      <c r="G3321" s="27">
        <f>IFERROR(VLOOKUP(B3321,Answer!$A:$E,5),"")</f>
        <v>1</v>
      </c>
      <c r="H3321">
        <f>IFERROR(VLOOKUP(D3321,Question!$B:$E,4,FALSE),"")</f>
        <v>1</v>
      </c>
      <c r="I3321" t="str">
        <f>IFERROR(VLOOKUP(H3321,Dimension!$A:$B,2,FALSE),"")</f>
        <v>Reporting</v>
      </c>
    </row>
    <row r="3322" spans="1:9">
      <c r="A3322" s="29">
        <v>420</v>
      </c>
      <c r="B3322" s="29">
        <v>156</v>
      </c>
      <c r="D3322" t="s">
        <v>598</v>
      </c>
      <c r="E3322" t="s">
        <v>116</v>
      </c>
      <c r="F3322" t="str">
        <f t="shared" si="51"/>
        <v>4aNever</v>
      </c>
      <c r="G3322" s="27">
        <f>IFERROR(VLOOKUP(B3322,Answer!$A:$E,5),"")</f>
        <v>0</v>
      </c>
      <c r="H3322">
        <f>IFERROR(VLOOKUP(D3322,Question!$B:$E,4,FALSE),"")</f>
        <v>2</v>
      </c>
      <c r="I3322" t="str">
        <f>IFERROR(VLOOKUP(H3322,Dimension!$A:$B,2,FALSE),"")</f>
        <v>Planning</v>
      </c>
    </row>
    <row r="3323" spans="1:9">
      <c r="A3323" s="29">
        <v>420</v>
      </c>
      <c r="B3323" s="29">
        <v>161</v>
      </c>
      <c r="D3323" t="s">
        <v>601</v>
      </c>
      <c r="E3323" t="s">
        <v>116</v>
      </c>
      <c r="F3323" t="str">
        <f t="shared" si="51"/>
        <v>4bNever</v>
      </c>
      <c r="G3323" s="27">
        <f>IFERROR(VLOOKUP(B3323,Answer!$A:$E,5),"")</f>
        <v>0</v>
      </c>
      <c r="H3323">
        <f>IFERROR(VLOOKUP(D3323,Question!$B:$E,4,FALSE),"")</f>
        <v>2</v>
      </c>
      <c r="I3323" t="str">
        <f>IFERROR(VLOOKUP(H3323,Dimension!$A:$B,2,FALSE),"")</f>
        <v>Planning</v>
      </c>
    </row>
    <row r="3324" spans="1:9">
      <c r="A3324" s="29">
        <v>420</v>
      </c>
      <c r="B3324" s="29">
        <v>166</v>
      </c>
      <c r="D3324" t="s">
        <v>605</v>
      </c>
      <c r="E3324" t="s">
        <v>116</v>
      </c>
      <c r="F3324" t="str">
        <f t="shared" si="51"/>
        <v>4cNever</v>
      </c>
      <c r="G3324" s="27">
        <f>IFERROR(VLOOKUP(B3324,Answer!$A:$E,5),"")</f>
        <v>0</v>
      </c>
      <c r="H3324">
        <f>IFERROR(VLOOKUP(D3324,Question!$B:$E,4,FALSE),"")</f>
        <v>2</v>
      </c>
      <c r="I3324" t="str">
        <f>IFERROR(VLOOKUP(H3324,Dimension!$A:$B,2,FALSE),"")</f>
        <v>Planning</v>
      </c>
    </row>
    <row r="3325" spans="1:9">
      <c r="A3325" s="29">
        <v>420</v>
      </c>
      <c r="B3325" s="29">
        <v>171</v>
      </c>
      <c r="D3325" t="s">
        <v>609</v>
      </c>
      <c r="E3325" t="s">
        <v>116</v>
      </c>
      <c r="F3325" t="str">
        <f t="shared" si="51"/>
        <v>4dNever</v>
      </c>
      <c r="G3325" s="27">
        <f>IFERROR(VLOOKUP(B3325,Answer!$A:$E,5),"")</f>
        <v>0</v>
      </c>
      <c r="H3325">
        <f>IFERROR(VLOOKUP(D3325,Question!$B:$E,4,FALSE),"")</f>
        <v>3</v>
      </c>
      <c r="I3325" t="str">
        <f>IFERROR(VLOOKUP(H3325,Dimension!$A:$B,2,FALSE),"")</f>
        <v>Impact</v>
      </c>
    </row>
    <row r="3326" spans="1:9">
      <c r="A3326" s="29">
        <v>420</v>
      </c>
      <c r="B3326" s="29">
        <v>180</v>
      </c>
      <c r="D3326" t="s">
        <v>628</v>
      </c>
      <c r="E3326" t="s">
        <v>123</v>
      </c>
      <c r="F3326" t="str">
        <f t="shared" si="51"/>
        <v>5aAgree</v>
      </c>
      <c r="G3326" s="27">
        <f>IFERROR(VLOOKUP(B3326,Answer!$A:$E,5),"")</f>
        <v>0</v>
      </c>
      <c r="H3326">
        <f>IFERROR(VLOOKUP(D3326,Question!$B:$E,4,FALSE),"")</f>
        <v>2</v>
      </c>
      <c r="I3326" t="str">
        <f>IFERROR(VLOOKUP(H3326,Dimension!$A:$B,2,FALSE),"")</f>
        <v>Planning</v>
      </c>
    </row>
    <row r="3327" spans="1:9">
      <c r="A3327" s="29">
        <v>420</v>
      </c>
      <c r="B3327" s="29">
        <v>186</v>
      </c>
      <c r="D3327" t="s">
        <v>632</v>
      </c>
      <c r="E3327" t="s">
        <v>123</v>
      </c>
      <c r="F3327" t="str">
        <f t="shared" si="51"/>
        <v>5bAgree</v>
      </c>
      <c r="G3327" s="27">
        <f>IFERROR(VLOOKUP(B3327,Answer!$A:$E,5),"")</f>
        <v>0.75</v>
      </c>
      <c r="H3327">
        <f>IFERROR(VLOOKUP(D3327,Question!$B:$E,4,FALSE),"")</f>
        <v>2</v>
      </c>
      <c r="I3327" t="str">
        <f>IFERROR(VLOOKUP(H3327,Dimension!$A:$B,2,FALSE),"")</f>
        <v>Planning</v>
      </c>
    </row>
    <row r="3328" spans="1:9">
      <c r="A3328" s="29">
        <v>420</v>
      </c>
      <c r="B3328" s="29">
        <v>192</v>
      </c>
      <c r="D3328" t="s">
        <v>636</v>
      </c>
      <c r="E3328" t="s">
        <v>123</v>
      </c>
      <c r="F3328" t="str">
        <f t="shared" si="51"/>
        <v>5cAgree</v>
      </c>
      <c r="G3328" s="27">
        <f>IFERROR(VLOOKUP(B3328,Answer!$A:$E,5),"")</f>
        <v>0.75</v>
      </c>
      <c r="H3328">
        <f>IFERROR(VLOOKUP(D3328,Question!$B:$E,4,FALSE),"")</f>
        <v>2</v>
      </c>
      <c r="I3328" t="str">
        <f>IFERROR(VLOOKUP(H3328,Dimension!$A:$B,2,FALSE),"")</f>
        <v>Planning</v>
      </c>
    </row>
    <row r="3329" spans="1:9">
      <c r="A3329" s="29">
        <v>420</v>
      </c>
      <c r="B3329" s="29">
        <v>198</v>
      </c>
      <c r="D3329" t="s">
        <v>640</v>
      </c>
      <c r="E3329" t="s">
        <v>123</v>
      </c>
      <c r="F3329" t="str">
        <f t="shared" si="51"/>
        <v>5dAgree</v>
      </c>
      <c r="G3329" s="27">
        <f>IFERROR(VLOOKUP(B3329,Answer!$A:$E,5),"")</f>
        <v>0.75</v>
      </c>
      <c r="H3329">
        <f>IFERROR(VLOOKUP(D3329,Question!$B:$E,4,FALSE),"")</f>
        <v>2</v>
      </c>
      <c r="I3329" t="str">
        <f>IFERROR(VLOOKUP(H3329,Dimension!$A:$B,2,FALSE),"")</f>
        <v>Planning</v>
      </c>
    </row>
    <row r="3330" spans="1:9">
      <c r="A3330" s="29">
        <v>420</v>
      </c>
      <c r="B3330" s="29">
        <v>204</v>
      </c>
      <c r="D3330" t="s">
        <v>644</v>
      </c>
      <c r="E3330" t="s">
        <v>123</v>
      </c>
      <c r="F3330" t="str">
        <f t="shared" si="51"/>
        <v>5eAgree</v>
      </c>
      <c r="G3330" s="27">
        <f>IFERROR(VLOOKUP(B3330,Answer!$A:$E,5),"")</f>
        <v>0.75</v>
      </c>
      <c r="H3330">
        <f>IFERROR(VLOOKUP(D3330,Question!$B:$E,4,FALSE),"")</f>
        <v>2</v>
      </c>
      <c r="I3330" t="str">
        <f>IFERROR(VLOOKUP(H3330,Dimension!$A:$B,2,FALSE),"")</f>
        <v>Planning</v>
      </c>
    </row>
    <row r="3331" spans="1:9">
      <c r="A3331" s="29">
        <v>420</v>
      </c>
      <c r="B3331" s="29">
        <v>210</v>
      </c>
      <c r="D3331" t="s">
        <v>751</v>
      </c>
      <c r="E3331" t="s">
        <v>123</v>
      </c>
      <c r="F3331" t="str">
        <f t="shared" ref="F3331:F3394" si="52">D3331&amp;E3331</f>
        <v>5fAgree</v>
      </c>
      <c r="G3331" s="27">
        <f>IFERROR(VLOOKUP(B3331,Answer!$A:$E,5),"")</f>
        <v>0.75</v>
      </c>
      <c r="H3331">
        <f>IFERROR(VLOOKUP(D3331,Question!$B:$E,4,FALSE),"")</f>
        <v>2</v>
      </c>
      <c r="I3331" t="str">
        <f>IFERROR(VLOOKUP(H3331,Dimension!$A:$B,2,FALSE),"")</f>
        <v>Planning</v>
      </c>
    </row>
    <row r="3332" spans="1:9">
      <c r="A3332" s="29">
        <v>420</v>
      </c>
      <c r="B3332" s="29">
        <v>216</v>
      </c>
      <c r="D3332" t="s">
        <v>752</v>
      </c>
      <c r="E3332" t="s">
        <v>123</v>
      </c>
      <c r="F3332" t="str">
        <f t="shared" si="52"/>
        <v>5gAgree</v>
      </c>
      <c r="G3332" s="27">
        <f>IFERROR(VLOOKUP(B3332,Answer!$A:$E,5),"")</f>
        <v>0.75</v>
      </c>
      <c r="H3332">
        <f>IFERROR(VLOOKUP(D3332,Question!$B:$E,4,FALSE),"")</f>
        <v>3</v>
      </c>
      <c r="I3332" t="str">
        <f>IFERROR(VLOOKUP(H3332,Dimension!$A:$B,2,FALSE),"")</f>
        <v>Impact</v>
      </c>
    </row>
    <row r="3333" spans="1:9">
      <c r="A3333" s="29">
        <v>420</v>
      </c>
      <c r="B3333" s="29">
        <v>222</v>
      </c>
      <c r="D3333" t="s">
        <v>753</v>
      </c>
      <c r="E3333" t="s">
        <v>123</v>
      </c>
      <c r="F3333" t="str">
        <f t="shared" si="52"/>
        <v>5hAgree</v>
      </c>
      <c r="G3333" s="27">
        <f>IFERROR(VLOOKUP(B3333,Answer!$A:$E,5),"")</f>
        <v>0.75</v>
      </c>
      <c r="H3333">
        <f>IFERROR(VLOOKUP(D3333,Question!$B:$E,4,FALSE),"")</f>
        <v>2</v>
      </c>
      <c r="I3333" t="str">
        <f>IFERROR(VLOOKUP(H3333,Dimension!$A:$B,2,FALSE),"")</f>
        <v>Planning</v>
      </c>
    </row>
    <row r="3334" spans="1:9">
      <c r="A3334" s="29">
        <v>420</v>
      </c>
      <c r="B3334" s="29">
        <v>228</v>
      </c>
      <c r="D3334" t="s">
        <v>754</v>
      </c>
      <c r="E3334" t="s">
        <v>123</v>
      </c>
      <c r="F3334" t="str">
        <f t="shared" si="52"/>
        <v>5iAgree</v>
      </c>
      <c r="G3334" s="27">
        <f>IFERROR(VLOOKUP(B3334,Answer!$A:$E,5),"")</f>
        <v>0.75</v>
      </c>
      <c r="H3334">
        <f>IFERROR(VLOOKUP(D3334,Question!$B:$E,4,FALSE),"")</f>
        <v>3</v>
      </c>
      <c r="I3334" t="str">
        <f>IFERROR(VLOOKUP(H3334,Dimension!$A:$B,2,FALSE),"")</f>
        <v>Impact</v>
      </c>
    </row>
    <row r="3335" spans="1:9">
      <c r="A3335" s="29">
        <v>420</v>
      </c>
      <c r="B3335" s="29">
        <v>232</v>
      </c>
      <c r="D3335" t="s">
        <v>648</v>
      </c>
      <c r="E3335" t="s">
        <v>121</v>
      </c>
      <c r="F3335" t="str">
        <f t="shared" si="52"/>
        <v>6aSometimes / on an ad-hoc basis</v>
      </c>
      <c r="G3335" s="27">
        <f>IFERROR(VLOOKUP(B3335,Answer!$A:$E,5),"")</f>
        <v>0.5</v>
      </c>
      <c r="H3335">
        <f>IFERROR(VLOOKUP(D3335,Question!$B:$E,4,FALSE),"")</f>
        <v>2</v>
      </c>
      <c r="I3335" t="str">
        <f>IFERROR(VLOOKUP(H3335,Dimension!$A:$B,2,FALSE),"")</f>
        <v>Planning</v>
      </c>
    </row>
    <row r="3336" spans="1:9">
      <c r="A3336" s="29">
        <v>420</v>
      </c>
      <c r="B3336" s="29">
        <v>237</v>
      </c>
      <c r="D3336" t="s">
        <v>650</v>
      </c>
      <c r="E3336" t="s">
        <v>121</v>
      </c>
      <c r="F3336" t="str">
        <f t="shared" si="52"/>
        <v>6bSometimes / on an ad-hoc basis</v>
      </c>
      <c r="G3336" s="27">
        <f>IFERROR(VLOOKUP(B3336,Answer!$A:$E,5),"")</f>
        <v>0.5</v>
      </c>
      <c r="H3336">
        <f>IFERROR(VLOOKUP(D3336,Question!$B:$E,4,FALSE),"")</f>
        <v>1</v>
      </c>
      <c r="I3336" t="str">
        <f>IFERROR(VLOOKUP(H3336,Dimension!$A:$B,2,FALSE),"")</f>
        <v>Reporting</v>
      </c>
    </row>
    <row r="3337" spans="1:9">
      <c r="A3337" s="29">
        <v>420</v>
      </c>
      <c r="B3337" s="29">
        <v>243</v>
      </c>
      <c r="D3337" t="s">
        <v>654</v>
      </c>
      <c r="E3337" t="s">
        <v>120</v>
      </c>
      <c r="F3337" t="str">
        <f t="shared" si="52"/>
        <v>6cRegularly (at least quarterly)</v>
      </c>
      <c r="G3337" s="27">
        <f>IFERROR(VLOOKUP(B3337,Answer!$A:$E,5),"")</f>
        <v>0.75</v>
      </c>
      <c r="H3337">
        <f>IFERROR(VLOOKUP(D3337,Question!$B:$E,4,FALSE),"")</f>
        <v>1</v>
      </c>
      <c r="I3337" t="str">
        <f>IFERROR(VLOOKUP(H3337,Dimension!$A:$B,2,FALSE),"")</f>
        <v>Reporting</v>
      </c>
    </row>
    <row r="3338" spans="1:9">
      <c r="A3338" s="29">
        <v>420</v>
      </c>
      <c r="B3338" s="29">
        <v>248</v>
      </c>
      <c r="D3338" t="s">
        <v>658</v>
      </c>
      <c r="E3338" t="s">
        <v>120</v>
      </c>
      <c r="F3338" t="str">
        <f t="shared" si="52"/>
        <v>6dRegularly (at least quarterly)</v>
      </c>
      <c r="G3338" s="27">
        <f>IFERROR(VLOOKUP(B3338,Answer!$A:$E,5),"")</f>
        <v>0.75</v>
      </c>
      <c r="H3338">
        <f>IFERROR(VLOOKUP(D3338,Question!$B:$E,4,FALSE),"")</f>
        <v>1</v>
      </c>
      <c r="I3338" t="str">
        <f>IFERROR(VLOOKUP(H3338,Dimension!$A:$B,2,FALSE),"")</f>
        <v>Reporting</v>
      </c>
    </row>
    <row r="3339" spans="1:9">
      <c r="A3339" s="29">
        <v>420</v>
      </c>
      <c r="B3339" s="29">
        <v>251</v>
      </c>
      <c r="D3339" t="s">
        <v>662</v>
      </c>
      <c r="E3339" t="s">
        <v>115</v>
      </c>
      <c r="F3339" t="str">
        <f t="shared" si="52"/>
        <v>6eRarely (maybe once per year)</v>
      </c>
      <c r="G3339" s="27">
        <f>IFERROR(VLOOKUP(B3339,Answer!$A:$E,5),"")</f>
        <v>0.25</v>
      </c>
      <c r="H3339">
        <f>IFERROR(VLOOKUP(D3339,Question!$B:$E,4,FALSE),"")</f>
        <v>1</v>
      </c>
      <c r="I3339" t="str">
        <f>IFERROR(VLOOKUP(H3339,Dimension!$A:$B,2,FALSE),"")</f>
        <v>Reporting</v>
      </c>
    </row>
    <row r="3340" spans="1:9">
      <c r="A3340" s="29">
        <v>420</v>
      </c>
      <c r="B3340" s="29">
        <v>257</v>
      </c>
      <c r="D3340" t="s">
        <v>666</v>
      </c>
      <c r="E3340" t="s">
        <v>121</v>
      </c>
      <c r="F3340" t="str">
        <f t="shared" si="52"/>
        <v>7aSometimes / on an ad-hoc basis</v>
      </c>
      <c r="G3340" s="27">
        <f>IFERROR(VLOOKUP(B3340,Answer!$A:$E,5),"")</f>
        <v>0.5</v>
      </c>
      <c r="H3340">
        <f>IFERROR(VLOOKUP(D3340,Question!$B:$E,4,FALSE),"")</f>
        <v>3</v>
      </c>
      <c r="I3340" t="str">
        <f>IFERROR(VLOOKUP(H3340,Dimension!$A:$B,2,FALSE),"")</f>
        <v>Impact</v>
      </c>
    </row>
    <row r="3341" spans="1:9">
      <c r="A3341" s="29">
        <v>420</v>
      </c>
      <c r="B3341" s="29">
        <v>261</v>
      </c>
      <c r="D3341" t="s">
        <v>670</v>
      </c>
      <c r="E3341" t="s">
        <v>115</v>
      </c>
      <c r="F3341" t="str">
        <f t="shared" si="52"/>
        <v>7bRarely (maybe once per year)</v>
      </c>
      <c r="G3341" s="27">
        <f>IFERROR(VLOOKUP(B3341,Answer!$A:$E,5),"")</f>
        <v>0.25</v>
      </c>
      <c r="H3341">
        <f>IFERROR(VLOOKUP(D3341,Question!$B:$E,4,FALSE),"")</f>
        <v>2</v>
      </c>
      <c r="I3341" t="str">
        <f>IFERROR(VLOOKUP(H3341,Dimension!$A:$B,2,FALSE),"")</f>
        <v>Planning</v>
      </c>
    </row>
    <row r="3342" spans="1:9">
      <c r="A3342" s="29">
        <v>420</v>
      </c>
      <c r="B3342" s="29">
        <v>266</v>
      </c>
      <c r="D3342" t="s">
        <v>674</v>
      </c>
      <c r="E3342" t="s">
        <v>115</v>
      </c>
      <c r="F3342" t="str">
        <f t="shared" si="52"/>
        <v>7cRarely (maybe once per year)</v>
      </c>
      <c r="G3342" s="27">
        <f>IFERROR(VLOOKUP(B3342,Answer!$A:$E,5),"")</f>
        <v>0.25</v>
      </c>
      <c r="H3342">
        <f>IFERROR(VLOOKUP(D3342,Question!$B:$E,4,FALSE),"")</f>
        <v>2</v>
      </c>
      <c r="I3342" t="str">
        <f>IFERROR(VLOOKUP(H3342,Dimension!$A:$B,2,FALSE),"")</f>
        <v>Planning</v>
      </c>
    </row>
    <row r="3343" spans="1:9">
      <c r="A3343" s="29">
        <v>420</v>
      </c>
      <c r="B3343" s="29">
        <v>271</v>
      </c>
      <c r="D3343" t="s">
        <v>678</v>
      </c>
      <c r="E3343" t="s">
        <v>115</v>
      </c>
      <c r="F3343" t="str">
        <f t="shared" si="52"/>
        <v>7dRarely (maybe once per year)</v>
      </c>
      <c r="G3343" s="27">
        <f>IFERROR(VLOOKUP(B3343,Answer!$A:$E,5),"")</f>
        <v>0.25</v>
      </c>
      <c r="H3343">
        <f>IFERROR(VLOOKUP(D3343,Question!$B:$E,4,FALSE),"")</f>
        <v>2</v>
      </c>
      <c r="I3343" t="str">
        <f>IFERROR(VLOOKUP(H3343,Dimension!$A:$B,2,FALSE),"")</f>
        <v>Planning</v>
      </c>
    </row>
    <row r="3344" spans="1:9">
      <c r="A3344" s="29">
        <v>420</v>
      </c>
      <c r="B3344" s="29">
        <v>276</v>
      </c>
      <c r="D3344" t="s">
        <v>680</v>
      </c>
      <c r="E3344" t="s">
        <v>115</v>
      </c>
      <c r="F3344" t="str">
        <f t="shared" si="52"/>
        <v>7eRarely (maybe once per year)</v>
      </c>
      <c r="G3344" s="27">
        <f>IFERROR(VLOOKUP(B3344,Answer!$A:$E,5),"")</f>
        <v>0.25</v>
      </c>
      <c r="H3344">
        <f>IFERROR(VLOOKUP(D3344,Question!$B:$E,4,FALSE),"")</f>
        <v>3</v>
      </c>
      <c r="I3344" t="str">
        <f>IFERROR(VLOOKUP(H3344,Dimension!$A:$B,2,FALSE),"")</f>
        <v>Impact</v>
      </c>
    </row>
    <row r="3345" spans="1:9">
      <c r="A3345" s="29">
        <v>420</v>
      </c>
      <c r="B3345" s="29">
        <v>282</v>
      </c>
      <c r="D3345" t="s">
        <v>701</v>
      </c>
      <c r="E3345" t="s">
        <v>118</v>
      </c>
      <c r="F3345" t="str">
        <f t="shared" si="52"/>
        <v>8aDisagree</v>
      </c>
      <c r="G3345" s="27">
        <f>IFERROR(VLOOKUP(B3345,Answer!$A:$E,5),"")</f>
        <v>0</v>
      </c>
      <c r="H3345">
        <f>IFERROR(VLOOKUP(D3345,Question!$B:$E,4,FALSE),"")</f>
        <v>3</v>
      </c>
      <c r="I3345" t="str">
        <f>IFERROR(VLOOKUP(H3345,Dimension!$A:$B,2,FALSE),"")</f>
        <v>Impact</v>
      </c>
    </row>
    <row r="3346" spans="1:9">
      <c r="A3346" s="29">
        <v>420</v>
      </c>
      <c r="B3346" s="29">
        <v>288</v>
      </c>
      <c r="D3346" t="s">
        <v>703</v>
      </c>
      <c r="E3346" t="s">
        <v>118</v>
      </c>
      <c r="F3346" t="str">
        <f t="shared" si="52"/>
        <v>8bDisagree</v>
      </c>
      <c r="G3346" s="27">
        <f>IFERROR(VLOOKUP(B3346,Answer!$A:$E,5),"")</f>
        <v>0</v>
      </c>
      <c r="H3346">
        <f>IFERROR(VLOOKUP(D3346,Question!$B:$E,4,FALSE),"")</f>
        <v>3</v>
      </c>
      <c r="I3346" t="str">
        <f>IFERROR(VLOOKUP(H3346,Dimension!$A:$B,2,FALSE),"")</f>
        <v>Impact</v>
      </c>
    </row>
    <row r="3347" spans="1:9">
      <c r="A3347" s="29">
        <v>420</v>
      </c>
      <c r="B3347" s="29">
        <v>294</v>
      </c>
      <c r="D3347" t="s">
        <v>705</v>
      </c>
      <c r="E3347" t="s">
        <v>118</v>
      </c>
      <c r="F3347" t="str">
        <f t="shared" si="52"/>
        <v>8cDisagree</v>
      </c>
      <c r="G3347" s="27">
        <f>IFERROR(VLOOKUP(B3347,Answer!$A:$E,5),"")</f>
        <v>0</v>
      </c>
      <c r="H3347">
        <f>IFERROR(VLOOKUP(D3347,Question!$B:$E,4,FALSE),"")</f>
        <v>3</v>
      </c>
      <c r="I3347" t="str">
        <f>IFERROR(VLOOKUP(H3347,Dimension!$A:$B,2,FALSE),"")</f>
        <v>Impact</v>
      </c>
    </row>
    <row r="3348" spans="1:9">
      <c r="A3348" s="29">
        <v>420</v>
      </c>
      <c r="B3348" s="29">
        <v>300</v>
      </c>
      <c r="D3348" t="s">
        <v>707</v>
      </c>
      <c r="E3348" t="s">
        <v>118</v>
      </c>
      <c r="F3348" t="str">
        <f t="shared" si="52"/>
        <v>8dDisagree</v>
      </c>
      <c r="G3348" s="27">
        <f>IFERROR(VLOOKUP(B3348,Answer!$A:$E,5),"")</f>
        <v>0</v>
      </c>
      <c r="H3348">
        <f>IFERROR(VLOOKUP(D3348,Question!$B:$E,4,FALSE),"")</f>
        <v>3</v>
      </c>
      <c r="I3348" t="str">
        <f>IFERROR(VLOOKUP(H3348,Dimension!$A:$B,2,FALSE),"")</f>
        <v>Impact</v>
      </c>
    </row>
    <row r="3349" spans="1:9">
      <c r="A3349" s="29">
        <v>420</v>
      </c>
      <c r="B3349" s="29">
        <v>306</v>
      </c>
      <c r="D3349" t="s">
        <v>744</v>
      </c>
      <c r="E3349" t="s">
        <v>118</v>
      </c>
      <c r="F3349" t="str">
        <f t="shared" si="52"/>
        <v>8eDisagree</v>
      </c>
      <c r="G3349" s="27">
        <f>IFERROR(VLOOKUP(B3349,Answer!$A:$E,5),"")</f>
        <v>0</v>
      </c>
      <c r="H3349">
        <f>IFERROR(VLOOKUP(D3349,Question!$B:$E,4,FALSE),"")</f>
        <v>3</v>
      </c>
      <c r="I3349" t="str">
        <f>IFERROR(VLOOKUP(H3349,Dimension!$A:$B,2,FALSE),"")</f>
        <v>Impact</v>
      </c>
    </row>
    <row r="3350" spans="1:9">
      <c r="A3350" s="29">
        <v>420</v>
      </c>
      <c r="B3350" s="29">
        <v>314</v>
      </c>
      <c r="D3350" t="s">
        <v>745</v>
      </c>
      <c r="E3350" t="s">
        <v>123</v>
      </c>
      <c r="F3350" t="str">
        <f t="shared" si="52"/>
        <v>8fAgree</v>
      </c>
      <c r="G3350" s="27">
        <f>IFERROR(VLOOKUP(B3350,Answer!$A:$E,5),"")</f>
        <v>0.75</v>
      </c>
      <c r="H3350">
        <f>IFERROR(VLOOKUP(D3350,Question!$B:$E,4,FALSE),"")</f>
        <v>3</v>
      </c>
      <c r="I3350" t="str">
        <f>IFERROR(VLOOKUP(H3350,Dimension!$A:$B,2,FALSE),"")</f>
        <v>Impact</v>
      </c>
    </row>
    <row r="3351" spans="1:9">
      <c r="A3351" s="29">
        <v>420</v>
      </c>
      <c r="B3351" s="29">
        <v>318</v>
      </c>
      <c r="D3351" t="s">
        <v>746</v>
      </c>
      <c r="E3351" t="s">
        <v>118</v>
      </c>
      <c r="F3351" t="str">
        <f t="shared" si="52"/>
        <v>8gDisagree</v>
      </c>
      <c r="G3351" s="27">
        <f>IFERROR(VLOOKUP(B3351,Answer!$A:$E,5),"")</f>
        <v>0</v>
      </c>
      <c r="H3351">
        <f>IFERROR(VLOOKUP(D3351,Question!$B:$E,4,FALSE),"")</f>
        <v>3</v>
      </c>
      <c r="I3351" t="str">
        <f>IFERROR(VLOOKUP(H3351,Dimension!$A:$B,2,FALSE),"")</f>
        <v>Impact</v>
      </c>
    </row>
    <row r="3352" spans="1:9">
      <c r="A3352" s="29">
        <v>420</v>
      </c>
      <c r="B3352" s="29">
        <v>324</v>
      </c>
      <c r="D3352" t="s">
        <v>747</v>
      </c>
      <c r="E3352" t="s">
        <v>118</v>
      </c>
      <c r="F3352" t="str">
        <f t="shared" si="52"/>
        <v>8hDisagree</v>
      </c>
      <c r="G3352" s="27">
        <f>IFERROR(VLOOKUP(B3352,Answer!$A:$E,5),"")</f>
        <v>0</v>
      </c>
      <c r="H3352">
        <f>IFERROR(VLOOKUP(D3352,Question!$B:$E,4,FALSE),"")</f>
        <v>3</v>
      </c>
      <c r="I3352" t="str">
        <f>IFERROR(VLOOKUP(H3352,Dimension!$A:$B,2,FALSE),"")</f>
        <v>Impact</v>
      </c>
    </row>
    <row r="3353" spans="1:9">
      <c r="A3353" s="29">
        <v>420</v>
      </c>
      <c r="B3353" s="29">
        <v>330</v>
      </c>
      <c r="D3353" t="s">
        <v>748</v>
      </c>
      <c r="E3353" t="s">
        <v>118</v>
      </c>
      <c r="F3353" t="str">
        <f t="shared" si="52"/>
        <v>8iDisagree</v>
      </c>
      <c r="G3353" s="27">
        <f>IFERROR(VLOOKUP(B3353,Answer!$A:$E,5),"")</f>
        <v>0</v>
      </c>
      <c r="H3353">
        <f>IFERROR(VLOOKUP(D3353,Question!$B:$E,4,FALSE),"")</f>
        <v>3</v>
      </c>
      <c r="I3353" t="str">
        <f>IFERROR(VLOOKUP(H3353,Dimension!$A:$B,2,FALSE),"")</f>
        <v>Impact</v>
      </c>
    </row>
    <row r="3354" spans="1:9">
      <c r="A3354" s="29">
        <v>420</v>
      </c>
      <c r="B3354" s="29">
        <v>336</v>
      </c>
      <c r="D3354" t="s">
        <v>749</v>
      </c>
      <c r="E3354" t="s">
        <v>118</v>
      </c>
      <c r="F3354" t="str">
        <f t="shared" si="52"/>
        <v>8jDisagree</v>
      </c>
      <c r="G3354" s="27">
        <f>IFERROR(VLOOKUP(B3354,Answer!$A:$E,5),"")</f>
        <v>0</v>
      </c>
      <c r="H3354">
        <f>IFERROR(VLOOKUP(D3354,Question!$B:$E,4,FALSE),"")</f>
        <v>3</v>
      </c>
      <c r="I3354" t="str">
        <f>IFERROR(VLOOKUP(H3354,Dimension!$A:$B,2,FALSE),"")</f>
        <v>Impact</v>
      </c>
    </row>
    <row r="3355" spans="1:9">
      <c r="A3355" s="29">
        <v>420</v>
      </c>
      <c r="B3355" s="29">
        <v>344</v>
      </c>
      <c r="D3355" t="s">
        <v>750</v>
      </c>
      <c r="E3355" t="s">
        <v>123</v>
      </c>
      <c r="F3355" t="str">
        <f t="shared" si="52"/>
        <v>8kAgree</v>
      </c>
      <c r="G3355" s="27">
        <f>IFERROR(VLOOKUP(B3355,Answer!$A:$E,5),"")</f>
        <v>0</v>
      </c>
      <c r="H3355">
        <f>IFERROR(VLOOKUP(D3355,Question!$B:$E,4,FALSE),"")</f>
        <v>3</v>
      </c>
      <c r="I3355" t="str">
        <f>IFERROR(VLOOKUP(H3355,Dimension!$A:$B,2,FALSE),"")</f>
        <v>Impact</v>
      </c>
    </row>
    <row r="3356" spans="1:9">
      <c r="A3356" s="29">
        <v>420</v>
      </c>
      <c r="B3356" s="29">
        <v>349</v>
      </c>
      <c r="D3356" t="s">
        <v>710</v>
      </c>
      <c r="E3356" t="s">
        <v>143</v>
      </c>
      <c r="F3356" t="str">
        <f t="shared" si="52"/>
        <v>9aUse rarely</v>
      </c>
      <c r="G3356" s="27">
        <f>IFERROR(VLOOKUP(B3356,Answer!$A:$E,5),"")</f>
        <v>0.5</v>
      </c>
      <c r="H3356">
        <f>IFERROR(VLOOKUP(D3356,Question!$B:$E,4,FALSE),"")</f>
        <v>1</v>
      </c>
      <c r="I3356" t="str">
        <f>IFERROR(VLOOKUP(H3356,Dimension!$A:$B,2,FALSE),"")</f>
        <v>Reporting</v>
      </c>
    </row>
    <row r="3357" spans="1:9">
      <c r="A3357" s="29">
        <v>420</v>
      </c>
      <c r="B3357" s="29">
        <v>356</v>
      </c>
      <c r="D3357" t="s">
        <v>714</v>
      </c>
      <c r="E3357" t="s">
        <v>160</v>
      </c>
      <c r="F3357" t="str">
        <f t="shared" si="52"/>
        <v>9bUse regularly</v>
      </c>
      <c r="G3357" s="27">
        <f>IFERROR(VLOOKUP(B3357,Answer!$A:$E,5),"")</f>
        <v>0.75</v>
      </c>
      <c r="H3357">
        <f>IFERROR(VLOOKUP(D3357,Question!$B:$E,4,FALSE),"")</f>
        <v>1</v>
      </c>
      <c r="I3357" t="str">
        <f>IFERROR(VLOOKUP(H3357,Dimension!$A:$B,2,FALSE),"")</f>
        <v>Reporting</v>
      </c>
    </row>
    <row r="3358" spans="1:9">
      <c r="A3358" s="29">
        <v>420</v>
      </c>
      <c r="B3358" s="29">
        <v>361</v>
      </c>
      <c r="D3358" t="s">
        <v>742</v>
      </c>
      <c r="E3358" t="s">
        <v>143</v>
      </c>
      <c r="F3358" t="str">
        <f t="shared" si="52"/>
        <v>9cUse rarely</v>
      </c>
      <c r="G3358" s="27">
        <f>IFERROR(VLOOKUP(B3358,Answer!$A:$E,5),"")</f>
        <v>0.5</v>
      </c>
      <c r="H3358">
        <f>IFERROR(VLOOKUP(D3358,Question!$B:$E,4,FALSE),"")</f>
        <v>1</v>
      </c>
      <c r="I3358" t="str">
        <f>IFERROR(VLOOKUP(H3358,Dimension!$A:$B,2,FALSE),"")</f>
        <v>Reporting</v>
      </c>
    </row>
    <row r="3359" spans="1:9">
      <c r="A3359" s="29">
        <v>420</v>
      </c>
      <c r="B3359" s="29">
        <v>368</v>
      </c>
      <c r="D3359" t="s">
        <v>743</v>
      </c>
      <c r="E3359" t="s">
        <v>160</v>
      </c>
      <c r="F3359" t="str">
        <f t="shared" si="52"/>
        <v>9dUse regularly</v>
      </c>
      <c r="G3359" s="27">
        <f>IFERROR(VLOOKUP(B3359,Answer!$A:$E,5),"")</f>
        <v>0.75</v>
      </c>
      <c r="H3359">
        <f>IFERROR(VLOOKUP(D3359,Question!$B:$E,4,FALSE),"")</f>
        <v>2</v>
      </c>
      <c r="I3359" t="str">
        <f>IFERROR(VLOOKUP(H3359,Dimension!$A:$B,2,FALSE),"")</f>
        <v>Planning</v>
      </c>
    </row>
    <row r="3360" spans="1:9">
      <c r="A3360" s="29">
        <v>420</v>
      </c>
      <c r="B3360" s="29">
        <v>374</v>
      </c>
      <c r="D3360" t="s">
        <v>740</v>
      </c>
      <c r="E3360" t="s">
        <v>123</v>
      </c>
      <c r="F3360" t="str">
        <f t="shared" si="52"/>
        <v>10aAgree</v>
      </c>
      <c r="G3360" s="27">
        <f>IFERROR(VLOOKUP(B3360,Answer!$A:$E,5),"")</f>
        <v>0.5</v>
      </c>
      <c r="H3360">
        <f>IFERROR(VLOOKUP(D3360,Question!$B:$E,4,FALSE),"")</f>
        <v>1</v>
      </c>
      <c r="I3360" t="str">
        <f>IFERROR(VLOOKUP(H3360,Dimension!$A:$B,2,FALSE),"")</f>
        <v>Reporting</v>
      </c>
    </row>
    <row r="3361" spans="1:9">
      <c r="A3361" s="29">
        <v>420</v>
      </c>
      <c r="B3361" s="29">
        <v>380</v>
      </c>
      <c r="D3361" t="s">
        <v>741</v>
      </c>
      <c r="E3361" t="s">
        <v>123</v>
      </c>
      <c r="F3361" t="str">
        <f t="shared" si="52"/>
        <v>10bAgree</v>
      </c>
      <c r="G3361" s="27">
        <f>IFERROR(VLOOKUP(B3361,Answer!$A:$E,5),"")</f>
        <v>0.5</v>
      </c>
      <c r="H3361">
        <f>IFERROR(VLOOKUP(D3361,Question!$B:$E,4,FALSE),"")</f>
        <v>3</v>
      </c>
      <c r="I3361" t="str">
        <f>IFERROR(VLOOKUP(H3361,Dimension!$A:$B,2,FALSE),"")</f>
        <v>Impact</v>
      </c>
    </row>
    <row r="3362" spans="1:9">
      <c r="A3362" s="29">
        <v>430</v>
      </c>
      <c r="B3362" s="29">
        <v>1</v>
      </c>
      <c r="D3362" t="s">
        <v>772</v>
      </c>
      <c r="E3362" t="s">
        <v>106</v>
      </c>
      <c r="F3362" t="str">
        <f t="shared" si="52"/>
        <v>1aCommercial organisation</v>
      </c>
      <c r="G3362" s="27">
        <f>IFERROR(VLOOKUP(B3362,Answer!$A:$E,5),"")</f>
        <v>0</v>
      </c>
      <c r="H3362">
        <f>IFERROR(VLOOKUP(D3362,Question!$B:$E,4,FALSE),"")</f>
        <v>0</v>
      </c>
      <c r="I3362" t="str">
        <f>IFERROR(VLOOKUP(H3362,Dimension!$A:$B,2,FALSE),"")</f>
        <v/>
      </c>
    </row>
    <row r="3363" spans="1:9">
      <c r="A3363" s="29">
        <v>430</v>
      </c>
      <c r="B3363" s="29">
        <v>5</v>
      </c>
      <c r="D3363" t="s">
        <v>773</v>
      </c>
      <c r="E3363" t="s">
        <v>107</v>
      </c>
      <c r="F3363" t="str">
        <f t="shared" si="52"/>
        <v>1bCommunications</v>
      </c>
      <c r="G3363" s="27">
        <f>IFERROR(VLOOKUP(B3363,Answer!$A:$E,5),"")</f>
        <v>0</v>
      </c>
      <c r="H3363">
        <f>IFERROR(VLOOKUP(D3363,Question!$B:$E,4,FALSE),"")</f>
        <v>0</v>
      </c>
      <c r="I3363" t="str">
        <f>IFERROR(VLOOKUP(H3363,Dimension!$A:$B,2,FALSE),"")</f>
        <v/>
      </c>
    </row>
    <row r="3364" spans="1:9">
      <c r="A3364" s="29">
        <v>430</v>
      </c>
      <c r="B3364" s="29">
        <v>10</v>
      </c>
      <c r="D3364" t="s">
        <v>774</v>
      </c>
      <c r="E3364" t="s">
        <v>418</v>
      </c>
      <c r="F3364" t="str">
        <f t="shared" si="52"/>
        <v>1cAerospace and aviation</v>
      </c>
      <c r="G3364" s="27">
        <f>IFERROR(VLOOKUP(B3364,Answer!$A:$E,5),"")</f>
        <v>0</v>
      </c>
      <c r="H3364">
        <f>IFERROR(VLOOKUP(D3364,Question!$B:$E,4,FALSE),"")</f>
        <v>0</v>
      </c>
      <c r="I3364" t="str">
        <f>IFERROR(VLOOKUP(H3364,Dimension!$A:$B,2,FALSE),"")</f>
        <v/>
      </c>
    </row>
    <row r="3365" spans="1:9">
      <c r="A3365" s="29">
        <v>430</v>
      </c>
      <c r="B3365" s="29" t="s">
        <v>870</v>
      </c>
      <c r="D3365" t="s">
        <v>775</v>
      </c>
      <c r="E3365">
        <v>0</v>
      </c>
      <c r="F3365" t="str">
        <f t="shared" si="52"/>
        <v>1d0</v>
      </c>
      <c r="G3365" s="27" t="str">
        <f>IFERROR(VLOOKUP(B3365,Answer!$A:$E,5),"")</f>
        <v/>
      </c>
      <c r="H3365">
        <f>IFERROR(VLOOKUP(D3365,Question!$B:$E,4,FALSE),"")</f>
        <v>0</v>
      </c>
      <c r="I3365" t="str">
        <f>IFERROR(VLOOKUP(H3365,Dimension!$A:$B,2,FALSE),"")</f>
        <v/>
      </c>
    </row>
    <row r="3366" spans="1:9">
      <c r="A3366" s="29">
        <v>430</v>
      </c>
      <c r="B3366" s="29">
        <v>52</v>
      </c>
      <c r="D3366" t="s">
        <v>776</v>
      </c>
      <c r="E3366" t="s">
        <v>175</v>
      </c>
      <c r="F3366" t="str">
        <f t="shared" si="52"/>
        <v>1eMore than 5,000 employees</v>
      </c>
      <c r="G3366" s="27">
        <f>IFERROR(VLOOKUP(B3366,Answer!$A:$E,5),"")</f>
        <v>0</v>
      </c>
      <c r="H3366">
        <f>IFERROR(VLOOKUP(D3366,Question!$B:$E,4,FALSE),"")</f>
        <v>0</v>
      </c>
      <c r="I3366" t="str">
        <f>IFERROR(VLOOKUP(H3366,Dimension!$A:$B,2,FALSE),"")</f>
        <v/>
      </c>
    </row>
    <row r="3367" spans="1:9">
      <c r="A3367" s="29">
        <v>430</v>
      </c>
      <c r="B3367" s="29" t="s">
        <v>870</v>
      </c>
      <c r="D3367" t="s">
        <v>778</v>
      </c>
      <c r="E3367" t="s">
        <v>419</v>
      </c>
      <c r="F3367" t="str">
        <f t="shared" si="52"/>
        <v>1gUk</v>
      </c>
      <c r="G3367" s="27" t="str">
        <f>IFERROR(VLOOKUP(B3367,Answer!$A:$E,5),"")</f>
        <v/>
      </c>
      <c r="H3367">
        <f>IFERROR(VLOOKUP(D3367,Question!$B:$E,4,FALSE),"")</f>
        <v>0</v>
      </c>
      <c r="I3367" t="str">
        <f>IFERROR(VLOOKUP(H3367,Dimension!$A:$B,2,FALSE),"")</f>
        <v/>
      </c>
    </row>
    <row r="3368" spans="1:9">
      <c r="A3368" s="29">
        <v>430</v>
      </c>
      <c r="B3368" s="29">
        <v>67</v>
      </c>
      <c r="D3368" t="s">
        <v>783</v>
      </c>
      <c r="E3368" t="s">
        <v>113</v>
      </c>
      <c r="F3368" t="str">
        <f t="shared" si="52"/>
        <v>1hGlobally</v>
      </c>
      <c r="G3368" s="27">
        <f>IFERROR(VLOOKUP(B3368,Answer!$A:$E,5),"")</f>
        <v>0</v>
      </c>
      <c r="H3368">
        <f>IFERROR(VLOOKUP(D3368,Question!$B:$E,4,FALSE),"")</f>
        <v>0</v>
      </c>
      <c r="I3368" t="str">
        <f>IFERROR(VLOOKUP(H3368,Dimension!$A:$B,2,FALSE),"")</f>
        <v/>
      </c>
    </row>
    <row r="3369" spans="1:9">
      <c r="A3369" s="29">
        <v>430</v>
      </c>
      <c r="B3369" s="29">
        <v>69</v>
      </c>
      <c r="D3369" t="s">
        <v>859</v>
      </c>
      <c r="E3369" t="s">
        <v>110</v>
      </c>
      <c r="F3369" t="str">
        <f t="shared" si="52"/>
        <v>1iYes</v>
      </c>
      <c r="G3369" s="27">
        <f>IFERROR(VLOOKUP(B3369,Answer!$A:$E,5),"")</f>
        <v>0</v>
      </c>
      <c r="H3369">
        <f>IFERROR(VLOOKUP(D3369,Question!$B:$E,4,FALSE),"")</f>
        <v>0</v>
      </c>
      <c r="I3369" t="str">
        <f>IFERROR(VLOOKUP(H3369,Dimension!$A:$B,2,FALSE),"")</f>
        <v/>
      </c>
    </row>
    <row r="3370" spans="1:9">
      <c r="A3370" s="29">
        <v>430</v>
      </c>
      <c r="B3370" s="29">
        <v>53</v>
      </c>
      <c r="D3370" t="s">
        <v>804</v>
      </c>
      <c r="E3370" t="s">
        <v>110</v>
      </c>
      <c r="F3370" t="str">
        <f t="shared" si="52"/>
        <v>North AmericaYes</v>
      </c>
      <c r="G3370" s="27">
        <f>IFERROR(VLOOKUP(B3370,Answer!$A:$E,5),"")</f>
        <v>0</v>
      </c>
      <c r="H3370" t="str">
        <f>IFERROR(VLOOKUP(D3370,Question!$B:$E,4,FALSE),"")</f>
        <v/>
      </c>
      <c r="I3370" t="str">
        <f>IFERROR(VLOOKUP(H3370,Dimension!$A:$B,2,FALSE),"")</f>
        <v/>
      </c>
    </row>
    <row r="3371" spans="1:9">
      <c r="A3371" s="29">
        <v>430</v>
      </c>
      <c r="B3371" s="29">
        <v>54</v>
      </c>
      <c r="D3371" t="s">
        <v>805</v>
      </c>
      <c r="E3371" t="s">
        <v>110</v>
      </c>
      <c r="F3371" t="str">
        <f t="shared" si="52"/>
        <v>Central AmericaYes</v>
      </c>
      <c r="G3371" s="27">
        <f>IFERROR(VLOOKUP(B3371,Answer!$A:$E,5),"")</f>
        <v>0</v>
      </c>
      <c r="H3371" t="str">
        <f>IFERROR(VLOOKUP(D3371,Question!$B:$E,4,FALSE),"")</f>
        <v/>
      </c>
      <c r="I3371" t="str">
        <f>IFERROR(VLOOKUP(H3371,Dimension!$A:$B,2,FALSE),"")</f>
        <v/>
      </c>
    </row>
    <row r="3372" spans="1:9">
      <c r="A3372" s="29">
        <v>430</v>
      </c>
      <c r="B3372" s="29">
        <v>55</v>
      </c>
      <c r="D3372" t="s">
        <v>806</v>
      </c>
      <c r="E3372" t="s">
        <v>110</v>
      </c>
      <c r="F3372" t="str">
        <f t="shared" si="52"/>
        <v>South AmericaYes</v>
      </c>
      <c r="G3372" s="27">
        <f>IFERROR(VLOOKUP(B3372,Answer!$A:$E,5),"")</f>
        <v>0</v>
      </c>
      <c r="H3372" t="str">
        <f>IFERROR(VLOOKUP(D3372,Question!$B:$E,4,FALSE),"")</f>
        <v/>
      </c>
      <c r="I3372" t="str">
        <f>IFERROR(VLOOKUP(H3372,Dimension!$A:$B,2,FALSE),"")</f>
        <v/>
      </c>
    </row>
    <row r="3373" spans="1:9">
      <c r="A3373" s="29">
        <v>430</v>
      </c>
      <c r="B3373" s="29">
        <v>56</v>
      </c>
      <c r="D3373" t="s">
        <v>807</v>
      </c>
      <c r="E3373" t="s">
        <v>110</v>
      </c>
      <c r="F3373" t="str">
        <f t="shared" si="52"/>
        <v>AfricaYes</v>
      </c>
      <c r="G3373" s="27">
        <f>IFERROR(VLOOKUP(B3373,Answer!$A:$E,5),"")</f>
        <v>0</v>
      </c>
      <c r="H3373" t="str">
        <f>IFERROR(VLOOKUP(D3373,Question!$B:$E,4,FALSE),"")</f>
        <v/>
      </c>
      <c r="I3373" t="str">
        <f>IFERROR(VLOOKUP(H3373,Dimension!$A:$B,2,FALSE),"")</f>
        <v/>
      </c>
    </row>
    <row r="3374" spans="1:9">
      <c r="A3374" s="29">
        <v>430</v>
      </c>
      <c r="B3374" s="29">
        <v>57</v>
      </c>
      <c r="D3374" t="s">
        <v>808</v>
      </c>
      <c r="E3374" t="s">
        <v>110</v>
      </c>
      <c r="F3374" t="str">
        <f t="shared" si="52"/>
        <v>Middle EastYes</v>
      </c>
      <c r="G3374" s="27">
        <f>IFERROR(VLOOKUP(B3374,Answer!$A:$E,5),"")</f>
        <v>0</v>
      </c>
      <c r="H3374" t="str">
        <f>IFERROR(VLOOKUP(D3374,Question!$B:$E,4,FALSE),"")</f>
        <v/>
      </c>
      <c r="I3374" t="str">
        <f>IFERROR(VLOOKUP(H3374,Dimension!$A:$B,2,FALSE),"")</f>
        <v/>
      </c>
    </row>
    <row r="3375" spans="1:9">
      <c r="A3375" s="29">
        <v>430</v>
      </c>
      <c r="B3375" s="29">
        <v>58</v>
      </c>
      <c r="D3375" t="s">
        <v>809</v>
      </c>
      <c r="E3375" t="s">
        <v>110</v>
      </c>
      <c r="F3375" t="str">
        <f t="shared" si="52"/>
        <v>Western/Northern EuropeYes</v>
      </c>
      <c r="G3375" s="27">
        <f>IFERROR(VLOOKUP(B3375,Answer!$A:$E,5),"")</f>
        <v>0</v>
      </c>
      <c r="H3375" t="str">
        <f>IFERROR(VLOOKUP(D3375,Question!$B:$E,4,FALSE),"")</f>
        <v/>
      </c>
      <c r="I3375" t="str">
        <f>IFERROR(VLOOKUP(H3375,Dimension!$A:$B,2,FALSE),"")</f>
        <v/>
      </c>
    </row>
    <row r="3376" spans="1:9">
      <c r="A3376" s="29">
        <v>430</v>
      </c>
      <c r="B3376" s="29">
        <v>59</v>
      </c>
      <c r="D3376" t="s">
        <v>810</v>
      </c>
      <c r="E3376" t="s">
        <v>110</v>
      </c>
      <c r="F3376" t="str">
        <f t="shared" si="52"/>
        <v>Southern EuropeYes</v>
      </c>
      <c r="G3376" s="27">
        <f>IFERROR(VLOOKUP(B3376,Answer!$A:$E,5),"")</f>
        <v>0</v>
      </c>
      <c r="H3376" t="str">
        <f>IFERROR(VLOOKUP(D3376,Question!$B:$E,4,FALSE),"")</f>
        <v/>
      </c>
      <c r="I3376" t="str">
        <f>IFERROR(VLOOKUP(H3376,Dimension!$A:$B,2,FALSE),"")</f>
        <v/>
      </c>
    </row>
    <row r="3377" spans="1:9">
      <c r="A3377" s="29">
        <v>430</v>
      </c>
      <c r="B3377" s="29">
        <v>60</v>
      </c>
      <c r="D3377" t="s">
        <v>811</v>
      </c>
      <c r="E3377" t="s">
        <v>110</v>
      </c>
      <c r="F3377" t="str">
        <f t="shared" si="52"/>
        <v>Eastern EuropeYes</v>
      </c>
      <c r="G3377" s="27">
        <f>IFERROR(VLOOKUP(B3377,Answer!$A:$E,5),"")</f>
        <v>0</v>
      </c>
      <c r="H3377" t="str">
        <f>IFERROR(VLOOKUP(D3377,Question!$B:$E,4,FALSE),"")</f>
        <v/>
      </c>
      <c r="I3377" t="str">
        <f>IFERROR(VLOOKUP(H3377,Dimension!$A:$B,2,FALSE),"")</f>
        <v/>
      </c>
    </row>
    <row r="3378" spans="1:9">
      <c r="A3378" s="29">
        <v>430</v>
      </c>
      <c r="B3378" s="29">
        <v>61</v>
      </c>
      <c r="D3378" t="s">
        <v>812</v>
      </c>
      <c r="E3378" t="s">
        <v>110</v>
      </c>
      <c r="F3378" t="str">
        <f t="shared" si="52"/>
        <v>Central AsiaYes</v>
      </c>
      <c r="G3378" s="27">
        <f>IFERROR(VLOOKUP(B3378,Answer!$A:$E,5),"")</f>
        <v>0</v>
      </c>
      <c r="H3378" t="str">
        <f>IFERROR(VLOOKUP(D3378,Question!$B:$E,4,FALSE),"")</f>
        <v/>
      </c>
      <c r="I3378" t="str">
        <f>IFERROR(VLOOKUP(H3378,Dimension!$A:$B,2,FALSE),"")</f>
        <v/>
      </c>
    </row>
    <row r="3379" spans="1:9">
      <c r="A3379" s="29">
        <v>430</v>
      </c>
      <c r="B3379" s="29">
        <v>62</v>
      </c>
      <c r="D3379" t="s">
        <v>813</v>
      </c>
      <c r="E3379" t="s">
        <v>110</v>
      </c>
      <c r="F3379" t="str">
        <f t="shared" si="52"/>
        <v>South AsiaYes</v>
      </c>
      <c r="G3379" s="27">
        <f>IFERROR(VLOOKUP(B3379,Answer!$A:$E,5),"")</f>
        <v>0</v>
      </c>
      <c r="H3379" t="str">
        <f>IFERROR(VLOOKUP(D3379,Question!$B:$E,4,FALSE),"")</f>
        <v/>
      </c>
      <c r="I3379" t="str">
        <f>IFERROR(VLOOKUP(H3379,Dimension!$A:$B,2,FALSE),"")</f>
        <v/>
      </c>
    </row>
    <row r="3380" spans="1:9">
      <c r="A3380" s="29">
        <v>430</v>
      </c>
      <c r="B3380" s="29">
        <v>63</v>
      </c>
      <c r="D3380" t="s">
        <v>814</v>
      </c>
      <c r="E3380" t="s">
        <v>110</v>
      </c>
      <c r="F3380" t="str">
        <f t="shared" si="52"/>
        <v>South East AsiaYes</v>
      </c>
      <c r="G3380" s="27">
        <f>IFERROR(VLOOKUP(B3380,Answer!$A:$E,5),"")</f>
        <v>0</v>
      </c>
      <c r="H3380" t="str">
        <f>IFERROR(VLOOKUP(D3380,Question!$B:$E,4,FALSE),"")</f>
        <v/>
      </c>
      <c r="I3380" t="str">
        <f>IFERROR(VLOOKUP(H3380,Dimension!$A:$B,2,FALSE),"")</f>
        <v/>
      </c>
    </row>
    <row r="3381" spans="1:9">
      <c r="A3381" s="29">
        <v>430</v>
      </c>
      <c r="B3381" s="29">
        <v>64</v>
      </c>
      <c r="D3381" t="s">
        <v>815</v>
      </c>
      <c r="E3381" t="s">
        <v>110</v>
      </c>
      <c r="F3381" t="str">
        <f t="shared" si="52"/>
        <v>AustralasiaYes</v>
      </c>
      <c r="G3381" s="27">
        <f>IFERROR(VLOOKUP(B3381,Answer!$A:$E,5),"")</f>
        <v>0</v>
      </c>
      <c r="H3381" t="str">
        <f>IFERROR(VLOOKUP(D3381,Question!$B:$E,4,FALSE),"")</f>
        <v/>
      </c>
      <c r="I3381" t="str">
        <f>IFERROR(VLOOKUP(H3381,Dimension!$A:$B,2,FALSE),"")</f>
        <v/>
      </c>
    </row>
    <row r="3382" spans="1:9">
      <c r="A3382" s="29">
        <v>430</v>
      </c>
      <c r="B3382" s="29">
        <v>75</v>
      </c>
      <c r="D3382" t="s">
        <v>532</v>
      </c>
      <c r="E3382" t="s">
        <v>114</v>
      </c>
      <c r="F3382" t="str">
        <f t="shared" si="52"/>
        <v>2aFrequently (e.g. every time we run some activity or monthly)</v>
      </c>
      <c r="G3382" s="27">
        <f>IFERROR(VLOOKUP(B3382,Answer!$A:$E,5),"")</f>
        <v>1</v>
      </c>
      <c r="H3382">
        <f>IFERROR(VLOOKUP(D3382,Question!$B:$E,4,FALSE),"")</f>
        <v>1</v>
      </c>
      <c r="I3382" t="str">
        <f>IFERROR(VLOOKUP(H3382,Dimension!$A:$B,2,FALSE),"")</f>
        <v>Reporting</v>
      </c>
    </row>
    <row r="3383" spans="1:9">
      <c r="A3383" s="29">
        <v>430</v>
      </c>
      <c r="B3383" s="29">
        <v>100</v>
      </c>
      <c r="D3383" t="s">
        <v>576</v>
      </c>
      <c r="E3383" t="s">
        <v>114</v>
      </c>
      <c r="F3383" t="str">
        <f t="shared" si="52"/>
        <v>3aFrequently (e.g. every time we run some activity or monthly)</v>
      </c>
      <c r="G3383" s="27">
        <f>IFERROR(VLOOKUP(B3383,Answer!$A:$E,5),"")</f>
        <v>0</v>
      </c>
      <c r="H3383">
        <f>IFERROR(VLOOKUP(D3383,Question!$B:$E,4,FALSE),"")</f>
        <v>1</v>
      </c>
      <c r="I3383" t="str">
        <f>IFERROR(VLOOKUP(H3383,Dimension!$A:$B,2,FALSE),"")</f>
        <v>Reporting</v>
      </c>
    </row>
    <row r="3384" spans="1:9">
      <c r="A3384" s="29">
        <v>430</v>
      </c>
      <c r="B3384" s="29">
        <v>102</v>
      </c>
      <c r="D3384" t="s">
        <v>582</v>
      </c>
      <c r="E3384" t="s">
        <v>115</v>
      </c>
      <c r="F3384" t="str">
        <f t="shared" si="52"/>
        <v>3bRarely (maybe once per year)</v>
      </c>
      <c r="G3384" s="27">
        <f>IFERROR(VLOOKUP(B3384,Answer!$A:$E,5),"")</f>
        <v>-0.25</v>
      </c>
      <c r="H3384">
        <f>IFERROR(VLOOKUP(D3384,Question!$B:$E,4,FALSE),"")</f>
        <v>1</v>
      </c>
      <c r="I3384" t="str">
        <f>IFERROR(VLOOKUP(H3384,Dimension!$A:$B,2,FALSE),"")</f>
        <v>Reporting</v>
      </c>
    </row>
    <row r="3385" spans="1:9">
      <c r="A3385" s="29">
        <v>430</v>
      </c>
      <c r="B3385" s="29">
        <v>110</v>
      </c>
      <c r="D3385" t="s">
        <v>587</v>
      </c>
      <c r="E3385" t="s">
        <v>114</v>
      </c>
      <c r="F3385" t="str">
        <f t="shared" si="52"/>
        <v>3cFrequently (e.g. every time we run some activity or monthly)</v>
      </c>
      <c r="G3385" s="27">
        <f>IFERROR(VLOOKUP(B3385,Answer!$A:$E,5),"")</f>
        <v>1</v>
      </c>
      <c r="H3385">
        <f>IFERROR(VLOOKUP(D3385,Question!$B:$E,4,FALSE),"")</f>
        <v>1</v>
      </c>
      <c r="I3385" t="str">
        <f>IFERROR(VLOOKUP(H3385,Dimension!$A:$B,2,FALSE),"")</f>
        <v>Reporting</v>
      </c>
    </row>
    <row r="3386" spans="1:9">
      <c r="A3386" s="29">
        <v>430</v>
      </c>
      <c r="B3386" s="29">
        <v>114</v>
      </c>
      <c r="D3386" t="s">
        <v>592</v>
      </c>
      <c r="E3386" t="s">
        <v>120</v>
      </c>
      <c r="F3386" t="str">
        <f t="shared" si="52"/>
        <v>3dRegularly (at least quarterly)</v>
      </c>
      <c r="G3386" s="27">
        <f>IFERROR(VLOOKUP(B3386,Answer!$A:$E,5),"")</f>
        <v>0.75</v>
      </c>
      <c r="H3386">
        <f>IFERROR(VLOOKUP(D3386,Question!$B:$E,4,FALSE),"")</f>
        <v>1</v>
      </c>
      <c r="I3386" t="str">
        <f>IFERROR(VLOOKUP(H3386,Dimension!$A:$B,2,FALSE),"")</f>
        <v>Reporting</v>
      </c>
    </row>
    <row r="3387" spans="1:9">
      <c r="A3387" s="29">
        <v>430</v>
      </c>
      <c r="B3387" s="29">
        <v>120</v>
      </c>
      <c r="D3387" t="s">
        <v>755</v>
      </c>
      <c r="E3387" t="s">
        <v>114</v>
      </c>
      <c r="F3387" t="str">
        <f t="shared" si="52"/>
        <v>3eFrequently (e.g. every time we run some activity or monthly)</v>
      </c>
      <c r="G3387" s="27">
        <f>IFERROR(VLOOKUP(B3387,Answer!$A:$E,5),"")</f>
        <v>0</v>
      </c>
      <c r="H3387">
        <f>IFERROR(VLOOKUP(D3387,Question!$B:$E,4,FALSE),"")</f>
        <v>1</v>
      </c>
      <c r="I3387" t="str">
        <f>IFERROR(VLOOKUP(H3387,Dimension!$A:$B,2,FALSE),"")</f>
        <v>Reporting</v>
      </c>
    </row>
    <row r="3388" spans="1:9">
      <c r="A3388" s="29">
        <v>430</v>
      </c>
      <c r="B3388" s="29">
        <v>125</v>
      </c>
      <c r="D3388" t="s">
        <v>756</v>
      </c>
      <c r="E3388" t="s">
        <v>114</v>
      </c>
      <c r="F3388" t="str">
        <f t="shared" si="52"/>
        <v>3fFrequently (e.g. every time we run some activity or monthly)</v>
      </c>
      <c r="G3388" s="27">
        <f>IFERROR(VLOOKUP(B3388,Answer!$A:$E,5),"")</f>
        <v>0.5</v>
      </c>
      <c r="H3388">
        <f>IFERROR(VLOOKUP(D3388,Question!$B:$E,4,FALSE),"")</f>
        <v>1</v>
      </c>
      <c r="I3388" t="str">
        <f>IFERROR(VLOOKUP(H3388,Dimension!$A:$B,2,FALSE),"")</f>
        <v>Reporting</v>
      </c>
    </row>
    <row r="3389" spans="1:9">
      <c r="A3389" s="29">
        <v>430</v>
      </c>
      <c r="B3389" s="29">
        <v>130</v>
      </c>
      <c r="D3389" t="s">
        <v>757</v>
      </c>
      <c r="E3389" t="s">
        <v>114</v>
      </c>
      <c r="F3389" t="str">
        <f t="shared" si="52"/>
        <v>3gFrequently (e.g. every time we run some activity or monthly)</v>
      </c>
      <c r="G3389" s="27">
        <f>IFERROR(VLOOKUP(B3389,Answer!$A:$E,5),"")</f>
        <v>1</v>
      </c>
      <c r="H3389">
        <f>IFERROR(VLOOKUP(D3389,Question!$B:$E,4,FALSE),"")</f>
        <v>1</v>
      </c>
      <c r="I3389" t="str">
        <f>IFERROR(VLOOKUP(H3389,Dimension!$A:$B,2,FALSE),"")</f>
        <v>Reporting</v>
      </c>
    </row>
    <row r="3390" spans="1:9">
      <c r="A3390" s="29">
        <v>430</v>
      </c>
      <c r="B3390" s="29">
        <v>135</v>
      </c>
      <c r="D3390" t="s">
        <v>758</v>
      </c>
      <c r="E3390" t="s">
        <v>114</v>
      </c>
      <c r="F3390" t="str">
        <f t="shared" si="52"/>
        <v>3hFrequently (e.g. every time we run some activity or monthly)</v>
      </c>
      <c r="G3390" s="27">
        <f>IFERROR(VLOOKUP(B3390,Answer!$A:$E,5),"")</f>
        <v>1</v>
      </c>
      <c r="H3390">
        <f>IFERROR(VLOOKUP(D3390,Question!$B:$E,4,FALSE),"")</f>
        <v>1</v>
      </c>
      <c r="I3390" t="str">
        <f>IFERROR(VLOOKUP(H3390,Dimension!$A:$B,2,FALSE),"")</f>
        <v>Reporting</v>
      </c>
    </row>
    <row r="3391" spans="1:9">
      <c r="A3391" s="29">
        <v>430</v>
      </c>
      <c r="B3391" s="29">
        <v>155</v>
      </c>
      <c r="D3391" t="s">
        <v>762</v>
      </c>
      <c r="E3391" t="s">
        <v>114</v>
      </c>
      <c r="F3391" t="str">
        <f t="shared" si="52"/>
        <v>3lFrequently (e.g. every time we run some activity or monthly)</v>
      </c>
      <c r="G3391" s="27">
        <f>IFERROR(VLOOKUP(B3391,Answer!$A:$E,5),"")</f>
        <v>1</v>
      </c>
      <c r="H3391">
        <f>IFERROR(VLOOKUP(D3391,Question!$B:$E,4,FALSE),"")</f>
        <v>1</v>
      </c>
      <c r="I3391" t="str">
        <f>IFERROR(VLOOKUP(H3391,Dimension!$A:$B,2,FALSE),"")</f>
        <v>Reporting</v>
      </c>
    </row>
    <row r="3392" spans="1:9">
      <c r="A3392" s="29">
        <v>430</v>
      </c>
      <c r="B3392" s="29">
        <v>159</v>
      </c>
      <c r="D3392" t="s">
        <v>598</v>
      </c>
      <c r="E3392" t="s">
        <v>120</v>
      </c>
      <c r="F3392" t="str">
        <f t="shared" si="52"/>
        <v>4aRegularly (at least quarterly)</v>
      </c>
      <c r="G3392" s="27">
        <f>IFERROR(VLOOKUP(B3392,Answer!$A:$E,5),"")</f>
        <v>0.75</v>
      </c>
      <c r="H3392">
        <f>IFERROR(VLOOKUP(D3392,Question!$B:$E,4,FALSE),"")</f>
        <v>2</v>
      </c>
      <c r="I3392" t="str">
        <f>IFERROR(VLOOKUP(H3392,Dimension!$A:$B,2,FALSE),"")</f>
        <v>Planning</v>
      </c>
    </row>
    <row r="3393" spans="1:9">
      <c r="A3393" s="29">
        <v>430</v>
      </c>
      <c r="B3393" s="29">
        <v>163</v>
      </c>
      <c r="D3393" t="s">
        <v>601</v>
      </c>
      <c r="E3393" t="s">
        <v>121</v>
      </c>
      <c r="F3393" t="str">
        <f t="shared" si="52"/>
        <v>4bSometimes / on an ad-hoc basis</v>
      </c>
      <c r="G3393" s="27">
        <f>IFERROR(VLOOKUP(B3393,Answer!$A:$E,5),"")</f>
        <v>0.5</v>
      </c>
      <c r="H3393">
        <f>IFERROR(VLOOKUP(D3393,Question!$B:$E,4,FALSE),"")</f>
        <v>2</v>
      </c>
      <c r="I3393" t="str">
        <f>IFERROR(VLOOKUP(H3393,Dimension!$A:$B,2,FALSE),"")</f>
        <v>Planning</v>
      </c>
    </row>
    <row r="3394" spans="1:9">
      <c r="A3394" s="29">
        <v>430</v>
      </c>
      <c r="B3394" s="29">
        <v>169</v>
      </c>
      <c r="D3394" t="s">
        <v>605</v>
      </c>
      <c r="E3394" t="s">
        <v>120</v>
      </c>
      <c r="F3394" t="str">
        <f t="shared" si="52"/>
        <v>4cRegularly (at least quarterly)</v>
      </c>
      <c r="G3394" s="27">
        <f>IFERROR(VLOOKUP(B3394,Answer!$A:$E,5),"")</f>
        <v>0.75</v>
      </c>
      <c r="H3394">
        <f>IFERROR(VLOOKUP(D3394,Question!$B:$E,4,FALSE),"")</f>
        <v>2</v>
      </c>
      <c r="I3394" t="str">
        <f>IFERROR(VLOOKUP(H3394,Dimension!$A:$B,2,FALSE),"")</f>
        <v>Planning</v>
      </c>
    </row>
    <row r="3395" spans="1:9">
      <c r="A3395" s="29">
        <v>430</v>
      </c>
      <c r="B3395" s="29">
        <v>173</v>
      </c>
      <c r="D3395" t="s">
        <v>609</v>
      </c>
      <c r="E3395" t="s">
        <v>121</v>
      </c>
      <c r="F3395" t="str">
        <f t="shared" ref="F3395:F3458" si="53">D3395&amp;E3395</f>
        <v>4dSometimes / on an ad-hoc basis</v>
      </c>
      <c r="G3395" s="27">
        <f>IFERROR(VLOOKUP(B3395,Answer!$A:$E,5),"")</f>
        <v>0.5</v>
      </c>
      <c r="H3395">
        <f>IFERROR(VLOOKUP(D3395,Question!$B:$E,4,FALSE),"")</f>
        <v>3</v>
      </c>
      <c r="I3395" t="str">
        <f>IFERROR(VLOOKUP(H3395,Dimension!$A:$B,2,FALSE),"")</f>
        <v>Impact</v>
      </c>
    </row>
    <row r="3396" spans="1:9">
      <c r="A3396" s="29">
        <v>430</v>
      </c>
      <c r="B3396" s="29">
        <v>178</v>
      </c>
      <c r="D3396" t="s">
        <v>628</v>
      </c>
      <c r="E3396" t="s">
        <v>118</v>
      </c>
      <c r="F3396" t="str">
        <f t="shared" si="53"/>
        <v>5aDisagree</v>
      </c>
      <c r="G3396" s="27">
        <f>IFERROR(VLOOKUP(B3396,Answer!$A:$E,5),"")</f>
        <v>0.75</v>
      </c>
      <c r="H3396">
        <f>IFERROR(VLOOKUP(D3396,Question!$B:$E,4,FALSE),"")</f>
        <v>2</v>
      </c>
      <c r="I3396" t="str">
        <f>IFERROR(VLOOKUP(H3396,Dimension!$A:$B,2,FALSE),"")</f>
        <v>Planning</v>
      </c>
    </row>
    <row r="3397" spans="1:9">
      <c r="A3397" s="29">
        <v>430</v>
      </c>
      <c r="B3397" s="29">
        <v>186</v>
      </c>
      <c r="D3397" t="s">
        <v>632</v>
      </c>
      <c r="E3397" t="s">
        <v>123</v>
      </c>
      <c r="F3397" t="str">
        <f t="shared" si="53"/>
        <v>5bAgree</v>
      </c>
      <c r="G3397" s="27">
        <f>IFERROR(VLOOKUP(B3397,Answer!$A:$E,5),"")</f>
        <v>0.75</v>
      </c>
      <c r="H3397">
        <f>IFERROR(VLOOKUP(D3397,Question!$B:$E,4,FALSE),"")</f>
        <v>2</v>
      </c>
      <c r="I3397" t="str">
        <f>IFERROR(VLOOKUP(H3397,Dimension!$A:$B,2,FALSE),"")</f>
        <v>Planning</v>
      </c>
    </row>
    <row r="3398" spans="1:9">
      <c r="A3398" s="29">
        <v>430</v>
      </c>
      <c r="B3398" s="29">
        <v>191</v>
      </c>
      <c r="D3398" t="s">
        <v>636</v>
      </c>
      <c r="E3398" t="s">
        <v>148</v>
      </c>
      <c r="F3398" t="str">
        <f t="shared" si="53"/>
        <v>5cNeither agree nor disagree&amp;#9;</v>
      </c>
      <c r="G3398" s="27">
        <f>IFERROR(VLOOKUP(B3398,Answer!$A:$E,5),"")</f>
        <v>0.25</v>
      </c>
      <c r="H3398">
        <f>IFERROR(VLOOKUP(D3398,Question!$B:$E,4,FALSE),"")</f>
        <v>2</v>
      </c>
      <c r="I3398" t="str">
        <f>IFERROR(VLOOKUP(H3398,Dimension!$A:$B,2,FALSE),"")</f>
        <v>Planning</v>
      </c>
    </row>
    <row r="3399" spans="1:9">
      <c r="A3399" s="29">
        <v>430</v>
      </c>
      <c r="B3399" s="29">
        <v>198</v>
      </c>
      <c r="D3399" t="s">
        <v>640</v>
      </c>
      <c r="E3399" t="s">
        <v>123</v>
      </c>
      <c r="F3399" t="str">
        <f t="shared" si="53"/>
        <v>5dAgree</v>
      </c>
      <c r="G3399" s="27">
        <f>IFERROR(VLOOKUP(B3399,Answer!$A:$E,5),"")</f>
        <v>0.75</v>
      </c>
      <c r="H3399">
        <f>IFERROR(VLOOKUP(D3399,Question!$B:$E,4,FALSE),"")</f>
        <v>2</v>
      </c>
      <c r="I3399" t="str">
        <f>IFERROR(VLOOKUP(H3399,Dimension!$A:$B,2,FALSE),"")</f>
        <v>Planning</v>
      </c>
    </row>
    <row r="3400" spans="1:9">
      <c r="A3400" s="29">
        <v>430</v>
      </c>
      <c r="B3400" s="29">
        <v>205</v>
      </c>
      <c r="D3400" t="s">
        <v>644</v>
      </c>
      <c r="E3400" t="s">
        <v>136</v>
      </c>
      <c r="F3400" t="str">
        <f t="shared" si="53"/>
        <v>5eStrongly Agree</v>
      </c>
      <c r="G3400" s="27">
        <f>IFERROR(VLOOKUP(B3400,Answer!$A:$E,5),"")</f>
        <v>1</v>
      </c>
      <c r="H3400">
        <f>IFERROR(VLOOKUP(D3400,Question!$B:$E,4,FALSE),"")</f>
        <v>2</v>
      </c>
      <c r="I3400" t="str">
        <f>IFERROR(VLOOKUP(H3400,Dimension!$A:$B,2,FALSE),"")</f>
        <v>Planning</v>
      </c>
    </row>
    <row r="3401" spans="1:9">
      <c r="A3401" s="29">
        <v>430</v>
      </c>
      <c r="B3401" s="29">
        <v>210</v>
      </c>
      <c r="D3401" t="s">
        <v>751</v>
      </c>
      <c r="E3401" t="s">
        <v>123</v>
      </c>
      <c r="F3401" t="str">
        <f t="shared" si="53"/>
        <v>5fAgree</v>
      </c>
      <c r="G3401" s="27">
        <f>IFERROR(VLOOKUP(B3401,Answer!$A:$E,5),"")</f>
        <v>0.75</v>
      </c>
      <c r="H3401">
        <f>IFERROR(VLOOKUP(D3401,Question!$B:$E,4,FALSE),"")</f>
        <v>2</v>
      </c>
      <c r="I3401" t="str">
        <f>IFERROR(VLOOKUP(H3401,Dimension!$A:$B,2,FALSE),"")</f>
        <v>Planning</v>
      </c>
    </row>
    <row r="3402" spans="1:9">
      <c r="A3402" s="29">
        <v>430</v>
      </c>
      <c r="B3402" s="29">
        <v>216</v>
      </c>
      <c r="D3402" t="s">
        <v>752</v>
      </c>
      <c r="E3402" t="s">
        <v>123</v>
      </c>
      <c r="F3402" t="str">
        <f t="shared" si="53"/>
        <v>5gAgree</v>
      </c>
      <c r="G3402" s="27">
        <f>IFERROR(VLOOKUP(B3402,Answer!$A:$E,5),"")</f>
        <v>0.75</v>
      </c>
      <c r="H3402">
        <f>IFERROR(VLOOKUP(D3402,Question!$B:$E,4,FALSE),"")</f>
        <v>3</v>
      </c>
      <c r="I3402" t="str">
        <f>IFERROR(VLOOKUP(H3402,Dimension!$A:$B,2,FALSE),"")</f>
        <v>Impact</v>
      </c>
    </row>
    <row r="3403" spans="1:9">
      <c r="A3403" s="29">
        <v>430</v>
      </c>
      <c r="B3403" s="29">
        <v>223</v>
      </c>
      <c r="D3403" t="s">
        <v>753</v>
      </c>
      <c r="E3403" t="s">
        <v>136</v>
      </c>
      <c r="F3403" t="str">
        <f t="shared" si="53"/>
        <v>5hStrongly Agree</v>
      </c>
      <c r="G3403" s="27">
        <f>IFERROR(VLOOKUP(B3403,Answer!$A:$E,5),"")</f>
        <v>1</v>
      </c>
      <c r="H3403">
        <f>IFERROR(VLOOKUP(D3403,Question!$B:$E,4,FALSE),"")</f>
        <v>2</v>
      </c>
      <c r="I3403" t="str">
        <f>IFERROR(VLOOKUP(H3403,Dimension!$A:$B,2,FALSE),"")</f>
        <v>Planning</v>
      </c>
    </row>
    <row r="3404" spans="1:9">
      <c r="A3404" s="29">
        <v>430</v>
      </c>
      <c r="B3404" s="29">
        <v>228</v>
      </c>
      <c r="D3404" t="s">
        <v>754</v>
      </c>
      <c r="E3404" t="s">
        <v>123</v>
      </c>
      <c r="F3404" t="str">
        <f t="shared" si="53"/>
        <v>5iAgree</v>
      </c>
      <c r="G3404" s="27">
        <f>IFERROR(VLOOKUP(B3404,Answer!$A:$E,5),"")</f>
        <v>0.75</v>
      </c>
      <c r="H3404">
        <f>IFERROR(VLOOKUP(D3404,Question!$B:$E,4,FALSE),"")</f>
        <v>3</v>
      </c>
      <c r="I3404" t="str">
        <f>IFERROR(VLOOKUP(H3404,Dimension!$A:$B,2,FALSE),"")</f>
        <v>Impact</v>
      </c>
    </row>
    <row r="3405" spans="1:9">
      <c r="A3405" s="29">
        <v>430</v>
      </c>
      <c r="B3405" s="29">
        <v>232</v>
      </c>
      <c r="D3405" t="s">
        <v>648</v>
      </c>
      <c r="E3405" t="s">
        <v>121</v>
      </c>
      <c r="F3405" t="str">
        <f t="shared" si="53"/>
        <v>6aSometimes / on an ad-hoc basis</v>
      </c>
      <c r="G3405" s="27">
        <f>IFERROR(VLOOKUP(B3405,Answer!$A:$E,5),"")</f>
        <v>0.5</v>
      </c>
      <c r="H3405">
        <f>IFERROR(VLOOKUP(D3405,Question!$B:$E,4,FALSE),"")</f>
        <v>2</v>
      </c>
      <c r="I3405" t="str">
        <f>IFERROR(VLOOKUP(H3405,Dimension!$A:$B,2,FALSE),"")</f>
        <v>Planning</v>
      </c>
    </row>
    <row r="3406" spans="1:9">
      <c r="A3406" s="29">
        <v>430</v>
      </c>
      <c r="B3406" s="29">
        <v>238</v>
      </c>
      <c r="D3406" t="s">
        <v>650</v>
      </c>
      <c r="E3406" t="s">
        <v>120</v>
      </c>
      <c r="F3406" t="str">
        <f t="shared" si="53"/>
        <v>6bRegularly (at least quarterly)</v>
      </c>
      <c r="G3406" s="27">
        <f>IFERROR(VLOOKUP(B3406,Answer!$A:$E,5),"")</f>
        <v>0.75</v>
      </c>
      <c r="H3406">
        <f>IFERROR(VLOOKUP(D3406,Question!$B:$E,4,FALSE),"")</f>
        <v>1</v>
      </c>
      <c r="I3406" t="str">
        <f>IFERROR(VLOOKUP(H3406,Dimension!$A:$B,2,FALSE),"")</f>
        <v>Reporting</v>
      </c>
    </row>
    <row r="3407" spans="1:9">
      <c r="A3407" s="29">
        <v>430</v>
      </c>
      <c r="B3407" s="29">
        <v>243</v>
      </c>
      <c r="D3407" t="s">
        <v>654</v>
      </c>
      <c r="E3407" t="s">
        <v>120</v>
      </c>
      <c r="F3407" t="str">
        <f t="shared" si="53"/>
        <v>6cRegularly (at least quarterly)</v>
      </c>
      <c r="G3407" s="27">
        <f>IFERROR(VLOOKUP(B3407,Answer!$A:$E,5),"")</f>
        <v>0.75</v>
      </c>
      <c r="H3407">
        <f>IFERROR(VLOOKUP(D3407,Question!$B:$E,4,FALSE),"")</f>
        <v>1</v>
      </c>
      <c r="I3407" t="str">
        <f>IFERROR(VLOOKUP(H3407,Dimension!$A:$B,2,FALSE),"")</f>
        <v>Reporting</v>
      </c>
    </row>
    <row r="3408" spans="1:9">
      <c r="A3408" s="29">
        <v>430</v>
      </c>
      <c r="B3408" s="29">
        <v>248</v>
      </c>
      <c r="D3408" t="s">
        <v>658</v>
      </c>
      <c r="E3408" t="s">
        <v>120</v>
      </c>
      <c r="F3408" t="str">
        <f t="shared" si="53"/>
        <v>6dRegularly (at least quarterly)</v>
      </c>
      <c r="G3408" s="27">
        <f>IFERROR(VLOOKUP(B3408,Answer!$A:$E,5),"")</f>
        <v>0.75</v>
      </c>
      <c r="H3408">
        <f>IFERROR(VLOOKUP(D3408,Question!$B:$E,4,FALSE),"")</f>
        <v>1</v>
      </c>
      <c r="I3408" t="str">
        <f>IFERROR(VLOOKUP(H3408,Dimension!$A:$B,2,FALSE),"")</f>
        <v>Reporting</v>
      </c>
    </row>
    <row r="3409" spans="1:9">
      <c r="A3409" s="29">
        <v>430</v>
      </c>
      <c r="B3409" s="29">
        <v>253</v>
      </c>
      <c r="D3409" t="s">
        <v>662</v>
      </c>
      <c r="E3409" t="s">
        <v>120</v>
      </c>
      <c r="F3409" t="str">
        <f t="shared" si="53"/>
        <v>6eRegularly (at least quarterly)</v>
      </c>
      <c r="G3409" s="27">
        <f>IFERROR(VLOOKUP(B3409,Answer!$A:$E,5),"")</f>
        <v>0.75</v>
      </c>
      <c r="H3409">
        <f>IFERROR(VLOOKUP(D3409,Question!$B:$E,4,FALSE),"")</f>
        <v>1</v>
      </c>
      <c r="I3409" t="str">
        <f>IFERROR(VLOOKUP(H3409,Dimension!$A:$B,2,FALSE),"")</f>
        <v>Reporting</v>
      </c>
    </row>
    <row r="3410" spans="1:9">
      <c r="A3410" s="29">
        <v>430</v>
      </c>
      <c r="B3410" s="29">
        <v>258</v>
      </c>
      <c r="D3410" t="s">
        <v>666</v>
      </c>
      <c r="E3410" t="s">
        <v>120</v>
      </c>
      <c r="F3410" t="str">
        <f t="shared" si="53"/>
        <v>7aRegularly (at least quarterly)</v>
      </c>
      <c r="G3410" s="27">
        <f>IFERROR(VLOOKUP(B3410,Answer!$A:$E,5),"")</f>
        <v>0.5</v>
      </c>
      <c r="H3410">
        <f>IFERROR(VLOOKUP(D3410,Question!$B:$E,4,FALSE),"")</f>
        <v>3</v>
      </c>
      <c r="I3410" t="str">
        <f>IFERROR(VLOOKUP(H3410,Dimension!$A:$B,2,FALSE),"")</f>
        <v>Impact</v>
      </c>
    </row>
    <row r="3411" spans="1:9">
      <c r="A3411" s="29">
        <v>430</v>
      </c>
      <c r="B3411" s="29">
        <v>263</v>
      </c>
      <c r="D3411" t="s">
        <v>670</v>
      </c>
      <c r="E3411" t="s">
        <v>120</v>
      </c>
      <c r="F3411" t="str">
        <f t="shared" si="53"/>
        <v>7bRegularly (at least quarterly)</v>
      </c>
      <c r="G3411" s="27">
        <f>IFERROR(VLOOKUP(B3411,Answer!$A:$E,5),"")</f>
        <v>0.75</v>
      </c>
      <c r="H3411">
        <f>IFERROR(VLOOKUP(D3411,Question!$B:$E,4,FALSE),"")</f>
        <v>2</v>
      </c>
      <c r="I3411" t="str">
        <f>IFERROR(VLOOKUP(H3411,Dimension!$A:$B,2,FALSE),"")</f>
        <v>Planning</v>
      </c>
    </row>
    <row r="3412" spans="1:9">
      <c r="A3412" s="29">
        <v>430</v>
      </c>
      <c r="B3412" s="29">
        <v>267</v>
      </c>
      <c r="D3412" t="s">
        <v>674</v>
      </c>
      <c r="E3412" t="s">
        <v>121</v>
      </c>
      <c r="F3412" t="str">
        <f t="shared" si="53"/>
        <v>7cSometimes / on an ad-hoc basis</v>
      </c>
      <c r="G3412" s="27">
        <f>IFERROR(VLOOKUP(B3412,Answer!$A:$E,5),"")</f>
        <v>0.5</v>
      </c>
      <c r="H3412">
        <f>IFERROR(VLOOKUP(D3412,Question!$B:$E,4,FALSE),"")</f>
        <v>2</v>
      </c>
      <c r="I3412" t="str">
        <f>IFERROR(VLOOKUP(H3412,Dimension!$A:$B,2,FALSE),"")</f>
        <v>Planning</v>
      </c>
    </row>
    <row r="3413" spans="1:9">
      <c r="A3413" s="29">
        <v>430</v>
      </c>
      <c r="B3413" s="29">
        <v>270</v>
      </c>
      <c r="D3413" t="s">
        <v>678</v>
      </c>
      <c r="E3413" t="s">
        <v>116</v>
      </c>
      <c r="F3413" t="str">
        <f t="shared" si="53"/>
        <v>7dNever</v>
      </c>
      <c r="G3413" s="27">
        <f>IFERROR(VLOOKUP(B3413,Answer!$A:$E,5),"")</f>
        <v>0</v>
      </c>
      <c r="H3413">
        <f>IFERROR(VLOOKUP(D3413,Question!$B:$E,4,FALSE),"")</f>
        <v>2</v>
      </c>
      <c r="I3413" t="str">
        <f>IFERROR(VLOOKUP(H3413,Dimension!$A:$B,2,FALSE),"")</f>
        <v>Planning</v>
      </c>
    </row>
    <row r="3414" spans="1:9">
      <c r="A3414" s="29">
        <v>430</v>
      </c>
      <c r="B3414" s="29">
        <v>279</v>
      </c>
      <c r="D3414" t="s">
        <v>680</v>
      </c>
      <c r="E3414" t="s">
        <v>114</v>
      </c>
      <c r="F3414" t="str">
        <f t="shared" si="53"/>
        <v>7eFrequently (e.g. every time we run some activity or monthly)</v>
      </c>
      <c r="G3414" s="27">
        <f>IFERROR(VLOOKUP(B3414,Answer!$A:$E,5),"")</f>
        <v>1</v>
      </c>
      <c r="H3414">
        <f>IFERROR(VLOOKUP(D3414,Question!$B:$E,4,FALSE),"")</f>
        <v>3</v>
      </c>
      <c r="I3414" t="str">
        <f>IFERROR(VLOOKUP(H3414,Dimension!$A:$B,2,FALSE),"")</f>
        <v>Impact</v>
      </c>
    </row>
    <row r="3415" spans="1:9">
      <c r="A3415" s="29">
        <v>430</v>
      </c>
      <c r="B3415" s="29">
        <v>284</v>
      </c>
      <c r="D3415" t="s">
        <v>701</v>
      </c>
      <c r="E3415" t="s">
        <v>123</v>
      </c>
      <c r="F3415" t="str">
        <f t="shared" si="53"/>
        <v>8aAgree</v>
      </c>
      <c r="G3415" s="27">
        <f>IFERROR(VLOOKUP(B3415,Answer!$A:$E,5),"")</f>
        <v>0.75</v>
      </c>
      <c r="H3415">
        <f>IFERROR(VLOOKUP(D3415,Question!$B:$E,4,FALSE),"")</f>
        <v>3</v>
      </c>
      <c r="I3415" t="str">
        <f>IFERROR(VLOOKUP(H3415,Dimension!$A:$B,2,FALSE),"")</f>
        <v>Impact</v>
      </c>
    </row>
    <row r="3416" spans="1:9">
      <c r="A3416" s="29">
        <v>430</v>
      </c>
      <c r="B3416" s="29">
        <v>290</v>
      </c>
      <c r="D3416" t="s">
        <v>703</v>
      </c>
      <c r="E3416" t="s">
        <v>123</v>
      </c>
      <c r="F3416" t="str">
        <f t="shared" si="53"/>
        <v>8bAgree</v>
      </c>
      <c r="G3416" s="27">
        <f>IFERROR(VLOOKUP(B3416,Answer!$A:$E,5),"")</f>
        <v>0.75</v>
      </c>
      <c r="H3416">
        <f>IFERROR(VLOOKUP(D3416,Question!$B:$E,4,FALSE),"")</f>
        <v>3</v>
      </c>
      <c r="I3416" t="str">
        <f>IFERROR(VLOOKUP(H3416,Dimension!$A:$B,2,FALSE),"")</f>
        <v>Impact</v>
      </c>
    </row>
    <row r="3417" spans="1:9">
      <c r="A3417" s="29">
        <v>430</v>
      </c>
      <c r="B3417" s="29">
        <v>296</v>
      </c>
      <c r="D3417" t="s">
        <v>705</v>
      </c>
      <c r="E3417" t="s">
        <v>123</v>
      </c>
      <c r="F3417" t="str">
        <f t="shared" si="53"/>
        <v>8cAgree</v>
      </c>
      <c r="G3417" s="27">
        <f>IFERROR(VLOOKUP(B3417,Answer!$A:$E,5),"")</f>
        <v>0.75</v>
      </c>
      <c r="H3417">
        <f>IFERROR(VLOOKUP(D3417,Question!$B:$E,4,FALSE),"")</f>
        <v>3</v>
      </c>
      <c r="I3417" t="str">
        <f>IFERROR(VLOOKUP(H3417,Dimension!$A:$B,2,FALSE),"")</f>
        <v>Impact</v>
      </c>
    </row>
    <row r="3418" spans="1:9">
      <c r="A3418" s="29">
        <v>430</v>
      </c>
      <c r="B3418" s="29">
        <v>301</v>
      </c>
      <c r="D3418" t="s">
        <v>707</v>
      </c>
      <c r="E3418" t="s">
        <v>122</v>
      </c>
      <c r="F3418" t="str">
        <f t="shared" si="53"/>
        <v>8dNeither agree nor disagree</v>
      </c>
      <c r="G3418" s="27">
        <f>IFERROR(VLOOKUP(B3418,Answer!$A:$E,5),"")</f>
        <v>0</v>
      </c>
      <c r="H3418">
        <f>IFERROR(VLOOKUP(D3418,Question!$B:$E,4,FALSE),"")</f>
        <v>3</v>
      </c>
      <c r="I3418" t="str">
        <f>IFERROR(VLOOKUP(H3418,Dimension!$A:$B,2,FALSE),"")</f>
        <v>Impact</v>
      </c>
    </row>
    <row r="3419" spans="1:9">
      <c r="A3419" s="29">
        <v>430</v>
      </c>
      <c r="B3419" s="29">
        <v>308</v>
      </c>
      <c r="D3419" t="s">
        <v>744</v>
      </c>
      <c r="E3419" t="s">
        <v>123</v>
      </c>
      <c r="F3419" t="str">
        <f t="shared" si="53"/>
        <v>8eAgree</v>
      </c>
      <c r="G3419" s="27">
        <f>IFERROR(VLOOKUP(B3419,Answer!$A:$E,5),"")</f>
        <v>0.75</v>
      </c>
      <c r="H3419">
        <f>IFERROR(VLOOKUP(D3419,Question!$B:$E,4,FALSE),"")</f>
        <v>3</v>
      </c>
      <c r="I3419" t="str">
        <f>IFERROR(VLOOKUP(H3419,Dimension!$A:$B,2,FALSE),"")</f>
        <v>Impact</v>
      </c>
    </row>
    <row r="3420" spans="1:9">
      <c r="A3420" s="29">
        <v>430</v>
      </c>
      <c r="B3420" s="29">
        <v>313</v>
      </c>
      <c r="D3420" t="s">
        <v>745</v>
      </c>
      <c r="E3420" t="s">
        <v>122</v>
      </c>
      <c r="F3420" t="str">
        <f t="shared" si="53"/>
        <v>8fNeither agree nor disagree</v>
      </c>
      <c r="G3420" s="27">
        <f>IFERROR(VLOOKUP(B3420,Answer!$A:$E,5),"")</f>
        <v>0.25</v>
      </c>
      <c r="H3420">
        <f>IFERROR(VLOOKUP(D3420,Question!$B:$E,4,FALSE),"")</f>
        <v>3</v>
      </c>
      <c r="I3420" t="str">
        <f>IFERROR(VLOOKUP(H3420,Dimension!$A:$B,2,FALSE),"")</f>
        <v>Impact</v>
      </c>
    </row>
    <row r="3421" spans="1:9">
      <c r="A3421" s="29">
        <v>430</v>
      </c>
      <c r="B3421" s="29">
        <v>320</v>
      </c>
      <c r="D3421" t="s">
        <v>746</v>
      </c>
      <c r="E3421" t="s">
        <v>123</v>
      </c>
      <c r="F3421" t="str">
        <f t="shared" si="53"/>
        <v>8gAgree</v>
      </c>
      <c r="G3421" s="27">
        <f>IFERROR(VLOOKUP(B3421,Answer!$A:$E,5),"")</f>
        <v>0.75</v>
      </c>
      <c r="H3421">
        <f>IFERROR(VLOOKUP(D3421,Question!$B:$E,4,FALSE),"")</f>
        <v>3</v>
      </c>
      <c r="I3421" t="str">
        <f>IFERROR(VLOOKUP(H3421,Dimension!$A:$B,2,FALSE),"")</f>
        <v>Impact</v>
      </c>
    </row>
    <row r="3422" spans="1:9">
      <c r="A3422" s="29">
        <v>430</v>
      </c>
      <c r="B3422" s="29">
        <v>326</v>
      </c>
      <c r="D3422" t="s">
        <v>747</v>
      </c>
      <c r="E3422" t="s">
        <v>123</v>
      </c>
      <c r="F3422" t="str">
        <f t="shared" si="53"/>
        <v>8hAgree</v>
      </c>
      <c r="G3422" s="27">
        <f>IFERROR(VLOOKUP(B3422,Answer!$A:$E,5),"")</f>
        <v>0.75</v>
      </c>
      <c r="H3422">
        <f>IFERROR(VLOOKUP(D3422,Question!$B:$E,4,FALSE),"")</f>
        <v>3</v>
      </c>
      <c r="I3422" t="str">
        <f>IFERROR(VLOOKUP(H3422,Dimension!$A:$B,2,FALSE),"")</f>
        <v>Impact</v>
      </c>
    </row>
    <row r="3423" spans="1:9">
      <c r="A3423" s="29">
        <v>430</v>
      </c>
      <c r="B3423" s="29">
        <v>331</v>
      </c>
      <c r="D3423" t="s">
        <v>748</v>
      </c>
      <c r="E3423" t="s">
        <v>122</v>
      </c>
      <c r="F3423" t="str">
        <f t="shared" si="53"/>
        <v>8iNeither agree nor disagree</v>
      </c>
      <c r="G3423" s="27">
        <f>IFERROR(VLOOKUP(B3423,Answer!$A:$E,5),"")</f>
        <v>0.25</v>
      </c>
      <c r="H3423">
        <f>IFERROR(VLOOKUP(D3423,Question!$B:$E,4,FALSE),"")</f>
        <v>3</v>
      </c>
      <c r="I3423" t="str">
        <f>IFERROR(VLOOKUP(H3423,Dimension!$A:$B,2,FALSE),"")</f>
        <v>Impact</v>
      </c>
    </row>
    <row r="3424" spans="1:9">
      <c r="A3424" s="29">
        <v>430</v>
      </c>
      <c r="B3424" s="29">
        <v>339</v>
      </c>
      <c r="D3424" t="s">
        <v>749</v>
      </c>
      <c r="E3424" t="s">
        <v>136</v>
      </c>
      <c r="F3424" t="str">
        <f t="shared" si="53"/>
        <v>8jStrongly Agree</v>
      </c>
      <c r="G3424" s="27">
        <f>IFERROR(VLOOKUP(B3424,Answer!$A:$E,5),"")</f>
        <v>1</v>
      </c>
      <c r="H3424">
        <f>IFERROR(VLOOKUP(D3424,Question!$B:$E,4,FALSE),"")</f>
        <v>3</v>
      </c>
      <c r="I3424" t="str">
        <f>IFERROR(VLOOKUP(H3424,Dimension!$A:$B,2,FALSE),"")</f>
        <v>Impact</v>
      </c>
    </row>
    <row r="3425" spans="1:9">
      <c r="A3425" s="29">
        <v>430</v>
      </c>
      <c r="B3425" s="29">
        <v>343</v>
      </c>
      <c r="D3425" t="s">
        <v>750</v>
      </c>
      <c r="E3425" t="s">
        <v>122</v>
      </c>
      <c r="F3425" t="str">
        <f t="shared" si="53"/>
        <v>8kNeither agree nor disagree</v>
      </c>
      <c r="G3425" s="27">
        <f>IFERROR(VLOOKUP(B3425,Answer!$A:$E,5),"")</f>
        <v>0</v>
      </c>
      <c r="H3425">
        <f>IFERROR(VLOOKUP(D3425,Question!$B:$E,4,FALSE),"")</f>
        <v>3</v>
      </c>
      <c r="I3425" t="str">
        <f>IFERROR(VLOOKUP(H3425,Dimension!$A:$B,2,FALSE),"")</f>
        <v>Impact</v>
      </c>
    </row>
    <row r="3426" spans="1:9">
      <c r="A3426" s="29">
        <v>430</v>
      </c>
      <c r="B3426" s="29">
        <v>349</v>
      </c>
      <c r="D3426" t="s">
        <v>710</v>
      </c>
      <c r="E3426" t="s">
        <v>143</v>
      </c>
      <c r="F3426" t="str">
        <f t="shared" si="53"/>
        <v>9aUse rarely</v>
      </c>
      <c r="G3426" s="27">
        <f>IFERROR(VLOOKUP(B3426,Answer!$A:$E,5),"")</f>
        <v>0.5</v>
      </c>
      <c r="H3426">
        <f>IFERROR(VLOOKUP(D3426,Question!$B:$E,4,FALSE),"")</f>
        <v>1</v>
      </c>
      <c r="I3426" t="str">
        <f>IFERROR(VLOOKUP(H3426,Dimension!$A:$B,2,FALSE),"")</f>
        <v>Reporting</v>
      </c>
    </row>
    <row r="3427" spans="1:9">
      <c r="A3427" s="29">
        <v>430</v>
      </c>
      <c r="B3427" s="29">
        <v>356</v>
      </c>
      <c r="D3427" t="s">
        <v>714</v>
      </c>
      <c r="E3427" t="s">
        <v>160</v>
      </c>
      <c r="F3427" t="str">
        <f t="shared" si="53"/>
        <v>9bUse regularly</v>
      </c>
      <c r="G3427" s="27">
        <f>IFERROR(VLOOKUP(B3427,Answer!$A:$E,5),"")</f>
        <v>0.75</v>
      </c>
      <c r="H3427">
        <f>IFERROR(VLOOKUP(D3427,Question!$B:$E,4,FALSE),"")</f>
        <v>1</v>
      </c>
      <c r="I3427" t="str">
        <f>IFERROR(VLOOKUP(H3427,Dimension!$A:$B,2,FALSE),"")</f>
        <v>Reporting</v>
      </c>
    </row>
    <row r="3428" spans="1:9">
      <c r="A3428" s="29">
        <v>430</v>
      </c>
      <c r="B3428" s="29">
        <v>359</v>
      </c>
      <c r="D3428" t="s">
        <v>742</v>
      </c>
      <c r="E3428" t="s">
        <v>124</v>
      </c>
      <c r="F3428" t="str">
        <f t="shared" si="53"/>
        <v>9cNot aware of</v>
      </c>
      <c r="G3428" s="27">
        <f>IFERROR(VLOOKUP(B3428,Answer!$A:$E,5),"")</f>
        <v>0</v>
      </c>
      <c r="H3428">
        <f>IFERROR(VLOOKUP(D3428,Question!$B:$E,4,FALSE),"")</f>
        <v>1</v>
      </c>
      <c r="I3428" t="str">
        <f>IFERROR(VLOOKUP(H3428,Dimension!$A:$B,2,FALSE),"")</f>
        <v>Reporting</v>
      </c>
    </row>
    <row r="3429" spans="1:9">
      <c r="A3429" s="29">
        <v>430</v>
      </c>
      <c r="B3429" s="29">
        <v>368</v>
      </c>
      <c r="D3429" t="s">
        <v>743</v>
      </c>
      <c r="E3429" t="s">
        <v>160</v>
      </c>
      <c r="F3429" t="str">
        <f t="shared" si="53"/>
        <v>9dUse regularly</v>
      </c>
      <c r="G3429" s="27">
        <f>IFERROR(VLOOKUP(B3429,Answer!$A:$E,5),"")</f>
        <v>0.75</v>
      </c>
      <c r="H3429">
        <f>IFERROR(VLOOKUP(D3429,Question!$B:$E,4,FALSE),"")</f>
        <v>2</v>
      </c>
      <c r="I3429" t="str">
        <f>IFERROR(VLOOKUP(H3429,Dimension!$A:$B,2,FALSE),"")</f>
        <v>Planning</v>
      </c>
    </row>
    <row r="3430" spans="1:9">
      <c r="A3430" s="29">
        <v>430</v>
      </c>
      <c r="B3430" s="29">
        <v>374</v>
      </c>
      <c r="D3430" t="s">
        <v>740</v>
      </c>
      <c r="E3430" t="s">
        <v>123</v>
      </c>
      <c r="F3430" t="str">
        <f t="shared" si="53"/>
        <v>10aAgree</v>
      </c>
      <c r="G3430" s="27">
        <f>IFERROR(VLOOKUP(B3430,Answer!$A:$E,5),"")</f>
        <v>0.5</v>
      </c>
      <c r="H3430">
        <f>IFERROR(VLOOKUP(D3430,Question!$B:$E,4,FALSE),"")</f>
        <v>1</v>
      </c>
      <c r="I3430" t="str">
        <f>IFERROR(VLOOKUP(H3430,Dimension!$A:$B,2,FALSE),"")</f>
        <v>Reporting</v>
      </c>
    </row>
    <row r="3431" spans="1:9">
      <c r="A3431" s="29">
        <v>430</v>
      </c>
      <c r="B3431" s="29">
        <v>378</v>
      </c>
      <c r="D3431" t="s">
        <v>741</v>
      </c>
      <c r="E3431" t="s">
        <v>118</v>
      </c>
      <c r="F3431" t="str">
        <f t="shared" si="53"/>
        <v>10bDisagree</v>
      </c>
      <c r="G3431" s="27">
        <f>IFERROR(VLOOKUP(B3431,Answer!$A:$E,5),"")</f>
        <v>0</v>
      </c>
      <c r="H3431">
        <f>IFERROR(VLOOKUP(D3431,Question!$B:$E,4,FALSE),"")</f>
        <v>3</v>
      </c>
      <c r="I3431" t="str">
        <f>IFERROR(VLOOKUP(H3431,Dimension!$A:$B,2,FALSE),"")</f>
        <v>Impact</v>
      </c>
    </row>
    <row r="3432" spans="1:9">
      <c r="A3432" s="29">
        <v>432</v>
      </c>
      <c r="B3432" s="29">
        <v>4</v>
      </c>
      <c r="D3432" t="s">
        <v>772</v>
      </c>
      <c r="E3432" t="s">
        <v>185</v>
      </c>
      <c r="F3432" t="str">
        <f t="shared" si="53"/>
        <v>1aNot for profit organisation</v>
      </c>
      <c r="G3432" s="27">
        <f>IFERROR(VLOOKUP(B3432,Answer!$A:$E,5),"")</f>
        <v>0</v>
      </c>
      <c r="H3432">
        <f>IFERROR(VLOOKUP(D3432,Question!$B:$E,4,FALSE),"")</f>
        <v>0</v>
      </c>
      <c r="I3432" t="str">
        <f>IFERROR(VLOOKUP(H3432,Dimension!$A:$B,2,FALSE),"")</f>
        <v/>
      </c>
    </row>
    <row r="3433" spans="1:9">
      <c r="A3433" s="29">
        <v>432</v>
      </c>
      <c r="B3433" s="29">
        <v>5</v>
      </c>
      <c r="D3433" t="s">
        <v>773</v>
      </c>
      <c r="E3433" t="s">
        <v>107</v>
      </c>
      <c r="F3433" t="str">
        <f t="shared" si="53"/>
        <v>1bCommunications</v>
      </c>
      <c r="G3433" s="27">
        <f>IFERROR(VLOOKUP(B3433,Answer!$A:$E,5),"")</f>
        <v>0</v>
      </c>
      <c r="H3433">
        <f>IFERROR(VLOOKUP(D3433,Question!$B:$E,4,FALSE),"")</f>
        <v>0</v>
      </c>
      <c r="I3433" t="str">
        <f>IFERROR(VLOOKUP(H3433,Dimension!$A:$B,2,FALSE),"")</f>
        <v/>
      </c>
    </row>
    <row r="3434" spans="1:9">
      <c r="A3434" s="29">
        <v>432</v>
      </c>
      <c r="B3434" s="29" t="s">
        <v>870</v>
      </c>
      <c r="D3434" t="s">
        <v>774</v>
      </c>
      <c r="E3434">
        <v>0</v>
      </c>
      <c r="F3434" t="str">
        <f t="shared" si="53"/>
        <v>1c0</v>
      </c>
      <c r="G3434" s="27" t="str">
        <f>IFERROR(VLOOKUP(B3434,Answer!$A:$E,5),"")</f>
        <v/>
      </c>
      <c r="H3434">
        <f>IFERROR(VLOOKUP(D3434,Question!$B:$E,4,FALSE),"")</f>
        <v>0</v>
      </c>
      <c r="I3434" t="str">
        <f>IFERROR(VLOOKUP(H3434,Dimension!$A:$B,2,FALSE),"")</f>
        <v/>
      </c>
    </row>
    <row r="3435" spans="1:9">
      <c r="A3435" s="29">
        <v>432</v>
      </c>
      <c r="B3435" s="29" t="s">
        <v>870</v>
      </c>
      <c r="D3435" t="s">
        <v>775</v>
      </c>
      <c r="E3435">
        <v>0</v>
      </c>
      <c r="F3435" t="str">
        <f t="shared" si="53"/>
        <v>1d0</v>
      </c>
      <c r="G3435" s="27" t="str">
        <f>IFERROR(VLOOKUP(B3435,Answer!$A:$E,5),"")</f>
        <v/>
      </c>
      <c r="H3435">
        <f>IFERROR(VLOOKUP(D3435,Question!$B:$E,4,FALSE),"")</f>
        <v>0</v>
      </c>
      <c r="I3435" t="str">
        <f>IFERROR(VLOOKUP(H3435,Dimension!$A:$B,2,FALSE),"")</f>
        <v/>
      </c>
    </row>
    <row r="3436" spans="1:9">
      <c r="A3436" s="29">
        <v>432</v>
      </c>
      <c r="B3436" s="29">
        <v>49</v>
      </c>
      <c r="D3436" t="s">
        <v>776</v>
      </c>
      <c r="E3436" t="s">
        <v>132</v>
      </c>
      <c r="F3436" t="str">
        <f t="shared" si="53"/>
        <v>1e100-249 employees</v>
      </c>
      <c r="G3436" s="27">
        <f>IFERROR(VLOOKUP(B3436,Answer!$A:$E,5),"")</f>
        <v>0</v>
      </c>
      <c r="H3436">
        <f>IFERROR(VLOOKUP(D3436,Question!$B:$E,4,FALSE),"")</f>
        <v>0</v>
      </c>
      <c r="I3436" t="str">
        <f>IFERROR(VLOOKUP(H3436,Dimension!$A:$B,2,FALSE),"")</f>
        <v/>
      </c>
    </row>
    <row r="3437" spans="1:9">
      <c r="A3437" s="29">
        <v>432</v>
      </c>
      <c r="B3437" s="29" t="s">
        <v>870</v>
      </c>
      <c r="D3437" t="s">
        <v>778</v>
      </c>
      <c r="E3437" t="s">
        <v>134</v>
      </c>
      <c r="F3437" t="str">
        <f t="shared" si="53"/>
        <v>1gUK</v>
      </c>
      <c r="G3437" s="27" t="str">
        <f>IFERROR(VLOOKUP(B3437,Answer!$A:$E,5),"")</f>
        <v/>
      </c>
      <c r="H3437">
        <f>IFERROR(VLOOKUP(D3437,Question!$B:$E,4,FALSE),"")</f>
        <v>0</v>
      </c>
      <c r="I3437" t="str">
        <f>IFERROR(VLOOKUP(H3437,Dimension!$A:$B,2,FALSE),"")</f>
        <v/>
      </c>
    </row>
    <row r="3438" spans="1:9">
      <c r="A3438" s="29">
        <v>432</v>
      </c>
      <c r="B3438" s="29">
        <v>67</v>
      </c>
      <c r="D3438" t="s">
        <v>783</v>
      </c>
      <c r="E3438" t="s">
        <v>113</v>
      </c>
      <c r="F3438" t="str">
        <f t="shared" si="53"/>
        <v>1hGlobally</v>
      </c>
      <c r="G3438" s="27">
        <f>IFERROR(VLOOKUP(B3438,Answer!$A:$E,5),"")</f>
        <v>0</v>
      </c>
      <c r="H3438">
        <f>IFERROR(VLOOKUP(D3438,Question!$B:$E,4,FALSE),"")</f>
        <v>0</v>
      </c>
      <c r="I3438" t="str">
        <f>IFERROR(VLOOKUP(H3438,Dimension!$A:$B,2,FALSE),"")</f>
        <v/>
      </c>
    </row>
    <row r="3439" spans="1:9">
      <c r="A3439" s="29">
        <v>432</v>
      </c>
      <c r="B3439" s="29">
        <v>69</v>
      </c>
      <c r="D3439" t="s">
        <v>859</v>
      </c>
      <c r="E3439" t="s">
        <v>110</v>
      </c>
      <c r="F3439" t="str">
        <f t="shared" si="53"/>
        <v>1iYes</v>
      </c>
      <c r="G3439" s="27">
        <f>IFERROR(VLOOKUP(B3439,Answer!$A:$E,5),"")</f>
        <v>0</v>
      </c>
      <c r="H3439">
        <f>IFERROR(VLOOKUP(D3439,Question!$B:$E,4,FALSE),"")</f>
        <v>0</v>
      </c>
      <c r="I3439" t="str">
        <f>IFERROR(VLOOKUP(H3439,Dimension!$A:$B,2,FALSE),"")</f>
        <v/>
      </c>
    </row>
    <row r="3440" spans="1:9">
      <c r="A3440" s="29">
        <v>432</v>
      </c>
      <c r="B3440" s="29" t="s">
        <v>870</v>
      </c>
      <c r="D3440" t="s">
        <v>804</v>
      </c>
      <c r="E3440" t="s">
        <v>111</v>
      </c>
      <c r="F3440" t="str">
        <f t="shared" si="53"/>
        <v>North AmericaNo</v>
      </c>
      <c r="G3440" s="27" t="str">
        <f>IFERROR(VLOOKUP(B3440,Answer!$A:$E,5),"")</f>
        <v/>
      </c>
      <c r="H3440" t="str">
        <f>IFERROR(VLOOKUP(D3440,Question!$B:$E,4,FALSE),"")</f>
        <v/>
      </c>
      <c r="I3440" t="str">
        <f>IFERROR(VLOOKUP(H3440,Dimension!$A:$B,2,FALSE),"")</f>
        <v/>
      </c>
    </row>
    <row r="3441" spans="1:9">
      <c r="A3441" s="29">
        <v>432</v>
      </c>
      <c r="B3441" s="29" t="s">
        <v>870</v>
      </c>
      <c r="D3441" t="s">
        <v>805</v>
      </c>
      <c r="E3441" t="s">
        <v>111</v>
      </c>
      <c r="F3441" t="str">
        <f t="shared" si="53"/>
        <v>Central AmericaNo</v>
      </c>
      <c r="G3441" s="27" t="str">
        <f>IFERROR(VLOOKUP(B3441,Answer!$A:$E,5),"")</f>
        <v/>
      </c>
      <c r="H3441" t="str">
        <f>IFERROR(VLOOKUP(D3441,Question!$B:$E,4,FALSE),"")</f>
        <v/>
      </c>
      <c r="I3441" t="str">
        <f>IFERROR(VLOOKUP(H3441,Dimension!$A:$B,2,FALSE),"")</f>
        <v/>
      </c>
    </row>
    <row r="3442" spans="1:9">
      <c r="A3442" s="29">
        <v>432</v>
      </c>
      <c r="B3442" s="29" t="s">
        <v>870</v>
      </c>
      <c r="D3442" t="s">
        <v>806</v>
      </c>
      <c r="E3442" t="s">
        <v>111</v>
      </c>
      <c r="F3442" t="str">
        <f t="shared" si="53"/>
        <v>South AmericaNo</v>
      </c>
      <c r="G3442" s="27" t="str">
        <f>IFERROR(VLOOKUP(B3442,Answer!$A:$E,5),"")</f>
        <v/>
      </c>
      <c r="H3442" t="str">
        <f>IFERROR(VLOOKUP(D3442,Question!$B:$E,4,FALSE),"")</f>
        <v/>
      </c>
      <c r="I3442" t="str">
        <f>IFERROR(VLOOKUP(H3442,Dimension!$A:$B,2,FALSE),"")</f>
        <v/>
      </c>
    </row>
    <row r="3443" spans="1:9">
      <c r="A3443" s="29">
        <v>432</v>
      </c>
      <c r="B3443" s="29" t="s">
        <v>870</v>
      </c>
      <c r="D3443" t="s">
        <v>807</v>
      </c>
      <c r="E3443" t="s">
        <v>111</v>
      </c>
      <c r="F3443" t="str">
        <f t="shared" si="53"/>
        <v>AfricaNo</v>
      </c>
      <c r="G3443" s="27" t="str">
        <f>IFERROR(VLOOKUP(B3443,Answer!$A:$E,5),"")</f>
        <v/>
      </c>
      <c r="H3443" t="str">
        <f>IFERROR(VLOOKUP(D3443,Question!$B:$E,4,FALSE),"")</f>
        <v/>
      </c>
      <c r="I3443" t="str">
        <f>IFERROR(VLOOKUP(H3443,Dimension!$A:$B,2,FALSE),"")</f>
        <v/>
      </c>
    </row>
    <row r="3444" spans="1:9">
      <c r="A3444" s="29">
        <v>432</v>
      </c>
      <c r="B3444" s="29" t="s">
        <v>870</v>
      </c>
      <c r="D3444" t="s">
        <v>808</v>
      </c>
      <c r="E3444" t="s">
        <v>111</v>
      </c>
      <c r="F3444" t="str">
        <f t="shared" si="53"/>
        <v>Middle EastNo</v>
      </c>
      <c r="G3444" s="27" t="str">
        <f>IFERROR(VLOOKUP(B3444,Answer!$A:$E,5),"")</f>
        <v/>
      </c>
      <c r="H3444" t="str">
        <f>IFERROR(VLOOKUP(D3444,Question!$B:$E,4,FALSE),"")</f>
        <v/>
      </c>
      <c r="I3444" t="str">
        <f>IFERROR(VLOOKUP(H3444,Dimension!$A:$B,2,FALSE),"")</f>
        <v/>
      </c>
    </row>
    <row r="3445" spans="1:9">
      <c r="A3445" s="29">
        <v>432</v>
      </c>
      <c r="B3445" s="29">
        <v>58</v>
      </c>
      <c r="D3445" t="s">
        <v>809</v>
      </c>
      <c r="E3445" t="s">
        <v>110</v>
      </c>
      <c r="F3445" t="str">
        <f t="shared" si="53"/>
        <v>Western/Northern EuropeYes</v>
      </c>
      <c r="G3445" s="27">
        <f>IFERROR(VLOOKUP(B3445,Answer!$A:$E,5),"")</f>
        <v>0</v>
      </c>
      <c r="H3445" t="str">
        <f>IFERROR(VLOOKUP(D3445,Question!$B:$E,4,FALSE),"")</f>
        <v/>
      </c>
      <c r="I3445" t="str">
        <f>IFERROR(VLOOKUP(H3445,Dimension!$A:$B,2,FALSE),"")</f>
        <v/>
      </c>
    </row>
    <row r="3446" spans="1:9">
      <c r="A3446" s="29">
        <v>432</v>
      </c>
      <c r="B3446" s="29" t="s">
        <v>870</v>
      </c>
      <c r="D3446" t="s">
        <v>810</v>
      </c>
      <c r="E3446" t="s">
        <v>111</v>
      </c>
      <c r="F3446" t="str">
        <f t="shared" si="53"/>
        <v>Southern EuropeNo</v>
      </c>
      <c r="G3446" s="27" t="str">
        <f>IFERROR(VLOOKUP(B3446,Answer!$A:$E,5),"")</f>
        <v/>
      </c>
      <c r="H3446" t="str">
        <f>IFERROR(VLOOKUP(D3446,Question!$B:$E,4,FALSE),"")</f>
        <v/>
      </c>
      <c r="I3446" t="str">
        <f>IFERROR(VLOOKUP(H3446,Dimension!$A:$B,2,FALSE),"")</f>
        <v/>
      </c>
    </row>
    <row r="3447" spans="1:9">
      <c r="A3447" s="29">
        <v>432</v>
      </c>
      <c r="B3447" s="29" t="s">
        <v>870</v>
      </c>
      <c r="D3447" t="s">
        <v>811</v>
      </c>
      <c r="E3447" t="s">
        <v>111</v>
      </c>
      <c r="F3447" t="str">
        <f t="shared" si="53"/>
        <v>Eastern EuropeNo</v>
      </c>
      <c r="G3447" s="27" t="str">
        <f>IFERROR(VLOOKUP(B3447,Answer!$A:$E,5),"")</f>
        <v/>
      </c>
      <c r="H3447" t="str">
        <f>IFERROR(VLOOKUP(D3447,Question!$B:$E,4,FALSE),"")</f>
        <v/>
      </c>
      <c r="I3447" t="str">
        <f>IFERROR(VLOOKUP(H3447,Dimension!$A:$B,2,FALSE),"")</f>
        <v/>
      </c>
    </row>
    <row r="3448" spans="1:9">
      <c r="A3448" s="29">
        <v>432</v>
      </c>
      <c r="B3448" s="29" t="s">
        <v>870</v>
      </c>
      <c r="D3448" t="s">
        <v>812</v>
      </c>
      <c r="E3448" t="s">
        <v>111</v>
      </c>
      <c r="F3448" t="str">
        <f t="shared" si="53"/>
        <v>Central AsiaNo</v>
      </c>
      <c r="G3448" s="27" t="str">
        <f>IFERROR(VLOOKUP(B3448,Answer!$A:$E,5),"")</f>
        <v/>
      </c>
      <c r="H3448" t="str">
        <f>IFERROR(VLOOKUP(D3448,Question!$B:$E,4,FALSE),"")</f>
        <v/>
      </c>
      <c r="I3448" t="str">
        <f>IFERROR(VLOOKUP(H3448,Dimension!$A:$B,2,FALSE),"")</f>
        <v/>
      </c>
    </row>
    <row r="3449" spans="1:9">
      <c r="A3449" s="29">
        <v>432</v>
      </c>
      <c r="B3449" s="29">
        <v>62</v>
      </c>
      <c r="D3449" t="s">
        <v>813</v>
      </c>
      <c r="E3449" t="s">
        <v>110</v>
      </c>
      <c r="F3449" t="str">
        <f t="shared" si="53"/>
        <v>South AsiaYes</v>
      </c>
      <c r="G3449" s="27">
        <f>IFERROR(VLOOKUP(B3449,Answer!$A:$E,5),"")</f>
        <v>0</v>
      </c>
      <c r="H3449" t="str">
        <f>IFERROR(VLOOKUP(D3449,Question!$B:$E,4,FALSE),"")</f>
        <v/>
      </c>
      <c r="I3449" t="str">
        <f>IFERROR(VLOOKUP(H3449,Dimension!$A:$B,2,FALSE),"")</f>
        <v/>
      </c>
    </row>
    <row r="3450" spans="1:9">
      <c r="A3450" s="29">
        <v>432</v>
      </c>
      <c r="B3450" s="29" t="s">
        <v>870</v>
      </c>
      <c r="D3450" t="s">
        <v>814</v>
      </c>
      <c r="E3450" t="s">
        <v>111</v>
      </c>
      <c r="F3450" t="str">
        <f t="shared" si="53"/>
        <v>South East AsiaNo</v>
      </c>
      <c r="G3450" s="27" t="str">
        <f>IFERROR(VLOOKUP(B3450,Answer!$A:$E,5),"")</f>
        <v/>
      </c>
      <c r="H3450" t="str">
        <f>IFERROR(VLOOKUP(D3450,Question!$B:$E,4,FALSE),"")</f>
        <v/>
      </c>
      <c r="I3450" t="str">
        <f>IFERROR(VLOOKUP(H3450,Dimension!$A:$B,2,FALSE),"")</f>
        <v/>
      </c>
    </row>
    <row r="3451" spans="1:9">
      <c r="A3451" s="29">
        <v>432</v>
      </c>
      <c r="B3451" s="29" t="s">
        <v>870</v>
      </c>
      <c r="D3451" t="s">
        <v>815</v>
      </c>
      <c r="E3451" t="s">
        <v>111</v>
      </c>
      <c r="F3451" t="str">
        <f t="shared" si="53"/>
        <v>AustralasiaNo</v>
      </c>
      <c r="G3451" s="27" t="str">
        <f>IFERROR(VLOOKUP(B3451,Answer!$A:$E,5),"")</f>
        <v/>
      </c>
      <c r="H3451" t="str">
        <f>IFERROR(VLOOKUP(D3451,Question!$B:$E,4,FALSE),"")</f>
        <v/>
      </c>
      <c r="I3451" t="str">
        <f>IFERROR(VLOOKUP(H3451,Dimension!$A:$B,2,FALSE),"")</f>
        <v/>
      </c>
    </row>
    <row r="3452" spans="1:9">
      <c r="A3452" s="29">
        <v>432</v>
      </c>
      <c r="B3452" s="29">
        <v>74</v>
      </c>
      <c r="D3452" t="s">
        <v>532</v>
      </c>
      <c r="E3452" t="s">
        <v>120</v>
      </c>
      <c r="F3452" t="str">
        <f t="shared" si="53"/>
        <v>2aRegularly (at least quarterly)</v>
      </c>
      <c r="G3452" s="27">
        <f>IFERROR(VLOOKUP(B3452,Answer!$A:$E,5),"")</f>
        <v>0.75</v>
      </c>
      <c r="H3452">
        <f>IFERROR(VLOOKUP(D3452,Question!$B:$E,4,FALSE),"")</f>
        <v>1</v>
      </c>
      <c r="I3452" t="str">
        <f>IFERROR(VLOOKUP(H3452,Dimension!$A:$B,2,FALSE),"")</f>
        <v>Reporting</v>
      </c>
    </row>
    <row r="3453" spans="1:9">
      <c r="A3453" s="29">
        <v>432</v>
      </c>
      <c r="B3453" s="29">
        <v>100</v>
      </c>
      <c r="D3453" t="s">
        <v>576</v>
      </c>
      <c r="E3453" t="s">
        <v>114</v>
      </c>
      <c r="F3453" t="str">
        <f t="shared" si="53"/>
        <v>3aFrequently (e.g. every time we run some activity or monthly)</v>
      </c>
      <c r="G3453" s="27">
        <f>IFERROR(VLOOKUP(B3453,Answer!$A:$E,5),"")</f>
        <v>0</v>
      </c>
      <c r="H3453">
        <f>IFERROR(VLOOKUP(D3453,Question!$B:$E,4,FALSE),"")</f>
        <v>1</v>
      </c>
      <c r="I3453" t="str">
        <f>IFERROR(VLOOKUP(H3453,Dimension!$A:$B,2,FALSE),"")</f>
        <v>Reporting</v>
      </c>
    </row>
    <row r="3454" spans="1:9">
      <c r="A3454" s="29">
        <v>432</v>
      </c>
      <c r="B3454" s="29">
        <v>102</v>
      </c>
      <c r="D3454" t="s">
        <v>582</v>
      </c>
      <c r="E3454" t="s">
        <v>115</v>
      </c>
      <c r="F3454" t="str">
        <f t="shared" si="53"/>
        <v>3bRarely (maybe once per year)</v>
      </c>
      <c r="G3454" s="27">
        <f>IFERROR(VLOOKUP(B3454,Answer!$A:$E,5),"")</f>
        <v>-0.25</v>
      </c>
      <c r="H3454">
        <f>IFERROR(VLOOKUP(D3454,Question!$B:$E,4,FALSE),"")</f>
        <v>1</v>
      </c>
      <c r="I3454" t="str">
        <f>IFERROR(VLOOKUP(H3454,Dimension!$A:$B,2,FALSE),"")</f>
        <v>Reporting</v>
      </c>
    </row>
    <row r="3455" spans="1:9">
      <c r="A3455" s="29">
        <v>432</v>
      </c>
      <c r="B3455" s="29">
        <v>107</v>
      </c>
      <c r="D3455" t="s">
        <v>587</v>
      </c>
      <c r="E3455" t="s">
        <v>115</v>
      </c>
      <c r="F3455" t="str">
        <f t="shared" si="53"/>
        <v>3cRarely (maybe once per year)</v>
      </c>
      <c r="G3455" s="27">
        <f>IFERROR(VLOOKUP(B3455,Answer!$A:$E,5),"")</f>
        <v>0.25</v>
      </c>
      <c r="H3455">
        <f>IFERROR(VLOOKUP(D3455,Question!$B:$E,4,FALSE),"")</f>
        <v>1</v>
      </c>
      <c r="I3455" t="str">
        <f>IFERROR(VLOOKUP(H3455,Dimension!$A:$B,2,FALSE),"")</f>
        <v>Reporting</v>
      </c>
    </row>
    <row r="3456" spans="1:9">
      <c r="A3456" s="29">
        <v>432</v>
      </c>
      <c r="B3456" s="29">
        <v>111</v>
      </c>
      <c r="D3456" t="s">
        <v>592</v>
      </c>
      <c r="E3456" t="s">
        <v>116</v>
      </c>
      <c r="F3456" t="str">
        <f t="shared" si="53"/>
        <v>3dNever</v>
      </c>
      <c r="G3456" s="27">
        <f>IFERROR(VLOOKUP(B3456,Answer!$A:$E,5),"")</f>
        <v>0</v>
      </c>
      <c r="H3456">
        <f>IFERROR(VLOOKUP(D3456,Question!$B:$E,4,FALSE),"")</f>
        <v>1</v>
      </c>
      <c r="I3456" t="str">
        <f>IFERROR(VLOOKUP(H3456,Dimension!$A:$B,2,FALSE),"")</f>
        <v>Reporting</v>
      </c>
    </row>
    <row r="3457" spans="1:9">
      <c r="A3457" s="29">
        <v>432</v>
      </c>
      <c r="B3457" s="29" t="s">
        <v>870</v>
      </c>
      <c r="D3457" t="s">
        <v>755</v>
      </c>
      <c r="E3457">
        <v>0</v>
      </c>
      <c r="F3457" t="str">
        <f t="shared" si="53"/>
        <v>3e0</v>
      </c>
      <c r="G3457" s="27" t="str">
        <f>IFERROR(VLOOKUP(B3457,Answer!$A:$E,5),"")</f>
        <v/>
      </c>
      <c r="H3457">
        <f>IFERROR(VLOOKUP(D3457,Question!$B:$E,4,FALSE),"")</f>
        <v>1</v>
      </c>
      <c r="I3457" t="str">
        <f>IFERROR(VLOOKUP(H3457,Dimension!$A:$B,2,FALSE),"")</f>
        <v>Reporting</v>
      </c>
    </row>
    <row r="3458" spans="1:9">
      <c r="A3458" s="29">
        <v>432</v>
      </c>
      <c r="B3458" s="29">
        <v>124</v>
      </c>
      <c r="D3458" t="s">
        <v>756</v>
      </c>
      <c r="E3458" t="s">
        <v>120</v>
      </c>
      <c r="F3458" t="str">
        <f t="shared" si="53"/>
        <v>3fRegularly (at least quarterly)</v>
      </c>
      <c r="G3458" s="27">
        <f>IFERROR(VLOOKUP(B3458,Answer!$A:$E,5),"")</f>
        <v>0.5</v>
      </c>
      <c r="H3458">
        <f>IFERROR(VLOOKUP(D3458,Question!$B:$E,4,FALSE),"")</f>
        <v>1</v>
      </c>
      <c r="I3458" t="str">
        <f>IFERROR(VLOOKUP(H3458,Dimension!$A:$B,2,FALSE),"")</f>
        <v>Reporting</v>
      </c>
    </row>
    <row r="3459" spans="1:9">
      <c r="A3459" s="29">
        <v>432</v>
      </c>
      <c r="B3459" s="29" t="s">
        <v>870</v>
      </c>
      <c r="D3459" t="s">
        <v>757</v>
      </c>
      <c r="E3459">
        <v>0</v>
      </c>
      <c r="F3459" t="str">
        <f t="shared" ref="F3459:F3522" si="54">D3459&amp;E3459</f>
        <v>3g0</v>
      </c>
      <c r="G3459" s="27" t="str">
        <f>IFERROR(VLOOKUP(B3459,Answer!$A:$E,5),"")</f>
        <v/>
      </c>
      <c r="H3459">
        <f>IFERROR(VLOOKUP(D3459,Question!$B:$E,4,FALSE),"")</f>
        <v>1</v>
      </c>
      <c r="I3459" t="str">
        <f>IFERROR(VLOOKUP(H3459,Dimension!$A:$B,2,FALSE),"")</f>
        <v>Reporting</v>
      </c>
    </row>
    <row r="3460" spans="1:9">
      <c r="A3460" s="29">
        <v>432</v>
      </c>
      <c r="B3460" s="29" t="s">
        <v>870</v>
      </c>
      <c r="D3460" t="s">
        <v>758</v>
      </c>
      <c r="E3460">
        <v>0</v>
      </c>
      <c r="F3460" t="str">
        <f t="shared" si="54"/>
        <v>3h0</v>
      </c>
      <c r="G3460" s="27" t="str">
        <f>IFERROR(VLOOKUP(B3460,Answer!$A:$E,5),"")</f>
        <v/>
      </c>
      <c r="H3460">
        <f>IFERROR(VLOOKUP(D3460,Question!$B:$E,4,FALSE),"")</f>
        <v>1</v>
      </c>
      <c r="I3460" t="str">
        <f>IFERROR(VLOOKUP(H3460,Dimension!$A:$B,2,FALSE),"")</f>
        <v>Reporting</v>
      </c>
    </row>
    <row r="3461" spans="1:9">
      <c r="A3461" s="29">
        <v>432</v>
      </c>
      <c r="B3461" s="29" t="s">
        <v>870</v>
      </c>
      <c r="D3461" t="s">
        <v>762</v>
      </c>
      <c r="E3461">
        <v>0</v>
      </c>
      <c r="F3461" t="str">
        <f t="shared" si="54"/>
        <v>3l0</v>
      </c>
      <c r="G3461" s="27" t="str">
        <f>IFERROR(VLOOKUP(B3461,Answer!$A:$E,5),"")</f>
        <v/>
      </c>
      <c r="H3461">
        <f>IFERROR(VLOOKUP(D3461,Question!$B:$E,4,FALSE),"")</f>
        <v>1</v>
      </c>
      <c r="I3461" t="str">
        <f>IFERROR(VLOOKUP(H3461,Dimension!$A:$B,2,FALSE),"")</f>
        <v>Reporting</v>
      </c>
    </row>
    <row r="3462" spans="1:9">
      <c r="A3462" s="29">
        <v>432</v>
      </c>
      <c r="B3462" s="29">
        <v>156</v>
      </c>
      <c r="D3462" t="s">
        <v>598</v>
      </c>
      <c r="E3462" t="s">
        <v>116</v>
      </c>
      <c r="F3462" t="str">
        <f t="shared" si="54"/>
        <v>4aNever</v>
      </c>
      <c r="G3462" s="27">
        <f>IFERROR(VLOOKUP(B3462,Answer!$A:$E,5),"")</f>
        <v>0</v>
      </c>
      <c r="H3462">
        <f>IFERROR(VLOOKUP(D3462,Question!$B:$E,4,FALSE),"")</f>
        <v>2</v>
      </c>
      <c r="I3462" t="str">
        <f>IFERROR(VLOOKUP(H3462,Dimension!$A:$B,2,FALSE),"")</f>
        <v>Planning</v>
      </c>
    </row>
    <row r="3463" spans="1:9">
      <c r="A3463" s="29">
        <v>432</v>
      </c>
      <c r="B3463" s="29">
        <v>162</v>
      </c>
      <c r="D3463" t="s">
        <v>601</v>
      </c>
      <c r="E3463" t="s">
        <v>115</v>
      </c>
      <c r="F3463" t="str">
        <f t="shared" si="54"/>
        <v>4bRarely (maybe once per year)</v>
      </c>
      <c r="G3463" s="27">
        <f>IFERROR(VLOOKUP(B3463,Answer!$A:$E,5),"")</f>
        <v>0.25</v>
      </c>
      <c r="H3463">
        <f>IFERROR(VLOOKUP(D3463,Question!$B:$E,4,FALSE),"")</f>
        <v>2</v>
      </c>
      <c r="I3463" t="str">
        <f>IFERROR(VLOOKUP(H3463,Dimension!$A:$B,2,FALSE),"")</f>
        <v>Planning</v>
      </c>
    </row>
    <row r="3464" spans="1:9">
      <c r="A3464" s="29">
        <v>432</v>
      </c>
      <c r="B3464" s="29">
        <v>167</v>
      </c>
      <c r="D3464" t="s">
        <v>605</v>
      </c>
      <c r="E3464" t="s">
        <v>115</v>
      </c>
      <c r="F3464" t="str">
        <f t="shared" si="54"/>
        <v>4cRarely (maybe once per year)</v>
      </c>
      <c r="G3464" s="27">
        <f>IFERROR(VLOOKUP(B3464,Answer!$A:$E,5),"")</f>
        <v>0.25</v>
      </c>
      <c r="H3464">
        <f>IFERROR(VLOOKUP(D3464,Question!$B:$E,4,FALSE),"")</f>
        <v>2</v>
      </c>
      <c r="I3464" t="str">
        <f>IFERROR(VLOOKUP(H3464,Dimension!$A:$B,2,FALSE),"")</f>
        <v>Planning</v>
      </c>
    </row>
    <row r="3465" spans="1:9">
      <c r="A3465" s="29">
        <v>432</v>
      </c>
      <c r="B3465" s="29">
        <v>174</v>
      </c>
      <c r="D3465" t="s">
        <v>609</v>
      </c>
      <c r="E3465" t="s">
        <v>120</v>
      </c>
      <c r="F3465" t="str">
        <f t="shared" si="54"/>
        <v>4dRegularly (at least quarterly)</v>
      </c>
      <c r="G3465" s="27">
        <f>IFERROR(VLOOKUP(B3465,Answer!$A:$E,5),"")</f>
        <v>0.75</v>
      </c>
      <c r="H3465">
        <f>IFERROR(VLOOKUP(D3465,Question!$B:$E,4,FALSE),"")</f>
        <v>3</v>
      </c>
      <c r="I3465" t="str">
        <f>IFERROR(VLOOKUP(H3465,Dimension!$A:$B,2,FALSE),"")</f>
        <v>Impact</v>
      </c>
    </row>
    <row r="3466" spans="1:9">
      <c r="A3466" s="29">
        <v>432</v>
      </c>
      <c r="B3466" s="29">
        <v>180</v>
      </c>
      <c r="D3466" t="s">
        <v>628</v>
      </c>
      <c r="E3466" t="s">
        <v>123</v>
      </c>
      <c r="F3466" t="str">
        <f t="shared" si="54"/>
        <v>5aAgree</v>
      </c>
      <c r="G3466" s="27">
        <f>IFERROR(VLOOKUP(B3466,Answer!$A:$E,5),"")</f>
        <v>0</v>
      </c>
      <c r="H3466">
        <f>IFERROR(VLOOKUP(D3466,Question!$B:$E,4,FALSE),"")</f>
        <v>2</v>
      </c>
      <c r="I3466" t="str">
        <f>IFERROR(VLOOKUP(H3466,Dimension!$A:$B,2,FALSE),"")</f>
        <v>Planning</v>
      </c>
    </row>
    <row r="3467" spans="1:9">
      <c r="A3467" s="29">
        <v>432</v>
      </c>
      <c r="B3467" s="29">
        <v>186</v>
      </c>
      <c r="D3467" t="s">
        <v>632</v>
      </c>
      <c r="E3467" t="s">
        <v>123</v>
      </c>
      <c r="F3467" t="str">
        <f t="shared" si="54"/>
        <v>5bAgree</v>
      </c>
      <c r="G3467" s="27">
        <f>IFERROR(VLOOKUP(B3467,Answer!$A:$E,5),"")</f>
        <v>0.75</v>
      </c>
      <c r="H3467">
        <f>IFERROR(VLOOKUP(D3467,Question!$B:$E,4,FALSE),"")</f>
        <v>2</v>
      </c>
      <c r="I3467" t="str">
        <f>IFERROR(VLOOKUP(H3467,Dimension!$A:$B,2,FALSE),"")</f>
        <v>Planning</v>
      </c>
    </row>
    <row r="3468" spans="1:9">
      <c r="A3468" s="29">
        <v>432</v>
      </c>
      <c r="B3468" s="29">
        <v>191</v>
      </c>
      <c r="D3468" t="s">
        <v>636</v>
      </c>
      <c r="E3468" t="s">
        <v>148</v>
      </c>
      <c r="F3468" t="str">
        <f t="shared" si="54"/>
        <v>5cNeither agree nor disagree&amp;#9;</v>
      </c>
      <c r="G3468" s="27">
        <f>IFERROR(VLOOKUP(B3468,Answer!$A:$E,5),"")</f>
        <v>0.25</v>
      </c>
      <c r="H3468">
        <f>IFERROR(VLOOKUP(D3468,Question!$B:$E,4,FALSE),"")</f>
        <v>2</v>
      </c>
      <c r="I3468" t="str">
        <f>IFERROR(VLOOKUP(H3468,Dimension!$A:$B,2,FALSE),"")</f>
        <v>Planning</v>
      </c>
    </row>
    <row r="3469" spans="1:9">
      <c r="A3469" s="29">
        <v>432</v>
      </c>
      <c r="B3469" s="29">
        <v>198</v>
      </c>
      <c r="D3469" t="s">
        <v>640</v>
      </c>
      <c r="E3469" t="s">
        <v>123</v>
      </c>
      <c r="F3469" t="str">
        <f t="shared" si="54"/>
        <v>5dAgree</v>
      </c>
      <c r="G3469" s="27">
        <f>IFERROR(VLOOKUP(B3469,Answer!$A:$E,5),"")</f>
        <v>0.75</v>
      </c>
      <c r="H3469">
        <f>IFERROR(VLOOKUP(D3469,Question!$B:$E,4,FALSE),"")</f>
        <v>2</v>
      </c>
      <c r="I3469" t="str">
        <f>IFERROR(VLOOKUP(H3469,Dimension!$A:$B,2,FALSE),"")</f>
        <v>Planning</v>
      </c>
    </row>
    <row r="3470" spans="1:9">
      <c r="A3470" s="29">
        <v>432</v>
      </c>
      <c r="B3470" s="29">
        <v>203</v>
      </c>
      <c r="D3470" t="s">
        <v>644</v>
      </c>
      <c r="E3470" t="s">
        <v>148</v>
      </c>
      <c r="F3470" t="str">
        <f t="shared" si="54"/>
        <v>5eNeither agree nor disagree&amp;#9;</v>
      </c>
      <c r="G3470" s="27">
        <f>IFERROR(VLOOKUP(B3470,Answer!$A:$E,5),"")</f>
        <v>0.25</v>
      </c>
      <c r="H3470">
        <f>IFERROR(VLOOKUP(D3470,Question!$B:$E,4,FALSE),"")</f>
        <v>2</v>
      </c>
      <c r="I3470" t="str">
        <f>IFERROR(VLOOKUP(H3470,Dimension!$A:$B,2,FALSE),"")</f>
        <v>Planning</v>
      </c>
    </row>
    <row r="3471" spans="1:9">
      <c r="A3471" s="29">
        <v>432</v>
      </c>
      <c r="B3471" s="29">
        <v>210</v>
      </c>
      <c r="D3471" t="s">
        <v>751</v>
      </c>
      <c r="E3471" t="s">
        <v>123</v>
      </c>
      <c r="F3471" t="str">
        <f t="shared" si="54"/>
        <v>5fAgree</v>
      </c>
      <c r="G3471" s="27">
        <f>IFERROR(VLOOKUP(B3471,Answer!$A:$E,5),"")</f>
        <v>0.75</v>
      </c>
      <c r="H3471">
        <f>IFERROR(VLOOKUP(D3471,Question!$B:$E,4,FALSE),"")</f>
        <v>2</v>
      </c>
      <c r="I3471" t="str">
        <f>IFERROR(VLOOKUP(H3471,Dimension!$A:$B,2,FALSE),"")</f>
        <v>Planning</v>
      </c>
    </row>
    <row r="3472" spans="1:9">
      <c r="A3472" s="29">
        <v>432</v>
      </c>
      <c r="B3472" s="29" t="s">
        <v>870</v>
      </c>
      <c r="D3472" t="s">
        <v>752</v>
      </c>
      <c r="E3472">
        <v>0</v>
      </c>
      <c r="F3472" t="str">
        <f t="shared" si="54"/>
        <v>5g0</v>
      </c>
      <c r="G3472" s="27" t="str">
        <f>IFERROR(VLOOKUP(B3472,Answer!$A:$E,5),"")</f>
        <v/>
      </c>
      <c r="H3472">
        <f>IFERROR(VLOOKUP(D3472,Question!$B:$E,4,FALSE),"")</f>
        <v>3</v>
      </c>
      <c r="I3472" t="str">
        <f>IFERROR(VLOOKUP(H3472,Dimension!$A:$B,2,FALSE),"")</f>
        <v>Impact</v>
      </c>
    </row>
    <row r="3473" spans="1:9">
      <c r="A3473" s="29">
        <v>432</v>
      </c>
      <c r="B3473" s="29" t="s">
        <v>870</v>
      </c>
      <c r="D3473" t="s">
        <v>753</v>
      </c>
      <c r="E3473">
        <v>0</v>
      </c>
      <c r="F3473" t="str">
        <f t="shared" si="54"/>
        <v>5h0</v>
      </c>
      <c r="G3473" s="27" t="str">
        <f>IFERROR(VLOOKUP(B3473,Answer!$A:$E,5),"")</f>
        <v/>
      </c>
      <c r="H3473">
        <f>IFERROR(VLOOKUP(D3473,Question!$B:$E,4,FALSE),"")</f>
        <v>2</v>
      </c>
      <c r="I3473" t="str">
        <f>IFERROR(VLOOKUP(H3473,Dimension!$A:$B,2,FALSE),"")</f>
        <v>Planning</v>
      </c>
    </row>
    <row r="3474" spans="1:9">
      <c r="A3474" s="29">
        <v>432</v>
      </c>
      <c r="B3474" s="29" t="s">
        <v>870</v>
      </c>
      <c r="D3474" t="s">
        <v>754</v>
      </c>
      <c r="E3474">
        <v>0</v>
      </c>
      <c r="F3474" t="str">
        <f t="shared" si="54"/>
        <v>5i0</v>
      </c>
      <c r="G3474" s="27" t="str">
        <f>IFERROR(VLOOKUP(B3474,Answer!$A:$E,5),"")</f>
        <v/>
      </c>
      <c r="H3474">
        <f>IFERROR(VLOOKUP(D3474,Question!$B:$E,4,FALSE),"")</f>
        <v>3</v>
      </c>
      <c r="I3474" t="str">
        <f>IFERROR(VLOOKUP(H3474,Dimension!$A:$B,2,FALSE),"")</f>
        <v>Impact</v>
      </c>
    </row>
    <row r="3475" spans="1:9">
      <c r="A3475" s="29">
        <v>432</v>
      </c>
      <c r="B3475" s="29">
        <v>231</v>
      </c>
      <c r="D3475" t="s">
        <v>648</v>
      </c>
      <c r="E3475" t="s">
        <v>115</v>
      </c>
      <c r="F3475" t="str">
        <f t="shared" si="54"/>
        <v>6aRarely (maybe once per year)</v>
      </c>
      <c r="G3475" s="27">
        <f>IFERROR(VLOOKUP(B3475,Answer!$A:$E,5),"")</f>
        <v>0.25</v>
      </c>
      <c r="H3475">
        <f>IFERROR(VLOOKUP(D3475,Question!$B:$E,4,FALSE),"")</f>
        <v>2</v>
      </c>
      <c r="I3475" t="str">
        <f>IFERROR(VLOOKUP(H3475,Dimension!$A:$B,2,FALSE),"")</f>
        <v>Planning</v>
      </c>
    </row>
    <row r="3476" spans="1:9">
      <c r="A3476" s="29">
        <v>432</v>
      </c>
      <c r="B3476" s="29">
        <v>236</v>
      </c>
      <c r="D3476" t="s">
        <v>650</v>
      </c>
      <c r="E3476" t="s">
        <v>115</v>
      </c>
      <c r="F3476" t="str">
        <f t="shared" si="54"/>
        <v>6bRarely (maybe once per year)</v>
      </c>
      <c r="G3476" s="27">
        <f>IFERROR(VLOOKUP(B3476,Answer!$A:$E,5),"")</f>
        <v>0.25</v>
      </c>
      <c r="H3476">
        <f>IFERROR(VLOOKUP(D3476,Question!$B:$E,4,FALSE),"")</f>
        <v>1</v>
      </c>
      <c r="I3476" t="str">
        <f>IFERROR(VLOOKUP(H3476,Dimension!$A:$B,2,FALSE),"")</f>
        <v>Reporting</v>
      </c>
    </row>
    <row r="3477" spans="1:9">
      <c r="A3477" s="29">
        <v>432</v>
      </c>
      <c r="B3477" s="29">
        <v>241</v>
      </c>
      <c r="D3477" t="s">
        <v>654</v>
      </c>
      <c r="E3477" t="s">
        <v>115</v>
      </c>
      <c r="F3477" t="str">
        <f t="shared" si="54"/>
        <v>6cRarely (maybe once per year)</v>
      </c>
      <c r="G3477" s="27">
        <f>IFERROR(VLOOKUP(B3477,Answer!$A:$E,5),"")</f>
        <v>0.25</v>
      </c>
      <c r="H3477">
        <f>IFERROR(VLOOKUP(D3477,Question!$B:$E,4,FALSE),"")</f>
        <v>1</v>
      </c>
      <c r="I3477" t="str">
        <f>IFERROR(VLOOKUP(H3477,Dimension!$A:$B,2,FALSE),"")</f>
        <v>Reporting</v>
      </c>
    </row>
    <row r="3478" spans="1:9">
      <c r="A3478" s="29">
        <v>432</v>
      </c>
      <c r="B3478" s="29">
        <v>246</v>
      </c>
      <c r="D3478" t="s">
        <v>658</v>
      </c>
      <c r="E3478" t="s">
        <v>115</v>
      </c>
      <c r="F3478" t="str">
        <f t="shared" si="54"/>
        <v>6dRarely (maybe once per year)</v>
      </c>
      <c r="G3478" s="27">
        <f>IFERROR(VLOOKUP(B3478,Answer!$A:$E,5),"")</f>
        <v>0.25</v>
      </c>
      <c r="H3478">
        <f>IFERROR(VLOOKUP(D3478,Question!$B:$E,4,FALSE),"")</f>
        <v>1</v>
      </c>
      <c r="I3478" t="str">
        <f>IFERROR(VLOOKUP(H3478,Dimension!$A:$B,2,FALSE),"")</f>
        <v>Reporting</v>
      </c>
    </row>
    <row r="3479" spans="1:9">
      <c r="A3479" s="29">
        <v>432</v>
      </c>
      <c r="B3479" s="29">
        <v>251</v>
      </c>
      <c r="D3479" t="s">
        <v>662</v>
      </c>
      <c r="E3479" t="s">
        <v>115</v>
      </c>
      <c r="F3479" t="str">
        <f t="shared" si="54"/>
        <v>6eRarely (maybe once per year)</v>
      </c>
      <c r="G3479" s="27">
        <f>IFERROR(VLOOKUP(B3479,Answer!$A:$E,5),"")</f>
        <v>0.25</v>
      </c>
      <c r="H3479">
        <f>IFERROR(VLOOKUP(D3479,Question!$B:$E,4,FALSE),"")</f>
        <v>1</v>
      </c>
      <c r="I3479" t="str">
        <f>IFERROR(VLOOKUP(H3479,Dimension!$A:$B,2,FALSE),"")</f>
        <v>Reporting</v>
      </c>
    </row>
    <row r="3480" spans="1:9">
      <c r="A3480" s="29">
        <v>432</v>
      </c>
      <c r="B3480" s="29">
        <v>255</v>
      </c>
      <c r="D3480" t="s">
        <v>666</v>
      </c>
      <c r="E3480" t="s">
        <v>116</v>
      </c>
      <c r="F3480" t="str">
        <f t="shared" si="54"/>
        <v>7aNever</v>
      </c>
      <c r="G3480" s="27">
        <f>IFERROR(VLOOKUP(B3480,Answer!$A:$E,5),"")</f>
        <v>0</v>
      </c>
      <c r="H3480">
        <f>IFERROR(VLOOKUP(D3480,Question!$B:$E,4,FALSE),"")</f>
        <v>3</v>
      </c>
      <c r="I3480" t="str">
        <f>IFERROR(VLOOKUP(H3480,Dimension!$A:$B,2,FALSE),"")</f>
        <v>Impact</v>
      </c>
    </row>
    <row r="3481" spans="1:9">
      <c r="A3481" s="29">
        <v>432</v>
      </c>
      <c r="B3481" s="29">
        <v>260</v>
      </c>
      <c r="D3481" t="s">
        <v>670</v>
      </c>
      <c r="E3481" t="s">
        <v>116</v>
      </c>
      <c r="F3481" t="str">
        <f t="shared" si="54"/>
        <v>7bNever</v>
      </c>
      <c r="G3481" s="27">
        <f>IFERROR(VLOOKUP(B3481,Answer!$A:$E,5),"")</f>
        <v>0</v>
      </c>
      <c r="H3481">
        <f>IFERROR(VLOOKUP(D3481,Question!$B:$E,4,FALSE),"")</f>
        <v>2</v>
      </c>
      <c r="I3481" t="str">
        <f>IFERROR(VLOOKUP(H3481,Dimension!$A:$B,2,FALSE),"")</f>
        <v>Planning</v>
      </c>
    </row>
    <row r="3482" spans="1:9">
      <c r="A3482" s="29">
        <v>432</v>
      </c>
      <c r="B3482" s="29">
        <v>265</v>
      </c>
      <c r="D3482" t="s">
        <v>674</v>
      </c>
      <c r="E3482" t="s">
        <v>116</v>
      </c>
      <c r="F3482" t="str">
        <f t="shared" si="54"/>
        <v>7cNever</v>
      </c>
      <c r="G3482" s="27">
        <f>IFERROR(VLOOKUP(B3482,Answer!$A:$E,5),"")</f>
        <v>0</v>
      </c>
      <c r="H3482">
        <f>IFERROR(VLOOKUP(D3482,Question!$B:$E,4,FALSE),"")</f>
        <v>2</v>
      </c>
      <c r="I3482" t="str">
        <f>IFERROR(VLOOKUP(H3482,Dimension!$A:$B,2,FALSE),"")</f>
        <v>Planning</v>
      </c>
    </row>
    <row r="3483" spans="1:9">
      <c r="A3483" s="29">
        <v>432</v>
      </c>
      <c r="B3483" s="29">
        <v>270</v>
      </c>
      <c r="D3483" t="s">
        <v>678</v>
      </c>
      <c r="E3483" t="s">
        <v>116</v>
      </c>
      <c r="F3483" t="str">
        <f t="shared" si="54"/>
        <v>7dNever</v>
      </c>
      <c r="G3483" s="27">
        <f>IFERROR(VLOOKUP(B3483,Answer!$A:$E,5),"")</f>
        <v>0</v>
      </c>
      <c r="H3483">
        <f>IFERROR(VLOOKUP(D3483,Question!$B:$E,4,FALSE),"")</f>
        <v>2</v>
      </c>
      <c r="I3483" t="str">
        <f>IFERROR(VLOOKUP(H3483,Dimension!$A:$B,2,FALSE),"")</f>
        <v>Planning</v>
      </c>
    </row>
    <row r="3484" spans="1:9">
      <c r="A3484" s="29">
        <v>432</v>
      </c>
      <c r="B3484" s="29">
        <v>276</v>
      </c>
      <c r="D3484" t="s">
        <v>680</v>
      </c>
      <c r="E3484" t="s">
        <v>115</v>
      </c>
      <c r="F3484" t="str">
        <f t="shared" si="54"/>
        <v>7eRarely (maybe once per year)</v>
      </c>
      <c r="G3484" s="27">
        <f>IFERROR(VLOOKUP(B3484,Answer!$A:$E,5),"")</f>
        <v>0.25</v>
      </c>
      <c r="H3484">
        <f>IFERROR(VLOOKUP(D3484,Question!$B:$E,4,FALSE),"")</f>
        <v>3</v>
      </c>
      <c r="I3484" t="str">
        <f>IFERROR(VLOOKUP(H3484,Dimension!$A:$B,2,FALSE),"")</f>
        <v>Impact</v>
      </c>
    </row>
    <row r="3485" spans="1:9">
      <c r="A3485" s="29">
        <v>432</v>
      </c>
      <c r="B3485" s="29">
        <v>283</v>
      </c>
      <c r="D3485" t="s">
        <v>701</v>
      </c>
      <c r="E3485" t="s">
        <v>122</v>
      </c>
      <c r="F3485" t="str">
        <f t="shared" si="54"/>
        <v>8aNeither agree nor disagree</v>
      </c>
      <c r="G3485" s="27">
        <f>IFERROR(VLOOKUP(B3485,Answer!$A:$E,5),"")</f>
        <v>0.25</v>
      </c>
      <c r="H3485">
        <f>IFERROR(VLOOKUP(D3485,Question!$B:$E,4,FALSE),"")</f>
        <v>3</v>
      </c>
      <c r="I3485" t="str">
        <f>IFERROR(VLOOKUP(H3485,Dimension!$A:$B,2,FALSE),"")</f>
        <v>Impact</v>
      </c>
    </row>
    <row r="3486" spans="1:9">
      <c r="A3486" s="29">
        <v>432</v>
      </c>
      <c r="B3486" s="29">
        <v>289</v>
      </c>
      <c r="D3486" t="s">
        <v>703</v>
      </c>
      <c r="E3486" t="s">
        <v>122</v>
      </c>
      <c r="F3486" t="str">
        <f t="shared" si="54"/>
        <v>8bNeither agree nor disagree</v>
      </c>
      <c r="G3486" s="27">
        <f>IFERROR(VLOOKUP(B3486,Answer!$A:$E,5),"")</f>
        <v>0.25</v>
      </c>
      <c r="H3486">
        <f>IFERROR(VLOOKUP(D3486,Question!$B:$E,4,FALSE),"")</f>
        <v>3</v>
      </c>
      <c r="I3486" t="str">
        <f>IFERROR(VLOOKUP(H3486,Dimension!$A:$B,2,FALSE),"")</f>
        <v>Impact</v>
      </c>
    </row>
    <row r="3487" spans="1:9">
      <c r="A3487" s="29">
        <v>432</v>
      </c>
      <c r="B3487" s="29">
        <v>295</v>
      </c>
      <c r="D3487" t="s">
        <v>705</v>
      </c>
      <c r="E3487" t="s">
        <v>122</v>
      </c>
      <c r="F3487" t="str">
        <f t="shared" si="54"/>
        <v>8cNeither agree nor disagree</v>
      </c>
      <c r="G3487" s="27">
        <f>IFERROR(VLOOKUP(B3487,Answer!$A:$E,5),"")</f>
        <v>0.25</v>
      </c>
      <c r="H3487">
        <f>IFERROR(VLOOKUP(D3487,Question!$B:$E,4,FALSE),"")</f>
        <v>3</v>
      </c>
      <c r="I3487" t="str">
        <f>IFERROR(VLOOKUP(H3487,Dimension!$A:$B,2,FALSE),"")</f>
        <v>Impact</v>
      </c>
    </row>
    <row r="3488" spans="1:9">
      <c r="A3488" s="29">
        <v>432</v>
      </c>
      <c r="B3488" s="29">
        <v>302</v>
      </c>
      <c r="D3488" t="s">
        <v>707</v>
      </c>
      <c r="E3488" t="s">
        <v>123</v>
      </c>
      <c r="F3488" t="str">
        <f t="shared" si="54"/>
        <v>8dAgree</v>
      </c>
      <c r="G3488" s="27">
        <f>IFERROR(VLOOKUP(B3488,Answer!$A:$E,5),"")</f>
        <v>0</v>
      </c>
      <c r="H3488">
        <f>IFERROR(VLOOKUP(D3488,Question!$B:$E,4,FALSE),"")</f>
        <v>3</v>
      </c>
      <c r="I3488" t="str">
        <f>IFERROR(VLOOKUP(H3488,Dimension!$A:$B,2,FALSE),"")</f>
        <v>Impact</v>
      </c>
    </row>
    <row r="3489" spans="1:9">
      <c r="A3489" s="29">
        <v>432</v>
      </c>
      <c r="B3489" s="29">
        <v>307</v>
      </c>
      <c r="D3489" t="s">
        <v>744</v>
      </c>
      <c r="E3489" t="s">
        <v>122</v>
      </c>
      <c r="F3489" t="str">
        <f t="shared" si="54"/>
        <v>8eNeither agree nor disagree</v>
      </c>
      <c r="G3489" s="27">
        <f>IFERROR(VLOOKUP(B3489,Answer!$A:$E,5),"")</f>
        <v>0.25</v>
      </c>
      <c r="H3489">
        <f>IFERROR(VLOOKUP(D3489,Question!$B:$E,4,FALSE),"")</f>
        <v>3</v>
      </c>
      <c r="I3489" t="str">
        <f>IFERROR(VLOOKUP(H3489,Dimension!$A:$B,2,FALSE),"")</f>
        <v>Impact</v>
      </c>
    </row>
    <row r="3490" spans="1:9">
      <c r="A3490" s="29">
        <v>432</v>
      </c>
      <c r="B3490" s="29">
        <v>312</v>
      </c>
      <c r="D3490" t="s">
        <v>745</v>
      </c>
      <c r="E3490" t="s">
        <v>118</v>
      </c>
      <c r="F3490" t="str">
        <f t="shared" si="54"/>
        <v>8fDisagree</v>
      </c>
      <c r="G3490" s="27">
        <f>IFERROR(VLOOKUP(B3490,Answer!$A:$E,5),"")</f>
        <v>0</v>
      </c>
      <c r="H3490">
        <f>IFERROR(VLOOKUP(D3490,Question!$B:$E,4,FALSE),"")</f>
        <v>3</v>
      </c>
      <c r="I3490" t="str">
        <f>IFERROR(VLOOKUP(H3490,Dimension!$A:$B,2,FALSE),"")</f>
        <v>Impact</v>
      </c>
    </row>
    <row r="3491" spans="1:9">
      <c r="A3491" s="29">
        <v>432</v>
      </c>
      <c r="B3491" s="29">
        <v>320</v>
      </c>
      <c r="D3491" t="s">
        <v>746</v>
      </c>
      <c r="E3491" t="s">
        <v>123</v>
      </c>
      <c r="F3491" t="str">
        <f t="shared" si="54"/>
        <v>8gAgree</v>
      </c>
      <c r="G3491" s="27">
        <f>IFERROR(VLOOKUP(B3491,Answer!$A:$E,5),"")</f>
        <v>0.75</v>
      </c>
      <c r="H3491">
        <f>IFERROR(VLOOKUP(D3491,Question!$B:$E,4,FALSE),"")</f>
        <v>3</v>
      </c>
      <c r="I3491" t="str">
        <f>IFERROR(VLOOKUP(H3491,Dimension!$A:$B,2,FALSE),"")</f>
        <v>Impact</v>
      </c>
    </row>
    <row r="3492" spans="1:9">
      <c r="A3492" s="29">
        <v>432</v>
      </c>
      <c r="B3492" s="29">
        <v>326</v>
      </c>
      <c r="D3492" t="s">
        <v>747</v>
      </c>
      <c r="E3492" t="s">
        <v>123</v>
      </c>
      <c r="F3492" t="str">
        <f t="shared" si="54"/>
        <v>8hAgree</v>
      </c>
      <c r="G3492" s="27">
        <f>IFERROR(VLOOKUP(B3492,Answer!$A:$E,5),"")</f>
        <v>0.75</v>
      </c>
      <c r="H3492">
        <f>IFERROR(VLOOKUP(D3492,Question!$B:$E,4,FALSE),"")</f>
        <v>3</v>
      </c>
      <c r="I3492" t="str">
        <f>IFERROR(VLOOKUP(H3492,Dimension!$A:$B,2,FALSE),"")</f>
        <v>Impact</v>
      </c>
    </row>
    <row r="3493" spans="1:9">
      <c r="A3493" s="29">
        <v>432</v>
      </c>
      <c r="B3493" s="29">
        <v>331</v>
      </c>
      <c r="D3493" t="s">
        <v>748</v>
      </c>
      <c r="E3493" t="s">
        <v>122</v>
      </c>
      <c r="F3493" t="str">
        <f t="shared" si="54"/>
        <v>8iNeither agree nor disagree</v>
      </c>
      <c r="G3493" s="27">
        <f>IFERROR(VLOOKUP(B3493,Answer!$A:$E,5),"")</f>
        <v>0.25</v>
      </c>
      <c r="H3493">
        <f>IFERROR(VLOOKUP(D3493,Question!$B:$E,4,FALSE),"")</f>
        <v>3</v>
      </c>
      <c r="I3493" t="str">
        <f>IFERROR(VLOOKUP(H3493,Dimension!$A:$B,2,FALSE),"")</f>
        <v>Impact</v>
      </c>
    </row>
    <row r="3494" spans="1:9">
      <c r="A3494" s="29">
        <v>432</v>
      </c>
      <c r="B3494" s="29">
        <v>337</v>
      </c>
      <c r="D3494" t="s">
        <v>749</v>
      </c>
      <c r="E3494" t="s">
        <v>122</v>
      </c>
      <c r="F3494" t="str">
        <f t="shared" si="54"/>
        <v>8jNeither agree nor disagree</v>
      </c>
      <c r="G3494" s="27">
        <f>IFERROR(VLOOKUP(B3494,Answer!$A:$E,5),"")</f>
        <v>0.25</v>
      </c>
      <c r="H3494">
        <f>IFERROR(VLOOKUP(D3494,Question!$B:$E,4,FALSE),"")</f>
        <v>3</v>
      </c>
      <c r="I3494" t="str">
        <f>IFERROR(VLOOKUP(H3494,Dimension!$A:$B,2,FALSE),"")</f>
        <v>Impact</v>
      </c>
    </row>
    <row r="3495" spans="1:9">
      <c r="A3495" s="29">
        <v>432</v>
      </c>
      <c r="B3495" s="29">
        <v>342</v>
      </c>
      <c r="D3495" t="s">
        <v>750</v>
      </c>
      <c r="E3495" t="s">
        <v>118</v>
      </c>
      <c r="F3495" t="str">
        <f t="shared" si="54"/>
        <v>8kDisagree</v>
      </c>
      <c r="G3495" s="27">
        <f>IFERROR(VLOOKUP(B3495,Answer!$A:$E,5),"")</f>
        <v>0.25</v>
      </c>
      <c r="H3495">
        <f>IFERROR(VLOOKUP(D3495,Question!$B:$E,4,FALSE),"")</f>
        <v>3</v>
      </c>
      <c r="I3495" t="str">
        <f>IFERROR(VLOOKUP(H3495,Dimension!$A:$B,2,FALSE),"")</f>
        <v>Impact</v>
      </c>
    </row>
    <row r="3496" spans="1:9">
      <c r="A3496" s="29">
        <v>432</v>
      </c>
      <c r="B3496" s="29">
        <v>348</v>
      </c>
      <c r="D3496" t="s">
        <v>710</v>
      </c>
      <c r="E3496" t="s">
        <v>125</v>
      </c>
      <c r="F3496" t="str">
        <f t="shared" si="54"/>
        <v>9aAware of but do not use</v>
      </c>
      <c r="G3496" s="27">
        <f>IFERROR(VLOOKUP(B3496,Answer!$A:$E,5),"")</f>
        <v>0.25</v>
      </c>
      <c r="H3496">
        <f>IFERROR(VLOOKUP(D3496,Question!$B:$E,4,FALSE),"")</f>
        <v>1</v>
      </c>
      <c r="I3496" t="str">
        <f>IFERROR(VLOOKUP(H3496,Dimension!$A:$B,2,FALSE),"")</f>
        <v>Reporting</v>
      </c>
    </row>
    <row r="3497" spans="1:9">
      <c r="A3497" s="29">
        <v>432</v>
      </c>
      <c r="B3497" s="29">
        <v>355</v>
      </c>
      <c r="D3497" t="s">
        <v>714</v>
      </c>
      <c r="E3497" t="s">
        <v>143</v>
      </c>
      <c r="F3497" t="str">
        <f t="shared" si="54"/>
        <v>9bUse rarely</v>
      </c>
      <c r="G3497" s="27">
        <f>IFERROR(VLOOKUP(B3497,Answer!$A:$E,5),"")</f>
        <v>0.5</v>
      </c>
      <c r="H3497">
        <f>IFERROR(VLOOKUP(D3497,Question!$B:$E,4,FALSE),"")</f>
        <v>1</v>
      </c>
      <c r="I3497" t="str">
        <f>IFERROR(VLOOKUP(H3497,Dimension!$A:$B,2,FALSE),"")</f>
        <v>Reporting</v>
      </c>
    </row>
    <row r="3498" spans="1:9">
      <c r="A3498" s="29">
        <v>432</v>
      </c>
      <c r="B3498" s="29">
        <v>359</v>
      </c>
      <c r="D3498" t="s">
        <v>742</v>
      </c>
      <c r="E3498" t="s">
        <v>124</v>
      </c>
      <c r="F3498" t="str">
        <f t="shared" si="54"/>
        <v>9cNot aware of</v>
      </c>
      <c r="G3498" s="27">
        <f>IFERROR(VLOOKUP(B3498,Answer!$A:$E,5),"")</f>
        <v>0</v>
      </c>
      <c r="H3498">
        <f>IFERROR(VLOOKUP(D3498,Question!$B:$E,4,FALSE),"")</f>
        <v>1</v>
      </c>
      <c r="I3498" t="str">
        <f>IFERROR(VLOOKUP(H3498,Dimension!$A:$B,2,FALSE),"")</f>
        <v>Reporting</v>
      </c>
    </row>
    <row r="3499" spans="1:9">
      <c r="A3499" s="29">
        <v>432</v>
      </c>
      <c r="B3499" s="29">
        <v>365</v>
      </c>
      <c r="D3499" t="s">
        <v>743</v>
      </c>
      <c r="E3499" t="s">
        <v>124</v>
      </c>
      <c r="F3499" t="str">
        <f t="shared" si="54"/>
        <v>9dNot aware of</v>
      </c>
      <c r="G3499" s="27">
        <f>IFERROR(VLOOKUP(B3499,Answer!$A:$E,5),"")</f>
        <v>0</v>
      </c>
      <c r="H3499">
        <f>IFERROR(VLOOKUP(D3499,Question!$B:$E,4,FALSE),"")</f>
        <v>2</v>
      </c>
      <c r="I3499" t="str">
        <f>IFERROR(VLOOKUP(H3499,Dimension!$A:$B,2,FALSE),"")</f>
        <v>Planning</v>
      </c>
    </row>
    <row r="3500" spans="1:9">
      <c r="A3500" s="29">
        <v>432</v>
      </c>
      <c r="B3500" s="29">
        <v>372</v>
      </c>
      <c r="D3500" t="s">
        <v>740</v>
      </c>
      <c r="E3500" t="s">
        <v>118</v>
      </c>
      <c r="F3500" t="str">
        <f t="shared" si="54"/>
        <v>10aDisagree</v>
      </c>
      <c r="G3500" s="27">
        <f>IFERROR(VLOOKUP(B3500,Answer!$A:$E,5),"")</f>
        <v>0</v>
      </c>
      <c r="H3500">
        <f>IFERROR(VLOOKUP(D3500,Question!$B:$E,4,FALSE),"")</f>
        <v>1</v>
      </c>
      <c r="I3500" t="str">
        <f>IFERROR(VLOOKUP(H3500,Dimension!$A:$B,2,FALSE),"")</f>
        <v>Reporting</v>
      </c>
    </row>
    <row r="3501" spans="1:9">
      <c r="A3501" s="29">
        <v>432</v>
      </c>
      <c r="B3501" s="29">
        <v>378</v>
      </c>
      <c r="D3501" t="s">
        <v>741</v>
      </c>
      <c r="E3501" t="s">
        <v>118</v>
      </c>
      <c r="F3501" t="str">
        <f t="shared" si="54"/>
        <v>10bDisagree</v>
      </c>
      <c r="G3501" s="27">
        <f>IFERROR(VLOOKUP(B3501,Answer!$A:$E,5),"")</f>
        <v>0</v>
      </c>
      <c r="H3501">
        <f>IFERROR(VLOOKUP(D3501,Question!$B:$E,4,FALSE),"")</f>
        <v>3</v>
      </c>
      <c r="I3501" t="str">
        <f>IFERROR(VLOOKUP(H3501,Dimension!$A:$B,2,FALSE),"")</f>
        <v>Impact</v>
      </c>
    </row>
    <row r="3502" spans="1:9">
      <c r="A3502" s="29">
        <v>435</v>
      </c>
      <c r="B3502" s="29">
        <v>2</v>
      </c>
      <c r="D3502" t="s">
        <v>772</v>
      </c>
      <c r="E3502" t="s">
        <v>140</v>
      </c>
      <c r="F3502" t="str">
        <f t="shared" si="54"/>
        <v>1aAgency</v>
      </c>
      <c r="G3502" s="27">
        <f>IFERROR(VLOOKUP(B3502,Answer!$A:$E,5),"")</f>
        <v>0</v>
      </c>
      <c r="H3502">
        <f>IFERROR(VLOOKUP(D3502,Question!$B:$E,4,FALSE),"")</f>
        <v>0</v>
      </c>
      <c r="I3502" t="str">
        <f>IFERROR(VLOOKUP(H3502,Dimension!$A:$B,2,FALSE),"")</f>
        <v/>
      </c>
    </row>
    <row r="3503" spans="1:9">
      <c r="A3503" s="29">
        <v>435</v>
      </c>
      <c r="B3503" s="29">
        <v>5</v>
      </c>
      <c r="D3503" t="s">
        <v>773</v>
      </c>
      <c r="E3503" t="s">
        <v>107</v>
      </c>
      <c r="F3503" t="str">
        <f t="shared" si="54"/>
        <v>1bCommunications</v>
      </c>
      <c r="G3503" s="27">
        <f>IFERROR(VLOOKUP(B3503,Answer!$A:$E,5),"")</f>
        <v>0</v>
      </c>
      <c r="H3503">
        <f>IFERROR(VLOOKUP(D3503,Question!$B:$E,4,FALSE),"")</f>
        <v>0</v>
      </c>
      <c r="I3503" t="str">
        <f>IFERROR(VLOOKUP(H3503,Dimension!$A:$B,2,FALSE),"")</f>
        <v/>
      </c>
    </row>
    <row r="3504" spans="1:9">
      <c r="A3504" s="29">
        <v>435</v>
      </c>
      <c r="B3504" s="29" t="s">
        <v>870</v>
      </c>
      <c r="D3504" t="s">
        <v>774</v>
      </c>
      <c r="E3504">
        <v>0</v>
      </c>
      <c r="F3504" t="str">
        <f t="shared" si="54"/>
        <v>1c0</v>
      </c>
      <c r="G3504" s="27" t="str">
        <f>IFERROR(VLOOKUP(B3504,Answer!$A:$E,5),"")</f>
        <v/>
      </c>
      <c r="H3504">
        <f>IFERROR(VLOOKUP(D3504,Question!$B:$E,4,FALSE),"")</f>
        <v>0</v>
      </c>
      <c r="I3504" t="str">
        <f>IFERROR(VLOOKUP(H3504,Dimension!$A:$B,2,FALSE),"")</f>
        <v/>
      </c>
    </row>
    <row r="3505" spans="1:9">
      <c r="A3505" s="29">
        <v>435</v>
      </c>
      <c r="B3505" s="29">
        <v>42</v>
      </c>
      <c r="D3505" t="s">
        <v>775</v>
      </c>
      <c r="E3505" t="s">
        <v>264</v>
      </c>
      <c r="F3505" t="str">
        <f t="shared" si="54"/>
        <v>1dAn integrated communications consultancy</v>
      </c>
      <c r="G3505" s="27">
        <f>IFERROR(VLOOKUP(B3505,Answer!$A:$E,5),"")</f>
        <v>0</v>
      </c>
      <c r="H3505">
        <f>IFERROR(VLOOKUP(D3505,Question!$B:$E,4,FALSE),"")</f>
        <v>0</v>
      </c>
      <c r="I3505" t="str">
        <f>IFERROR(VLOOKUP(H3505,Dimension!$A:$B,2,FALSE),"")</f>
        <v/>
      </c>
    </row>
    <row r="3506" spans="1:9">
      <c r="A3506" s="29">
        <v>435</v>
      </c>
      <c r="B3506" s="29">
        <v>48</v>
      </c>
      <c r="D3506" t="s">
        <v>776</v>
      </c>
      <c r="E3506" t="s">
        <v>244</v>
      </c>
      <c r="F3506" t="str">
        <f t="shared" si="54"/>
        <v>1e50-99 employees</v>
      </c>
      <c r="G3506" s="27">
        <f>IFERROR(VLOOKUP(B3506,Answer!$A:$E,5),"")</f>
        <v>0</v>
      </c>
      <c r="H3506">
        <f>IFERROR(VLOOKUP(D3506,Question!$B:$E,4,FALSE),"")</f>
        <v>0</v>
      </c>
      <c r="I3506" t="str">
        <f>IFERROR(VLOOKUP(H3506,Dimension!$A:$B,2,FALSE),"")</f>
        <v/>
      </c>
    </row>
    <row r="3507" spans="1:9">
      <c r="A3507" s="29">
        <v>435</v>
      </c>
      <c r="B3507" s="29" t="s">
        <v>870</v>
      </c>
      <c r="D3507" t="s">
        <v>778</v>
      </c>
      <c r="E3507" t="s">
        <v>134</v>
      </c>
      <c r="F3507" t="str">
        <f t="shared" si="54"/>
        <v>1gUK</v>
      </c>
      <c r="G3507" s="27" t="str">
        <f>IFERROR(VLOOKUP(B3507,Answer!$A:$E,5),"")</f>
        <v/>
      </c>
      <c r="H3507">
        <f>IFERROR(VLOOKUP(D3507,Question!$B:$E,4,FALSE),"")</f>
        <v>0</v>
      </c>
      <c r="I3507" t="str">
        <f>IFERROR(VLOOKUP(H3507,Dimension!$A:$B,2,FALSE),"")</f>
        <v/>
      </c>
    </row>
    <row r="3508" spans="1:9">
      <c r="A3508" s="29">
        <v>435</v>
      </c>
      <c r="B3508" s="29">
        <v>67</v>
      </c>
      <c r="D3508" t="s">
        <v>783</v>
      </c>
      <c r="E3508" t="s">
        <v>113</v>
      </c>
      <c r="F3508" t="str">
        <f t="shared" si="54"/>
        <v>1hGlobally</v>
      </c>
      <c r="G3508" s="27">
        <f>IFERROR(VLOOKUP(B3508,Answer!$A:$E,5),"")</f>
        <v>0</v>
      </c>
      <c r="H3508">
        <f>IFERROR(VLOOKUP(D3508,Question!$B:$E,4,FALSE),"")</f>
        <v>0</v>
      </c>
      <c r="I3508" t="str">
        <f>IFERROR(VLOOKUP(H3508,Dimension!$A:$B,2,FALSE),"")</f>
        <v/>
      </c>
    </row>
    <row r="3509" spans="1:9">
      <c r="A3509" s="29">
        <v>435</v>
      </c>
      <c r="B3509" s="29">
        <v>69</v>
      </c>
      <c r="D3509" t="s">
        <v>859</v>
      </c>
      <c r="E3509" t="s">
        <v>110</v>
      </c>
      <c r="F3509" t="str">
        <f t="shared" si="54"/>
        <v>1iYes</v>
      </c>
      <c r="G3509" s="27">
        <f>IFERROR(VLOOKUP(B3509,Answer!$A:$E,5),"")</f>
        <v>0</v>
      </c>
      <c r="H3509">
        <f>IFERROR(VLOOKUP(D3509,Question!$B:$E,4,FALSE),"")</f>
        <v>0</v>
      </c>
      <c r="I3509" t="str">
        <f>IFERROR(VLOOKUP(H3509,Dimension!$A:$B,2,FALSE),"")</f>
        <v/>
      </c>
    </row>
    <row r="3510" spans="1:9">
      <c r="A3510" s="29">
        <v>435</v>
      </c>
      <c r="B3510" s="29">
        <v>53</v>
      </c>
      <c r="D3510" t="s">
        <v>804</v>
      </c>
      <c r="E3510" t="s">
        <v>110</v>
      </c>
      <c r="F3510" t="str">
        <f t="shared" si="54"/>
        <v>North AmericaYes</v>
      </c>
      <c r="G3510" s="27">
        <f>IFERROR(VLOOKUP(B3510,Answer!$A:$E,5),"")</f>
        <v>0</v>
      </c>
      <c r="H3510" t="str">
        <f>IFERROR(VLOOKUP(D3510,Question!$B:$E,4,FALSE),"")</f>
        <v/>
      </c>
      <c r="I3510" t="str">
        <f>IFERROR(VLOOKUP(H3510,Dimension!$A:$B,2,FALSE),"")</f>
        <v/>
      </c>
    </row>
    <row r="3511" spans="1:9">
      <c r="A3511" s="29">
        <v>435</v>
      </c>
      <c r="B3511" s="29" t="s">
        <v>870</v>
      </c>
      <c r="D3511" t="s">
        <v>805</v>
      </c>
      <c r="E3511" t="s">
        <v>111</v>
      </c>
      <c r="F3511" t="str">
        <f t="shared" si="54"/>
        <v>Central AmericaNo</v>
      </c>
      <c r="G3511" s="27" t="str">
        <f>IFERROR(VLOOKUP(B3511,Answer!$A:$E,5),"")</f>
        <v/>
      </c>
      <c r="H3511" t="str">
        <f>IFERROR(VLOOKUP(D3511,Question!$B:$E,4,FALSE),"")</f>
        <v/>
      </c>
      <c r="I3511" t="str">
        <f>IFERROR(VLOOKUP(H3511,Dimension!$A:$B,2,FALSE),"")</f>
        <v/>
      </c>
    </row>
    <row r="3512" spans="1:9">
      <c r="A3512" s="29">
        <v>435</v>
      </c>
      <c r="B3512" s="29" t="s">
        <v>870</v>
      </c>
      <c r="D3512" t="s">
        <v>806</v>
      </c>
      <c r="E3512" t="s">
        <v>111</v>
      </c>
      <c r="F3512" t="str">
        <f t="shared" si="54"/>
        <v>South AmericaNo</v>
      </c>
      <c r="G3512" s="27" t="str">
        <f>IFERROR(VLOOKUP(B3512,Answer!$A:$E,5),"")</f>
        <v/>
      </c>
      <c r="H3512" t="str">
        <f>IFERROR(VLOOKUP(D3512,Question!$B:$E,4,FALSE),"")</f>
        <v/>
      </c>
      <c r="I3512" t="str">
        <f>IFERROR(VLOOKUP(H3512,Dimension!$A:$B,2,FALSE),"")</f>
        <v/>
      </c>
    </row>
    <row r="3513" spans="1:9">
      <c r="A3513" s="29">
        <v>435</v>
      </c>
      <c r="B3513" s="29" t="s">
        <v>870</v>
      </c>
      <c r="D3513" t="s">
        <v>807</v>
      </c>
      <c r="E3513" t="s">
        <v>111</v>
      </c>
      <c r="F3513" t="str">
        <f t="shared" si="54"/>
        <v>AfricaNo</v>
      </c>
      <c r="G3513" s="27" t="str">
        <f>IFERROR(VLOOKUP(B3513,Answer!$A:$E,5),"")</f>
        <v/>
      </c>
      <c r="H3513" t="str">
        <f>IFERROR(VLOOKUP(D3513,Question!$B:$E,4,FALSE),"")</f>
        <v/>
      </c>
      <c r="I3513" t="str">
        <f>IFERROR(VLOOKUP(H3513,Dimension!$A:$B,2,FALSE),"")</f>
        <v/>
      </c>
    </row>
    <row r="3514" spans="1:9">
      <c r="A3514" s="29">
        <v>435</v>
      </c>
      <c r="B3514" s="29" t="s">
        <v>870</v>
      </c>
      <c r="D3514" t="s">
        <v>808</v>
      </c>
      <c r="E3514" t="s">
        <v>111</v>
      </c>
      <c r="F3514" t="str">
        <f t="shared" si="54"/>
        <v>Middle EastNo</v>
      </c>
      <c r="G3514" s="27" t="str">
        <f>IFERROR(VLOOKUP(B3514,Answer!$A:$E,5),"")</f>
        <v/>
      </c>
      <c r="H3514" t="str">
        <f>IFERROR(VLOOKUP(D3514,Question!$B:$E,4,FALSE),"")</f>
        <v/>
      </c>
      <c r="I3514" t="str">
        <f>IFERROR(VLOOKUP(H3514,Dimension!$A:$B,2,FALSE),"")</f>
        <v/>
      </c>
    </row>
    <row r="3515" spans="1:9">
      <c r="A3515" s="29">
        <v>435</v>
      </c>
      <c r="B3515" s="29">
        <v>58</v>
      </c>
      <c r="D3515" t="s">
        <v>809</v>
      </c>
      <c r="E3515" t="s">
        <v>110</v>
      </c>
      <c r="F3515" t="str">
        <f t="shared" si="54"/>
        <v>Western/Northern EuropeYes</v>
      </c>
      <c r="G3515" s="27">
        <f>IFERROR(VLOOKUP(B3515,Answer!$A:$E,5),"")</f>
        <v>0</v>
      </c>
      <c r="H3515" t="str">
        <f>IFERROR(VLOOKUP(D3515,Question!$B:$E,4,FALSE),"")</f>
        <v/>
      </c>
      <c r="I3515" t="str">
        <f>IFERROR(VLOOKUP(H3515,Dimension!$A:$B,2,FALSE),"")</f>
        <v/>
      </c>
    </row>
    <row r="3516" spans="1:9">
      <c r="A3516" s="29">
        <v>435</v>
      </c>
      <c r="B3516" s="29" t="s">
        <v>870</v>
      </c>
      <c r="D3516" t="s">
        <v>810</v>
      </c>
      <c r="E3516" t="s">
        <v>111</v>
      </c>
      <c r="F3516" t="str">
        <f t="shared" si="54"/>
        <v>Southern EuropeNo</v>
      </c>
      <c r="G3516" s="27" t="str">
        <f>IFERROR(VLOOKUP(B3516,Answer!$A:$E,5),"")</f>
        <v/>
      </c>
      <c r="H3516" t="str">
        <f>IFERROR(VLOOKUP(D3516,Question!$B:$E,4,FALSE),"")</f>
        <v/>
      </c>
      <c r="I3516" t="str">
        <f>IFERROR(VLOOKUP(H3516,Dimension!$A:$B,2,FALSE),"")</f>
        <v/>
      </c>
    </row>
    <row r="3517" spans="1:9">
      <c r="A3517" s="29">
        <v>435</v>
      </c>
      <c r="B3517" s="29" t="s">
        <v>870</v>
      </c>
      <c r="D3517" t="s">
        <v>811</v>
      </c>
      <c r="E3517" t="s">
        <v>111</v>
      </c>
      <c r="F3517" t="str">
        <f t="shared" si="54"/>
        <v>Eastern EuropeNo</v>
      </c>
      <c r="G3517" s="27" t="str">
        <f>IFERROR(VLOOKUP(B3517,Answer!$A:$E,5),"")</f>
        <v/>
      </c>
      <c r="H3517" t="str">
        <f>IFERROR(VLOOKUP(D3517,Question!$B:$E,4,FALSE),"")</f>
        <v/>
      </c>
      <c r="I3517" t="str">
        <f>IFERROR(VLOOKUP(H3517,Dimension!$A:$B,2,FALSE),"")</f>
        <v/>
      </c>
    </row>
    <row r="3518" spans="1:9">
      <c r="A3518" s="29">
        <v>435</v>
      </c>
      <c r="B3518" s="29" t="s">
        <v>870</v>
      </c>
      <c r="D3518" t="s">
        <v>812</v>
      </c>
      <c r="E3518" t="s">
        <v>111</v>
      </c>
      <c r="F3518" t="str">
        <f t="shared" si="54"/>
        <v>Central AsiaNo</v>
      </c>
      <c r="G3518" s="27" t="str">
        <f>IFERROR(VLOOKUP(B3518,Answer!$A:$E,5),"")</f>
        <v/>
      </c>
      <c r="H3518" t="str">
        <f>IFERROR(VLOOKUP(D3518,Question!$B:$E,4,FALSE),"")</f>
        <v/>
      </c>
      <c r="I3518" t="str">
        <f>IFERROR(VLOOKUP(H3518,Dimension!$A:$B,2,FALSE),"")</f>
        <v/>
      </c>
    </row>
    <row r="3519" spans="1:9">
      <c r="A3519" s="29">
        <v>435</v>
      </c>
      <c r="B3519" s="29" t="s">
        <v>870</v>
      </c>
      <c r="D3519" t="s">
        <v>813</v>
      </c>
      <c r="E3519" t="s">
        <v>111</v>
      </c>
      <c r="F3519" t="str">
        <f t="shared" si="54"/>
        <v>South AsiaNo</v>
      </c>
      <c r="G3519" s="27" t="str">
        <f>IFERROR(VLOOKUP(B3519,Answer!$A:$E,5),"")</f>
        <v/>
      </c>
      <c r="H3519" t="str">
        <f>IFERROR(VLOOKUP(D3519,Question!$B:$E,4,FALSE),"")</f>
        <v/>
      </c>
      <c r="I3519" t="str">
        <f>IFERROR(VLOOKUP(H3519,Dimension!$A:$B,2,FALSE),"")</f>
        <v/>
      </c>
    </row>
    <row r="3520" spans="1:9">
      <c r="A3520" s="29">
        <v>435</v>
      </c>
      <c r="B3520" s="29" t="s">
        <v>870</v>
      </c>
      <c r="D3520" t="s">
        <v>814</v>
      </c>
      <c r="E3520" t="s">
        <v>111</v>
      </c>
      <c r="F3520" t="str">
        <f t="shared" si="54"/>
        <v>South East AsiaNo</v>
      </c>
      <c r="G3520" s="27" t="str">
        <f>IFERROR(VLOOKUP(B3520,Answer!$A:$E,5),"")</f>
        <v/>
      </c>
      <c r="H3520" t="str">
        <f>IFERROR(VLOOKUP(D3520,Question!$B:$E,4,FALSE),"")</f>
        <v/>
      </c>
      <c r="I3520" t="str">
        <f>IFERROR(VLOOKUP(H3520,Dimension!$A:$B,2,FALSE),"")</f>
        <v/>
      </c>
    </row>
    <row r="3521" spans="1:9">
      <c r="A3521" s="29">
        <v>435</v>
      </c>
      <c r="B3521" s="29" t="s">
        <v>870</v>
      </c>
      <c r="D3521" t="s">
        <v>815</v>
      </c>
      <c r="E3521" t="s">
        <v>111</v>
      </c>
      <c r="F3521" t="str">
        <f t="shared" si="54"/>
        <v>AustralasiaNo</v>
      </c>
      <c r="G3521" s="27" t="str">
        <f>IFERROR(VLOOKUP(B3521,Answer!$A:$E,5),"")</f>
        <v/>
      </c>
      <c r="H3521" t="str">
        <f>IFERROR(VLOOKUP(D3521,Question!$B:$E,4,FALSE),"")</f>
        <v/>
      </c>
      <c r="I3521" t="str">
        <f>IFERROR(VLOOKUP(H3521,Dimension!$A:$B,2,FALSE),"")</f>
        <v/>
      </c>
    </row>
    <row r="3522" spans="1:9">
      <c r="A3522" s="29">
        <v>435</v>
      </c>
      <c r="B3522" s="29">
        <v>73</v>
      </c>
      <c r="D3522" t="s">
        <v>532</v>
      </c>
      <c r="E3522" t="s">
        <v>121</v>
      </c>
      <c r="F3522" t="str">
        <f t="shared" si="54"/>
        <v>2aSometimes / on an ad-hoc basis</v>
      </c>
      <c r="G3522" s="27">
        <f>IFERROR(VLOOKUP(B3522,Answer!$A:$E,5),"")</f>
        <v>0.5</v>
      </c>
      <c r="H3522">
        <f>IFERROR(VLOOKUP(D3522,Question!$B:$E,4,FALSE),"")</f>
        <v>1</v>
      </c>
      <c r="I3522" t="str">
        <f>IFERROR(VLOOKUP(H3522,Dimension!$A:$B,2,FALSE),"")</f>
        <v>Reporting</v>
      </c>
    </row>
    <row r="3523" spans="1:9">
      <c r="A3523" s="29">
        <v>435</v>
      </c>
      <c r="B3523" s="29">
        <v>99</v>
      </c>
      <c r="D3523" t="s">
        <v>576</v>
      </c>
      <c r="E3523" t="s">
        <v>120</v>
      </c>
      <c r="F3523" t="str">
        <f t="shared" ref="F3523:F3586" si="55">D3523&amp;E3523</f>
        <v>3aRegularly (at least quarterly)</v>
      </c>
      <c r="G3523" s="27">
        <f>IFERROR(VLOOKUP(B3523,Answer!$A:$E,5),"")</f>
        <v>0</v>
      </c>
      <c r="H3523">
        <f>IFERROR(VLOOKUP(D3523,Question!$B:$E,4,FALSE),"")</f>
        <v>1</v>
      </c>
      <c r="I3523" t="str">
        <f>IFERROR(VLOOKUP(H3523,Dimension!$A:$B,2,FALSE),"")</f>
        <v>Reporting</v>
      </c>
    </row>
    <row r="3524" spans="1:9">
      <c r="A3524" s="29">
        <v>435</v>
      </c>
      <c r="B3524" s="29">
        <v>102</v>
      </c>
      <c r="D3524" t="s">
        <v>582</v>
      </c>
      <c r="E3524" t="s">
        <v>115</v>
      </c>
      <c r="F3524" t="str">
        <f t="shared" si="55"/>
        <v>3bRarely (maybe once per year)</v>
      </c>
      <c r="G3524" s="27">
        <f>IFERROR(VLOOKUP(B3524,Answer!$A:$E,5),"")</f>
        <v>-0.25</v>
      </c>
      <c r="H3524">
        <f>IFERROR(VLOOKUP(D3524,Question!$B:$E,4,FALSE),"")</f>
        <v>1</v>
      </c>
      <c r="I3524" t="str">
        <f>IFERROR(VLOOKUP(H3524,Dimension!$A:$B,2,FALSE),"")</f>
        <v>Reporting</v>
      </c>
    </row>
    <row r="3525" spans="1:9">
      <c r="A3525" s="29">
        <v>435</v>
      </c>
      <c r="B3525" s="29">
        <v>110</v>
      </c>
      <c r="D3525" t="s">
        <v>587</v>
      </c>
      <c r="E3525" t="s">
        <v>114</v>
      </c>
      <c r="F3525" t="str">
        <f t="shared" si="55"/>
        <v>3cFrequently (e.g. every time we run some activity or monthly)</v>
      </c>
      <c r="G3525" s="27">
        <f>IFERROR(VLOOKUP(B3525,Answer!$A:$E,5),"")</f>
        <v>1</v>
      </c>
      <c r="H3525">
        <f>IFERROR(VLOOKUP(D3525,Question!$B:$E,4,FALSE),"")</f>
        <v>1</v>
      </c>
      <c r="I3525" t="str">
        <f>IFERROR(VLOOKUP(H3525,Dimension!$A:$B,2,FALSE),"")</f>
        <v>Reporting</v>
      </c>
    </row>
    <row r="3526" spans="1:9">
      <c r="A3526" s="29">
        <v>435</v>
      </c>
      <c r="B3526" s="29">
        <v>114</v>
      </c>
      <c r="D3526" t="s">
        <v>592</v>
      </c>
      <c r="E3526" t="s">
        <v>120</v>
      </c>
      <c r="F3526" t="str">
        <f t="shared" si="55"/>
        <v>3dRegularly (at least quarterly)</v>
      </c>
      <c r="G3526" s="27">
        <f>IFERROR(VLOOKUP(B3526,Answer!$A:$E,5),"")</f>
        <v>0.75</v>
      </c>
      <c r="H3526">
        <f>IFERROR(VLOOKUP(D3526,Question!$B:$E,4,FALSE),"")</f>
        <v>1</v>
      </c>
      <c r="I3526" t="str">
        <f>IFERROR(VLOOKUP(H3526,Dimension!$A:$B,2,FALSE),"")</f>
        <v>Reporting</v>
      </c>
    </row>
    <row r="3527" spans="1:9">
      <c r="A3527" s="29">
        <v>435</v>
      </c>
      <c r="B3527" s="29" t="s">
        <v>870</v>
      </c>
      <c r="D3527" t="s">
        <v>755</v>
      </c>
      <c r="E3527">
        <v>0</v>
      </c>
      <c r="F3527" t="str">
        <f t="shared" si="55"/>
        <v>3e0</v>
      </c>
      <c r="G3527" s="27" t="str">
        <f>IFERROR(VLOOKUP(B3527,Answer!$A:$E,5),"")</f>
        <v/>
      </c>
      <c r="H3527">
        <f>IFERROR(VLOOKUP(D3527,Question!$B:$E,4,FALSE),"")</f>
        <v>1</v>
      </c>
      <c r="I3527" t="str">
        <f>IFERROR(VLOOKUP(H3527,Dimension!$A:$B,2,FALSE),"")</f>
        <v>Reporting</v>
      </c>
    </row>
    <row r="3528" spans="1:9">
      <c r="A3528" s="29">
        <v>435</v>
      </c>
      <c r="B3528" s="29">
        <v>123</v>
      </c>
      <c r="D3528" t="s">
        <v>756</v>
      </c>
      <c r="E3528" t="s">
        <v>121</v>
      </c>
      <c r="F3528" t="str">
        <f t="shared" si="55"/>
        <v>3fSometimes / on an ad-hoc basis</v>
      </c>
      <c r="G3528" s="27">
        <f>IFERROR(VLOOKUP(B3528,Answer!$A:$E,5),"")</f>
        <v>0.5</v>
      </c>
      <c r="H3528">
        <f>IFERROR(VLOOKUP(D3528,Question!$B:$E,4,FALSE),"")</f>
        <v>1</v>
      </c>
      <c r="I3528" t="str">
        <f>IFERROR(VLOOKUP(H3528,Dimension!$A:$B,2,FALSE),"")</f>
        <v>Reporting</v>
      </c>
    </row>
    <row r="3529" spans="1:9">
      <c r="A3529" s="29">
        <v>435</v>
      </c>
      <c r="B3529" s="29" t="s">
        <v>870</v>
      </c>
      <c r="D3529" t="s">
        <v>757</v>
      </c>
      <c r="E3529">
        <v>0</v>
      </c>
      <c r="F3529" t="str">
        <f t="shared" si="55"/>
        <v>3g0</v>
      </c>
      <c r="G3529" s="27" t="str">
        <f>IFERROR(VLOOKUP(B3529,Answer!$A:$E,5),"")</f>
        <v/>
      </c>
      <c r="H3529">
        <f>IFERROR(VLOOKUP(D3529,Question!$B:$E,4,FALSE),"")</f>
        <v>1</v>
      </c>
      <c r="I3529" t="str">
        <f>IFERROR(VLOOKUP(H3529,Dimension!$A:$B,2,FALSE),"")</f>
        <v>Reporting</v>
      </c>
    </row>
    <row r="3530" spans="1:9">
      <c r="A3530" s="29">
        <v>435</v>
      </c>
      <c r="B3530" s="29" t="s">
        <v>870</v>
      </c>
      <c r="D3530" t="s">
        <v>758</v>
      </c>
      <c r="E3530">
        <v>0</v>
      </c>
      <c r="F3530" t="str">
        <f t="shared" si="55"/>
        <v>3h0</v>
      </c>
      <c r="G3530" s="27" t="str">
        <f>IFERROR(VLOOKUP(B3530,Answer!$A:$E,5),"")</f>
        <v/>
      </c>
      <c r="H3530">
        <f>IFERROR(VLOOKUP(D3530,Question!$B:$E,4,FALSE),"")</f>
        <v>1</v>
      </c>
      <c r="I3530" t="str">
        <f>IFERROR(VLOOKUP(H3530,Dimension!$A:$B,2,FALSE),"")</f>
        <v>Reporting</v>
      </c>
    </row>
    <row r="3531" spans="1:9">
      <c r="A3531" s="29">
        <v>435</v>
      </c>
      <c r="B3531" s="29" t="s">
        <v>870</v>
      </c>
      <c r="D3531" t="s">
        <v>762</v>
      </c>
      <c r="E3531">
        <v>0</v>
      </c>
      <c r="F3531" t="str">
        <f t="shared" si="55"/>
        <v>3l0</v>
      </c>
      <c r="G3531" s="27" t="str">
        <f>IFERROR(VLOOKUP(B3531,Answer!$A:$E,5),"")</f>
        <v/>
      </c>
      <c r="H3531">
        <f>IFERROR(VLOOKUP(D3531,Question!$B:$E,4,FALSE),"")</f>
        <v>1</v>
      </c>
      <c r="I3531" t="str">
        <f>IFERROR(VLOOKUP(H3531,Dimension!$A:$B,2,FALSE),"")</f>
        <v>Reporting</v>
      </c>
    </row>
    <row r="3532" spans="1:9">
      <c r="A3532" s="29">
        <v>435</v>
      </c>
      <c r="B3532" s="29">
        <v>157</v>
      </c>
      <c r="D3532" t="s">
        <v>598</v>
      </c>
      <c r="E3532" t="s">
        <v>115</v>
      </c>
      <c r="F3532" t="str">
        <f t="shared" si="55"/>
        <v>4aRarely (maybe once per year)</v>
      </c>
      <c r="G3532" s="27">
        <f>IFERROR(VLOOKUP(B3532,Answer!$A:$E,5),"")</f>
        <v>0.25</v>
      </c>
      <c r="H3532">
        <f>IFERROR(VLOOKUP(D3532,Question!$B:$E,4,FALSE),"")</f>
        <v>2</v>
      </c>
      <c r="I3532" t="str">
        <f>IFERROR(VLOOKUP(H3532,Dimension!$A:$B,2,FALSE),"")</f>
        <v>Planning</v>
      </c>
    </row>
    <row r="3533" spans="1:9">
      <c r="A3533" s="29">
        <v>435</v>
      </c>
      <c r="B3533" s="29">
        <v>162</v>
      </c>
      <c r="D3533" t="s">
        <v>601</v>
      </c>
      <c r="E3533" t="s">
        <v>115</v>
      </c>
      <c r="F3533" t="str">
        <f t="shared" si="55"/>
        <v>4bRarely (maybe once per year)</v>
      </c>
      <c r="G3533" s="27">
        <f>IFERROR(VLOOKUP(B3533,Answer!$A:$E,5),"")</f>
        <v>0.25</v>
      </c>
      <c r="H3533">
        <f>IFERROR(VLOOKUP(D3533,Question!$B:$E,4,FALSE),"")</f>
        <v>2</v>
      </c>
      <c r="I3533" t="str">
        <f>IFERROR(VLOOKUP(H3533,Dimension!$A:$B,2,FALSE),"")</f>
        <v>Planning</v>
      </c>
    </row>
    <row r="3534" spans="1:9">
      <c r="A3534" s="29">
        <v>435</v>
      </c>
      <c r="B3534" s="29">
        <v>168</v>
      </c>
      <c r="D3534" t="s">
        <v>605</v>
      </c>
      <c r="E3534" t="s">
        <v>121</v>
      </c>
      <c r="F3534" t="str">
        <f t="shared" si="55"/>
        <v>4cSometimes / on an ad-hoc basis</v>
      </c>
      <c r="G3534" s="27">
        <f>IFERROR(VLOOKUP(B3534,Answer!$A:$E,5),"")</f>
        <v>0.5</v>
      </c>
      <c r="H3534">
        <f>IFERROR(VLOOKUP(D3534,Question!$B:$E,4,FALSE),"")</f>
        <v>2</v>
      </c>
      <c r="I3534" t="str">
        <f>IFERROR(VLOOKUP(H3534,Dimension!$A:$B,2,FALSE),"")</f>
        <v>Planning</v>
      </c>
    </row>
    <row r="3535" spans="1:9">
      <c r="A3535" s="29">
        <v>435</v>
      </c>
      <c r="B3535" s="29">
        <v>173</v>
      </c>
      <c r="D3535" t="s">
        <v>609</v>
      </c>
      <c r="E3535" t="s">
        <v>121</v>
      </c>
      <c r="F3535" t="str">
        <f t="shared" si="55"/>
        <v>4dSometimes / on an ad-hoc basis</v>
      </c>
      <c r="G3535" s="27">
        <f>IFERROR(VLOOKUP(B3535,Answer!$A:$E,5),"")</f>
        <v>0.5</v>
      </c>
      <c r="H3535">
        <f>IFERROR(VLOOKUP(D3535,Question!$B:$E,4,FALSE),"")</f>
        <v>3</v>
      </c>
      <c r="I3535" t="str">
        <f>IFERROR(VLOOKUP(H3535,Dimension!$A:$B,2,FALSE),"")</f>
        <v>Impact</v>
      </c>
    </row>
    <row r="3536" spans="1:9">
      <c r="A3536" s="29">
        <v>435</v>
      </c>
      <c r="B3536" s="29">
        <v>179</v>
      </c>
      <c r="D3536" t="s">
        <v>628</v>
      </c>
      <c r="E3536" t="s">
        <v>148</v>
      </c>
      <c r="F3536" t="str">
        <f t="shared" si="55"/>
        <v>5aNeither agree nor disagree&amp;#9;</v>
      </c>
      <c r="G3536" s="27">
        <f>IFERROR(VLOOKUP(B3536,Answer!$A:$E,5),"")</f>
        <v>0.25</v>
      </c>
      <c r="H3536">
        <f>IFERROR(VLOOKUP(D3536,Question!$B:$E,4,FALSE),"")</f>
        <v>2</v>
      </c>
      <c r="I3536" t="str">
        <f>IFERROR(VLOOKUP(H3536,Dimension!$A:$B,2,FALSE),"")</f>
        <v>Planning</v>
      </c>
    </row>
    <row r="3537" spans="1:9">
      <c r="A3537" s="29">
        <v>435</v>
      </c>
      <c r="B3537" s="29">
        <v>186</v>
      </c>
      <c r="D3537" t="s">
        <v>632</v>
      </c>
      <c r="E3537" t="s">
        <v>123</v>
      </c>
      <c r="F3537" t="str">
        <f t="shared" si="55"/>
        <v>5bAgree</v>
      </c>
      <c r="G3537" s="27">
        <f>IFERROR(VLOOKUP(B3537,Answer!$A:$E,5),"")</f>
        <v>0.75</v>
      </c>
      <c r="H3537">
        <f>IFERROR(VLOOKUP(D3537,Question!$B:$E,4,FALSE),"")</f>
        <v>2</v>
      </c>
      <c r="I3537" t="str">
        <f>IFERROR(VLOOKUP(H3537,Dimension!$A:$B,2,FALSE),"")</f>
        <v>Planning</v>
      </c>
    </row>
    <row r="3538" spans="1:9">
      <c r="A3538" s="29">
        <v>435</v>
      </c>
      <c r="B3538" s="29">
        <v>192</v>
      </c>
      <c r="D3538" t="s">
        <v>636</v>
      </c>
      <c r="E3538" t="s">
        <v>123</v>
      </c>
      <c r="F3538" t="str">
        <f t="shared" si="55"/>
        <v>5cAgree</v>
      </c>
      <c r="G3538" s="27">
        <f>IFERROR(VLOOKUP(B3538,Answer!$A:$E,5),"")</f>
        <v>0.75</v>
      </c>
      <c r="H3538">
        <f>IFERROR(VLOOKUP(D3538,Question!$B:$E,4,FALSE),"")</f>
        <v>2</v>
      </c>
      <c r="I3538" t="str">
        <f>IFERROR(VLOOKUP(H3538,Dimension!$A:$B,2,FALSE),"")</f>
        <v>Planning</v>
      </c>
    </row>
    <row r="3539" spans="1:9">
      <c r="A3539" s="29">
        <v>435</v>
      </c>
      <c r="B3539" s="29">
        <v>197</v>
      </c>
      <c r="D3539" t="s">
        <v>640</v>
      </c>
      <c r="E3539" t="s">
        <v>148</v>
      </c>
      <c r="F3539" t="str">
        <f t="shared" si="55"/>
        <v>5dNeither agree nor disagree&amp;#9;</v>
      </c>
      <c r="G3539" s="27">
        <f>IFERROR(VLOOKUP(B3539,Answer!$A:$E,5),"")</f>
        <v>0.25</v>
      </c>
      <c r="H3539">
        <f>IFERROR(VLOOKUP(D3539,Question!$B:$E,4,FALSE),"")</f>
        <v>2</v>
      </c>
      <c r="I3539" t="str">
        <f>IFERROR(VLOOKUP(H3539,Dimension!$A:$B,2,FALSE),"")</f>
        <v>Planning</v>
      </c>
    </row>
    <row r="3540" spans="1:9">
      <c r="A3540" s="29">
        <v>435</v>
      </c>
      <c r="B3540" s="29">
        <v>204</v>
      </c>
      <c r="D3540" t="s">
        <v>644</v>
      </c>
      <c r="E3540" t="s">
        <v>123</v>
      </c>
      <c r="F3540" t="str">
        <f t="shared" si="55"/>
        <v>5eAgree</v>
      </c>
      <c r="G3540" s="27">
        <f>IFERROR(VLOOKUP(B3540,Answer!$A:$E,5),"")</f>
        <v>0.75</v>
      </c>
      <c r="H3540">
        <f>IFERROR(VLOOKUP(D3540,Question!$B:$E,4,FALSE),"")</f>
        <v>2</v>
      </c>
      <c r="I3540" t="str">
        <f>IFERROR(VLOOKUP(H3540,Dimension!$A:$B,2,FALSE),"")</f>
        <v>Planning</v>
      </c>
    </row>
    <row r="3541" spans="1:9">
      <c r="A3541" s="29">
        <v>435</v>
      </c>
      <c r="B3541" s="29">
        <v>211</v>
      </c>
      <c r="D3541" t="s">
        <v>751</v>
      </c>
      <c r="E3541" t="s">
        <v>136</v>
      </c>
      <c r="F3541" t="str">
        <f t="shared" si="55"/>
        <v>5fStrongly Agree</v>
      </c>
      <c r="G3541" s="27">
        <f>IFERROR(VLOOKUP(B3541,Answer!$A:$E,5),"")</f>
        <v>1</v>
      </c>
      <c r="H3541">
        <f>IFERROR(VLOOKUP(D3541,Question!$B:$E,4,FALSE),"")</f>
        <v>2</v>
      </c>
      <c r="I3541" t="str">
        <f>IFERROR(VLOOKUP(H3541,Dimension!$A:$B,2,FALSE),"")</f>
        <v>Planning</v>
      </c>
    </row>
    <row r="3542" spans="1:9">
      <c r="A3542" s="29">
        <v>435</v>
      </c>
      <c r="B3542" s="29">
        <v>217</v>
      </c>
      <c r="D3542" t="s">
        <v>752</v>
      </c>
      <c r="E3542" t="s">
        <v>136</v>
      </c>
      <c r="F3542" t="str">
        <f t="shared" si="55"/>
        <v>5gStrongly Agree</v>
      </c>
      <c r="G3542" s="27">
        <f>IFERROR(VLOOKUP(B3542,Answer!$A:$E,5),"")</f>
        <v>1</v>
      </c>
      <c r="H3542">
        <f>IFERROR(VLOOKUP(D3542,Question!$B:$E,4,FALSE),"")</f>
        <v>3</v>
      </c>
      <c r="I3542" t="str">
        <f>IFERROR(VLOOKUP(H3542,Dimension!$A:$B,2,FALSE),"")</f>
        <v>Impact</v>
      </c>
    </row>
    <row r="3543" spans="1:9">
      <c r="A3543" s="29">
        <v>435</v>
      </c>
      <c r="B3543" s="29">
        <v>221</v>
      </c>
      <c r="D3543" t="s">
        <v>753</v>
      </c>
      <c r="E3543" t="s">
        <v>148</v>
      </c>
      <c r="F3543" t="str">
        <f t="shared" si="55"/>
        <v>5hNeither agree nor disagree&amp;#9;</v>
      </c>
      <c r="G3543" s="27">
        <f>IFERROR(VLOOKUP(B3543,Answer!$A:$E,5),"")</f>
        <v>0.25</v>
      </c>
      <c r="H3543">
        <f>IFERROR(VLOOKUP(D3543,Question!$B:$E,4,FALSE),"")</f>
        <v>2</v>
      </c>
      <c r="I3543" t="str">
        <f>IFERROR(VLOOKUP(H3543,Dimension!$A:$B,2,FALSE),"")</f>
        <v>Planning</v>
      </c>
    </row>
    <row r="3544" spans="1:9">
      <c r="A3544" s="29">
        <v>435</v>
      </c>
      <c r="B3544" s="29">
        <v>228</v>
      </c>
      <c r="D3544" t="s">
        <v>754</v>
      </c>
      <c r="E3544" t="s">
        <v>123</v>
      </c>
      <c r="F3544" t="str">
        <f t="shared" si="55"/>
        <v>5iAgree</v>
      </c>
      <c r="G3544" s="27">
        <f>IFERROR(VLOOKUP(B3544,Answer!$A:$E,5),"")</f>
        <v>0.75</v>
      </c>
      <c r="H3544">
        <f>IFERROR(VLOOKUP(D3544,Question!$B:$E,4,FALSE),"")</f>
        <v>3</v>
      </c>
      <c r="I3544" t="str">
        <f>IFERROR(VLOOKUP(H3544,Dimension!$A:$B,2,FALSE),"")</f>
        <v>Impact</v>
      </c>
    </row>
    <row r="3545" spans="1:9">
      <c r="A3545" s="29">
        <v>435</v>
      </c>
      <c r="B3545" s="29">
        <v>231</v>
      </c>
      <c r="D3545" t="s">
        <v>648</v>
      </c>
      <c r="E3545" t="s">
        <v>115</v>
      </c>
      <c r="F3545" t="str">
        <f t="shared" si="55"/>
        <v>6aRarely (maybe once per year)</v>
      </c>
      <c r="G3545" s="27">
        <f>IFERROR(VLOOKUP(B3545,Answer!$A:$E,5),"")</f>
        <v>0.25</v>
      </c>
      <c r="H3545">
        <f>IFERROR(VLOOKUP(D3545,Question!$B:$E,4,FALSE),"")</f>
        <v>2</v>
      </c>
      <c r="I3545" t="str">
        <f>IFERROR(VLOOKUP(H3545,Dimension!$A:$B,2,FALSE),"")</f>
        <v>Planning</v>
      </c>
    </row>
    <row r="3546" spans="1:9">
      <c r="A3546" s="29">
        <v>435</v>
      </c>
      <c r="B3546" s="29">
        <v>237</v>
      </c>
      <c r="D3546" t="s">
        <v>650</v>
      </c>
      <c r="E3546" t="s">
        <v>121</v>
      </c>
      <c r="F3546" t="str">
        <f t="shared" si="55"/>
        <v>6bSometimes / on an ad-hoc basis</v>
      </c>
      <c r="G3546" s="27">
        <f>IFERROR(VLOOKUP(B3546,Answer!$A:$E,5),"")</f>
        <v>0.5</v>
      </c>
      <c r="H3546">
        <f>IFERROR(VLOOKUP(D3546,Question!$B:$E,4,FALSE),"")</f>
        <v>1</v>
      </c>
      <c r="I3546" t="str">
        <f>IFERROR(VLOOKUP(H3546,Dimension!$A:$B,2,FALSE),"")</f>
        <v>Reporting</v>
      </c>
    </row>
    <row r="3547" spans="1:9">
      <c r="A3547" s="29">
        <v>435</v>
      </c>
      <c r="B3547" s="29">
        <v>243</v>
      </c>
      <c r="D3547" t="s">
        <v>654</v>
      </c>
      <c r="E3547" t="s">
        <v>120</v>
      </c>
      <c r="F3547" t="str">
        <f t="shared" si="55"/>
        <v>6cRegularly (at least quarterly)</v>
      </c>
      <c r="G3547" s="27">
        <f>IFERROR(VLOOKUP(B3547,Answer!$A:$E,5),"")</f>
        <v>0.75</v>
      </c>
      <c r="H3547">
        <f>IFERROR(VLOOKUP(D3547,Question!$B:$E,4,FALSE),"")</f>
        <v>1</v>
      </c>
      <c r="I3547" t="str">
        <f>IFERROR(VLOOKUP(H3547,Dimension!$A:$B,2,FALSE),"")</f>
        <v>Reporting</v>
      </c>
    </row>
    <row r="3548" spans="1:9">
      <c r="A3548" s="29">
        <v>435</v>
      </c>
      <c r="B3548" s="29">
        <v>248</v>
      </c>
      <c r="D3548" t="s">
        <v>658</v>
      </c>
      <c r="E3548" t="s">
        <v>120</v>
      </c>
      <c r="F3548" t="str">
        <f t="shared" si="55"/>
        <v>6dRegularly (at least quarterly)</v>
      </c>
      <c r="G3548" s="27">
        <f>IFERROR(VLOOKUP(B3548,Answer!$A:$E,5),"")</f>
        <v>0.75</v>
      </c>
      <c r="H3548">
        <f>IFERROR(VLOOKUP(D3548,Question!$B:$E,4,FALSE),"")</f>
        <v>1</v>
      </c>
      <c r="I3548" t="str">
        <f>IFERROR(VLOOKUP(H3548,Dimension!$A:$B,2,FALSE),"")</f>
        <v>Reporting</v>
      </c>
    </row>
    <row r="3549" spans="1:9">
      <c r="A3549" s="29">
        <v>435</v>
      </c>
      <c r="B3549" s="29">
        <v>252</v>
      </c>
      <c r="D3549" t="s">
        <v>662</v>
      </c>
      <c r="E3549" t="s">
        <v>121</v>
      </c>
      <c r="F3549" t="str">
        <f t="shared" si="55"/>
        <v>6eSometimes / on an ad-hoc basis</v>
      </c>
      <c r="G3549" s="27">
        <f>IFERROR(VLOOKUP(B3549,Answer!$A:$E,5),"")</f>
        <v>0.5</v>
      </c>
      <c r="H3549">
        <f>IFERROR(VLOOKUP(D3549,Question!$B:$E,4,FALSE),"")</f>
        <v>1</v>
      </c>
      <c r="I3549" t="str">
        <f>IFERROR(VLOOKUP(H3549,Dimension!$A:$B,2,FALSE),"")</f>
        <v>Reporting</v>
      </c>
    </row>
    <row r="3550" spans="1:9">
      <c r="A3550" s="29">
        <v>435</v>
      </c>
      <c r="B3550" s="29" t="s">
        <v>870</v>
      </c>
      <c r="D3550" t="s">
        <v>666</v>
      </c>
      <c r="E3550">
        <v>0</v>
      </c>
      <c r="F3550" t="str">
        <f t="shared" si="55"/>
        <v>7a0</v>
      </c>
      <c r="G3550" s="27" t="str">
        <f>IFERROR(VLOOKUP(B3550,Answer!$A:$E,5),"")</f>
        <v/>
      </c>
      <c r="H3550">
        <f>IFERROR(VLOOKUP(D3550,Question!$B:$E,4,FALSE),"")</f>
        <v>3</v>
      </c>
      <c r="I3550" t="str">
        <f>IFERROR(VLOOKUP(H3550,Dimension!$A:$B,2,FALSE),"")</f>
        <v>Impact</v>
      </c>
    </row>
    <row r="3551" spans="1:9">
      <c r="A3551" s="29">
        <v>435</v>
      </c>
      <c r="B3551" s="29" t="s">
        <v>870</v>
      </c>
      <c r="D3551" t="s">
        <v>670</v>
      </c>
      <c r="E3551">
        <v>0</v>
      </c>
      <c r="F3551" t="str">
        <f t="shared" si="55"/>
        <v>7b0</v>
      </c>
      <c r="G3551" s="27" t="str">
        <f>IFERROR(VLOOKUP(B3551,Answer!$A:$E,5),"")</f>
        <v/>
      </c>
      <c r="H3551">
        <f>IFERROR(VLOOKUP(D3551,Question!$B:$E,4,FALSE),"")</f>
        <v>2</v>
      </c>
      <c r="I3551" t="str">
        <f>IFERROR(VLOOKUP(H3551,Dimension!$A:$B,2,FALSE),"")</f>
        <v>Planning</v>
      </c>
    </row>
    <row r="3552" spans="1:9">
      <c r="A3552" s="29">
        <v>435</v>
      </c>
      <c r="B3552" s="29" t="s">
        <v>870</v>
      </c>
      <c r="D3552" t="s">
        <v>674</v>
      </c>
      <c r="E3552">
        <v>0</v>
      </c>
      <c r="F3552" t="str">
        <f t="shared" si="55"/>
        <v>7c0</v>
      </c>
      <c r="G3552" s="27" t="str">
        <f>IFERROR(VLOOKUP(B3552,Answer!$A:$E,5),"")</f>
        <v/>
      </c>
      <c r="H3552">
        <f>IFERROR(VLOOKUP(D3552,Question!$B:$E,4,FALSE),"")</f>
        <v>2</v>
      </c>
      <c r="I3552" t="str">
        <f>IFERROR(VLOOKUP(H3552,Dimension!$A:$B,2,FALSE),"")</f>
        <v>Planning</v>
      </c>
    </row>
    <row r="3553" spans="1:9">
      <c r="A3553" s="29">
        <v>435</v>
      </c>
      <c r="B3553" s="29" t="s">
        <v>870</v>
      </c>
      <c r="D3553" t="s">
        <v>678</v>
      </c>
      <c r="E3553">
        <v>0</v>
      </c>
      <c r="F3553" t="str">
        <f t="shared" si="55"/>
        <v>7d0</v>
      </c>
      <c r="G3553" s="27" t="str">
        <f>IFERROR(VLOOKUP(B3553,Answer!$A:$E,5),"")</f>
        <v/>
      </c>
      <c r="H3553">
        <f>IFERROR(VLOOKUP(D3553,Question!$B:$E,4,FALSE),"")</f>
        <v>2</v>
      </c>
      <c r="I3553" t="str">
        <f>IFERROR(VLOOKUP(H3553,Dimension!$A:$B,2,FALSE),"")</f>
        <v>Planning</v>
      </c>
    </row>
    <row r="3554" spans="1:9">
      <c r="A3554" s="29">
        <v>435</v>
      </c>
      <c r="B3554" s="29" t="s">
        <v>870</v>
      </c>
      <c r="D3554" t="s">
        <v>680</v>
      </c>
      <c r="E3554">
        <v>0</v>
      </c>
      <c r="F3554" t="str">
        <f t="shared" si="55"/>
        <v>7e0</v>
      </c>
      <c r="G3554" s="27" t="str">
        <f>IFERROR(VLOOKUP(B3554,Answer!$A:$E,5),"")</f>
        <v/>
      </c>
      <c r="H3554">
        <f>IFERROR(VLOOKUP(D3554,Question!$B:$E,4,FALSE),"")</f>
        <v>3</v>
      </c>
      <c r="I3554" t="str">
        <f>IFERROR(VLOOKUP(H3554,Dimension!$A:$B,2,FALSE),"")</f>
        <v>Impact</v>
      </c>
    </row>
    <row r="3555" spans="1:9">
      <c r="A3555" s="29">
        <v>435</v>
      </c>
      <c r="B3555" s="29">
        <v>285</v>
      </c>
      <c r="D3555" t="s">
        <v>701</v>
      </c>
      <c r="E3555" t="s">
        <v>136</v>
      </c>
      <c r="F3555" t="str">
        <f t="shared" si="55"/>
        <v>8aStrongly Agree</v>
      </c>
      <c r="G3555" s="27">
        <f>IFERROR(VLOOKUP(B3555,Answer!$A:$E,5),"")</f>
        <v>1</v>
      </c>
      <c r="H3555">
        <f>IFERROR(VLOOKUP(D3555,Question!$B:$E,4,FALSE),"")</f>
        <v>3</v>
      </c>
      <c r="I3555" t="str">
        <f>IFERROR(VLOOKUP(H3555,Dimension!$A:$B,2,FALSE),"")</f>
        <v>Impact</v>
      </c>
    </row>
    <row r="3556" spans="1:9">
      <c r="A3556" s="29">
        <v>435</v>
      </c>
      <c r="B3556" s="29">
        <v>290</v>
      </c>
      <c r="D3556" t="s">
        <v>703</v>
      </c>
      <c r="E3556" t="s">
        <v>123</v>
      </c>
      <c r="F3556" t="str">
        <f t="shared" si="55"/>
        <v>8bAgree</v>
      </c>
      <c r="G3556" s="27">
        <f>IFERROR(VLOOKUP(B3556,Answer!$A:$E,5),"")</f>
        <v>0.75</v>
      </c>
      <c r="H3556">
        <f>IFERROR(VLOOKUP(D3556,Question!$B:$E,4,FALSE),"")</f>
        <v>3</v>
      </c>
      <c r="I3556" t="str">
        <f>IFERROR(VLOOKUP(H3556,Dimension!$A:$B,2,FALSE),"")</f>
        <v>Impact</v>
      </c>
    </row>
    <row r="3557" spans="1:9">
      <c r="A3557" s="29">
        <v>435</v>
      </c>
      <c r="B3557" s="29">
        <v>296</v>
      </c>
      <c r="D3557" t="s">
        <v>705</v>
      </c>
      <c r="E3557" t="s">
        <v>123</v>
      </c>
      <c r="F3557" t="str">
        <f t="shared" si="55"/>
        <v>8cAgree</v>
      </c>
      <c r="G3557" s="27">
        <f>IFERROR(VLOOKUP(B3557,Answer!$A:$E,5),"")</f>
        <v>0.75</v>
      </c>
      <c r="H3557">
        <f>IFERROR(VLOOKUP(D3557,Question!$B:$E,4,FALSE),"")</f>
        <v>3</v>
      </c>
      <c r="I3557" t="str">
        <f>IFERROR(VLOOKUP(H3557,Dimension!$A:$B,2,FALSE),"")</f>
        <v>Impact</v>
      </c>
    </row>
    <row r="3558" spans="1:9">
      <c r="A3558" s="29">
        <v>435</v>
      </c>
      <c r="B3558" s="29">
        <v>302</v>
      </c>
      <c r="D3558" t="s">
        <v>707</v>
      </c>
      <c r="E3558" t="s">
        <v>123</v>
      </c>
      <c r="F3558" t="str">
        <f t="shared" si="55"/>
        <v>8dAgree</v>
      </c>
      <c r="G3558" s="27">
        <f>IFERROR(VLOOKUP(B3558,Answer!$A:$E,5),"")</f>
        <v>0</v>
      </c>
      <c r="H3558">
        <f>IFERROR(VLOOKUP(D3558,Question!$B:$E,4,FALSE),"")</f>
        <v>3</v>
      </c>
      <c r="I3558" t="str">
        <f>IFERROR(VLOOKUP(H3558,Dimension!$A:$B,2,FALSE),"")</f>
        <v>Impact</v>
      </c>
    </row>
    <row r="3559" spans="1:9">
      <c r="A3559" s="29">
        <v>435</v>
      </c>
      <c r="B3559" s="29">
        <v>308</v>
      </c>
      <c r="D3559" t="s">
        <v>744</v>
      </c>
      <c r="E3559" t="s">
        <v>123</v>
      </c>
      <c r="F3559" t="str">
        <f t="shared" si="55"/>
        <v>8eAgree</v>
      </c>
      <c r="G3559" s="27">
        <f>IFERROR(VLOOKUP(B3559,Answer!$A:$E,5),"")</f>
        <v>0.75</v>
      </c>
      <c r="H3559">
        <f>IFERROR(VLOOKUP(D3559,Question!$B:$E,4,FALSE),"")</f>
        <v>3</v>
      </c>
      <c r="I3559" t="str">
        <f>IFERROR(VLOOKUP(H3559,Dimension!$A:$B,2,FALSE),"")</f>
        <v>Impact</v>
      </c>
    </row>
    <row r="3560" spans="1:9">
      <c r="A3560" s="29">
        <v>435</v>
      </c>
      <c r="B3560" s="29">
        <v>314</v>
      </c>
      <c r="D3560" t="s">
        <v>745</v>
      </c>
      <c r="E3560" t="s">
        <v>123</v>
      </c>
      <c r="F3560" t="str">
        <f t="shared" si="55"/>
        <v>8fAgree</v>
      </c>
      <c r="G3560" s="27">
        <f>IFERROR(VLOOKUP(B3560,Answer!$A:$E,5),"")</f>
        <v>0.75</v>
      </c>
      <c r="H3560">
        <f>IFERROR(VLOOKUP(D3560,Question!$B:$E,4,FALSE),"")</f>
        <v>3</v>
      </c>
      <c r="I3560" t="str">
        <f>IFERROR(VLOOKUP(H3560,Dimension!$A:$B,2,FALSE),"")</f>
        <v>Impact</v>
      </c>
    </row>
    <row r="3561" spans="1:9">
      <c r="A3561" s="29">
        <v>435</v>
      </c>
      <c r="B3561" s="29">
        <v>320</v>
      </c>
      <c r="D3561" t="s">
        <v>746</v>
      </c>
      <c r="E3561" t="s">
        <v>123</v>
      </c>
      <c r="F3561" t="str">
        <f t="shared" si="55"/>
        <v>8gAgree</v>
      </c>
      <c r="G3561" s="27">
        <f>IFERROR(VLOOKUP(B3561,Answer!$A:$E,5),"")</f>
        <v>0.75</v>
      </c>
      <c r="H3561">
        <f>IFERROR(VLOOKUP(D3561,Question!$B:$E,4,FALSE),"")</f>
        <v>3</v>
      </c>
      <c r="I3561" t="str">
        <f>IFERROR(VLOOKUP(H3561,Dimension!$A:$B,2,FALSE),"")</f>
        <v>Impact</v>
      </c>
    </row>
    <row r="3562" spans="1:9">
      <c r="A3562" s="29">
        <v>435</v>
      </c>
      <c r="B3562" s="29">
        <v>325</v>
      </c>
      <c r="D3562" t="s">
        <v>747</v>
      </c>
      <c r="E3562" t="s">
        <v>122</v>
      </c>
      <c r="F3562" t="str">
        <f t="shared" si="55"/>
        <v>8hNeither agree nor disagree</v>
      </c>
      <c r="G3562" s="27">
        <f>IFERROR(VLOOKUP(B3562,Answer!$A:$E,5),"")</f>
        <v>0.25</v>
      </c>
      <c r="H3562">
        <f>IFERROR(VLOOKUP(D3562,Question!$B:$E,4,FALSE),"")</f>
        <v>3</v>
      </c>
      <c r="I3562" t="str">
        <f>IFERROR(VLOOKUP(H3562,Dimension!$A:$B,2,FALSE),"")</f>
        <v>Impact</v>
      </c>
    </row>
    <row r="3563" spans="1:9">
      <c r="A3563" s="29">
        <v>435</v>
      </c>
      <c r="B3563" s="29">
        <v>332</v>
      </c>
      <c r="D3563" t="s">
        <v>748</v>
      </c>
      <c r="E3563" t="s">
        <v>123</v>
      </c>
      <c r="F3563" t="str">
        <f t="shared" si="55"/>
        <v>8iAgree</v>
      </c>
      <c r="G3563" s="27">
        <f>IFERROR(VLOOKUP(B3563,Answer!$A:$E,5),"")</f>
        <v>0.75</v>
      </c>
      <c r="H3563">
        <f>IFERROR(VLOOKUP(D3563,Question!$B:$E,4,FALSE),"")</f>
        <v>3</v>
      </c>
      <c r="I3563" t="str">
        <f>IFERROR(VLOOKUP(H3563,Dimension!$A:$B,2,FALSE),"")</f>
        <v>Impact</v>
      </c>
    </row>
    <row r="3564" spans="1:9">
      <c r="A3564" s="29">
        <v>435</v>
      </c>
      <c r="B3564" s="29" t="s">
        <v>870</v>
      </c>
      <c r="D3564" t="s">
        <v>749</v>
      </c>
      <c r="E3564">
        <v>0</v>
      </c>
      <c r="F3564" t="str">
        <f t="shared" si="55"/>
        <v>8j0</v>
      </c>
      <c r="G3564" s="27" t="str">
        <f>IFERROR(VLOOKUP(B3564,Answer!$A:$E,5),"")</f>
        <v/>
      </c>
      <c r="H3564">
        <f>IFERROR(VLOOKUP(D3564,Question!$B:$E,4,FALSE),"")</f>
        <v>3</v>
      </c>
      <c r="I3564" t="str">
        <f>IFERROR(VLOOKUP(H3564,Dimension!$A:$B,2,FALSE),"")</f>
        <v>Impact</v>
      </c>
    </row>
    <row r="3565" spans="1:9">
      <c r="A3565" s="29">
        <v>435</v>
      </c>
      <c r="B3565" s="29" t="s">
        <v>870</v>
      </c>
      <c r="D3565" t="s">
        <v>750</v>
      </c>
      <c r="E3565">
        <v>0</v>
      </c>
      <c r="F3565" t="str">
        <f t="shared" si="55"/>
        <v>8k0</v>
      </c>
      <c r="G3565" s="27" t="str">
        <f>IFERROR(VLOOKUP(B3565,Answer!$A:$E,5),"")</f>
        <v/>
      </c>
      <c r="H3565">
        <f>IFERROR(VLOOKUP(D3565,Question!$B:$E,4,FALSE),"")</f>
        <v>3</v>
      </c>
      <c r="I3565" t="str">
        <f>IFERROR(VLOOKUP(H3565,Dimension!$A:$B,2,FALSE),"")</f>
        <v>Impact</v>
      </c>
    </row>
    <row r="3566" spans="1:9">
      <c r="A3566" s="29">
        <v>435</v>
      </c>
      <c r="B3566" s="29">
        <v>349</v>
      </c>
      <c r="D3566" t="s">
        <v>710</v>
      </c>
      <c r="E3566" t="s">
        <v>143</v>
      </c>
      <c r="F3566" t="str">
        <f t="shared" si="55"/>
        <v>9aUse rarely</v>
      </c>
      <c r="G3566" s="27">
        <f>IFERROR(VLOOKUP(B3566,Answer!$A:$E,5),"")</f>
        <v>0.5</v>
      </c>
      <c r="H3566">
        <f>IFERROR(VLOOKUP(D3566,Question!$B:$E,4,FALSE),"")</f>
        <v>1</v>
      </c>
      <c r="I3566" t="str">
        <f>IFERROR(VLOOKUP(H3566,Dimension!$A:$B,2,FALSE),"")</f>
        <v>Reporting</v>
      </c>
    </row>
    <row r="3567" spans="1:9">
      <c r="A3567" s="29">
        <v>435</v>
      </c>
      <c r="B3567" s="29">
        <v>356</v>
      </c>
      <c r="D3567" t="s">
        <v>714</v>
      </c>
      <c r="E3567" t="s">
        <v>160</v>
      </c>
      <c r="F3567" t="str">
        <f t="shared" si="55"/>
        <v>9bUse regularly</v>
      </c>
      <c r="G3567" s="27">
        <f>IFERROR(VLOOKUP(B3567,Answer!$A:$E,5),"")</f>
        <v>0.75</v>
      </c>
      <c r="H3567">
        <f>IFERROR(VLOOKUP(D3567,Question!$B:$E,4,FALSE),"")</f>
        <v>1</v>
      </c>
      <c r="I3567" t="str">
        <f>IFERROR(VLOOKUP(H3567,Dimension!$A:$B,2,FALSE),"")</f>
        <v>Reporting</v>
      </c>
    </row>
    <row r="3568" spans="1:9">
      <c r="A3568" s="29">
        <v>435</v>
      </c>
      <c r="B3568" s="29">
        <v>361</v>
      </c>
      <c r="D3568" t="s">
        <v>742</v>
      </c>
      <c r="E3568" t="s">
        <v>143</v>
      </c>
      <c r="F3568" t="str">
        <f t="shared" si="55"/>
        <v>9cUse rarely</v>
      </c>
      <c r="G3568" s="27">
        <f>IFERROR(VLOOKUP(B3568,Answer!$A:$E,5),"")</f>
        <v>0.5</v>
      </c>
      <c r="H3568">
        <f>IFERROR(VLOOKUP(D3568,Question!$B:$E,4,FALSE),"")</f>
        <v>1</v>
      </c>
      <c r="I3568" t="str">
        <f>IFERROR(VLOOKUP(H3568,Dimension!$A:$B,2,FALSE),"")</f>
        <v>Reporting</v>
      </c>
    </row>
    <row r="3569" spans="1:9">
      <c r="A3569" s="29">
        <v>435</v>
      </c>
      <c r="B3569" s="29">
        <v>368</v>
      </c>
      <c r="D3569" t="s">
        <v>743</v>
      </c>
      <c r="E3569" t="s">
        <v>160</v>
      </c>
      <c r="F3569" t="str">
        <f t="shared" si="55"/>
        <v>9dUse regularly</v>
      </c>
      <c r="G3569" s="27">
        <f>IFERROR(VLOOKUP(B3569,Answer!$A:$E,5),"")</f>
        <v>0.75</v>
      </c>
      <c r="H3569">
        <f>IFERROR(VLOOKUP(D3569,Question!$B:$E,4,FALSE),"")</f>
        <v>2</v>
      </c>
      <c r="I3569" t="str">
        <f>IFERROR(VLOOKUP(H3569,Dimension!$A:$B,2,FALSE),"")</f>
        <v>Planning</v>
      </c>
    </row>
    <row r="3570" spans="1:9">
      <c r="A3570" s="29">
        <v>435</v>
      </c>
      <c r="B3570" s="29">
        <v>374</v>
      </c>
      <c r="D3570" t="s">
        <v>740</v>
      </c>
      <c r="E3570" t="s">
        <v>123</v>
      </c>
      <c r="F3570" t="str">
        <f t="shared" si="55"/>
        <v>10aAgree</v>
      </c>
      <c r="G3570" s="27">
        <f>IFERROR(VLOOKUP(B3570,Answer!$A:$E,5),"")</f>
        <v>0.5</v>
      </c>
      <c r="H3570">
        <f>IFERROR(VLOOKUP(D3570,Question!$B:$E,4,FALSE),"")</f>
        <v>1</v>
      </c>
      <c r="I3570" t="str">
        <f>IFERROR(VLOOKUP(H3570,Dimension!$A:$B,2,FALSE),"")</f>
        <v>Reporting</v>
      </c>
    </row>
    <row r="3571" spans="1:9">
      <c r="A3571" s="29">
        <v>435</v>
      </c>
      <c r="B3571" s="29">
        <v>379</v>
      </c>
      <c r="D3571" t="s">
        <v>741</v>
      </c>
      <c r="E3571" t="s">
        <v>122</v>
      </c>
      <c r="F3571" t="str">
        <f t="shared" si="55"/>
        <v>10bNeither agree nor disagree</v>
      </c>
      <c r="G3571" s="27">
        <f>IFERROR(VLOOKUP(B3571,Answer!$A:$E,5),"")</f>
        <v>0.25</v>
      </c>
      <c r="H3571">
        <f>IFERROR(VLOOKUP(D3571,Question!$B:$E,4,FALSE),"")</f>
        <v>3</v>
      </c>
      <c r="I3571" t="str">
        <f>IFERROR(VLOOKUP(H3571,Dimension!$A:$B,2,FALSE),"")</f>
        <v>Impact</v>
      </c>
    </row>
    <row r="3572" spans="1:9">
      <c r="A3572" s="29">
        <v>439</v>
      </c>
      <c r="B3572" s="29">
        <v>2</v>
      </c>
      <c r="D3572" t="s">
        <v>772</v>
      </c>
      <c r="E3572" t="s">
        <v>140</v>
      </c>
      <c r="F3572" t="str">
        <f t="shared" si="55"/>
        <v>1aAgency</v>
      </c>
      <c r="G3572" s="27">
        <f>IFERROR(VLOOKUP(B3572,Answer!$A:$E,5),"")</f>
        <v>0</v>
      </c>
      <c r="H3572">
        <f>IFERROR(VLOOKUP(D3572,Question!$B:$E,4,FALSE),"")</f>
        <v>0</v>
      </c>
      <c r="I3572" t="str">
        <f>IFERROR(VLOOKUP(H3572,Dimension!$A:$B,2,FALSE),"")</f>
        <v/>
      </c>
    </row>
    <row r="3573" spans="1:9">
      <c r="A3573" s="29">
        <v>439</v>
      </c>
      <c r="B3573" s="29">
        <v>7</v>
      </c>
      <c r="D3573" t="s">
        <v>773</v>
      </c>
      <c r="E3573" t="s">
        <v>239</v>
      </c>
      <c r="F3573" t="str">
        <f t="shared" si="55"/>
        <v>1bMarketing</v>
      </c>
      <c r="G3573" s="27">
        <f>IFERROR(VLOOKUP(B3573,Answer!$A:$E,5),"")</f>
        <v>0</v>
      </c>
      <c r="H3573">
        <f>IFERROR(VLOOKUP(D3573,Question!$B:$E,4,FALSE),"")</f>
        <v>0</v>
      </c>
      <c r="I3573" t="str">
        <f>IFERROR(VLOOKUP(H3573,Dimension!$A:$B,2,FALSE),"")</f>
        <v/>
      </c>
    </row>
    <row r="3574" spans="1:9">
      <c r="A3574" s="29">
        <v>439</v>
      </c>
      <c r="B3574" s="29" t="s">
        <v>870</v>
      </c>
      <c r="D3574" t="s">
        <v>774</v>
      </c>
      <c r="E3574">
        <v>0</v>
      </c>
      <c r="F3574" t="str">
        <f t="shared" si="55"/>
        <v>1c0</v>
      </c>
      <c r="G3574" s="27" t="str">
        <f>IFERROR(VLOOKUP(B3574,Answer!$A:$E,5),"")</f>
        <v/>
      </c>
      <c r="H3574">
        <f>IFERROR(VLOOKUP(D3574,Question!$B:$E,4,FALSE),"")</f>
        <v>0</v>
      </c>
      <c r="I3574" t="str">
        <f>IFERROR(VLOOKUP(H3574,Dimension!$A:$B,2,FALSE),"")</f>
        <v/>
      </c>
    </row>
    <row r="3575" spans="1:9">
      <c r="A3575" s="29">
        <v>439</v>
      </c>
      <c r="B3575" s="29">
        <v>42</v>
      </c>
      <c r="D3575" t="s">
        <v>775</v>
      </c>
      <c r="E3575" t="s">
        <v>264</v>
      </c>
      <c r="F3575" t="str">
        <f t="shared" si="55"/>
        <v>1dAn integrated communications consultancy</v>
      </c>
      <c r="G3575" s="27">
        <f>IFERROR(VLOOKUP(B3575,Answer!$A:$E,5),"")</f>
        <v>0</v>
      </c>
      <c r="H3575">
        <f>IFERROR(VLOOKUP(D3575,Question!$B:$E,4,FALSE),"")</f>
        <v>0</v>
      </c>
      <c r="I3575" t="str">
        <f>IFERROR(VLOOKUP(H3575,Dimension!$A:$B,2,FALSE),"")</f>
        <v/>
      </c>
    </row>
    <row r="3576" spans="1:9">
      <c r="A3576" s="29">
        <v>439</v>
      </c>
      <c r="B3576" s="29">
        <v>47</v>
      </c>
      <c r="D3576" t="s">
        <v>776</v>
      </c>
      <c r="E3576" t="s">
        <v>147</v>
      </c>
      <c r="F3576" t="str">
        <f t="shared" si="55"/>
        <v>1e1-49 employees</v>
      </c>
      <c r="G3576" s="27">
        <f>IFERROR(VLOOKUP(B3576,Answer!$A:$E,5),"")</f>
        <v>0</v>
      </c>
      <c r="H3576">
        <f>IFERROR(VLOOKUP(D3576,Question!$B:$E,4,FALSE),"")</f>
        <v>0</v>
      </c>
      <c r="I3576" t="str">
        <f>IFERROR(VLOOKUP(H3576,Dimension!$A:$B,2,FALSE),"")</f>
        <v/>
      </c>
    </row>
    <row r="3577" spans="1:9">
      <c r="A3577" s="29">
        <v>439</v>
      </c>
      <c r="B3577" s="29" t="s">
        <v>870</v>
      </c>
      <c r="D3577" t="s">
        <v>778</v>
      </c>
      <c r="E3577" t="s">
        <v>134</v>
      </c>
      <c r="F3577" t="str">
        <f t="shared" si="55"/>
        <v>1gUK</v>
      </c>
      <c r="G3577" s="27" t="str">
        <f>IFERROR(VLOOKUP(B3577,Answer!$A:$E,5),"")</f>
        <v/>
      </c>
      <c r="H3577">
        <f>IFERROR(VLOOKUP(D3577,Question!$B:$E,4,FALSE),"")</f>
        <v>0</v>
      </c>
      <c r="I3577" t="str">
        <f>IFERROR(VLOOKUP(H3577,Dimension!$A:$B,2,FALSE),"")</f>
        <v/>
      </c>
    </row>
    <row r="3578" spans="1:9">
      <c r="A3578" s="29">
        <v>439</v>
      </c>
      <c r="B3578" s="29">
        <v>68</v>
      </c>
      <c r="D3578" t="s">
        <v>783</v>
      </c>
      <c r="E3578" t="s">
        <v>135</v>
      </c>
      <c r="F3578" t="str">
        <f t="shared" si="55"/>
        <v>1hNot an international organisation</v>
      </c>
      <c r="G3578" s="27">
        <f>IFERROR(VLOOKUP(B3578,Answer!$A:$E,5),"")</f>
        <v>0</v>
      </c>
      <c r="H3578">
        <f>IFERROR(VLOOKUP(D3578,Question!$B:$E,4,FALSE),"")</f>
        <v>0</v>
      </c>
      <c r="I3578" t="str">
        <f>IFERROR(VLOOKUP(H3578,Dimension!$A:$B,2,FALSE),"")</f>
        <v/>
      </c>
    </row>
    <row r="3579" spans="1:9">
      <c r="A3579" s="29">
        <v>439</v>
      </c>
      <c r="B3579" s="29">
        <v>69</v>
      </c>
      <c r="D3579" t="s">
        <v>859</v>
      </c>
      <c r="E3579" t="s">
        <v>110</v>
      </c>
      <c r="F3579" t="str">
        <f t="shared" si="55"/>
        <v>1iYes</v>
      </c>
      <c r="G3579" s="27">
        <f>IFERROR(VLOOKUP(B3579,Answer!$A:$E,5),"")</f>
        <v>0</v>
      </c>
      <c r="H3579">
        <f>IFERROR(VLOOKUP(D3579,Question!$B:$E,4,FALSE),"")</f>
        <v>0</v>
      </c>
      <c r="I3579" t="str">
        <f>IFERROR(VLOOKUP(H3579,Dimension!$A:$B,2,FALSE),"")</f>
        <v/>
      </c>
    </row>
    <row r="3580" spans="1:9">
      <c r="A3580" s="29">
        <v>439</v>
      </c>
      <c r="B3580" s="29" t="s">
        <v>870</v>
      </c>
      <c r="D3580" t="s">
        <v>804</v>
      </c>
      <c r="E3580" t="s">
        <v>111</v>
      </c>
      <c r="F3580" t="str">
        <f t="shared" si="55"/>
        <v>North AmericaNo</v>
      </c>
      <c r="G3580" s="27" t="str">
        <f>IFERROR(VLOOKUP(B3580,Answer!$A:$E,5),"")</f>
        <v/>
      </c>
      <c r="H3580" t="str">
        <f>IFERROR(VLOOKUP(D3580,Question!$B:$E,4,FALSE),"")</f>
        <v/>
      </c>
      <c r="I3580" t="str">
        <f>IFERROR(VLOOKUP(H3580,Dimension!$A:$B,2,FALSE),"")</f>
        <v/>
      </c>
    </row>
    <row r="3581" spans="1:9">
      <c r="A3581" s="29">
        <v>439</v>
      </c>
      <c r="B3581" s="29" t="s">
        <v>870</v>
      </c>
      <c r="D3581" t="s">
        <v>805</v>
      </c>
      <c r="E3581" t="s">
        <v>111</v>
      </c>
      <c r="F3581" t="str">
        <f t="shared" si="55"/>
        <v>Central AmericaNo</v>
      </c>
      <c r="G3581" s="27" t="str">
        <f>IFERROR(VLOOKUP(B3581,Answer!$A:$E,5),"")</f>
        <v/>
      </c>
      <c r="H3581" t="str">
        <f>IFERROR(VLOOKUP(D3581,Question!$B:$E,4,FALSE),"")</f>
        <v/>
      </c>
      <c r="I3581" t="str">
        <f>IFERROR(VLOOKUP(H3581,Dimension!$A:$B,2,FALSE),"")</f>
        <v/>
      </c>
    </row>
    <row r="3582" spans="1:9">
      <c r="A3582" s="29">
        <v>439</v>
      </c>
      <c r="B3582" s="29" t="s">
        <v>870</v>
      </c>
      <c r="D3582" t="s">
        <v>806</v>
      </c>
      <c r="E3582" t="s">
        <v>111</v>
      </c>
      <c r="F3582" t="str">
        <f t="shared" si="55"/>
        <v>South AmericaNo</v>
      </c>
      <c r="G3582" s="27" t="str">
        <f>IFERROR(VLOOKUP(B3582,Answer!$A:$E,5),"")</f>
        <v/>
      </c>
      <c r="H3582" t="str">
        <f>IFERROR(VLOOKUP(D3582,Question!$B:$E,4,FALSE),"")</f>
        <v/>
      </c>
      <c r="I3582" t="str">
        <f>IFERROR(VLOOKUP(H3582,Dimension!$A:$B,2,FALSE),"")</f>
        <v/>
      </c>
    </row>
    <row r="3583" spans="1:9">
      <c r="A3583" s="29">
        <v>439</v>
      </c>
      <c r="B3583" s="29" t="s">
        <v>870</v>
      </c>
      <c r="D3583" t="s">
        <v>807</v>
      </c>
      <c r="E3583" t="s">
        <v>111</v>
      </c>
      <c r="F3583" t="str">
        <f t="shared" si="55"/>
        <v>AfricaNo</v>
      </c>
      <c r="G3583" s="27" t="str">
        <f>IFERROR(VLOOKUP(B3583,Answer!$A:$E,5),"")</f>
        <v/>
      </c>
      <c r="H3583" t="str">
        <f>IFERROR(VLOOKUP(D3583,Question!$B:$E,4,FALSE),"")</f>
        <v/>
      </c>
      <c r="I3583" t="str">
        <f>IFERROR(VLOOKUP(H3583,Dimension!$A:$B,2,FALSE),"")</f>
        <v/>
      </c>
    </row>
    <row r="3584" spans="1:9">
      <c r="A3584" s="29">
        <v>439</v>
      </c>
      <c r="B3584" s="29" t="s">
        <v>870</v>
      </c>
      <c r="D3584" t="s">
        <v>808</v>
      </c>
      <c r="E3584" t="s">
        <v>111</v>
      </c>
      <c r="F3584" t="str">
        <f t="shared" si="55"/>
        <v>Middle EastNo</v>
      </c>
      <c r="G3584" s="27" t="str">
        <f>IFERROR(VLOOKUP(B3584,Answer!$A:$E,5),"")</f>
        <v/>
      </c>
      <c r="H3584" t="str">
        <f>IFERROR(VLOOKUP(D3584,Question!$B:$E,4,FALSE),"")</f>
        <v/>
      </c>
      <c r="I3584" t="str">
        <f>IFERROR(VLOOKUP(H3584,Dimension!$A:$B,2,FALSE),"")</f>
        <v/>
      </c>
    </row>
    <row r="3585" spans="1:9">
      <c r="A3585" s="29">
        <v>439</v>
      </c>
      <c r="B3585" s="29">
        <v>58</v>
      </c>
      <c r="D3585" t="s">
        <v>809</v>
      </c>
      <c r="E3585" t="s">
        <v>110</v>
      </c>
      <c r="F3585" t="str">
        <f t="shared" si="55"/>
        <v>Western/Northern EuropeYes</v>
      </c>
      <c r="G3585" s="27">
        <f>IFERROR(VLOOKUP(B3585,Answer!$A:$E,5),"")</f>
        <v>0</v>
      </c>
      <c r="H3585" t="str">
        <f>IFERROR(VLOOKUP(D3585,Question!$B:$E,4,FALSE),"")</f>
        <v/>
      </c>
      <c r="I3585" t="str">
        <f>IFERROR(VLOOKUP(H3585,Dimension!$A:$B,2,FALSE),"")</f>
        <v/>
      </c>
    </row>
    <row r="3586" spans="1:9">
      <c r="A3586" s="29">
        <v>439</v>
      </c>
      <c r="B3586" s="29" t="s">
        <v>870</v>
      </c>
      <c r="D3586" t="s">
        <v>810</v>
      </c>
      <c r="E3586" t="s">
        <v>111</v>
      </c>
      <c r="F3586" t="str">
        <f t="shared" si="55"/>
        <v>Southern EuropeNo</v>
      </c>
      <c r="G3586" s="27" t="str">
        <f>IFERROR(VLOOKUP(B3586,Answer!$A:$E,5),"")</f>
        <v/>
      </c>
      <c r="H3586" t="str">
        <f>IFERROR(VLOOKUP(D3586,Question!$B:$E,4,FALSE),"")</f>
        <v/>
      </c>
      <c r="I3586" t="str">
        <f>IFERROR(VLOOKUP(H3586,Dimension!$A:$B,2,FALSE),"")</f>
        <v/>
      </c>
    </row>
    <row r="3587" spans="1:9">
      <c r="A3587" s="29">
        <v>439</v>
      </c>
      <c r="B3587" s="29" t="s">
        <v>870</v>
      </c>
      <c r="D3587" t="s">
        <v>811</v>
      </c>
      <c r="E3587" t="s">
        <v>111</v>
      </c>
      <c r="F3587" t="str">
        <f t="shared" ref="F3587:F3650" si="56">D3587&amp;E3587</f>
        <v>Eastern EuropeNo</v>
      </c>
      <c r="G3587" s="27" t="str">
        <f>IFERROR(VLOOKUP(B3587,Answer!$A:$E,5),"")</f>
        <v/>
      </c>
      <c r="H3587" t="str">
        <f>IFERROR(VLOOKUP(D3587,Question!$B:$E,4,FALSE),"")</f>
        <v/>
      </c>
      <c r="I3587" t="str">
        <f>IFERROR(VLOOKUP(H3587,Dimension!$A:$B,2,FALSE),"")</f>
        <v/>
      </c>
    </row>
    <row r="3588" spans="1:9">
      <c r="A3588" s="29">
        <v>439</v>
      </c>
      <c r="B3588" s="29" t="s">
        <v>870</v>
      </c>
      <c r="D3588" t="s">
        <v>812</v>
      </c>
      <c r="E3588" t="s">
        <v>111</v>
      </c>
      <c r="F3588" t="str">
        <f t="shared" si="56"/>
        <v>Central AsiaNo</v>
      </c>
      <c r="G3588" s="27" t="str">
        <f>IFERROR(VLOOKUP(B3588,Answer!$A:$E,5),"")</f>
        <v/>
      </c>
      <c r="H3588" t="str">
        <f>IFERROR(VLOOKUP(D3588,Question!$B:$E,4,FALSE),"")</f>
        <v/>
      </c>
      <c r="I3588" t="str">
        <f>IFERROR(VLOOKUP(H3588,Dimension!$A:$B,2,FALSE),"")</f>
        <v/>
      </c>
    </row>
    <row r="3589" spans="1:9">
      <c r="A3589" s="29">
        <v>439</v>
      </c>
      <c r="B3589" s="29" t="s">
        <v>870</v>
      </c>
      <c r="D3589" t="s">
        <v>813</v>
      </c>
      <c r="E3589" t="s">
        <v>111</v>
      </c>
      <c r="F3589" t="str">
        <f t="shared" si="56"/>
        <v>South AsiaNo</v>
      </c>
      <c r="G3589" s="27" t="str">
        <f>IFERROR(VLOOKUP(B3589,Answer!$A:$E,5),"")</f>
        <v/>
      </c>
      <c r="H3589" t="str">
        <f>IFERROR(VLOOKUP(D3589,Question!$B:$E,4,FALSE),"")</f>
        <v/>
      </c>
      <c r="I3589" t="str">
        <f>IFERROR(VLOOKUP(H3589,Dimension!$A:$B,2,FALSE),"")</f>
        <v/>
      </c>
    </row>
    <row r="3590" spans="1:9">
      <c r="A3590" s="29">
        <v>439</v>
      </c>
      <c r="B3590" s="29" t="s">
        <v>870</v>
      </c>
      <c r="D3590" t="s">
        <v>814</v>
      </c>
      <c r="E3590" t="s">
        <v>111</v>
      </c>
      <c r="F3590" t="str">
        <f t="shared" si="56"/>
        <v>South East AsiaNo</v>
      </c>
      <c r="G3590" s="27" t="str">
        <f>IFERROR(VLOOKUP(B3590,Answer!$A:$E,5),"")</f>
        <v/>
      </c>
      <c r="H3590" t="str">
        <f>IFERROR(VLOOKUP(D3590,Question!$B:$E,4,FALSE),"")</f>
        <v/>
      </c>
      <c r="I3590" t="str">
        <f>IFERROR(VLOOKUP(H3590,Dimension!$A:$B,2,FALSE),"")</f>
        <v/>
      </c>
    </row>
    <row r="3591" spans="1:9">
      <c r="A3591" s="29">
        <v>439</v>
      </c>
      <c r="B3591" s="29" t="s">
        <v>870</v>
      </c>
      <c r="D3591" t="s">
        <v>815</v>
      </c>
      <c r="E3591" t="s">
        <v>111</v>
      </c>
      <c r="F3591" t="str">
        <f t="shared" si="56"/>
        <v>AustralasiaNo</v>
      </c>
      <c r="G3591" s="27" t="str">
        <f>IFERROR(VLOOKUP(B3591,Answer!$A:$E,5),"")</f>
        <v/>
      </c>
      <c r="H3591" t="str">
        <f>IFERROR(VLOOKUP(D3591,Question!$B:$E,4,FALSE),"")</f>
        <v/>
      </c>
      <c r="I3591" t="str">
        <f>IFERROR(VLOOKUP(H3591,Dimension!$A:$B,2,FALSE),"")</f>
        <v/>
      </c>
    </row>
    <row r="3592" spans="1:9">
      <c r="A3592" s="29">
        <v>439</v>
      </c>
      <c r="B3592" s="29">
        <v>75</v>
      </c>
      <c r="D3592" t="s">
        <v>532</v>
      </c>
      <c r="E3592" t="s">
        <v>114</v>
      </c>
      <c r="F3592" t="str">
        <f t="shared" si="56"/>
        <v>2aFrequently (e.g. every time we run some activity or monthly)</v>
      </c>
      <c r="G3592" s="27">
        <f>IFERROR(VLOOKUP(B3592,Answer!$A:$E,5),"")</f>
        <v>1</v>
      </c>
      <c r="H3592">
        <f>IFERROR(VLOOKUP(D3592,Question!$B:$E,4,FALSE),"")</f>
        <v>1</v>
      </c>
      <c r="I3592" t="str">
        <f>IFERROR(VLOOKUP(H3592,Dimension!$A:$B,2,FALSE),"")</f>
        <v>Reporting</v>
      </c>
    </row>
    <row r="3593" spans="1:9">
      <c r="A3593" s="29">
        <v>439</v>
      </c>
      <c r="B3593" s="29">
        <v>99</v>
      </c>
      <c r="D3593" t="s">
        <v>576</v>
      </c>
      <c r="E3593" t="s">
        <v>120</v>
      </c>
      <c r="F3593" t="str">
        <f t="shared" si="56"/>
        <v>3aRegularly (at least quarterly)</v>
      </c>
      <c r="G3593" s="27">
        <f>IFERROR(VLOOKUP(B3593,Answer!$A:$E,5),"")</f>
        <v>0</v>
      </c>
      <c r="H3593">
        <f>IFERROR(VLOOKUP(D3593,Question!$B:$E,4,FALSE),"")</f>
        <v>1</v>
      </c>
      <c r="I3593" t="str">
        <f>IFERROR(VLOOKUP(H3593,Dimension!$A:$B,2,FALSE),"")</f>
        <v>Reporting</v>
      </c>
    </row>
    <row r="3594" spans="1:9">
      <c r="A3594" s="29">
        <v>439</v>
      </c>
      <c r="B3594" s="29">
        <v>105</v>
      </c>
      <c r="D3594" t="s">
        <v>582</v>
      </c>
      <c r="E3594" t="s">
        <v>114</v>
      </c>
      <c r="F3594" t="str">
        <f t="shared" si="56"/>
        <v>3bFrequently (e.g. every time we run some activity or monthly)</v>
      </c>
      <c r="G3594" s="27">
        <f>IFERROR(VLOOKUP(B3594,Answer!$A:$E,5),"")</f>
        <v>-1</v>
      </c>
      <c r="H3594">
        <f>IFERROR(VLOOKUP(D3594,Question!$B:$E,4,FALSE),"")</f>
        <v>1</v>
      </c>
      <c r="I3594" t="str">
        <f>IFERROR(VLOOKUP(H3594,Dimension!$A:$B,2,FALSE),"")</f>
        <v>Reporting</v>
      </c>
    </row>
    <row r="3595" spans="1:9">
      <c r="A3595" s="29">
        <v>439</v>
      </c>
      <c r="B3595" s="29">
        <v>109</v>
      </c>
      <c r="D3595" t="s">
        <v>587</v>
      </c>
      <c r="E3595" t="s">
        <v>120</v>
      </c>
      <c r="F3595" t="str">
        <f t="shared" si="56"/>
        <v>3cRegularly (at least quarterly)</v>
      </c>
      <c r="G3595" s="27">
        <f>IFERROR(VLOOKUP(B3595,Answer!$A:$E,5),"")</f>
        <v>0.75</v>
      </c>
      <c r="H3595">
        <f>IFERROR(VLOOKUP(D3595,Question!$B:$E,4,FALSE),"")</f>
        <v>1</v>
      </c>
      <c r="I3595" t="str">
        <f>IFERROR(VLOOKUP(H3595,Dimension!$A:$B,2,FALSE),"")</f>
        <v>Reporting</v>
      </c>
    </row>
    <row r="3596" spans="1:9">
      <c r="A3596" s="29">
        <v>439</v>
      </c>
      <c r="B3596" s="29">
        <v>114</v>
      </c>
      <c r="D3596" t="s">
        <v>592</v>
      </c>
      <c r="E3596" t="s">
        <v>120</v>
      </c>
      <c r="F3596" t="str">
        <f t="shared" si="56"/>
        <v>3dRegularly (at least quarterly)</v>
      </c>
      <c r="G3596" s="27">
        <f>IFERROR(VLOOKUP(B3596,Answer!$A:$E,5),"")</f>
        <v>0.75</v>
      </c>
      <c r="H3596">
        <f>IFERROR(VLOOKUP(D3596,Question!$B:$E,4,FALSE),"")</f>
        <v>1</v>
      </c>
      <c r="I3596" t="str">
        <f>IFERROR(VLOOKUP(H3596,Dimension!$A:$B,2,FALSE),"")</f>
        <v>Reporting</v>
      </c>
    </row>
    <row r="3597" spans="1:9">
      <c r="A3597" s="29">
        <v>439</v>
      </c>
      <c r="B3597" s="29">
        <v>119</v>
      </c>
      <c r="D3597" t="s">
        <v>755</v>
      </c>
      <c r="E3597" t="s">
        <v>120</v>
      </c>
      <c r="F3597" t="str">
        <f t="shared" si="56"/>
        <v>3eRegularly (at least quarterly)</v>
      </c>
      <c r="G3597" s="27">
        <f>IFERROR(VLOOKUP(B3597,Answer!$A:$E,5),"")</f>
        <v>0</v>
      </c>
      <c r="H3597">
        <f>IFERROR(VLOOKUP(D3597,Question!$B:$E,4,FALSE),"")</f>
        <v>1</v>
      </c>
      <c r="I3597" t="str">
        <f>IFERROR(VLOOKUP(H3597,Dimension!$A:$B,2,FALSE),"")</f>
        <v>Reporting</v>
      </c>
    </row>
    <row r="3598" spans="1:9">
      <c r="A3598" s="29">
        <v>439</v>
      </c>
      <c r="B3598" s="29">
        <v>125</v>
      </c>
      <c r="D3598" t="s">
        <v>756</v>
      </c>
      <c r="E3598" t="s">
        <v>114</v>
      </c>
      <c r="F3598" t="str">
        <f t="shared" si="56"/>
        <v>3fFrequently (e.g. every time we run some activity or monthly)</v>
      </c>
      <c r="G3598" s="27">
        <f>IFERROR(VLOOKUP(B3598,Answer!$A:$E,5),"")</f>
        <v>0.5</v>
      </c>
      <c r="H3598">
        <f>IFERROR(VLOOKUP(D3598,Question!$B:$E,4,FALSE),"")</f>
        <v>1</v>
      </c>
      <c r="I3598" t="str">
        <f>IFERROR(VLOOKUP(H3598,Dimension!$A:$B,2,FALSE),"")</f>
        <v>Reporting</v>
      </c>
    </row>
    <row r="3599" spans="1:9">
      <c r="A3599" s="29">
        <v>439</v>
      </c>
      <c r="B3599" s="29">
        <v>128</v>
      </c>
      <c r="D3599" t="s">
        <v>757</v>
      </c>
      <c r="E3599" t="s">
        <v>121</v>
      </c>
      <c r="F3599" t="str">
        <f t="shared" si="56"/>
        <v>3gSometimes / on an ad-hoc basis</v>
      </c>
      <c r="G3599" s="27">
        <f>IFERROR(VLOOKUP(B3599,Answer!$A:$E,5),"")</f>
        <v>0.5</v>
      </c>
      <c r="H3599">
        <f>IFERROR(VLOOKUP(D3599,Question!$B:$E,4,FALSE),"")</f>
        <v>1</v>
      </c>
      <c r="I3599" t="str">
        <f>IFERROR(VLOOKUP(H3599,Dimension!$A:$B,2,FALSE),"")</f>
        <v>Reporting</v>
      </c>
    </row>
    <row r="3600" spans="1:9">
      <c r="A3600" s="29">
        <v>439</v>
      </c>
      <c r="B3600" s="29">
        <v>135</v>
      </c>
      <c r="D3600" t="s">
        <v>758</v>
      </c>
      <c r="E3600" t="s">
        <v>114</v>
      </c>
      <c r="F3600" t="str">
        <f t="shared" si="56"/>
        <v>3hFrequently (e.g. every time we run some activity or monthly)</v>
      </c>
      <c r="G3600" s="27">
        <f>IFERROR(VLOOKUP(B3600,Answer!$A:$E,5),"")</f>
        <v>1</v>
      </c>
      <c r="H3600">
        <f>IFERROR(VLOOKUP(D3600,Question!$B:$E,4,FALSE),"")</f>
        <v>1</v>
      </c>
      <c r="I3600" t="str">
        <f>IFERROR(VLOOKUP(H3600,Dimension!$A:$B,2,FALSE),"")</f>
        <v>Reporting</v>
      </c>
    </row>
    <row r="3601" spans="1:9">
      <c r="A3601" s="29">
        <v>439</v>
      </c>
      <c r="B3601" s="29">
        <v>155</v>
      </c>
      <c r="D3601" t="s">
        <v>762</v>
      </c>
      <c r="E3601" t="s">
        <v>114</v>
      </c>
      <c r="F3601" t="str">
        <f t="shared" si="56"/>
        <v>3lFrequently (e.g. every time we run some activity or monthly)</v>
      </c>
      <c r="G3601" s="27">
        <f>IFERROR(VLOOKUP(B3601,Answer!$A:$E,5),"")</f>
        <v>1</v>
      </c>
      <c r="H3601">
        <f>IFERROR(VLOOKUP(D3601,Question!$B:$E,4,FALSE),"")</f>
        <v>1</v>
      </c>
      <c r="I3601" t="str">
        <f>IFERROR(VLOOKUP(H3601,Dimension!$A:$B,2,FALSE),"")</f>
        <v>Reporting</v>
      </c>
    </row>
    <row r="3602" spans="1:9">
      <c r="A3602" s="29">
        <v>439</v>
      </c>
      <c r="B3602" s="29">
        <v>160</v>
      </c>
      <c r="D3602" t="s">
        <v>598</v>
      </c>
      <c r="E3602" t="s">
        <v>114</v>
      </c>
      <c r="F3602" t="str">
        <f t="shared" si="56"/>
        <v>4aFrequently (e.g. every time we run some activity or monthly)</v>
      </c>
      <c r="G3602" s="27">
        <f>IFERROR(VLOOKUP(B3602,Answer!$A:$E,5),"")</f>
        <v>1</v>
      </c>
      <c r="H3602">
        <f>IFERROR(VLOOKUP(D3602,Question!$B:$E,4,FALSE),"")</f>
        <v>2</v>
      </c>
      <c r="I3602" t="str">
        <f>IFERROR(VLOOKUP(H3602,Dimension!$A:$B,2,FALSE),"")</f>
        <v>Planning</v>
      </c>
    </row>
    <row r="3603" spans="1:9">
      <c r="A3603" s="29">
        <v>439</v>
      </c>
      <c r="B3603" s="29">
        <v>164</v>
      </c>
      <c r="D3603" t="s">
        <v>601</v>
      </c>
      <c r="E3603" t="s">
        <v>120</v>
      </c>
      <c r="F3603" t="str">
        <f t="shared" si="56"/>
        <v>4bRegularly (at least quarterly)</v>
      </c>
      <c r="G3603" s="27">
        <f>IFERROR(VLOOKUP(B3603,Answer!$A:$E,5),"")</f>
        <v>0.75</v>
      </c>
      <c r="H3603">
        <f>IFERROR(VLOOKUP(D3603,Question!$B:$E,4,FALSE),"")</f>
        <v>2</v>
      </c>
      <c r="I3603" t="str">
        <f>IFERROR(VLOOKUP(H3603,Dimension!$A:$B,2,FALSE),"")</f>
        <v>Planning</v>
      </c>
    </row>
    <row r="3604" spans="1:9">
      <c r="A3604" s="29">
        <v>439</v>
      </c>
      <c r="B3604" s="29">
        <v>170</v>
      </c>
      <c r="D3604" t="s">
        <v>605</v>
      </c>
      <c r="E3604" t="s">
        <v>114</v>
      </c>
      <c r="F3604" t="str">
        <f t="shared" si="56"/>
        <v>4cFrequently (e.g. every time we run some activity or monthly)</v>
      </c>
      <c r="G3604" s="27">
        <f>IFERROR(VLOOKUP(B3604,Answer!$A:$E,5),"")</f>
        <v>1</v>
      </c>
      <c r="H3604">
        <f>IFERROR(VLOOKUP(D3604,Question!$B:$E,4,FALSE),"")</f>
        <v>2</v>
      </c>
      <c r="I3604" t="str">
        <f>IFERROR(VLOOKUP(H3604,Dimension!$A:$B,2,FALSE),"")</f>
        <v>Planning</v>
      </c>
    </row>
    <row r="3605" spans="1:9">
      <c r="A3605" s="29">
        <v>439</v>
      </c>
      <c r="B3605" s="29">
        <v>175</v>
      </c>
      <c r="D3605" t="s">
        <v>609</v>
      </c>
      <c r="E3605" t="s">
        <v>114</v>
      </c>
      <c r="F3605" t="str">
        <f t="shared" si="56"/>
        <v>4dFrequently (e.g. every time we run some activity or monthly)</v>
      </c>
      <c r="G3605" s="27">
        <f>IFERROR(VLOOKUP(B3605,Answer!$A:$E,5),"")</f>
        <v>1</v>
      </c>
      <c r="H3605">
        <f>IFERROR(VLOOKUP(D3605,Question!$B:$E,4,FALSE),"")</f>
        <v>3</v>
      </c>
      <c r="I3605" t="str">
        <f>IFERROR(VLOOKUP(H3605,Dimension!$A:$B,2,FALSE),"")</f>
        <v>Impact</v>
      </c>
    </row>
    <row r="3606" spans="1:9">
      <c r="A3606" s="29">
        <v>439</v>
      </c>
      <c r="B3606" s="29">
        <v>178</v>
      </c>
      <c r="D3606" t="s">
        <v>628</v>
      </c>
      <c r="E3606" t="s">
        <v>118</v>
      </c>
      <c r="F3606" t="str">
        <f t="shared" si="56"/>
        <v>5aDisagree</v>
      </c>
      <c r="G3606" s="27">
        <f>IFERROR(VLOOKUP(B3606,Answer!$A:$E,5),"")</f>
        <v>0.75</v>
      </c>
      <c r="H3606">
        <f>IFERROR(VLOOKUP(D3606,Question!$B:$E,4,FALSE),"")</f>
        <v>2</v>
      </c>
      <c r="I3606" t="str">
        <f>IFERROR(VLOOKUP(H3606,Dimension!$A:$B,2,FALSE),"")</f>
        <v>Planning</v>
      </c>
    </row>
    <row r="3607" spans="1:9">
      <c r="A3607" s="29">
        <v>439</v>
      </c>
      <c r="B3607" s="29">
        <v>186</v>
      </c>
      <c r="D3607" t="s">
        <v>632</v>
      </c>
      <c r="E3607" t="s">
        <v>123</v>
      </c>
      <c r="F3607" t="str">
        <f t="shared" si="56"/>
        <v>5bAgree</v>
      </c>
      <c r="G3607" s="27">
        <f>IFERROR(VLOOKUP(B3607,Answer!$A:$E,5),"")</f>
        <v>0.75</v>
      </c>
      <c r="H3607">
        <f>IFERROR(VLOOKUP(D3607,Question!$B:$E,4,FALSE),"")</f>
        <v>2</v>
      </c>
      <c r="I3607" t="str">
        <f>IFERROR(VLOOKUP(H3607,Dimension!$A:$B,2,FALSE),"")</f>
        <v>Planning</v>
      </c>
    </row>
    <row r="3608" spans="1:9">
      <c r="A3608" s="29">
        <v>439</v>
      </c>
      <c r="B3608" s="29">
        <v>192</v>
      </c>
      <c r="D3608" t="s">
        <v>636</v>
      </c>
      <c r="E3608" t="s">
        <v>123</v>
      </c>
      <c r="F3608" t="str">
        <f t="shared" si="56"/>
        <v>5cAgree</v>
      </c>
      <c r="G3608" s="27">
        <f>IFERROR(VLOOKUP(B3608,Answer!$A:$E,5),"")</f>
        <v>0.75</v>
      </c>
      <c r="H3608">
        <f>IFERROR(VLOOKUP(D3608,Question!$B:$E,4,FALSE),"")</f>
        <v>2</v>
      </c>
      <c r="I3608" t="str">
        <f>IFERROR(VLOOKUP(H3608,Dimension!$A:$B,2,FALSE),"")</f>
        <v>Planning</v>
      </c>
    </row>
    <row r="3609" spans="1:9">
      <c r="A3609" s="29">
        <v>439</v>
      </c>
      <c r="B3609" s="29">
        <v>198</v>
      </c>
      <c r="D3609" t="s">
        <v>640</v>
      </c>
      <c r="E3609" t="s">
        <v>123</v>
      </c>
      <c r="F3609" t="str">
        <f t="shared" si="56"/>
        <v>5dAgree</v>
      </c>
      <c r="G3609" s="27">
        <f>IFERROR(VLOOKUP(B3609,Answer!$A:$E,5),"")</f>
        <v>0.75</v>
      </c>
      <c r="H3609">
        <f>IFERROR(VLOOKUP(D3609,Question!$B:$E,4,FALSE),"")</f>
        <v>2</v>
      </c>
      <c r="I3609" t="str">
        <f>IFERROR(VLOOKUP(H3609,Dimension!$A:$B,2,FALSE),"")</f>
        <v>Planning</v>
      </c>
    </row>
    <row r="3610" spans="1:9">
      <c r="A3610" s="29">
        <v>439</v>
      </c>
      <c r="B3610" s="29">
        <v>204</v>
      </c>
      <c r="D3610" t="s">
        <v>644</v>
      </c>
      <c r="E3610" t="s">
        <v>123</v>
      </c>
      <c r="F3610" t="str">
        <f t="shared" si="56"/>
        <v>5eAgree</v>
      </c>
      <c r="G3610" s="27">
        <f>IFERROR(VLOOKUP(B3610,Answer!$A:$E,5),"")</f>
        <v>0.75</v>
      </c>
      <c r="H3610">
        <f>IFERROR(VLOOKUP(D3610,Question!$B:$E,4,FALSE),"")</f>
        <v>2</v>
      </c>
      <c r="I3610" t="str">
        <f>IFERROR(VLOOKUP(H3610,Dimension!$A:$B,2,FALSE),"")</f>
        <v>Planning</v>
      </c>
    </row>
    <row r="3611" spans="1:9">
      <c r="A3611" s="29">
        <v>439</v>
      </c>
      <c r="B3611" s="29">
        <v>211</v>
      </c>
      <c r="D3611" t="s">
        <v>751</v>
      </c>
      <c r="E3611" t="s">
        <v>136</v>
      </c>
      <c r="F3611" t="str">
        <f t="shared" si="56"/>
        <v>5fStrongly Agree</v>
      </c>
      <c r="G3611" s="27">
        <f>IFERROR(VLOOKUP(B3611,Answer!$A:$E,5),"")</f>
        <v>1</v>
      </c>
      <c r="H3611">
        <f>IFERROR(VLOOKUP(D3611,Question!$B:$E,4,FALSE),"")</f>
        <v>2</v>
      </c>
      <c r="I3611" t="str">
        <f>IFERROR(VLOOKUP(H3611,Dimension!$A:$B,2,FALSE),"")</f>
        <v>Planning</v>
      </c>
    </row>
    <row r="3612" spans="1:9">
      <c r="A3612" s="29">
        <v>439</v>
      </c>
      <c r="B3612" s="29">
        <v>217</v>
      </c>
      <c r="D3612" t="s">
        <v>752</v>
      </c>
      <c r="E3612" t="s">
        <v>136</v>
      </c>
      <c r="F3612" t="str">
        <f t="shared" si="56"/>
        <v>5gStrongly Agree</v>
      </c>
      <c r="G3612" s="27">
        <f>IFERROR(VLOOKUP(B3612,Answer!$A:$E,5),"")</f>
        <v>1</v>
      </c>
      <c r="H3612">
        <f>IFERROR(VLOOKUP(D3612,Question!$B:$E,4,FALSE),"")</f>
        <v>3</v>
      </c>
      <c r="I3612" t="str">
        <f>IFERROR(VLOOKUP(H3612,Dimension!$A:$B,2,FALSE),"")</f>
        <v>Impact</v>
      </c>
    </row>
    <row r="3613" spans="1:9">
      <c r="A3613" s="29">
        <v>439</v>
      </c>
      <c r="B3613" s="29">
        <v>222</v>
      </c>
      <c r="D3613" t="s">
        <v>753</v>
      </c>
      <c r="E3613" t="s">
        <v>123</v>
      </c>
      <c r="F3613" t="str">
        <f t="shared" si="56"/>
        <v>5hAgree</v>
      </c>
      <c r="G3613" s="27">
        <f>IFERROR(VLOOKUP(B3613,Answer!$A:$E,5),"")</f>
        <v>0.75</v>
      </c>
      <c r="H3613">
        <f>IFERROR(VLOOKUP(D3613,Question!$B:$E,4,FALSE),"")</f>
        <v>2</v>
      </c>
      <c r="I3613" t="str">
        <f>IFERROR(VLOOKUP(H3613,Dimension!$A:$B,2,FALSE),"")</f>
        <v>Planning</v>
      </c>
    </row>
    <row r="3614" spans="1:9">
      <c r="A3614" s="29">
        <v>439</v>
      </c>
      <c r="B3614" s="29">
        <v>229</v>
      </c>
      <c r="D3614" t="s">
        <v>754</v>
      </c>
      <c r="E3614" t="s">
        <v>136</v>
      </c>
      <c r="F3614" t="str">
        <f t="shared" si="56"/>
        <v>5iStrongly Agree</v>
      </c>
      <c r="G3614" s="27">
        <f>IFERROR(VLOOKUP(B3614,Answer!$A:$E,5),"")</f>
        <v>1</v>
      </c>
      <c r="H3614">
        <f>IFERROR(VLOOKUP(D3614,Question!$B:$E,4,FALSE),"")</f>
        <v>3</v>
      </c>
      <c r="I3614" t="str">
        <f>IFERROR(VLOOKUP(H3614,Dimension!$A:$B,2,FALSE),"")</f>
        <v>Impact</v>
      </c>
    </row>
    <row r="3615" spans="1:9">
      <c r="A3615" s="29">
        <v>439</v>
      </c>
      <c r="B3615" s="29">
        <v>232</v>
      </c>
      <c r="D3615" t="s">
        <v>648</v>
      </c>
      <c r="E3615" t="s">
        <v>121</v>
      </c>
      <c r="F3615" t="str">
        <f t="shared" si="56"/>
        <v>6aSometimes / on an ad-hoc basis</v>
      </c>
      <c r="G3615" s="27">
        <f>IFERROR(VLOOKUP(B3615,Answer!$A:$E,5),"")</f>
        <v>0.5</v>
      </c>
      <c r="H3615">
        <f>IFERROR(VLOOKUP(D3615,Question!$B:$E,4,FALSE),"")</f>
        <v>2</v>
      </c>
      <c r="I3615" t="str">
        <f>IFERROR(VLOOKUP(H3615,Dimension!$A:$B,2,FALSE),"")</f>
        <v>Planning</v>
      </c>
    </row>
    <row r="3616" spans="1:9">
      <c r="A3616" s="29">
        <v>439</v>
      </c>
      <c r="B3616" s="29">
        <v>238</v>
      </c>
      <c r="D3616" t="s">
        <v>650</v>
      </c>
      <c r="E3616" t="s">
        <v>120</v>
      </c>
      <c r="F3616" t="str">
        <f t="shared" si="56"/>
        <v>6bRegularly (at least quarterly)</v>
      </c>
      <c r="G3616" s="27">
        <f>IFERROR(VLOOKUP(B3616,Answer!$A:$E,5),"")</f>
        <v>0.75</v>
      </c>
      <c r="H3616">
        <f>IFERROR(VLOOKUP(D3616,Question!$B:$E,4,FALSE),"")</f>
        <v>1</v>
      </c>
      <c r="I3616" t="str">
        <f>IFERROR(VLOOKUP(H3616,Dimension!$A:$B,2,FALSE),"")</f>
        <v>Reporting</v>
      </c>
    </row>
    <row r="3617" spans="1:9">
      <c r="A3617" s="29">
        <v>439</v>
      </c>
      <c r="B3617" s="29">
        <v>242</v>
      </c>
      <c r="D3617" t="s">
        <v>654</v>
      </c>
      <c r="E3617" t="s">
        <v>121</v>
      </c>
      <c r="F3617" t="str">
        <f t="shared" si="56"/>
        <v>6cSometimes / on an ad-hoc basis</v>
      </c>
      <c r="G3617" s="27">
        <f>IFERROR(VLOOKUP(B3617,Answer!$A:$E,5),"")</f>
        <v>0.5</v>
      </c>
      <c r="H3617">
        <f>IFERROR(VLOOKUP(D3617,Question!$B:$E,4,FALSE),"")</f>
        <v>1</v>
      </c>
      <c r="I3617" t="str">
        <f>IFERROR(VLOOKUP(H3617,Dimension!$A:$B,2,FALSE),"")</f>
        <v>Reporting</v>
      </c>
    </row>
    <row r="3618" spans="1:9">
      <c r="A3618" s="29">
        <v>439</v>
      </c>
      <c r="B3618" s="29">
        <v>248</v>
      </c>
      <c r="D3618" t="s">
        <v>658</v>
      </c>
      <c r="E3618" t="s">
        <v>120</v>
      </c>
      <c r="F3618" t="str">
        <f t="shared" si="56"/>
        <v>6dRegularly (at least quarterly)</v>
      </c>
      <c r="G3618" s="27">
        <f>IFERROR(VLOOKUP(B3618,Answer!$A:$E,5),"")</f>
        <v>0.75</v>
      </c>
      <c r="H3618">
        <f>IFERROR(VLOOKUP(D3618,Question!$B:$E,4,FALSE),"")</f>
        <v>1</v>
      </c>
      <c r="I3618" t="str">
        <f>IFERROR(VLOOKUP(H3618,Dimension!$A:$B,2,FALSE),"")</f>
        <v>Reporting</v>
      </c>
    </row>
    <row r="3619" spans="1:9">
      <c r="A3619" s="29">
        <v>439</v>
      </c>
      <c r="B3619" s="29">
        <v>252</v>
      </c>
      <c r="D3619" t="s">
        <v>662</v>
      </c>
      <c r="E3619" t="s">
        <v>121</v>
      </c>
      <c r="F3619" t="str">
        <f t="shared" si="56"/>
        <v>6eSometimes / on an ad-hoc basis</v>
      </c>
      <c r="G3619" s="27">
        <f>IFERROR(VLOOKUP(B3619,Answer!$A:$E,5),"")</f>
        <v>0.5</v>
      </c>
      <c r="H3619">
        <f>IFERROR(VLOOKUP(D3619,Question!$B:$E,4,FALSE),"")</f>
        <v>1</v>
      </c>
      <c r="I3619" t="str">
        <f>IFERROR(VLOOKUP(H3619,Dimension!$A:$B,2,FALSE),"")</f>
        <v>Reporting</v>
      </c>
    </row>
    <row r="3620" spans="1:9">
      <c r="A3620" s="29">
        <v>439</v>
      </c>
      <c r="B3620" s="29">
        <v>258</v>
      </c>
      <c r="D3620" t="s">
        <v>666</v>
      </c>
      <c r="E3620" t="s">
        <v>120</v>
      </c>
      <c r="F3620" t="str">
        <f t="shared" si="56"/>
        <v>7aRegularly (at least quarterly)</v>
      </c>
      <c r="G3620" s="27">
        <f>IFERROR(VLOOKUP(B3620,Answer!$A:$E,5),"")</f>
        <v>0.5</v>
      </c>
      <c r="H3620">
        <f>IFERROR(VLOOKUP(D3620,Question!$B:$E,4,FALSE),"")</f>
        <v>3</v>
      </c>
      <c r="I3620" t="str">
        <f>IFERROR(VLOOKUP(H3620,Dimension!$A:$B,2,FALSE),"")</f>
        <v>Impact</v>
      </c>
    </row>
    <row r="3621" spans="1:9">
      <c r="A3621" s="29">
        <v>439</v>
      </c>
      <c r="B3621" s="29">
        <v>262</v>
      </c>
      <c r="D3621" t="s">
        <v>670</v>
      </c>
      <c r="E3621" t="s">
        <v>121</v>
      </c>
      <c r="F3621" t="str">
        <f t="shared" si="56"/>
        <v>7bSometimes / on an ad-hoc basis</v>
      </c>
      <c r="G3621" s="27">
        <f>IFERROR(VLOOKUP(B3621,Answer!$A:$E,5),"")</f>
        <v>0.5</v>
      </c>
      <c r="H3621">
        <f>IFERROR(VLOOKUP(D3621,Question!$B:$E,4,FALSE),"")</f>
        <v>2</v>
      </c>
      <c r="I3621" t="str">
        <f>IFERROR(VLOOKUP(H3621,Dimension!$A:$B,2,FALSE),"")</f>
        <v>Planning</v>
      </c>
    </row>
    <row r="3622" spans="1:9">
      <c r="A3622" s="29">
        <v>439</v>
      </c>
      <c r="B3622" s="29">
        <v>268</v>
      </c>
      <c r="D3622" t="s">
        <v>674</v>
      </c>
      <c r="E3622" t="s">
        <v>120</v>
      </c>
      <c r="F3622" t="str">
        <f t="shared" si="56"/>
        <v>7cRegularly (at least quarterly)</v>
      </c>
      <c r="G3622" s="27">
        <f>IFERROR(VLOOKUP(B3622,Answer!$A:$E,5),"")</f>
        <v>0.75</v>
      </c>
      <c r="H3622">
        <f>IFERROR(VLOOKUP(D3622,Question!$B:$E,4,FALSE),"")</f>
        <v>2</v>
      </c>
      <c r="I3622" t="str">
        <f>IFERROR(VLOOKUP(H3622,Dimension!$A:$B,2,FALSE),"")</f>
        <v>Planning</v>
      </c>
    </row>
    <row r="3623" spans="1:9">
      <c r="A3623" s="29">
        <v>439</v>
      </c>
      <c r="B3623" s="29">
        <v>273</v>
      </c>
      <c r="D3623" t="s">
        <v>678</v>
      </c>
      <c r="E3623" t="s">
        <v>120</v>
      </c>
      <c r="F3623" t="str">
        <f t="shared" si="56"/>
        <v>7dRegularly (at least quarterly)</v>
      </c>
      <c r="G3623" s="27">
        <f>IFERROR(VLOOKUP(B3623,Answer!$A:$E,5),"")</f>
        <v>0.75</v>
      </c>
      <c r="H3623">
        <f>IFERROR(VLOOKUP(D3623,Question!$B:$E,4,FALSE),"")</f>
        <v>2</v>
      </c>
      <c r="I3623" t="str">
        <f>IFERROR(VLOOKUP(H3623,Dimension!$A:$B,2,FALSE),"")</f>
        <v>Planning</v>
      </c>
    </row>
    <row r="3624" spans="1:9">
      <c r="A3624" s="29">
        <v>439</v>
      </c>
      <c r="B3624" s="29">
        <v>278</v>
      </c>
      <c r="D3624" t="s">
        <v>680</v>
      </c>
      <c r="E3624" t="s">
        <v>120</v>
      </c>
      <c r="F3624" t="str">
        <f t="shared" si="56"/>
        <v>7eRegularly (at least quarterly)</v>
      </c>
      <c r="G3624" s="27">
        <f>IFERROR(VLOOKUP(B3624,Answer!$A:$E,5),"")</f>
        <v>0.75</v>
      </c>
      <c r="H3624">
        <f>IFERROR(VLOOKUP(D3624,Question!$B:$E,4,FALSE),"")</f>
        <v>3</v>
      </c>
      <c r="I3624" t="str">
        <f>IFERROR(VLOOKUP(H3624,Dimension!$A:$B,2,FALSE),"")</f>
        <v>Impact</v>
      </c>
    </row>
    <row r="3625" spans="1:9">
      <c r="A3625" s="29">
        <v>439</v>
      </c>
      <c r="B3625" s="29">
        <v>284</v>
      </c>
      <c r="D3625" t="s">
        <v>701</v>
      </c>
      <c r="E3625" t="s">
        <v>123</v>
      </c>
      <c r="F3625" t="str">
        <f t="shared" si="56"/>
        <v>8aAgree</v>
      </c>
      <c r="G3625" s="27">
        <f>IFERROR(VLOOKUP(B3625,Answer!$A:$E,5),"")</f>
        <v>0.75</v>
      </c>
      <c r="H3625">
        <f>IFERROR(VLOOKUP(D3625,Question!$B:$E,4,FALSE),"")</f>
        <v>3</v>
      </c>
      <c r="I3625" t="str">
        <f>IFERROR(VLOOKUP(H3625,Dimension!$A:$B,2,FALSE),"")</f>
        <v>Impact</v>
      </c>
    </row>
    <row r="3626" spans="1:9">
      <c r="A3626" s="29">
        <v>439</v>
      </c>
      <c r="B3626" s="29">
        <v>290</v>
      </c>
      <c r="D3626" t="s">
        <v>703</v>
      </c>
      <c r="E3626" t="s">
        <v>123</v>
      </c>
      <c r="F3626" t="str">
        <f t="shared" si="56"/>
        <v>8bAgree</v>
      </c>
      <c r="G3626" s="27">
        <f>IFERROR(VLOOKUP(B3626,Answer!$A:$E,5),"")</f>
        <v>0.75</v>
      </c>
      <c r="H3626">
        <f>IFERROR(VLOOKUP(D3626,Question!$B:$E,4,FALSE),"")</f>
        <v>3</v>
      </c>
      <c r="I3626" t="str">
        <f>IFERROR(VLOOKUP(H3626,Dimension!$A:$B,2,FALSE),"")</f>
        <v>Impact</v>
      </c>
    </row>
    <row r="3627" spans="1:9">
      <c r="A3627" s="29">
        <v>439</v>
      </c>
      <c r="B3627" s="29">
        <v>297</v>
      </c>
      <c r="D3627" t="s">
        <v>705</v>
      </c>
      <c r="E3627" t="s">
        <v>136</v>
      </c>
      <c r="F3627" t="str">
        <f t="shared" si="56"/>
        <v>8cStrongly Agree</v>
      </c>
      <c r="G3627" s="27">
        <f>IFERROR(VLOOKUP(B3627,Answer!$A:$E,5),"")</f>
        <v>1</v>
      </c>
      <c r="H3627">
        <f>IFERROR(VLOOKUP(D3627,Question!$B:$E,4,FALSE),"")</f>
        <v>3</v>
      </c>
      <c r="I3627" t="str">
        <f>IFERROR(VLOOKUP(H3627,Dimension!$A:$B,2,FALSE),"")</f>
        <v>Impact</v>
      </c>
    </row>
    <row r="3628" spans="1:9">
      <c r="A3628" s="29">
        <v>439</v>
      </c>
      <c r="B3628" s="29">
        <v>302</v>
      </c>
      <c r="D3628" t="s">
        <v>707</v>
      </c>
      <c r="E3628" t="s">
        <v>123</v>
      </c>
      <c r="F3628" t="str">
        <f t="shared" si="56"/>
        <v>8dAgree</v>
      </c>
      <c r="G3628" s="27">
        <f>IFERROR(VLOOKUP(B3628,Answer!$A:$E,5),"")</f>
        <v>0</v>
      </c>
      <c r="H3628">
        <f>IFERROR(VLOOKUP(D3628,Question!$B:$E,4,FALSE),"")</f>
        <v>3</v>
      </c>
      <c r="I3628" t="str">
        <f>IFERROR(VLOOKUP(H3628,Dimension!$A:$B,2,FALSE),"")</f>
        <v>Impact</v>
      </c>
    </row>
    <row r="3629" spans="1:9">
      <c r="A3629" s="29">
        <v>439</v>
      </c>
      <c r="B3629" s="29">
        <v>308</v>
      </c>
      <c r="D3629" t="s">
        <v>744</v>
      </c>
      <c r="E3629" t="s">
        <v>123</v>
      </c>
      <c r="F3629" t="str">
        <f t="shared" si="56"/>
        <v>8eAgree</v>
      </c>
      <c r="G3629" s="27">
        <f>IFERROR(VLOOKUP(B3629,Answer!$A:$E,5),"")</f>
        <v>0.75</v>
      </c>
      <c r="H3629">
        <f>IFERROR(VLOOKUP(D3629,Question!$B:$E,4,FALSE),"")</f>
        <v>3</v>
      </c>
      <c r="I3629" t="str">
        <f>IFERROR(VLOOKUP(H3629,Dimension!$A:$B,2,FALSE),"")</f>
        <v>Impact</v>
      </c>
    </row>
    <row r="3630" spans="1:9">
      <c r="A3630" s="29">
        <v>439</v>
      </c>
      <c r="B3630" s="29">
        <v>315</v>
      </c>
      <c r="D3630" t="s">
        <v>745</v>
      </c>
      <c r="E3630" t="s">
        <v>136</v>
      </c>
      <c r="F3630" t="str">
        <f t="shared" si="56"/>
        <v>8fStrongly Agree</v>
      </c>
      <c r="G3630" s="27">
        <f>IFERROR(VLOOKUP(B3630,Answer!$A:$E,5),"")</f>
        <v>1</v>
      </c>
      <c r="H3630">
        <f>IFERROR(VLOOKUP(D3630,Question!$B:$E,4,FALSE),"")</f>
        <v>3</v>
      </c>
      <c r="I3630" t="str">
        <f>IFERROR(VLOOKUP(H3630,Dimension!$A:$B,2,FALSE),"")</f>
        <v>Impact</v>
      </c>
    </row>
    <row r="3631" spans="1:9">
      <c r="A3631" s="29">
        <v>439</v>
      </c>
      <c r="B3631" s="29">
        <v>318</v>
      </c>
      <c r="D3631" t="s">
        <v>746</v>
      </c>
      <c r="E3631" t="s">
        <v>118</v>
      </c>
      <c r="F3631" t="str">
        <f t="shared" si="56"/>
        <v>8gDisagree</v>
      </c>
      <c r="G3631" s="27">
        <f>IFERROR(VLOOKUP(B3631,Answer!$A:$E,5),"")</f>
        <v>0</v>
      </c>
      <c r="H3631">
        <f>IFERROR(VLOOKUP(D3631,Question!$B:$E,4,FALSE),"")</f>
        <v>3</v>
      </c>
      <c r="I3631" t="str">
        <f>IFERROR(VLOOKUP(H3631,Dimension!$A:$B,2,FALSE),"")</f>
        <v>Impact</v>
      </c>
    </row>
    <row r="3632" spans="1:9">
      <c r="A3632" s="29">
        <v>439</v>
      </c>
      <c r="B3632" s="29">
        <v>326</v>
      </c>
      <c r="D3632" t="s">
        <v>747</v>
      </c>
      <c r="E3632" t="s">
        <v>123</v>
      </c>
      <c r="F3632" t="str">
        <f t="shared" si="56"/>
        <v>8hAgree</v>
      </c>
      <c r="G3632" s="27">
        <f>IFERROR(VLOOKUP(B3632,Answer!$A:$E,5),"")</f>
        <v>0.75</v>
      </c>
      <c r="H3632">
        <f>IFERROR(VLOOKUP(D3632,Question!$B:$E,4,FALSE),"")</f>
        <v>3</v>
      </c>
      <c r="I3632" t="str">
        <f>IFERROR(VLOOKUP(H3632,Dimension!$A:$B,2,FALSE),"")</f>
        <v>Impact</v>
      </c>
    </row>
    <row r="3633" spans="1:9">
      <c r="A3633" s="29">
        <v>439</v>
      </c>
      <c r="B3633" s="29">
        <v>332</v>
      </c>
      <c r="D3633" t="s">
        <v>748</v>
      </c>
      <c r="E3633" t="s">
        <v>123</v>
      </c>
      <c r="F3633" t="str">
        <f t="shared" si="56"/>
        <v>8iAgree</v>
      </c>
      <c r="G3633" s="27">
        <f>IFERROR(VLOOKUP(B3633,Answer!$A:$E,5),"")</f>
        <v>0.75</v>
      </c>
      <c r="H3633">
        <f>IFERROR(VLOOKUP(D3633,Question!$B:$E,4,FALSE),"")</f>
        <v>3</v>
      </c>
      <c r="I3633" t="str">
        <f>IFERROR(VLOOKUP(H3633,Dimension!$A:$B,2,FALSE),"")</f>
        <v>Impact</v>
      </c>
    </row>
    <row r="3634" spans="1:9">
      <c r="A3634" s="29">
        <v>439</v>
      </c>
      <c r="B3634" s="29">
        <v>339</v>
      </c>
      <c r="D3634" t="s">
        <v>749</v>
      </c>
      <c r="E3634" t="s">
        <v>136</v>
      </c>
      <c r="F3634" t="str">
        <f t="shared" si="56"/>
        <v>8jStrongly Agree</v>
      </c>
      <c r="G3634" s="27">
        <f>IFERROR(VLOOKUP(B3634,Answer!$A:$E,5),"")</f>
        <v>1</v>
      </c>
      <c r="H3634">
        <f>IFERROR(VLOOKUP(D3634,Question!$B:$E,4,FALSE),"")</f>
        <v>3</v>
      </c>
      <c r="I3634" t="str">
        <f>IFERROR(VLOOKUP(H3634,Dimension!$A:$B,2,FALSE),"")</f>
        <v>Impact</v>
      </c>
    </row>
    <row r="3635" spans="1:9">
      <c r="A3635" s="29">
        <v>439</v>
      </c>
      <c r="B3635" s="29">
        <v>343</v>
      </c>
      <c r="D3635" t="s">
        <v>750</v>
      </c>
      <c r="E3635" t="s">
        <v>122</v>
      </c>
      <c r="F3635" t="str">
        <f t="shared" si="56"/>
        <v>8kNeither agree nor disagree</v>
      </c>
      <c r="G3635" s="27">
        <f>IFERROR(VLOOKUP(B3635,Answer!$A:$E,5),"")</f>
        <v>0</v>
      </c>
      <c r="H3635">
        <f>IFERROR(VLOOKUP(D3635,Question!$B:$E,4,FALSE),"")</f>
        <v>3</v>
      </c>
      <c r="I3635" t="str">
        <f>IFERROR(VLOOKUP(H3635,Dimension!$A:$B,2,FALSE),"")</f>
        <v>Impact</v>
      </c>
    </row>
    <row r="3636" spans="1:9">
      <c r="A3636" s="29">
        <v>439</v>
      </c>
      <c r="B3636" s="29">
        <v>347</v>
      </c>
      <c r="D3636" t="s">
        <v>710</v>
      </c>
      <c r="E3636" t="s">
        <v>124</v>
      </c>
      <c r="F3636" t="str">
        <f t="shared" si="56"/>
        <v>9aNot aware of</v>
      </c>
      <c r="G3636" s="27">
        <f>IFERROR(VLOOKUP(B3636,Answer!$A:$E,5),"")</f>
        <v>0</v>
      </c>
      <c r="H3636">
        <f>IFERROR(VLOOKUP(D3636,Question!$B:$E,4,FALSE),"")</f>
        <v>1</v>
      </c>
      <c r="I3636" t="str">
        <f>IFERROR(VLOOKUP(H3636,Dimension!$A:$B,2,FALSE),"")</f>
        <v>Reporting</v>
      </c>
    </row>
    <row r="3637" spans="1:9">
      <c r="A3637" s="29">
        <v>439</v>
      </c>
      <c r="B3637" s="29">
        <v>354</v>
      </c>
      <c r="D3637" t="s">
        <v>714</v>
      </c>
      <c r="E3637" t="s">
        <v>125</v>
      </c>
      <c r="F3637" t="str">
        <f t="shared" si="56"/>
        <v>9bAware of but do not use</v>
      </c>
      <c r="G3637" s="27">
        <f>IFERROR(VLOOKUP(B3637,Answer!$A:$E,5),"")</f>
        <v>0.25</v>
      </c>
      <c r="H3637">
        <f>IFERROR(VLOOKUP(D3637,Question!$B:$E,4,FALSE),"")</f>
        <v>1</v>
      </c>
      <c r="I3637" t="str">
        <f>IFERROR(VLOOKUP(H3637,Dimension!$A:$B,2,FALSE),"")</f>
        <v>Reporting</v>
      </c>
    </row>
    <row r="3638" spans="1:9">
      <c r="A3638" s="29">
        <v>439</v>
      </c>
      <c r="B3638" s="29">
        <v>359</v>
      </c>
      <c r="D3638" t="s">
        <v>742</v>
      </c>
      <c r="E3638" t="s">
        <v>124</v>
      </c>
      <c r="F3638" t="str">
        <f t="shared" si="56"/>
        <v>9cNot aware of</v>
      </c>
      <c r="G3638" s="27">
        <f>IFERROR(VLOOKUP(B3638,Answer!$A:$E,5),"")</f>
        <v>0</v>
      </c>
      <c r="H3638">
        <f>IFERROR(VLOOKUP(D3638,Question!$B:$E,4,FALSE),"")</f>
        <v>1</v>
      </c>
      <c r="I3638" t="str">
        <f>IFERROR(VLOOKUP(H3638,Dimension!$A:$B,2,FALSE),"")</f>
        <v>Reporting</v>
      </c>
    </row>
    <row r="3639" spans="1:9">
      <c r="A3639" s="29">
        <v>439</v>
      </c>
      <c r="B3639" s="29">
        <v>365</v>
      </c>
      <c r="D3639" t="s">
        <v>743</v>
      </c>
      <c r="E3639" t="s">
        <v>124</v>
      </c>
      <c r="F3639" t="str">
        <f t="shared" si="56"/>
        <v>9dNot aware of</v>
      </c>
      <c r="G3639" s="27">
        <f>IFERROR(VLOOKUP(B3639,Answer!$A:$E,5),"")</f>
        <v>0</v>
      </c>
      <c r="H3639">
        <f>IFERROR(VLOOKUP(D3639,Question!$B:$E,4,FALSE),"")</f>
        <v>2</v>
      </c>
      <c r="I3639" t="str">
        <f>IFERROR(VLOOKUP(H3639,Dimension!$A:$B,2,FALSE),"")</f>
        <v>Planning</v>
      </c>
    </row>
    <row r="3640" spans="1:9">
      <c r="A3640" s="29">
        <v>439</v>
      </c>
      <c r="B3640" s="29">
        <v>373</v>
      </c>
      <c r="D3640" t="s">
        <v>740</v>
      </c>
      <c r="E3640" t="s">
        <v>122</v>
      </c>
      <c r="F3640" t="str">
        <f t="shared" si="56"/>
        <v>10aNeither agree nor disagree</v>
      </c>
      <c r="G3640" s="27">
        <f>IFERROR(VLOOKUP(B3640,Answer!$A:$E,5),"")</f>
        <v>0.25</v>
      </c>
      <c r="H3640">
        <f>IFERROR(VLOOKUP(D3640,Question!$B:$E,4,FALSE),"")</f>
        <v>1</v>
      </c>
      <c r="I3640" t="str">
        <f>IFERROR(VLOOKUP(H3640,Dimension!$A:$B,2,FALSE),"")</f>
        <v>Reporting</v>
      </c>
    </row>
    <row r="3641" spans="1:9">
      <c r="A3641" s="29">
        <v>439</v>
      </c>
      <c r="B3641" s="29">
        <v>380</v>
      </c>
      <c r="D3641" t="s">
        <v>741</v>
      </c>
      <c r="E3641" t="s">
        <v>123</v>
      </c>
      <c r="F3641" t="str">
        <f t="shared" si="56"/>
        <v>10bAgree</v>
      </c>
      <c r="G3641" s="27">
        <f>IFERROR(VLOOKUP(B3641,Answer!$A:$E,5),"")</f>
        <v>0.5</v>
      </c>
      <c r="H3641">
        <f>IFERROR(VLOOKUP(D3641,Question!$B:$E,4,FALSE),"")</f>
        <v>3</v>
      </c>
      <c r="I3641" t="str">
        <f>IFERROR(VLOOKUP(H3641,Dimension!$A:$B,2,FALSE),"")</f>
        <v>Impact</v>
      </c>
    </row>
    <row r="3642" spans="1:9">
      <c r="A3642" s="29">
        <v>442</v>
      </c>
      <c r="B3642" s="29">
        <v>1</v>
      </c>
      <c r="D3642" t="s">
        <v>772</v>
      </c>
      <c r="E3642" t="s">
        <v>106</v>
      </c>
      <c r="F3642" t="str">
        <f t="shared" si="56"/>
        <v>1aCommercial organisation</v>
      </c>
      <c r="G3642" s="27">
        <f>IFERROR(VLOOKUP(B3642,Answer!$A:$E,5),"")</f>
        <v>0</v>
      </c>
      <c r="H3642">
        <f>IFERROR(VLOOKUP(D3642,Question!$B:$E,4,FALSE),"")</f>
        <v>0</v>
      </c>
      <c r="I3642" t="str">
        <f>IFERROR(VLOOKUP(H3642,Dimension!$A:$B,2,FALSE),"")</f>
        <v/>
      </c>
    </row>
    <row r="3643" spans="1:9">
      <c r="A3643" s="29">
        <v>442</v>
      </c>
      <c r="B3643" s="29">
        <v>5</v>
      </c>
      <c r="D3643" t="s">
        <v>773</v>
      </c>
      <c r="E3643" t="s">
        <v>107</v>
      </c>
      <c r="F3643" t="str">
        <f t="shared" si="56"/>
        <v>1bCommunications</v>
      </c>
      <c r="G3643" s="27">
        <f>IFERROR(VLOOKUP(B3643,Answer!$A:$E,5),"")</f>
        <v>0</v>
      </c>
      <c r="H3643">
        <f>IFERROR(VLOOKUP(D3643,Question!$B:$E,4,FALSE),"")</f>
        <v>0</v>
      </c>
      <c r="I3643" t="str">
        <f>IFERROR(VLOOKUP(H3643,Dimension!$A:$B,2,FALSE),"")</f>
        <v/>
      </c>
    </row>
    <row r="3644" spans="1:9">
      <c r="A3644" s="29">
        <v>442</v>
      </c>
      <c r="B3644" s="29">
        <v>39</v>
      </c>
      <c r="D3644" t="s">
        <v>774</v>
      </c>
      <c r="E3644" t="s">
        <v>156</v>
      </c>
      <c r="F3644" t="str">
        <f t="shared" si="56"/>
        <v>1cOther</v>
      </c>
      <c r="G3644" s="27">
        <f>IFERROR(VLOOKUP(B3644,Answer!$A:$E,5),"")</f>
        <v>0</v>
      </c>
      <c r="H3644">
        <f>IFERROR(VLOOKUP(D3644,Question!$B:$E,4,FALSE),"")</f>
        <v>0</v>
      </c>
      <c r="I3644" t="str">
        <f>IFERROR(VLOOKUP(H3644,Dimension!$A:$B,2,FALSE),"")</f>
        <v/>
      </c>
    </row>
    <row r="3645" spans="1:9">
      <c r="A3645" s="29">
        <v>442</v>
      </c>
      <c r="B3645" s="29" t="s">
        <v>870</v>
      </c>
      <c r="D3645" t="s">
        <v>775</v>
      </c>
      <c r="E3645">
        <v>0</v>
      </c>
      <c r="F3645" t="str">
        <f t="shared" si="56"/>
        <v>1d0</v>
      </c>
      <c r="G3645" s="27" t="str">
        <f>IFERROR(VLOOKUP(B3645,Answer!$A:$E,5),"")</f>
        <v/>
      </c>
      <c r="H3645">
        <f>IFERROR(VLOOKUP(D3645,Question!$B:$E,4,FALSE),"")</f>
        <v>0</v>
      </c>
      <c r="I3645" t="str">
        <f>IFERROR(VLOOKUP(H3645,Dimension!$A:$B,2,FALSE),"")</f>
        <v/>
      </c>
    </row>
    <row r="3646" spans="1:9">
      <c r="A3646" s="29">
        <v>442</v>
      </c>
      <c r="B3646" s="29">
        <v>52</v>
      </c>
      <c r="D3646" t="s">
        <v>776</v>
      </c>
      <c r="E3646" t="s">
        <v>175</v>
      </c>
      <c r="F3646" t="str">
        <f t="shared" si="56"/>
        <v>1eMore than 5,000 employees</v>
      </c>
      <c r="G3646" s="27">
        <f>IFERROR(VLOOKUP(B3646,Answer!$A:$E,5),"")</f>
        <v>0</v>
      </c>
      <c r="H3646">
        <f>IFERROR(VLOOKUP(D3646,Question!$B:$E,4,FALSE),"")</f>
        <v>0</v>
      </c>
      <c r="I3646" t="str">
        <f>IFERROR(VLOOKUP(H3646,Dimension!$A:$B,2,FALSE),"")</f>
        <v/>
      </c>
    </row>
    <row r="3647" spans="1:9">
      <c r="A3647" s="29">
        <v>442</v>
      </c>
      <c r="B3647" s="29" t="s">
        <v>870</v>
      </c>
      <c r="D3647" t="s">
        <v>778</v>
      </c>
      <c r="E3647" t="s">
        <v>444</v>
      </c>
      <c r="F3647" t="str">
        <f t="shared" si="56"/>
        <v>1gSweden</v>
      </c>
      <c r="G3647" s="27" t="str">
        <f>IFERROR(VLOOKUP(B3647,Answer!$A:$E,5),"")</f>
        <v/>
      </c>
      <c r="H3647">
        <f>IFERROR(VLOOKUP(D3647,Question!$B:$E,4,FALSE),"")</f>
        <v>0</v>
      </c>
      <c r="I3647" t="str">
        <f>IFERROR(VLOOKUP(H3647,Dimension!$A:$B,2,FALSE),"")</f>
        <v/>
      </c>
    </row>
    <row r="3648" spans="1:9">
      <c r="A3648" s="29">
        <v>442</v>
      </c>
      <c r="B3648" s="29">
        <v>67</v>
      </c>
      <c r="D3648" t="s">
        <v>783</v>
      </c>
      <c r="E3648" t="s">
        <v>113</v>
      </c>
      <c r="F3648" t="str">
        <f t="shared" si="56"/>
        <v>1hGlobally</v>
      </c>
      <c r="G3648" s="27">
        <f>IFERROR(VLOOKUP(B3648,Answer!$A:$E,5),"")</f>
        <v>0</v>
      </c>
      <c r="H3648">
        <f>IFERROR(VLOOKUP(D3648,Question!$B:$E,4,FALSE),"")</f>
        <v>0</v>
      </c>
      <c r="I3648" t="str">
        <f>IFERROR(VLOOKUP(H3648,Dimension!$A:$B,2,FALSE),"")</f>
        <v/>
      </c>
    </row>
    <row r="3649" spans="1:9">
      <c r="A3649" s="29">
        <v>442</v>
      </c>
      <c r="B3649" s="29">
        <v>69</v>
      </c>
      <c r="D3649" t="s">
        <v>859</v>
      </c>
      <c r="E3649" t="s">
        <v>110</v>
      </c>
      <c r="F3649" t="str">
        <f t="shared" si="56"/>
        <v>1iYes</v>
      </c>
      <c r="G3649" s="27">
        <f>IFERROR(VLOOKUP(B3649,Answer!$A:$E,5),"")</f>
        <v>0</v>
      </c>
      <c r="H3649">
        <f>IFERROR(VLOOKUP(D3649,Question!$B:$E,4,FALSE),"")</f>
        <v>0</v>
      </c>
      <c r="I3649" t="str">
        <f>IFERROR(VLOOKUP(H3649,Dimension!$A:$B,2,FALSE),"")</f>
        <v/>
      </c>
    </row>
    <row r="3650" spans="1:9">
      <c r="A3650" s="29">
        <v>442</v>
      </c>
      <c r="B3650" s="29">
        <v>53</v>
      </c>
      <c r="D3650" t="s">
        <v>804</v>
      </c>
      <c r="E3650" t="s">
        <v>110</v>
      </c>
      <c r="F3650" t="str">
        <f t="shared" si="56"/>
        <v>North AmericaYes</v>
      </c>
      <c r="G3650" s="27">
        <f>IFERROR(VLOOKUP(B3650,Answer!$A:$E,5),"")</f>
        <v>0</v>
      </c>
      <c r="H3650" t="str">
        <f>IFERROR(VLOOKUP(D3650,Question!$B:$E,4,FALSE),"")</f>
        <v/>
      </c>
      <c r="I3650" t="str">
        <f>IFERROR(VLOOKUP(H3650,Dimension!$A:$B,2,FALSE),"")</f>
        <v/>
      </c>
    </row>
    <row r="3651" spans="1:9">
      <c r="A3651" s="29">
        <v>442</v>
      </c>
      <c r="B3651" s="29">
        <v>54</v>
      </c>
      <c r="D3651" t="s">
        <v>805</v>
      </c>
      <c r="E3651" t="s">
        <v>110</v>
      </c>
      <c r="F3651" t="str">
        <f t="shared" ref="F3651:F3714" si="57">D3651&amp;E3651</f>
        <v>Central AmericaYes</v>
      </c>
      <c r="G3651" s="27">
        <f>IFERROR(VLOOKUP(B3651,Answer!$A:$E,5),"")</f>
        <v>0</v>
      </c>
      <c r="H3651" t="str">
        <f>IFERROR(VLOOKUP(D3651,Question!$B:$E,4,FALSE),"")</f>
        <v/>
      </c>
      <c r="I3651" t="str">
        <f>IFERROR(VLOOKUP(H3651,Dimension!$A:$B,2,FALSE),"")</f>
        <v/>
      </c>
    </row>
    <row r="3652" spans="1:9">
      <c r="A3652" s="29">
        <v>442</v>
      </c>
      <c r="B3652" s="29">
        <v>55</v>
      </c>
      <c r="D3652" t="s">
        <v>806</v>
      </c>
      <c r="E3652" t="s">
        <v>110</v>
      </c>
      <c r="F3652" t="str">
        <f t="shared" si="57"/>
        <v>South AmericaYes</v>
      </c>
      <c r="G3652" s="27">
        <f>IFERROR(VLOOKUP(B3652,Answer!$A:$E,5),"")</f>
        <v>0</v>
      </c>
      <c r="H3652" t="str">
        <f>IFERROR(VLOOKUP(D3652,Question!$B:$E,4,FALSE),"")</f>
        <v/>
      </c>
      <c r="I3652" t="str">
        <f>IFERROR(VLOOKUP(H3652,Dimension!$A:$B,2,FALSE),"")</f>
        <v/>
      </c>
    </row>
    <row r="3653" spans="1:9">
      <c r="A3653" s="29">
        <v>442</v>
      </c>
      <c r="B3653" s="29" t="s">
        <v>870</v>
      </c>
      <c r="D3653" t="s">
        <v>807</v>
      </c>
      <c r="E3653" t="s">
        <v>111</v>
      </c>
      <c r="F3653" t="str">
        <f t="shared" si="57"/>
        <v>AfricaNo</v>
      </c>
      <c r="G3653" s="27" t="str">
        <f>IFERROR(VLOOKUP(B3653,Answer!$A:$E,5),"")</f>
        <v/>
      </c>
      <c r="H3653" t="str">
        <f>IFERROR(VLOOKUP(D3653,Question!$B:$E,4,FALSE),"")</f>
        <v/>
      </c>
      <c r="I3653" t="str">
        <f>IFERROR(VLOOKUP(H3653,Dimension!$A:$B,2,FALSE),"")</f>
        <v/>
      </c>
    </row>
    <row r="3654" spans="1:9">
      <c r="A3654" s="29">
        <v>442</v>
      </c>
      <c r="B3654" s="29">
        <v>57</v>
      </c>
      <c r="D3654" t="s">
        <v>808</v>
      </c>
      <c r="E3654" t="s">
        <v>110</v>
      </c>
      <c r="F3654" t="str">
        <f t="shared" si="57"/>
        <v>Middle EastYes</v>
      </c>
      <c r="G3654" s="27">
        <f>IFERROR(VLOOKUP(B3654,Answer!$A:$E,5),"")</f>
        <v>0</v>
      </c>
      <c r="H3654" t="str">
        <f>IFERROR(VLOOKUP(D3654,Question!$B:$E,4,FALSE),"")</f>
        <v/>
      </c>
      <c r="I3654" t="str">
        <f>IFERROR(VLOOKUP(H3654,Dimension!$A:$B,2,FALSE),"")</f>
        <v/>
      </c>
    </row>
    <row r="3655" spans="1:9">
      <c r="A3655" s="29">
        <v>442</v>
      </c>
      <c r="B3655" s="29">
        <v>58</v>
      </c>
      <c r="D3655" t="s">
        <v>809</v>
      </c>
      <c r="E3655" t="s">
        <v>110</v>
      </c>
      <c r="F3655" t="str">
        <f t="shared" si="57"/>
        <v>Western/Northern EuropeYes</v>
      </c>
      <c r="G3655" s="27">
        <f>IFERROR(VLOOKUP(B3655,Answer!$A:$E,5),"")</f>
        <v>0</v>
      </c>
      <c r="H3655" t="str">
        <f>IFERROR(VLOOKUP(D3655,Question!$B:$E,4,FALSE),"")</f>
        <v/>
      </c>
      <c r="I3655" t="str">
        <f>IFERROR(VLOOKUP(H3655,Dimension!$A:$B,2,FALSE),"")</f>
        <v/>
      </c>
    </row>
    <row r="3656" spans="1:9">
      <c r="A3656" s="29">
        <v>442</v>
      </c>
      <c r="B3656" s="29">
        <v>59</v>
      </c>
      <c r="D3656" t="s">
        <v>810</v>
      </c>
      <c r="E3656" t="s">
        <v>110</v>
      </c>
      <c r="F3656" t="str">
        <f t="shared" si="57"/>
        <v>Southern EuropeYes</v>
      </c>
      <c r="G3656" s="27">
        <f>IFERROR(VLOOKUP(B3656,Answer!$A:$E,5),"")</f>
        <v>0</v>
      </c>
      <c r="H3656" t="str">
        <f>IFERROR(VLOOKUP(D3656,Question!$B:$E,4,FALSE),"")</f>
        <v/>
      </c>
      <c r="I3656" t="str">
        <f>IFERROR(VLOOKUP(H3656,Dimension!$A:$B,2,FALSE),"")</f>
        <v/>
      </c>
    </row>
    <row r="3657" spans="1:9">
      <c r="A3657" s="29">
        <v>442</v>
      </c>
      <c r="B3657" s="29">
        <v>60</v>
      </c>
      <c r="D3657" t="s">
        <v>811</v>
      </c>
      <c r="E3657" t="s">
        <v>110</v>
      </c>
      <c r="F3657" t="str">
        <f t="shared" si="57"/>
        <v>Eastern EuropeYes</v>
      </c>
      <c r="G3657" s="27">
        <f>IFERROR(VLOOKUP(B3657,Answer!$A:$E,5),"")</f>
        <v>0</v>
      </c>
      <c r="H3657" t="str">
        <f>IFERROR(VLOOKUP(D3657,Question!$B:$E,4,FALSE),"")</f>
        <v/>
      </c>
      <c r="I3657" t="str">
        <f>IFERROR(VLOOKUP(H3657,Dimension!$A:$B,2,FALSE),"")</f>
        <v/>
      </c>
    </row>
    <row r="3658" spans="1:9">
      <c r="A3658" s="29">
        <v>442</v>
      </c>
      <c r="B3658" s="29">
        <v>61</v>
      </c>
      <c r="D3658" t="s">
        <v>812</v>
      </c>
      <c r="E3658" t="s">
        <v>110</v>
      </c>
      <c r="F3658" t="str">
        <f t="shared" si="57"/>
        <v>Central AsiaYes</v>
      </c>
      <c r="G3658" s="27">
        <f>IFERROR(VLOOKUP(B3658,Answer!$A:$E,5),"")</f>
        <v>0</v>
      </c>
      <c r="H3658" t="str">
        <f>IFERROR(VLOOKUP(D3658,Question!$B:$E,4,FALSE),"")</f>
        <v/>
      </c>
      <c r="I3658" t="str">
        <f>IFERROR(VLOOKUP(H3658,Dimension!$A:$B,2,FALSE),"")</f>
        <v/>
      </c>
    </row>
    <row r="3659" spans="1:9">
      <c r="A3659" s="29">
        <v>442</v>
      </c>
      <c r="B3659" s="29">
        <v>62</v>
      </c>
      <c r="D3659" t="s">
        <v>813</v>
      </c>
      <c r="E3659" t="s">
        <v>110</v>
      </c>
      <c r="F3659" t="str">
        <f t="shared" si="57"/>
        <v>South AsiaYes</v>
      </c>
      <c r="G3659" s="27">
        <f>IFERROR(VLOOKUP(B3659,Answer!$A:$E,5),"")</f>
        <v>0</v>
      </c>
      <c r="H3659" t="str">
        <f>IFERROR(VLOOKUP(D3659,Question!$B:$E,4,FALSE),"")</f>
        <v/>
      </c>
      <c r="I3659" t="str">
        <f>IFERROR(VLOOKUP(H3659,Dimension!$A:$B,2,FALSE),"")</f>
        <v/>
      </c>
    </row>
    <row r="3660" spans="1:9">
      <c r="A3660" s="29">
        <v>442</v>
      </c>
      <c r="B3660" s="29">
        <v>63</v>
      </c>
      <c r="D3660" t="s">
        <v>814</v>
      </c>
      <c r="E3660" t="s">
        <v>110</v>
      </c>
      <c r="F3660" t="str">
        <f t="shared" si="57"/>
        <v>South East AsiaYes</v>
      </c>
      <c r="G3660" s="27">
        <f>IFERROR(VLOOKUP(B3660,Answer!$A:$E,5),"")</f>
        <v>0</v>
      </c>
      <c r="H3660" t="str">
        <f>IFERROR(VLOOKUP(D3660,Question!$B:$E,4,FALSE),"")</f>
        <v/>
      </c>
      <c r="I3660" t="str">
        <f>IFERROR(VLOOKUP(H3660,Dimension!$A:$B,2,FALSE),"")</f>
        <v/>
      </c>
    </row>
    <row r="3661" spans="1:9">
      <c r="A3661" s="29">
        <v>442</v>
      </c>
      <c r="B3661" s="29">
        <v>64</v>
      </c>
      <c r="D3661" t="s">
        <v>815</v>
      </c>
      <c r="E3661" t="s">
        <v>110</v>
      </c>
      <c r="F3661" t="str">
        <f t="shared" si="57"/>
        <v>AustralasiaYes</v>
      </c>
      <c r="G3661" s="27">
        <f>IFERROR(VLOOKUP(B3661,Answer!$A:$E,5),"")</f>
        <v>0</v>
      </c>
      <c r="H3661" t="str">
        <f>IFERROR(VLOOKUP(D3661,Question!$B:$E,4,FALSE),"")</f>
        <v/>
      </c>
      <c r="I3661" t="str">
        <f>IFERROR(VLOOKUP(H3661,Dimension!$A:$B,2,FALSE),"")</f>
        <v/>
      </c>
    </row>
    <row r="3662" spans="1:9">
      <c r="A3662" s="29">
        <v>442</v>
      </c>
      <c r="B3662" s="29">
        <v>75</v>
      </c>
      <c r="D3662" t="s">
        <v>532</v>
      </c>
      <c r="E3662" t="s">
        <v>114</v>
      </c>
      <c r="F3662" t="str">
        <f t="shared" si="57"/>
        <v>2aFrequently (e.g. every time we run some activity or monthly)</v>
      </c>
      <c r="G3662" s="27">
        <f>IFERROR(VLOOKUP(B3662,Answer!$A:$E,5),"")</f>
        <v>1</v>
      </c>
      <c r="H3662">
        <f>IFERROR(VLOOKUP(D3662,Question!$B:$E,4,FALSE),"")</f>
        <v>1</v>
      </c>
      <c r="I3662" t="str">
        <f>IFERROR(VLOOKUP(H3662,Dimension!$A:$B,2,FALSE),"")</f>
        <v>Reporting</v>
      </c>
    </row>
    <row r="3663" spans="1:9">
      <c r="A3663" s="29">
        <v>442</v>
      </c>
      <c r="B3663" s="29">
        <v>100</v>
      </c>
      <c r="D3663" t="s">
        <v>576</v>
      </c>
      <c r="E3663" t="s">
        <v>114</v>
      </c>
      <c r="F3663" t="str">
        <f t="shared" si="57"/>
        <v>3aFrequently (e.g. every time we run some activity or monthly)</v>
      </c>
      <c r="G3663" s="27">
        <f>IFERROR(VLOOKUP(B3663,Answer!$A:$E,5),"")</f>
        <v>0</v>
      </c>
      <c r="H3663">
        <f>IFERROR(VLOOKUP(D3663,Question!$B:$E,4,FALSE),"")</f>
        <v>1</v>
      </c>
      <c r="I3663" t="str">
        <f>IFERROR(VLOOKUP(H3663,Dimension!$A:$B,2,FALSE),"")</f>
        <v>Reporting</v>
      </c>
    </row>
    <row r="3664" spans="1:9">
      <c r="A3664" s="29">
        <v>442</v>
      </c>
      <c r="B3664" s="29">
        <v>101</v>
      </c>
      <c r="D3664" t="s">
        <v>582</v>
      </c>
      <c r="E3664" t="s">
        <v>116</v>
      </c>
      <c r="F3664" t="str">
        <f t="shared" si="57"/>
        <v>3bNever</v>
      </c>
      <c r="G3664" s="27">
        <f>IFERROR(VLOOKUP(B3664,Answer!$A:$E,5),"")</f>
        <v>0</v>
      </c>
      <c r="H3664">
        <f>IFERROR(VLOOKUP(D3664,Question!$B:$E,4,FALSE),"")</f>
        <v>1</v>
      </c>
      <c r="I3664" t="str">
        <f>IFERROR(VLOOKUP(H3664,Dimension!$A:$B,2,FALSE),"")</f>
        <v>Reporting</v>
      </c>
    </row>
    <row r="3665" spans="1:9">
      <c r="A3665" s="29">
        <v>442</v>
      </c>
      <c r="B3665" s="29">
        <v>110</v>
      </c>
      <c r="D3665" t="s">
        <v>587</v>
      </c>
      <c r="E3665" t="s">
        <v>114</v>
      </c>
      <c r="F3665" t="str">
        <f t="shared" si="57"/>
        <v>3cFrequently (e.g. every time we run some activity or monthly)</v>
      </c>
      <c r="G3665" s="27">
        <f>IFERROR(VLOOKUP(B3665,Answer!$A:$E,5),"")</f>
        <v>1</v>
      </c>
      <c r="H3665">
        <f>IFERROR(VLOOKUP(D3665,Question!$B:$E,4,FALSE),"")</f>
        <v>1</v>
      </c>
      <c r="I3665" t="str">
        <f>IFERROR(VLOOKUP(H3665,Dimension!$A:$B,2,FALSE),"")</f>
        <v>Reporting</v>
      </c>
    </row>
    <row r="3666" spans="1:9">
      <c r="A3666" s="29">
        <v>442</v>
      </c>
      <c r="B3666" s="29">
        <v>115</v>
      </c>
      <c r="D3666" t="s">
        <v>592</v>
      </c>
      <c r="E3666" t="s">
        <v>114</v>
      </c>
      <c r="F3666" t="str">
        <f t="shared" si="57"/>
        <v>3dFrequently (e.g. every time we run some activity or monthly)</v>
      </c>
      <c r="G3666" s="27">
        <f>IFERROR(VLOOKUP(B3666,Answer!$A:$E,5),"")</f>
        <v>1</v>
      </c>
      <c r="H3666">
        <f>IFERROR(VLOOKUP(D3666,Question!$B:$E,4,FALSE),"")</f>
        <v>1</v>
      </c>
      <c r="I3666" t="str">
        <f>IFERROR(VLOOKUP(H3666,Dimension!$A:$B,2,FALSE),"")</f>
        <v>Reporting</v>
      </c>
    </row>
    <row r="3667" spans="1:9">
      <c r="A3667" s="29">
        <v>442</v>
      </c>
      <c r="B3667" s="29" t="s">
        <v>870</v>
      </c>
      <c r="D3667" t="s">
        <v>755</v>
      </c>
      <c r="E3667">
        <v>0</v>
      </c>
      <c r="F3667" t="str">
        <f t="shared" si="57"/>
        <v>3e0</v>
      </c>
      <c r="G3667" s="27" t="str">
        <f>IFERROR(VLOOKUP(B3667,Answer!$A:$E,5),"")</f>
        <v/>
      </c>
      <c r="H3667">
        <f>IFERROR(VLOOKUP(D3667,Question!$B:$E,4,FALSE),"")</f>
        <v>1</v>
      </c>
      <c r="I3667" t="str">
        <f>IFERROR(VLOOKUP(H3667,Dimension!$A:$B,2,FALSE),"")</f>
        <v>Reporting</v>
      </c>
    </row>
    <row r="3668" spans="1:9">
      <c r="A3668" s="29">
        <v>442</v>
      </c>
      <c r="B3668" s="29">
        <v>125</v>
      </c>
      <c r="D3668" t="s">
        <v>756</v>
      </c>
      <c r="E3668" t="s">
        <v>114</v>
      </c>
      <c r="F3668" t="str">
        <f t="shared" si="57"/>
        <v>3fFrequently (e.g. every time we run some activity or monthly)</v>
      </c>
      <c r="G3668" s="27">
        <f>IFERROR(VLOOKUP(B3668,Answer!$A:$E,5),"")</f>
        <v>0.5</v>
      </c>
      <c r="H3668">
        <f>IFERROR(VLOOKUP(D3668,Question!$B:$E,4,FALSE),"")</f>
        <v>1</v>
      </c>
      <c r="I3668" t="str">
        <f>IFERROR(VLOOKUP(H3668,Dimension!$A:$B,2,FALSE),"")</f>
        <v>Reporting</v>
      </c>
    </row>
    <row r="3669" spans="1:9">
      <c r="A3669" s="29">
        <v>442</v>
      </c>
      <c r="B3669" s="29" t="s">
        <v>870</v>
      </c>
      <c r="D3669" t="s">
        <v>757</v>
      </c>
      <c r="E3669">
        <v>0</v>
      </c>
      <c r="F3669" t="str">
        <f t="shared" si="57"/>
        <v>3g0</v>
      </c>
      <c r="G3669" s="27" t="str">
        <f>IFERROR(VLOOKUP(B3669,Answer!$A:$E,5),"")</f>
        <v/>
      </c>
      <c r="H3669">
        <f>IFERROR(VLOOKUP(D3669,Question!$B:$E,4,FALSE),"")</f>
        <v>1</v>
      </c>
      <c r="I3669" t="str">
        <f>IFERROR(VLOOKUP(H3669,Dimension!$A:$B,2,FALSE),"")</f>
        <v>Reporting</v>
      </c>
    </row>
    <row r="3670" spans="1:9">
      <c r="A3670" s="29">
        <v>442</v>
      </c>
      <c r="B3670" s="29" t="s">
        <v>870</v>
      </c>
      <c r="D3670" t="s">
        <v>758</v>
      </c>
      <c r="E3670">
        <v>0</v>
      </c>
      <c r="F3670" t="str">
        <f t="shared" si="57"/>
        <v>3h0</v>
      </c>
      <c r="G3670" s="27" t="str">
        <f>IFERROR(VLOOKUP(B3670,Answer!$A:$E,5),"")</f>
        <v/>
      </c>
      <c r="H3670">
        <f>IFERROR(VLOOKUP(D3670,Question!$B:$E,4,FALSE),"")</f>
        <v>1</v>
      </c>
      <c r="I3670" t="str">
        <f>IFERROR(VLOOKUP(H3670,Dimension!$A:$B,2,FALSE),"")</f>
        <v>Reporting</v>
      </c>
    </row>
    <row r="3671" spans="1:9">
      <c r="A3671" s="29">
        <v>442</v>
      </c>
      <c r="B3671" s="29" t="s">
        <v>870</v>
      </c>
      <c r="D3671" t="s">
        <v>762</v>
      </c>
      <c r="E3671">
        <v>0</v>
      </c>
      <c r="F3671" t="str">
        <f t="shared" si="57"/>
        <v>3l0</v>
      </c>
      <c r="G3671" s="27" t="str">
        <f>IFERROR(VLOOKUP(B3671,Answer!$A:$E,5),"")</f>
        <v/>
      </c>
      <c r="H3671">
        <f>IFERROR(VLOOKUP(D3671,Question!$B:$E,4,FALSE),"")</f>
        <v>1</v>
      </c>
      <c r="I3671" t="str">
        <f>IFERROR(VLOOKUP(H3671,Dimension!$A:$B,2,FALSE),"")</f>
        <v>Reporting</v>
      </c>
    </row>
    <row r="3672" spans="1:9">
      <c r="A3672" s="29">
        <v>442</v>
      </c>
      <c r="B3672" s="29">
        <v>160</v>
      </c>
      <c r="D3672" t="s">
        <v>598</v>
      </c>
      <c r="E3672" t="s">
        <v>114</v>
      </c>
      <c r="F3672" t="str">
        <f t="shared" si="57"/>
        <v>4aFrequently (e.g. every time we run some activity or monthly)</v>
      </c>
      <c r="G3672" s="27">
        <f>IFERROR(VLOOKUP(B3672,Answer!$A:$E,5),"")</f>
        <v>1</v>
      </c>
      <c r="H3672">
        <f>IFERROR(VLOOKUP(D3672,Question!$B:$E,4,FALSE),"")</f>
        <v>2</v>
      </c>
      <c r="I3672" t="str">
        <f>IFERROR(VLOOKUP(H3672,Dimension!$A:$B,2,FALSE),"")</f>
        <v>Planning</v>
      </c>
    </row>
    <row r="3673" spans="1:9">
      <c r="A3673" s="29">
        <v>442</v>
      </c>
      <c r="B3673" s="29">
        <v>165</v>
      </c>
      <c r="D3673" t="s">
        <v>601</v>
      </c>
      <c r="E3673" t="s">
        <v>114</v>
      </c>
      <c r="F3673" t="str">
        <f t="shared" si="57"/>
        <v>4bFrequently (e.g. every time we run some activity or monthly)</v>
      </c>
      <c r="G3673" s="27">
        <f>IFERROR(VLOOKUP(B3673,Answer!$A:$E,5),"")</f>
        <v>1</v>
      </c>
      <c r="H3673">
        <f>IFERROR(VLOOKUP(D3673,Question!$B:$E,4,FALSE),"")</f>
        <v>2</v>
      </c>
      <c r="I3673" t="str">
        <f>IFERROR(VLOOKUP(H3673,Dimension!$A:$B,2,FALSE),"")</f>
        <v>Planning</v>
      </c>
    </row>
    <row r="3674" spans="1:9">
      <c r="A3674" s="29">
        <v>442</v>
      </c>
      <c r="B3674" s="29">
        <v>170</v>
      </c>
      <c r="D3674" t="s">
        <v>605</v>
      </c>
      <c r="E3674" t="s">
        <v>114</v>
      </c>
      <c r="F3674" t="str">
        <f t="shared" si="57"/>
        <v>4cFrequently (e.g. every time we run some activity or monthly)</v>
      </c>
      <c r="G3674" s="27">
        <f>IFERROR(VLOOKUP(B3674,Answer!$A:$E,5),"")</f>
        <v>1</v>
      </c>
      <c r="H3674">
        <f>IFERROR(VLOOKUP(D3674,Question!$B:$E,4,FALSE),"")</f>
        <v>2</v>
      </c>
      <c r="I3674" t="str">
        <f>IFERROR(VLOOKUP(H3674,Dimension!$A:$B,2,FALSE),"")</f>
        <v>Planning</v>
      </c>
    </row>
    <row r="3675" spans="1:9">
      <c r="A3675" s="29">
        <v>442</v>
      </c>
      <c r="B3675" s="29">
        <v>175</v>
      </c>
      <c r="D3675" t="s">
        <v>609</v>
      </c>
      <c r="E3675" t="s">
        <v>114</v>
      </c>
      <c r="F3675" t="str">
        <f t="shared" si="57"/>
        <v>4dFrequently (e.g. every time we run some activity or monthly)</v>
      </c>
      <c r="G3675" s="27">
        <f>IFERROR(VLOOKUP(B3675,Answer!$A:$E,5),"")</f>
        <v>1</v>
      </c>
      <c r="H3675">
        <f>IFERROR(VLOOKUP(D3675,Question!$B:$E,4,FALSE),"")</f>
        <v>3</v>
      </c>
      <c r="I3675" t="str">
        <f>IFERROR(VLOOKUP(H3675,Dimension!$A:$B,2,FALSE),"")</f>
        <v>Impact</v>
      </c>
    </row>
    <row r="3676" spans="1:9">
      <c r="A3676" s="29">
        <v>442</v>
      </c>
      <c r="B3676" s="29">
        <v>178</v>
      </c>
      <c r="D3676" t="s">
        <v>628</v>
      </c>
      <c r="E3676" t="s">
        <v>118</v>
      </c>
      <c r="F3676" t="str">
        <f t="shared" si="57"/>
        <v>5aDisagree</v>
      </c>
      <c r="G3676" s="27">
        <f>IFERROR(VLOOKUP(B3676,Answer!$A:$E,5),"")</f>
        <v>0.75</v>
      </c>
      <c r="H3676">
        <f>IFERROR(VLOOKUP(D3676,Question!$B:$E,4,FALSE),"")</f>
        <v>2</v>
      </c>
      <c r="I3676" t="str">
        <f>IFERROR(VLOOKUP(H3676,Dimension!$A:$B,2,FALSE),"")</f>
        <v>Planning</v>
      </c>
    </row>
    <row r="3677" spans="1:9">
      <c r="A3677" s="29">
        <v>442</v>
      </c>
      <c r="B3677" s="29">
        <v>187</v>
      </c>
      <c r="D3677" t="s">
        <v>632</v>
      </c>
      <c r="E3677" t="s">
        <v>136</v>
      </c>
      <c r="F3677" t="str">
        <f t="shared" si="57"/>
        <v>5bStrongly Agree</v>
      </c>
      <c r="G3677" s="27">
        <f>IFERROR(VLOOKUP(B3677,Answer!$A:$E,5),"")</f>
        <v>1</v>
      </c>
      <c r="H3677">
        <f>IFERROR(VLOOKUP(D3677,Question!$B:$E,4,FALSE),"")</f>
        <v>2</v>
      </c>
      <c r="I3677" t="str">
        <f>IFERROR(VLOOKUP(H3677,Dimension!$A:$B,2,FALSE),"")</f>
        <v>Planning</v>
      </c>
    </row>
    <row r="3678" spans="1:9">
      <c r="A3678" s="29">
        <v>442</v>
      </c>
      <c r="B3678" s="29">
        <v>193</v>
      </c>
      <c r="D3678" t="s">
        <v>636</v>
      </c>
      <c r="E3678" t="s">
        <v>136</v>
      </c>
      <c r="F3678" t="str">
        <f t="shared" si="57"/>
        <v>5cStrongly Agree</v>
      </c>
      <c r="G3678" s="27">
        <f>IFERROR(VLOOKUP(B3678,Answer!$A:$E,5),"")</f>
        <v>1</v>
      </c>
      <c r="H3678">
        <f>IFERROR(VLOOKUP(D3678,Question!$B:$E,4,FALSE),"")</f>
        <v>2</v>
      </c>
      <c r="I3678" t="str">
        <f>IFERROR(VLOOKUP(H3678,Dimension!$A:$B,2,FALSE),"")</f>
        <v>Planning</v>
      </c>
    </row>
    <row r="3679" spans="1:9">
      <c r="A3679" s="29">
        <v>442</v>
      </c>
      <c r="B3679" s="29">
        <v>199</v>
      </c>
      <c r="D3679" t="s">
        <v>640</v>
      </c>
      <c r="E3679" t="s">
        <v>136</v>
      </c>
      <c r="F3679" t="str">
        <f t="shared" si="57"/>
        <v>5dStrongly Agree</v>
      </c>
      <c r="G3679" s="27">
        <f>IFERROR(VLOOKUP(B3679,Answer!$A:$E,5),"")</f>
        <v>1</v>
      </c>
      <c r="H3679">
        <f>IFERROR(VLOOKUP(D3679,Question!$B:$E,4,FALSE),"")</f>
        <v>2</v>
      </c>
      <c r="I3679" t="str">
        <f>IFERROR(VLOOKUP(H3679,Dimension!$A:$B,2,FALSE),"")</f>
        <v>Planning</v>
      </c>
    </row>
    <row r="3680" spans="1:9">
      <c r="A3680" s="29">
        <v>442</v>
      </c>
      <c r="B3680" s="29">
        <v>205</v>
      </c>
      <c r="D3680" t="s">
        <v>644</v>
      </c>
      <c r="E3680" t="s">
        <v>136</v>
      </c>
      <c r="F3680" t="str">
        <f t="shared" si="57"/>
        <v>5eStrongly Agree</v>
      </c>
      <c r="G3680" s="27">
        <f>IFERROR(VLOOKUP(B3680,Answer!$A:$E,5),"")</f>
        <v>1</v>
      </c>
      <c r="H3680">
        <f>IFERROR(VLOOKUP(D3680,Question!$B:$E,4,FALSE),"")</f>
        <v>2</v>
      </c>
      <c r="I3680" t="str">
        <f>IFERROR(VLOOKUP(H3680,Dimension!$A:$B,2,FALSE),"")</f>
        <v>Planning</v>
      </c>
    </row>
    <row r="3681" spans="1:9">
      <c r="A3681" s="29">
        <v>442</v>
      </c>
      <c r="B3681" s="29">
        <v>211</v>
      </c>
      <c r="D3681" t="s">
        <v>751</v>
      </c>
      <c r="E3681" t="s">
        <v>136</v>
      </c>
      <c r="F3681" t="str">
        <f t="shared" si="57"/>
        <v>5fStrongly Agree</v>
      </c>
      <c r="G3681" s="27">
        <f>IFERROR(VLOOKUP(B3681,Answer!$A:$E,5),"")</f>
        <v>1</v>
      </c>
      <c r="H3681">
        <f>IFERROR(VLOOKUP(D3681,Question!$B:$E,4,FALSE),"")</f>
        <v>2</v>
      </c>
      <c r="I3681" t="str">
        <f>IFERROR(VLOOKUP(H3681,Dimension!$A:$B,2,FALSE),"")</f>
        <v>Planning</v>
      </c>
    </row>
    <row r="3682" spans="1:9">
      <c r="A3682" s="29">
        <v>442</v>
      </c>
      <c r="B3682" s="29">
        <v>217</v>
      </c>
      <c r="D3682" t="s">
        <v>752</v>
      </c>
      <c r="E3682" t="s">
        <v>136</v>
      </c>
      <c r="F3682" t="str">
        <f t="shared" si="57"/>
        <v>5gStrongly Agree</v>
      </c>
      <c r="G3682" s="27">
        <f>IFERROR(VLOOKUP(B3682,Answer!$A:$E,5),"")</f>
        <v>1</v>
      </c>
      <c r="H3682">
        <f>IFERROR(VLOOKUP(D3682,Question!$B:$E,4,FALSE),"")</f>
        <v>3</v>
      </c>
      <c r="I3682" t="str">
        <f>IFERROR(VLOOKUP(H3682,Dimension!$A:$B,2,FALSE),"")</f>
        <v>Impact</v>
      </c>
    </row>
    <row r="3683" spans="1:9">
      <c r="A3683" s="29">
        <v>442</v>
      </c>
      <c r="B3683" s="29">
        <v>223</v>
      </c>
      <c r="D3683" t="s">
        <v>753</v>
      </c>
      <c r="E3683" t="s">
        <v>136</v>
      </c>
      <c r="F3683" t="str">
        <f t="shared" si="57"/>
        <v>5hStrongly Agree</v>
      </c>
      <c r="G3683" s="27">
        <f>IFERROR(VLOOKUP(B3683,Answer!$A:$E,5),"")</f>
        <v>1</v>
      </c>
      <c r="H3683">
        <f>IFERROR(VLOOKUP(D3683,Question!$B:$E,4,FALSE),"")</f>
        <v>2</v>
      </c>
      <c r="I3683" t="str">
        <f>IFERROR(VLOOKUP(H3683,Dimension!$A:$B,2,FALSE),"")</f>
        <v>Planning</v>
      </c>
    </row>
    <row r="3684" spans="1:9">
      <c r="A3684" s="29">
        <v>442</v>
      </c>
      <c r="B3684" s="29">
        <v>229</v>
      </c>
      <c r="D3684" t="s">
        <v>754</v>
      </c>
      <c r="E3684" t="s">
        <v>136</v>
      </c>
      <c r="F3684" t="str">
        <f t="shared" si="57"/>
        <v>5iStrongly Agree</v>
      </c>
      <c r="G3684" s="27">
        <f>IFERROR(VLOOKUP(B3684,Answer!$A:$E,5),"")</f>
        <v>1</v>
      </c>
      <c r="H3684">
        <f>IFERROR(VLOOKUP(D3684,Question!$B:$E,4,FALSE),"")</f>
        <v>3</v>
      </c>
      <c r="I3684" t="str">
        <f>IFERROR(VLOOKUP(H3684,Dimension!$A:$B,2,FALSE),"")</f>
        <v>Impact</v>
      </c>
    </row>
    <row r="3685" spans="1:9">
      <c r="A3685" s="29">
        <v>442</v>
      </c>
      <c r="B3685" s="29">
        <v>233</v>
      </c>
      <c r="D3685" t="s">
        <v>648</v>
      </c>
      <c r="E3685" t="s">
        <v>120</v>
      </c>
      <c r="F3685" t="str">
        <f t="shared" si="57"/>
        <v>6aRegularly (at least quarterly)</v>
      </c>
      <c r="G3685" s="27">
        <f>IFERROR(VLOOKUP(B3685,Answer!$A:$E,5),"")</f>
        <v>0.75</v>
      </c>
      <c r="H3685">
        <f>IFERROR(VLOOKUP(D3685,Question!$B:$E,4,FALSE),"")</f>
        <v>2</v>
      </c>
      <c r="I3685" t="str">
        <f>IFERROR(VLOOKUP(H3685,Dimension!$A:$B,2,FALSE),"")</f>
        <v>Planning</v>
      </c>
    </row>
    <row r="3686" spans="1:9">
      <c r="A3686" s="29">
        <v>442</v>
      </c>
      <c r="B3686" s="29">
        <v>239</v>
      </c>
      <c r="D3686" t="s">
        <v>650</v>
      </c>
      <c r="E3686" t="s">
        <v>114</v>
      </c>
      <c r="F3686" t="str">
        <f t="shared" si="57"/>
        <v>6bFrequently (e.g. every time we run some activity or monthly)</v>
      </c>
      <c r="G3686" s="27">
        <f>IFERROR(VLOOKUP(B3686,Answer!$A:$E,5),"")</f>
        <v>1</v>
      </c>
      <c r="H3686">
        <f>IFERROR(VLOOKUP(D3686,Question!$B:$E,4,FALSE),"")</f>
        <v>1</v>
      </c>
      <c r="I3686" t="str">
        <f>IFERROR(VLOOKUP(H3686,Dimension!$A:$B,2,FALSE),"")</f>
        <v>Reporting</v>
      </c>
    </row>
    <row r="3687" spans="1:9">
      <c r="A3687" s="29">
        <v>442</v>
      </c>
      <c r="B3687" s="29">
        <v>244</v>
      </c>
      <c r="D3687" t="s">
        <v>654</v>
      </c>
      <c r="E3687" t="s">
        <v>114</v>
      </c>
      <c r="F3687" t="str">
        <f t="shared" si="57"/>
        <v>6cFrequently (e.g. every time we run some activity or monthly)</v>
      </c>
      <c r="G3687" s="27">
        <f>IFERROR(VLOOKUP(B3687,Answer!$A:$E,5),"")</f>
        <v>1</v>
      </c>
      <c r="H3687">
        <f>IFERROR(VLOOKUP(D3687,Question!$B:$E,4,FALSE),"")</f>
        <v>1</v>
      </c>
      <c r="I3687" t="str">
        <f>IFERROR(VLOOKUP(H3687,Dimension!$A:$B,2,FALSE),"")</f>
        <v>Reporting</v>
      </c>
    </row>
    <row r="3688" spans="1:9">
      <c r="A3688" s="29">
        <v>442</v>
      </c>
      <c r="B3688" s="29">
        <v>249</v>
      </c>
      <c r="D3688" t="s">
        <v>658</v>
      </c>
      <c r="E3688" t="s">
        <v>114</v>
      </c>
      <c r="F3688" t="str">
        <f t="shared" si="57"/>
        <v>6dFrequently (e.g. every time we run some activity or monthly)</v>
      </c>
      <c r="G3688" s="27">
        <f>IFERROR(VLOOKUP(B3688,Answer!$A:$E,5),"")</f>
        <v>1</v>
      </c>
      <c r="H3688">
        <f>IFERROR(VLOOKUP(D3688,Question!$B:$E,4,FALSE),"")</f>
        <v>1</v>
      </c>
      <c r="I3688" t="str">
        <f>IFERROR(VLOOKUP(H3688,Dimension!$A:$B,2,FALSE),"")</f>
        <v>Reporting</v>
      </c>
    </row>
    <row r="3689" spans="1:9">
      <c r="A3689" s="29">
        <v>442</v>
      </c>
      <c r="B3689" s="29">
        <v>254</v>
      </c>
      <c r="D3689" t="s">
        <v>662</v>
      </c>
      <c r="E3689" t="s">
        <v>114</v>
      </c>
      <c r="F3689" t="str">
        <f t="shared" si="57"/>
        <v>6eFrequently (e.g. every time we run some activity or monthly)</v>
      </c>
      <c r="G3689" s="27">
        <f>IFERROR(VLOOKUP(B3689,Answer!$A:$E,5),"")</f>
        <v>1</v>
      </c>
      <c r="H3689">
        <f>IFERROR(VLOOKUP(D3689,Question!$B:$E,4,FALSE),"")</f>
        <v>1</v>
      </c>
      <c r="I3689" t="str">
        <f>IFERROR(VLOOKUP(H3689,Dimension!$A:$B,2,FALSE),"")</f>
        <v>Reporting</v>
      </c>
    </row>
    <row r="3690" spans="1:9">
      <c r="A3690" s="29">
        <v>442</v>
      </c>
      <c r="B3690" s="29">
        <v>258</v>
      </c>
      <c r="D3690" t="s">
        <v>666</v>
      </c>
      <c r="E3690" t="s">
        <v>120</v>
      </c>
      <c r="F3690" t="str">
        <f t="shared" si="57"/>
        <v>7aRegularly (at least quarterly)</v>
      </c>
      <c r="G3690" s="27">
        <f>IFERROR(VLOOKUP(B3690,Answer!$A:$E,5),"")</f>
        <v>0.5</v>
      </c>
      <c r="H3690">
        <f>IFERROR(VLOOKUP(D3690,Question!$B:$E,4,FALSE),"")</f>
        <v>3</v>
      </c>
      <c r="I3690" t="str">
        <f>IFERROR(VLOOKUP(H3690,Dimension!$A:$B,2,FALSE),"")</f>
        <v>Impact</v>
      </c>
    </row>
    <row r="3691" spans="1:9">
      <c r="A3691" s="29">
        <v>442</v>
      </c>
      <c r="B3691" s="29">
        <v>264</v>
      </c>
      <c r="D3691" t="s">
        <v>670</v>
      </c>
      <c r="E3691" t="s">
        <v>114</v>
      </c>
      <c r="F3691" t="str">
        <f t="shared" si="57"/>
        <v>7bFrequently (e.g. every time we run some activity or monthly)</v>
      </c>
      <c r="G3691" s="27">
        <f>IFERROR(VLOOKUP(B3691,Answer!$A:$E,5),"")</f>
        <v>1</v>
      </c>
      <c r="H3691">
        <f>IFERROR(VLOOKUP(D3691,Question!$B:$E,4,FALSE),"")</f>
        <v>2</v>
      </c>
      <c r="I3691" t="str">
        <f>IFERROR(VLOOKUP(H3691,Dimension!$A:$B,2,FALSE),"")</f>
        <v>Planning</v>
      </c>
    </row>
    <row r="3692" spans="1:9">
      <c r="A3692" s="29">
        <v>442</v>
      </c>
      <c r="B3692" s="29">
        <v>268</v>
      </c>
      <c r="D3692" t="s">
        <v>674</v>
      </c>
      <c r="E3692" t="s">
        <v>120</v>
      </c>
      <c r="F3692" t="str">
        <f t="shared" si="57"/>
        <v>7cRegularly (at least quarterly)</v>
      </c>
      <c r="G3692" s="27">
        <f>IFERROR(VLOOKUP(B3692,Answer!$A:$E,5),"")</f>
        <v>0.75</v>
      </c>
      <c r="H3692">
        <f>IFERROR(VLOOKUP(D3692,Question!$B:$E,4,FALSE),"")</f>
        <v>2</v>
      </c>
      <c r="I3692" t="str">
        <f>IFERROR(VLOOKUP(H3692,Dimension!$A:$B,2,FALSE),"")</f>
        <v>Planning</v>
      </c>
    </row>
    <row r="3693" spans="1:9">
      <c r="A3693" s="29">
        <v>442</v>
      </c>
      <c r="B3693" s="29">
        <v>274</v>
      </c>
      <c r="D3693" t="s">
        <v>678</v>
      </c>
      <c r="E3693" t="s">
        <v>114</v>
      </c>
      <c r="F3693" t="str">
        <f t="shared" si="57"/>
        <v>7dFrequently (e.g. every time we run some activity or monthly)</v>
      </c>
      <c r="G3693" s="27">
        <f>IFERROR(VLOOKUP(B3693,Answer!$A:$E,5),"")</f>
        <v>1</v>
      </c>
      <c r="H3693">
        <f>IFERROR(VLOOKUP(D3693,Question!$B:$E,4,FALSE),"")</f>
        <v>2</v>
      </c>
      <c r="I3693" t="str">
        <f>IFERROR(VLOOKUP(H3693,Dimension!$A:$B,2,FALSE),"")</f>
        <v>Planning</v>
      </c>
    </row>
    <row r="3694" spans="1:9">
      <c r="A3694" s="29">
        <v>442</v>
      </c>
      <c r="B3694" s="29">
        <v>279</v>
      </c>
      <c r="D3694" t="s">
        <v>680</v>
      </c>
      <c r="E3694" t="s">
        <v>114</v>
      </c>
      <c r="F3694" t="str">
        <f t="shared" si="57"/>
        <v>7eFrequently (e.g. every time we run some activity or monthly)</v>
      </c>
      <c r="G3694" s="27">
        <f>IFERROR(VLOOKUP(B3694,Answer!$A:$E,5),"")</f>
        <v>1</v>
      </c>
      <c r="H3694">
        <f>IFERROR(VLOOKUP(D3694,Question!$B:$E,4,FALSE),"")</f>
        <v>3</v>
      </c>
      <c r="I3694" t="str">
        <f>IFERROR(VLOOKUP(H3694,Dimension!$A:$B,2,FALSE),"")</f>
        <v>Impact</v>
      </c>
    </row>
    <row r="3695" spans="1:9">
      <c r="A3695" s="29">
        <v>442</v>
      </c>
      <c r="B3695" s="29">
        <v>285</v>
      </c>
      <c r="D3695" t="s">
        <v>701</v>
      </c>
      <c r="E3695" t="s">
        <v>136</v>
      </c>
      <c r="F3695" t="str">
        <f t="shared" si="57"/>
        <v>8aStrongly Agree</v>
      </c>
      <c r="G3695" s="27">
        <f>IFERROR(VLOOKUP(B3695,Answer!$A:$E,5),"")</f>
        <v>1</v>
      </c>
      <c r="H3695">
        <f>IFERROR(VLOOKUP(D3695,Question!$B:$E,4,FALSE),"")</f>
        <v>3</v>
      </c>
      <c r="I3695" t="str">
        <f>IFERROR(VLOOKUP(H3695,Dimension!$A:$B,2,FALSE),"")</f>
        <v>Impact</v>
      </c>
    </row>
    <row r="3696" spans="1:9">
      <c r="A3696" s="29">
        <v>442</v>
      </c>
      <c r="B3696" s="29">
        <v>291</v>
      </c>
      <c r="D3696" t="s">
        <v>703</v>
      </c>
      <c r="E3696" t="s">
        <v>136</v>
      </c>
      <c r="F3696" t="str">
        <f t="shared" si="57"/>
        <v>8bStrongly Agree</v>
      </c>
      <c r="G3696" s="27">
        <f>IFERROR(VLOOKUP(B3696,Answer!$A:$E,5),"")</f>
        <v>1</v>
      </c>
      <c r="H3696">
        <f>IFERROR(VLOOKUP(D3696,Question!$B:$E,4,FALSE),"")</f>
        <v>3</v>
      </c>
      <c r="I3696" t="str">
        <f>IFERROR(VLOOKUP(H3696,Dimension!$A:$B,2,FALSE),"")</f>
        <v>Impact</v>
      </c>
    </row>
    <row r="3697" spans="1:9">
      <c r="A3697" s="29">
        <v>442</v>
      </c>
      <c r="B3697" s="29">
        <v>297</v>
      </c>
      <c r="D3697" t="s">
        <v>705</v>
      </c>
      <c r="E3697" t="s">
        <v>136</v>
      </c>
      <c r="F3697" t="str">
        <f t="shared" si="57"/>
        <v>8cStrongly Agree</v>
      </c>
      <c r="G3697" s="27">
        <f>IFERROR(VLOOKUP(B3697,Answer!$A:$E,5),"")</f>
        <v>1</v>
      </c>
      <c r="H3697">
        <f>IFERROR(VLOOKUP(D3697,Question!$B:$E,4,FALSE),"")</f>
        <v>3</v>
      </c>
      <c r="I3697" t="str">
        <f>IFERROR(VLOOKUP(H3697,Dimension!$A:$B,2,FALSE),"")</f>
        <v>Impact</v>
      </c>
    </row>
    <row r="3698" spans="1:9">
      <c r="A3698" s="29">
        <v>442</v>
      </c>
      <c r="B3698" s="29">
        <v>300</v>
      </c>
      <c r="D3698" t="s">
        <v>707</v>
      </c>
      <c r="E3698" t="s">
        <v>118</v>
      </c>
      <c r="F3698" t="str">
        <f t="shared" si="57"/>
        <v>8dDisagree</v>
      </c>
      <c r="G3698" s="27">
        <f>IFERROR(VLOOKUP(B3698,Answer!$A:$E,5),"")</f>
        <v>0</v>
      </c>
      <c r="H3698">
        <f>IFERROR(VLOOKUP(D3698,Question!$B:$E,4,FALSE),"")</f>
        <v>3</v>
      </c>
      <c r="I3698" t="str">
        <f>IFERROR(VLOOKUP(H3698,Dimension!$A:$B,2,FALSE),"")</f>
        <v>Impact</v>
      </c>
    </row>
    <row r="3699" spans="1:9">
      <c r="A3699" s="29">
        <v>442</v>
      </c>
      <c r="B3699" s="29">
        <v>308</v>
      </c>
      <c r="D3699" t="s">
        <v>744</v>
      </c>
      <c r="E3699" t="s">
        <v>123</v>
      </c>
      <c r="F3699" t="str">
        <f t="shared" si="57"/>
        <v>8eAgree</v>
      </c>
      <c r="G3699" s="27">
        <f>IFERROR(VLOOKUP(B3699,Answer!$A:$E,5),"")</f>
        <v>0.75</v>
      </c>
      <c r="H3699">
        <f>IFERROR(VLOOKUP(D3699,Question!$B:$E,4,FALSE),"")</f>
        <v>3</v>
      </c>
      <c r="I3699" t="str">
        <f>IFERROR(VLOOKUP(H3699,Dimension!$A:$B,2,FALSE),"")</f>
        <v>Impact</v>
      </c>
    </row>
    <row r="3700" spans="1:9">
      <c r="A3700" s="29">
        <v>442</v>
      </c>
      <c r="B3700" s="29">
        <v>314</v>
      </c>
      <c r="D3700" t="s">
        <v>745</v>
      </c>
      <c r="E3700" t="s">
        <v>123</v>
      </c>
      <c r="F3700" t="str">
        <f t="shared" si="57"/>
        <v>8fAgree</v>
      </c>
      <c r="G3700" s="27">
        <f>IFERROR(VLOOKUP(B3700,Answer!$A:$E,5),"")</f>
        <v>0.75</v>
      </c>
      <c r="H3700">
        <f>IFERROR(VLOOKUP(D3700,Question!$B:$E,4,FALSE),"")</f>
        <v>3</v>
      </c>
      <c r="I3700" t="str">
        <f>IFERROR(VLOOKUP(H3700,Dimension!$A:$B,2,FALSE),"")</f>
        <v>Impact</v>
      </c>
    </row>
    <row r="3701" spans="1:9">
      <c r="A3701" s="29">
        <v>442</v>
      </c>
      <c r="B3701" s="29">
        <v>320</v>
      </c>
      <c r="D3701" t="s">
        <v>746</v>
      </c>
      <c r="E3701" t="s">
        <v>123</v>
      </c>
      <c r="F3701" t="str">
        <f t="shared" si="57"/>
        <v>8gAgree</v>
      </c>
      <c r="G3701" s="27">
        <f>IFERROR(VLOOKUP(B3701,Answer!$A:$E,5),"")</f>
        <v>0.75</v>
      </c>
      <c r="H3701">
        <f>IFERROR(VLOOKUP(D3701,Question!$B:$E,4,FALSE),"")</f>
        <v>3</v>
      </c>
      <c r="I3701" t="str">
        <f>IFERROR(VLOOKUP(H3701,Dimension!$A:$B,2,FALSE),"")</f>
        <v>Impact</v>
      </c>
    </row>
    <row r="3702" spans="1:9">
      <c r="A3702" s="29">
        <v>442</v>
      </c>
      <c r="B3702" s="29">
        <v>326</v>
      </c>
      <c r="D3702" t="s">
        <v>747</v>
      </c>
      <c r="E3702" t="s">
        <v>123</v>
      </c>
      <c r="F3702" t="str">
        <f t="shared" si="57"/>
        <v>8hAgree</v>
      </c>
      <c r="G3702" s="27">
        <f>IFERROR(VLOOKUP(B3702,Answer!$A:$E,5),"")</f>
        <v>0.75</v>
      </c>
      <c r="H3702">
        <f>IFERROR(VLOOKUP(D3702,Question!$B:$E,4,FALSE),"")</f>
        <v>3</v>
      </c>
      <c r="I3702" t="str">
        <f>IFERROR(VLOOKUP(H3702,Dimension!$A:$B,2,FALSE),"")</f>
        <v>Impact</v>
      </c>
    </row>
    <row r="3703" spans="1:9">
      <c r="A3703" s="29">
        <v>442</v>
      </c>
      <c r="B3703" s="29">
        <v>332</v>
      </c>
      <c r="D3703" t="s">
        <v>748</v>
      </c>
      <c r="E3703" t="s">
        <v>123</v>
      </c>
      <c r="F3703" t="str">
        <f t="shared" si="57"/>
        <v>8iAgree</v>
      </c>
      <c r="G3703" s="27">
        <f>IFERROR(VLOOKUP(B3703,Answer!$A:$E,5),"")</f>
        <v>0.75</v>
      </c>
      <c r="H3703">
        <f>IFERROR(VLOOKUP(D3703,Question!$B:$E,4,FALSE),"")</f>
        <v>3</v>
      </c>
      <c r="I3703" t="str">
        <f>IFERROR(VLOOKUP(H3703,Dimension!$A:$B,2,FALSE),"")</f>
        <v>Impact</v>
      </c>
    </row>
    <row r="3704" spans="1:9">
      <c r="A3704" s="29">
        <v>442</v>
      </c>
      <c r="B3704" s="29">
        <v>338</v>
      </c>
      <c r="D3704" t="s">
        <v>749</v>
      </c>
      <c r="E3704" t="s">
        <v>123</v>
      </c>
      <c r="F3704" t="str">
        <f t="shared" si="57"/>
        <v>8jAgree</v>
      </c>
      <c r="G3704" s="27">
        <f>IFERROR(VLOOKUP(B3704,Answer!$A:$E,5),"")</f>
        <v>0.75</v>
      </c>
      <c r="H3704">
        <f>IFERROR(VLOOKUP(D3704,Question!$B:$E,4,FALSE),"")</f>
        <v>3</v>
      </c>
      <c r="I3704" t="str">
        <f>IFERROR(VLOOKUP(H3704,Dimension!$A:$B,2,FALSE),"")</f>
        <v>Impact</v>
      </c>
    </row>
    <row r="3705" spans="1:9">
      <c r="A3705" s="29">
        <v>442</v>
      </c>
      <c r="B3705" s="29">
        <v>342</v>
      </c>
      <c r="D3705" t="s">
        <v>750</v>
      </c>
      <c r="E3705" t="s">
        <v>118</v>
      </c>
      <c r="F3705" t="str">
        <f t="shared" si="57"/>
        <v>8kDisagree</v>
      </c>
      <c r="G3705" s="27">
        <f>IFERROR(VLOOKUP(B3705,Answer!$A:$E,5),"")</f>
        <v>0.25</v>
      </c>
      <c r="H3705">
        <f>IFERROR(VLOOKUP(D3705,Question!$B:$E,4,FALSE),"")</f>
        <v>3</v>
      </c>
      <c r="I3705" t="str">
        <f>IFERROR(VLOOKUP(H3705,Dimension!$A:$B,2,FALSE),"")</f>
        <v>Impact</v>
      </c>
    </row>
    <row r="3706" spans="1:9">
      <c r="A3706" s="29">
        <v>442</v>
      </c>
      <c r="B3706" s="29">
        <v>350</v>
      </c>
      <c r="D3706" t="s">
        <v>710</v>
      </c>
      <c r="E3706" t="s">
        <v>160</v>
      </c>
      <c r="F3706" t="str">
        <f t="shared" si="57"/>
        <v>9aUse regularly</v>
      </c>
      <c r="G3706" s="27">
        <f>IFERROR(VLOOKUP(B3706,Answer!$A:$E,5),"")</f>
        <v>0.75</v>
      </c>
      <c r="H3706">
        <f>IFERROR(VLOOKUP(D3706,Question!$B:$E,4,FALSE),"")</f>
        <v>1</v>
      </c>
      <c r="I3706" t="str">
        <f>IFERROR(VLOOKUP(H3706,Dimension!$A:$B,2,FALSE),"")</f>
        <v>Reporting</v>
      </c>
    </row>
    <row r="3707" spans="1:9">
      <c r="A3707" s="29">
        <v>442</v>
      </c>
      <c r="B3707" s="29">
        <v>356</v>
      </c>
      <c r="D3707" t="s">
        <v>714</v>
      </c>
      <c r="E3707" t="s">
        <v>160</v>
      </c>
      <c r="F3707" t="str">
        <f t="shared" si="57"/>
        <v>9bUse regularly</v>
      </c>
      <c r="G3707" s="27">
        <f>IFERROR(VLOOKUP(B3707,Answer!$A:$E,5),"")</f>
        <v>0.75</v>
      </c>
      <c r="H3707">
        <f>IFERROR(VLOOKUP(D3707,Question!$B:$E,4,FALSE),"")</f>
        <v>1</v>
      </c>
      <c r="I3707" t="str">
        <f>IFERROR(VLOOKUP(H3707,Dimension!$A:$B,2,FALSE),"")</f>
        <v>Reporting</v>
      </c>
    </row>
    <row r="3708" spans="1:9">
      <c r="A3708" s="29">
        <v>442</v>
      </c>
      <c r="B3708" s="29">
        <v>361</v>
      </c>
      <c r="D3708" t="s">
        <v>742</v>
      </c>
      <c r="E3708" t="s">
        <v>143</v>
      </c>
      <c r="F3708" t="str">
        <f t="shared" si="57"/>
        <v>9cUse rarely</v>
      </c>
      <c r="G3708" s="27">
        <f>IFERROR(VLOOKUP(B3708,Answer!$A:$E,5),"")</f>
        <v>0.5</v>
      </c>
      <c r="H3708">
        <f>IFERROR(VLOOKUP(D3708,Question!$B:$E,4,FALSE),"")</f>
        <v>1</v>
      </c>
      <c r="I3708" t="str">
        <f>IFERROR(VLOOKUP(H3708,Dimension!$A:$B,2,FALSE),"")</f>
        <v>Reporting</v>
      </c>
    </row>
    <row r="3709" spans="1:9">
      <c r="A3709" s="29">
        <v>442</v>
      </c>
      <c r="B3709" s="29">
        <v>368</v>
      </c>
      <c r="D3709" t="s">
        <v>743</v>
      </c>
      <c r="E3709" t="s">
        <v>160</v>
      </c>
      <c r="F3709" t="str">
        <f t="shared" si="57"/>
        <v>9dUse regularly</v>
      </c>
      <c r="G3709" s="27">
        <f>IFERROR(VLOOKUP(B3709,Answer!$A:$E,5),"")</f>
        <v>0.75</v>
      </c>
      <c r="H3709">
        <f>IFERROR(VLOOKUP(D3709,Question!$B:$E,4,FALSE),"")</f>
        <v>2</v>
      </c>
      <c r="I3709" t="str">
        <f>IFERROR(VLOOKUP(H3709,Dimension!$A:$B,2,FALSE),"")</f>
        <v>Planning</v>
      </c>
    </row>
    <row r="3710" spans="1:9">
      <c r="A3710" s="29">
        <v>442</v>
      </c>
      <c r="B3710" s="29">
        <v>374</v>
      </c>
      <c r="D3710" t="s">
        <v>740</v>
      </c>
      <c r="E3710" t="s">
        <v>123</v>
      </c>
      <c r="F3710" t="str">
        <f t="shared" si="57"/>
        <v>10aAgree</v>
      </c>
      <c r="G3710" s="27">
        <f>IFERROR(VLOOKUP(B3710,Answer!$A:$E,5),"")</f>
        <v>0.5</v>
      </c>
      <c r="H3710">
        <f>IFERROR(VLOOKUP(D3710,Question!$B:$E,4,FALSE),"")</f>
        <v>1</v>
      </c>
      <c r="I3710" t="str">
        <f>IFERROR(VLOOKUP(H3710,Dimension!$A:$B,2,FALSE),"")</f>
        <v>Reporting</v>
      </c>
    </row>
    <row r="3711" spans="1:9">
      <c r="A3711" s="29">
        <v>442</v>
      </c>
      <c r="B3711" s="29">
        <v>380</v>
      </c>
      <c r="D3711" t="s">
        <v>741</v>
      </c>
      <c r="E3711" t="s">
        <v>123</v>
      </c>
      <c r="F3711" t="str">
        <f t="shared" si="57"/>
        <v>10bAgree</v>
      </c>
      <c r="G3711" s="27">
        <f>IFERROR(VLOOKUP(B3711,Answer!$A:$E,5),"")</f>
        <v>0.5</v>
      </c>
      <c r="H3711">
        <f>IFERROR(VLOOKUP(D3711,Question!$B:$E,4,FALSE),"")</f>
        <v>3</v>
      </c>
      <c r="I3711" t="str">
        <f>IFERROR(VLOOKUP(H3711,Dimension!$A:$B,2,FALSE),"")</f>
        <v>Impact</v>
      </c>
    </row>
    <row r="3712" spans="1:9">
      <c r="A3712" s="29">
        <v>445</v>
      </c>
      <c r="B3712" s="29">
        <v>2</v>
      </c>
      <c r="D3712" t="s">
        <v>772</v>
      </c>
      <c r="E3712" t="s">
        <v>140</v>
      </c>
      <c r="F3712" t="str">
        <f t="shared" si="57"/>
        <v>1aAgency</v>
      </c>
      <c r="G3712" s="27">
        <f>IFERROR(VLOOKUP(B3712,Answer!$A:$E,5),"")</f>
        <v>0</v>
      </c>
      <c r="H3712">
        <f>IFERROR(VLOOKUP(D3712,Question!$B:$E,4,FALSE),"")</f>
        <v>0</v>
      </c>
      <c r="I3712" t="str">
        <f>IFERROR(VLOOKUP(H3712,Dimension!$A:$B,2,FALSE),"")</f>
        <v/>
      </c>
    </row>
    <row r="3713" spans="1:9">
      <c r="A3713" s="29">
        <v>445</v>
      </c>
      <c r="B3713" s="29">
        <v>5</v>
      </c>
      <c r="D3713" t="s">
        <v>773</v>
      </c>
      <c r="E3713" t="s">
        <v>107</v>
      </c>
      <c r="F3713" t="str">
        <f t="shared" si="57"/>
        <v>1bCommunications</v>
      </c>
      <c r="G3713" s="27">
        <f>IFERROR(VLOOKUP(B3713,Answer!$A:$E,5),"")</f>
        <v>0</v>
      </c>
      <c r="H3713">
        <f>IFERROR(VLOOKUP(D3713,Question!$B:$E,4,FALSE),"")</f>
        <v>0</v>
      </c>
      <c r="I3713" t="str">
        <f>IFERROR(VLOOKUP(H3713,Dimension!$A:$B,2,FALSE),"")</f>
        <v/>
      </c>
    </row>
    <row r="3714" spans="1:9">
      <c r="A3714" s="29">
        <v>445</v>
      </c>
      <c r="B3714" s="29" t="s">
        <v>870</v>
      </c>
      <c r="D3714" t="s">
        <v>774</v>
      </c>
      <c r="E3714">
        <v>0</v>
      </c>
      <c r="F3714" t="str">
        <f t="shared" si="57"/>
        <v>1c0</v>
      </c>
      <c r="G3714" s="27" t="str">
        <f>IFERROR(VLOOKUP(B3714,Answer!$A:$E,5),"")</f>
        <v/>
      </c>
      <c r="H3714">
        <f>IFERROR(VLOOKUP(D3714,Question!$B:$E,4,FALSE),"")</f>
        <v>0</v>
      </c>
      <c r="I3714" t="str">
        <f>IFERROR(VLOOKUP(H3714,Dimension!$A:$B,2,FALSE),"")</f>
        <v/>
      </c>
    </row>
    <row r="3715" spans="1:9">
      <c r="A3715" s="29">
        <v>445</v>
      </c>
      <c r="B3715" s="29">
        <v>41</v>
      </c>
      <c r="D3715" t="s">
        <v>775</v>
      </c>
      <c r="E3715" t="s">
        <v>195</v>
      </c>
      <c r="F3715" t="str">
        <f t="shared" ref="F3715:F3778" si="58">D3715&amp;E3715</f>
        <v>1dA PR consultancy</v>
      </c>
      <c r="G3715" s="27">
        <f>IFERROR(VLOOKUP(B3715,Answer!$A:$E,5),"")</f>
        <v>0</v>
      </c>
      <c r="H3715">
        <f>IFERROR(VLOOKUP(D3715,Question!$B:$E,4,FALSE),"")</f>
        <v>0</v>
      </c>
      <c r="I3715" t="str">
        <f>IFERROR(VLOOKUP(H3715,Dimension!$A:$B,2,FALSE),"")</f>
        <v/>
      </c>
    </row>
    <row r="3716" spans="1:9">
      <c r="A3716" s="29">
        <v>445</v>
      </c>
      <c r="B3716" s="29">
        <v>47</v>
      </c>
      <c r="D3716" t="s">
        <v>776</v>
      </c>
      <c r="E3716" t="s">
        <v>147</v>
      </c>
      <c r="F3716" t="str">
        <f t="shared" si="58"/>
        <v>1e1-49 employees</v>
      </c>
      <c r="G3716" s="27">
        <f>IFERROR(VLOOKUP(B3716,Answer!$A:$E,5),"")</f>
        <v>0</v>
      </c>
      <c r="H3716">
        <f>IFERROR(VLOOKUP(D3716,Question!$B:$E,4,FALSE),"")</f>
        <v>0</v>
      </c>
      <c r="I3716" t="str">
        <f>IFERROR(VLOOKUP(H3716,Dimension!$A:$B,2,FALSE),"")</f>
        <v/>
      </c>
    </row>
    <row r="3717" spans="1:9">
      <c r="A3717" s="29">
        <v>445</v>
      </c>
      <c r="B3717" s="29" t="s">
        <v>870</v>
      </c>
      <c r="D3717" t="s">
        <v>778</v>
      </c>
      <c r="E3717" t="s">
        <v>158</v>
      </c>
      <c r="F3717" t="str">
        <f t="shared" si="58"/>
        <v>1gUnited Kingdom</v>
      </c>
      <c r="G3717" s="27" t="str">
        <f>IFERROR(VLOOKUP(B3717,Answer!$A:$E,5),"")</f>
        <v/>
      </c>
      <c r="H3717">
        <f>IFERROR(VLOOKUP(D3717,Question!$B:$E,4,FALSE),"")</f>
        <v>0</v>
      </c>
      <c r="I3717" t="str">
        <f>IFERROR(VLOOKUP(H3717,Dimension!$A:$B,2,FALSE),"")</f>
        <v/>
      </c>
    </row>
    <row r="3718" spans="1:9">
      <c r="A3718" s="29">
        <v>445</v>
      </c>
      <c r="B3718" s="29">
        <v>68</v>
      </c>
      <c r="D3718" t="s">
        <v>783</v>
      </c>
      <c r="E3718" t="s">
        <v>135</v>
      </c>
      <c r="F3718" t="str">
        <f t="shared" si="58"/>
        <v>1hNot an international organisation</v>
      </c>
      <c r="G3718" s="27">
        <f>IFERROR(VLOOKUP(B3718,Answer!$A:$E,5),"")</f>
        <v>0</v>
      </c>
      <c r="H3718">
        <f>IFERROR(VLOOKUP(D3718,Question!$B:$E,4,FALSE),"")</f>
        <v>0</v>
      </c>
      <c r="I3718" t="str">
        <f>IFERROR(VLOOKUP(H3718,Dimension!$A:$B,2,FALSE),"")</f>
        <v/>
      </c>
    </row>
    <row r="3719" spans="1:9">
      <c r="A3719" s="29">
        <v>445</v>
      </c>
      <c r="B3719" s="29">
        <v>69</v>
      </c>
      <c r="D3719" t="s">
        <v>859</v>
      </c>
      <c r="E3719" t="s">
        <v>110</v>
      </c>
      <c r="F3719" t="str">
        <f t="shared" si="58"/>
        <v>1iYes</v>
      </c>
      <c r="G3719" s="27">
        <f>IFERROR(VLOOKUP(B3719,Answer!$A:$E,5),"")</f>
        <v>0</v>
      </c>
      <c r="H3719">
        <f>IFERROR(VLOOKUP(D3719,Question!$B:$E,4,FALSE),"")</f>
        <v>0</v>
      </c>
      <c r="I3719" t="str">
        <f>IFERROR(VLOOKUP(H3719,Dimension!$A:$B,2,FALSE),"")</f>
        <v/>
      </c>
    </row>
    <row r="3720" spans="1:9">
      <c r="A3720" s="29">
        <v>445</v>
      </c>
      <c r="B3720" s="29" t="s">
        <v>870</v>
      </c>
      <c r="D3720" t="s">
        <v>804</v>
      </c>
      <c r="E3720" t="s">
        <v>111</v>
      </c>
      <c r="F3720" t="str">
        <f t="shared" si="58"/>
        <v>North AmericaNo</v>
      </c>
      <c r="G3720" s="27" t="str">
        <f>IFERROR(VLOOKUP(B3720,Answer!$A:$E,5),"")</f>
        <v/>
      </c>
      <c r="H3720" t="str">
        <f>IFERROR(VLOOKUP(D3720,Question!$B:$E,4,FALSE),"")</f>
        <v/>
      </c>
      <c r="I3720" t="str">
        <f>IFERROR(VLOOKUP(H3720,Dimension!$A:$B,2,FALSE),"")</f>
        <v/>
      </c>
    </row>
    <row r="3721" spans="1:9">
      <c r="A3721" s="29">
        <v>445</v>
      </c>
      <c r="B3721" s="29" t="s">
        <v>870</v>
      </c>
      <c r="D3721" t="s">
        <v>805</v>
      </c>
      <c r="E3721" t="s">
        <v>111</v>
      </c>
      <c r="F3721" t="str">
        <f t="shared" si="58"/>
        <v>Central AmericaNo</v>
      </c>
      <c r="G3721" s="27" t="str">
        <f>IFERROR(VLOOKUP(B3721,Answer!$A:$E,5),"")</f>
        <v/>
      </c>
      <c r="H3721" t="str">
        <f>IFERROR(VLOOKUP(D3721,Question!$B:$E,4,FALSE),"")</f>
        <v/>
      </c>
      <c r="I3721" t="str">
        <f>IFERROR(VLOOKUP(H3721,Dimension!$A:$B,2,FALSE),"")</f>
        <v/>
      </c>
    </row>
    <row r="3722" spans="1:9">
      <c r="A3722" s="29">
        <v>445</v>
      </c>
      <c r="B3722" s="29" t="s">
        <v>870</v>
      </c>
      <c r="D3722" t="s">
        <v>806</v>
      </c>
      <c r="E3722" t="s">
        <v>111</v>
      </c>
      <c r="F3722" t="str">
        <f t="shared" si="58"/>
        <v>South AmericaNo</v>
      </c>
      <c r="G3722" s="27" t="str">
        <f>IFERROR(VLOOKUP(B3722,Answer!$A:$E,5),"")</f>
        <v/>
      </c>
      <c r="H3722" t="str">
        <f>IFERROR(VLOOKUP(D3722,Question!$B:$E,4,FALSE),"")</f>
        <v/>
      </c>
      <c r="I3722" t="str">
        <f>IFERROR(VLOOKUP(H3722,Dimension!$A:$B,2,FALSE),"")</f>
        <v/>
      </c>
    </row>
    <row r="3723" spans="1:9">
      <c r="A3723" s="29">
        <v>445</v>
      </c>
      <c r="B3723" s="29" t="s">
        <v>870</v>
      </c>
      <c r="D3723" t="s">
        <v>807</v>
      </c>
      <c r="E3723" t="s">
        <v>111</v>
      </c>
      <c r="F3723" t="str">
        <f t="shared" si="58"/>
        <v>AfricaNo</v>
      </c>
      <c r="G3723" s="27" t="str">
        <f>IFERROR(VLOOKUP(B3723,Answer!$A:$E,5),"")</f>
        <v/>
      </c>
      <c r="H3723" t="str">
        <f>IFERROR(VLOOKUP(D3723,Question!$B:$E,4,FALSE),"")</f>
        <v/>
      </c>
      <c r="I3723" t="str">
        <f>IFERROR(VLOOKUP(H3723,Dimension!$A:$B,2,FALSE),"")</f>
        <v/>
      </c>
    </row>
    <row r="3724" spans="1:9">
      <c r="A3724" s="29">
        <v>445</v>
      </c>
      <c r="B3724" s="29" t="s">
        <v>870</v>
      </c>
      <c r="D3724" t="s">
        <v>808</v>
      </c>
      <c r="E3724" t="s">
        <v>111</v>
      </c>
      <c r="F3724" t="str">
        <f t="shared" si="58"/>
        <v>Middle EastNo</v>
      </c>
      <c r="G3724" s="27" t="str">
        <f>IFERROR(VLOOKUP(B3724,Answer!$A:$E,5),"")</f>
        <v/>
      </c>
      <c r="H3724" t="str">
        <f>IFERROR(VLOOKUP(D3724,Question!$B:$E,4,FALSE),"")</f>
        <v/>
      </c>
      <c r="I3724" t="str">
        <f>IFERROR(VLOOKUP(H3724,Dimension!$A:$B,2,FALSE),"")</f>
        <v/>
      </c>
    </row>
    <row r="3725" spans="1:9">
      <c r="A3725" s="29">
        <v>445</v>
      </c>
      <c r="B3725" s="29">
        <v>58</v>
      </c>
      <c r="D3725" t="s">
        <v>809</v>
      </c>
      <c r="E3725" t="s">
        <v>110</v>
      </c>
      <c r="F3725" t="str">
        <f t="shared" si="58"/>
        <v>Western/Northern EuropeYes</v>
      </c>
      <c r="G3725" s="27">
        <f>IFERROR(VLOOKUP(B3725,Answer!$A:$E,5),"")</f>
        <v>0</v>
      </c>
      <c r="H3725" t="str">
        <f>IFERROR(VLOOKUP(D3725,Question!$B:$E,4,FALSE),"")</f>
        <v/>
      </c>
      <c r="I3725" t="str">
        <f>IFERROR(VLOOKUP(H3725,Dimension!$A:$B,2,FALSE),"")</f>
        <v/>
      </c>
    </row>
    <row r="3726" spans="1:9">
      <c r="A3726" s="29">
        <v>445</v>
      </c>
      <c r="B3726" s="29" t="s">
        <v>870</v>
      </c>
      <c r="D3726" t="s">
        <v>810</v>
      </c>
      <c r="E3726" t="s">
        <v>111</v>
      </c>
      <c r="F3726" t="str">
        <f t="shared" si="58"/>
        <v>Southern EuropeNo</v>
      </c>
      <c r="G3726" s="27" t="str">
        <f>IFERROR(VLOOKUP(B3726,Answer!$A:$E,5),"")</f>
        <v/>
      </c>
      <c r="H3726" t="str">
        <f>IFERROR(VLOOKUP(D3726,Question!$B:$E,4,FALSE),"")</f>
        <v/>
      </c>
      <c r="I3726" t="str">
        <f>IFERROR(VLOOKUP(H3726,Dimension!$A:$B,2,FALSE),"")</f>
        <v/>
      </c>
    </row>
    <row r="3727" spans="1:9">
      <c r="A3727" s="29">
        <v>445</v>
      </c>
      <c r="B3727" s="29" t="s">
        <v>870</v>
      </c>
      <c r="D3727" t="s">
        <v>811</v>
      </c>
      <c r="E3727" t="s">
        <v>111</v>
      </c>
      <c r="F3727" t="str">
        <f t="shared" si="58"/>
        <v>Eastern EuropeNo</v>
      </c>
      <c r="G3727" s="27" t="str">
        <f>IFERROR(VLOOKUP(B3727,Answer!$A:$E,5),"")</f>
        <v/>
      </c>
      <c r="H3727" t="str">
        <f>IFERROR(VLOOKUP(D3727,Question!$B:$E,4,FALSE),"")</f>
        <v/>
      </c>
      <c r="I3727" t="str">
        <f>IFERROR(VLOOKUP(H3727,Dimension!$A:$B,2,FALSE),"")</f>
        <v/>
      </c>
    </row>
    <row r="3728" spans="1:9">
      <c r="A3728" s="29">
        <v>445</v>
      </c>
      <c r="B3728" s="29" t="s">
        <v>870</v>
      </c>
      <c r="D3728" t="s">
        <v>812</v>
      </c>
      <c r="E3728" t="s">
        <v>111</v>
      </c>
      <c r="F3728" t="str">
        <f t="shared" si="58"/>
        <v>Central AsiaNo</v>
      </c>
      <c r="G3728" s="27" t="str">
        <f>IFERROR(VLOOKUP(B3728,Answer!$A:$E,5),"")</f>
        <v/>
      </c>
      <c r="H3728" t="str">
        <f>IFERROR(VLOOKUP(D3728,Question!$B:$E,4,FALSE),"")</f>
        <v/>
      </c>
      <c r="I3728" t="str">
        <f>IFERROR(VLOOKUP(H3728,Dimension!$A:$B,2,FALSE),"")</f>
        <v/>
      </c>
    </row>
    <row r="3729" spans="1:9">
      <c r="A3729" s="29">
        <v>445</v>
      </c>
      <c r="B3729" s="29" t="s">
        <v>870</v>
      </c>
      <c r="D3729" t="s">
        <v>813</v>
      </c>
      <c r="E3729" t="s">
        <v>111</v>
      </c>
      <c r="F3729" t="str">
        <f t="shared" si="58"/>
        <v>South AsiaNo</v>
      </c>
      <c r="G3729" s="27" t="str">
        <f>IFERROR(VLOOKUP(B3729,Answer!$A:$E,5),"")</f>
        <v/>
      </c>
      <c r="H3729" t="str">
        <f>IFERROR(VLOOKUP(D3729,Question!$B:$E,4,FALSE),"")</f>
        <v/>
      </c>
      <c r="I3729" t="str">
        <f>IFERROR(VLOOKUP(H3729,Dimension!$A:$B,2,FALSE),"")</f>
        <v/>
      </c>
    </row>
    <row r="3730" spans="1:9">
      <c r="A3730" s="29">
        <v>445</v>
      </c>
      <c r="B3730" s="29" t="s">
        <v>870</v>
      </c>
      <c r="D3730" t="s">
        <v>814</v>
      </c>
      <c r="E3730" t="s">
        <v>111</v>
      </c>
      <c r="F3730" t="str">
        <f t="shared" si="58"/>
        <v>South East AsiaNo</v>
      </c>
      <c r="G3730" s="27" t="str">
        <f>IFERROR(VLOOKUP(B3730,Answer!$A:$E,5),"")</f>
        <v/>
      </c>
      <c r="H3730" t="str">
        <f>IFERROR(VLOOKUP(D3730,Question!$B:$E,4,FALSE),"")</f>
        <v/>
      </c>
      <c r="I3730" t="str">
        <f>IFERROR(VLOOKUP(H3730,Dimension!$A:$B,2,FALSE),"")</f>
        <v/>
      </c>
    </row>
    <row r="3731" spans="1:9">
      <c r="A3731" s="29">
        <v>445</v>
      </c>
      <c r="B3731" s="29" t="s">
        <v>870</v>
      </c>
      <c r="D3731" t="s">
        <v>815</v>
      </c>
      <c r="E3731" t="s">
        <v>111</v>
      </c>
      <c r="F3731" t="str">
        <f t="shared" si="58"/>
        <v>AustralasiaNo</v>
      </c>
      <c r="G3731" s="27" t="str">
        <f>IFERROR(VLOOKUP(B3731,Answer!$A:$E,5),"")</f>
        <v/>
      </c>
      <c r="H3731" t="str">
        <f>IFERROR(VLOOKUP(D3731,Question!$B:$E,4,FALSE),"")</f>
        <v/>
      </c>
      <c r="I3731" t="str">
        <f>IFERROR(VLOOKUP(H3731,Dimension!$A:$B,2,FALSE),"")</f>
        <v/>
      </c>
    </row>
    <row r="3732" spans="1:9">
      <c r="A3732" s="29">
        <v>445</v>
      </c>
      <c r="B3732" s="29">
        <v>75</v>
      </c>
      <c r="D3732" t="s">
        <v>532</v>
      </c>
      <c r="E3732" t="s">
        <v>114</v>
      </c>
      <c r="F3732" t="str">
        <f t="shared" si="58"/>
        <v>2aFrequently (e.g. every time we run some activity or monthly)</v>
      </c>
      <c r="G3732" s="27">
        <f>IFERROR(VLOOKUP(B3732,Answer!$A:$E,5),"")</f>
        <v>1</v>
      </c>
      <c r="H3732">
        <f>IFERROR(VLOOKUP(D3732,Question!$B:$E,4,FALSE),"")</f>
        <v>1</v>
      </c>
      <c r="I3732" t="str">
        <f>IFERROR(VLOOKUP(H3732,Dimension!$A:$B,2,FALSE),"")</f>
        <v>Reporting</v>
      </c>
    </row>
    <row r="3733" spans="1:9">
      <c r="A3733" s="29">
        <v>445</v>
      </c>
      <c r="B3733" s="29">
        <v>100</v>
      </c>
      <c r="D3733" t="s">
        <v>576</v>
      </c>
      <c r="E3733" t="s">
        <v>114</v>
      </c>
      <c r="F3733" t="str">
        <f t="shared" si="58"/>
        <v>3aFrequently (e.g. every time we run some activity or monthly)</v>
      </c>
      <c r="G3733" s="27">
        <f>IFERROR(VLOOKUP(B3733,Answer!$A:$E,5),"")</f>
        <v>0</v>
      </c>
      <c r="H3733">
        <f>IFERROR(VLOOKUP(D3733,Question!$B:$E,4,FALSE),"")</f>
        <v>1</v>
      </c>
      <c r="I3733" t="str">
        <f>IFERROR(VLOOKUP(H3733,Dimension!$A:$B,2,FALSE),"")</f>
        <v>Reporting</v>
      </c>
    </row>
    <row r="3734" spans="1:9">
      <c r="A3734" s="29">
        <v>445</v>
      </c>
      <c r="B3734" s="29">
        <v>103</v>
      </c>
      <c r="D3734" t="s">
        <v>582</v>
      </c>
      <c r="E3734" t="s">
        <v>121</v>
      </c>
      <c r="F3734" t="str">
        <f t="shared" si="58"/>
        <v>3bSometimes / on an ad-hoc basis</v>
      </c>
      <c r="G3734" s="27">
        <f>IFERROR(VLOOKUP(B3734,Answer!$A:$E,5),"")</f>
        <v>-0.5</v>
      </c>
      <c r="H3734">
        <f>IFERROR(VLOOKUP(D3734,Question!$B:$E,4,FALSE),"")</f>
        <v>1</v>
      </c>
      <c r="I3734" t="str">
        <f>IFERROR(VLOOKUP(H3734,Dimension!$A:$B,2,FALSE),"")</f>
        <v>Reporting</v>
      </c>
    </row>
    <row r="3735" spans="1:9">
      <c r="A3735" s="29">
        <v>445</v>
      </c>
      <c r="B3735" s="29">
        <v>109</v>
      </c>
      <c r="D3735" t="s">
        <v>587</v>
      </c>
      <c r="E3735" t="s">
        <v>120</v>
      </c>
      <c r="F3735" t="str">
        <f t="shared" si="58"/>
        <v>3cRegularly (at least quarterly)</v>
      </c>
      <c r="G3735" s="27">
        <f>IFERROR(VLOOKUP(B3735,Answer!$A:$E,5),"")</f>
        <v>0.75</v>
      </c>
      <c r="H3735">
        <f>IFERROR(VLOOKUP(D3735,Question!$B:$E,4,FALSE),"")</f>
        <v>1</v>
      </c>
      <c r="I3735" t="str">
        <f>IFERROR(VLOOKUP(H3735,Dimension!$A:$B,2,FALSE),"")</f>
        <v>Reporting</v>
      </c>
    </row>
    <row r="3736" spans="1:9">
      <c r="A3736" s="29">
        <v>445</v>
      </c>
      <c r="B3736" s="29">
        <v>115</v>
      </c>
      <c r="D3736" t="s">
        <v>592</v>
      </c>
      <c r="E3736" t="s">
        <v>114</v>
      </c>
      <c r="F3736" t="str">
        <f t="shared" si="58"/>
        <v>3dFrequently (e.g. every time we run some activity or monthly)</v>
      </c>
      <c r="G3736" s="27">
        <f>IFERROR(VLOOKUP(B3736,Answer!$A:$E,5),"")</f>
        <v>1</v>
      </c>
      <c r="H3736">
        <f>IFERROR(VLOOKUP(D3736,Question!$B:$E,4,FALSE),"")</f>
        <v>1</v>
      </c>
      <c r="I3736" t="str">
        <f>IFERROR(VLOOKUP(H3736,Dimension!$A:$B,2,FALSE),"")</f>
        <v>Reporting</v>
      </c>
    </row>
    <row r="3737" spans="1:9">
      <c r="A3737" s="29">
        <v>445</v>
      </c>
      <c r="B3737" s="29">
        <v>120</v>
      </c>
      <c r="D3737" t="s">
        <v>755</v>
      </c>
      <c r="E3737" t="s">
        <v>114</v>
      </c>
      <c r="F3737" t="str">
        <f t="shared" si="58"/>
        <v>3eFrequently (e.g. every time we run some activity or monthly)</v>
      </c>
      <c r="G3737" s="27">
        <f>IFERROR(VLOOKUP(B3737,Answer!$A:$E,5),"")</f>
        <v>0</v>
      </c>
      <c r="H3737">
        <f>IFERROR(VLOOKUP(D3737,Question!$B:$E,4,FALSE),"")</f>
        <v>1</v>
      </c>
      <c r="I3737" t="str">
        <f>IFERROR(VLOOKUP(H3737,Dimension!$A:$B,2,FALSE),"")</f>
        <v>Reporting</v>
      </c>
    </row>
    <row r="3738" spans="1:9">
      <c r="A3738" s="29">
        <v>445</v>
      </c>
      <c r="B3738" s="29">
        <v>125</v>
      </c>
      <c r="D3738" t="s">
        <v>756</v>
      </c>
      <c r="E3738" t="s">
        <v>114</v>
      </c>
      <c r="F3738" t="str">
        <f t="shared" si="58"/>
        <v>3fFrequently (e.g. every time we run some activity or monthly)</v>
      </c>
      <c r="G3738" s="27">
        <f>IFERROR(VLOOKUP(B3738,Answer!$A:$E,5),"")</f>
        <v>0.5</v>
      </c>
      <c r="H3738">
        <f>IFERROR(VLOOKUP(D3738,Question!$B:$E,4,FALSE),"")</f>
        <v>1</v>
      </c>
      <c r="I3738" t="str">
        <f>IFERROR(VLOOKUP(H3738,Dimension!$A:$B,2,FALSE),"")</f>
        <v>Reporting</v>
      </c>
    </row>
    <row r="3739" spans="1:9">
      <c r="A3739" s="29">
        <v>445</v>
      </c>
      <c r="B3739" s="29">
        <v>130</v>
      </c>
      <c r="D3739" t="s">
        <v>757</v>
      </c>
      <c r="E3739" t="s">
        <v>114</v>
      </c>
      <c r="F3739" t="str">
        <f t="shared" si="58"/>
        <v>3gFrequently (e.g. every time we run some activity or monthly)</v>
      </c>
      <c r="G3739" s="27">
        <f>IFERROR(VLOOKUP(B3739,Answer!$A:$E,5),"")</f>
        <v>1</v>
      </c>
      <c r="H3739">
        <f>IFERROR(VLOOKUP(D3739,Question!$B:$E,4,FALSE),"")</f>
        <v>1</v>
      </c>
      <c r="I3739" t="str">
        <f>IFERROR(VLOOKUP(H3739,Dimension!$A:$B,2,FALSE),"")</f>
        <v>Reporting</v>
      </c>
    </row>
    <row r="3740" spans="1:9">
      <c r="A3740" s="29">
        <v>445</v>
      </c>
      <c r="B3740" s="29">
        <v>135</v>
      </c>
      <c r="D3740" t="s">
        <v>758</v>
      </c>
      <c r="E3740" t="s">
        <v>114</v>
      </c>
      <c r="F3740" t="str">
        <f t="shared" si="58"/>
        <v>3hFrequently (e.g. every time we run some activity or monthly)</v>
      </c>
      <c r="G3740" s="27">
        <f>IFERROR(VLOOKUP(B3740,Answer!$A:$E,5),"")</f>
        <v>1</v>
      </c>
      <c r="H3740">
        <f>IFERROR(VLOOKUP(D3740,Question!$B:$E,4,FALSE),"")</f>
        <v>1</v>
      </c>
      <c r="I3740" t="str">
        <f>IFERROR(VLOOKUP(H3740,Dimension!$A:$B,2,FALSE),"")</f>
        <v>Reporting</v>
      </c>
    </row>
    <row r="3741" spans="1:9">
      <c r="A3741" s="29">
        <v>445</v>
      </c>
      <c r="B3741" s="29">
        <v>155</v>
      </c>
      <c r="D3741" t="s">
        <v>762</v>
      </c>
      <c r="E3741" t="s">
        <v>114</v>
      </c>
      <c r="F3741" t="str">
        <f t="shared" si="58"/>
        <v>3lFrequently (e.g. every time we run some activity or monthly)</v>
      </c>
      <c r="G3741" s="27">
        <f>IFERROR(VLOOKUP(B3741,Answer!$A:$E,5),"")</f>
        <v>1</v>
      </c>
      <c r="H3741">
        <f>IFERROR(VLOOKUP(D3741,Question!$B:$E,4,FALSE),"")</f>
        <v>1</v>
      </c>
      <c r="I3741" t="str">
        <f>IFERROR(VLOOKUP(H3741,Dimension!$A:$B,2,FALSE),"")</f>
        <v>Reporting</v>
      </c>
    </row>
    <row r="3742" spans="1:9">
      <c r="A3742" s="29">
        <v>445</v>
      </c>
      <c r="B3742" s="29">
        <v>159</v>
      </c>
      <c r="D3742" t="s">
        <v>598</v>
      </c>
      <c r="E3742" t="s">
        <v>120</v>
      </c>
      <c r="F3742" t="str">
        <f t="shared" si="58"/>
        <v>4aRegularly (at least quarterly)</v>
      </c>
      <c r="G3742" s="27">
        <f>IFERROR(VLOOKUP(B3742,Answer!$A:$E,5),"")</f>
        <v>0.75</v>
      </c>
      <c r="H3742">
        <f>IFERROR(VLOOKUP(D3742,Question!$B:$E,4,FALSE),"")</f>
        <v>2</v>
      </c>
      <c r="I3742" t="str">
        <f>IFERROR(VLOOKUP(H3742,Dimension!$A:$B,2,FALSE),"")</f>
        <v>Planning</v>
      </c>
    </row>
    <row r="3743" spans="1:9">
      <c r="A3743" s="29">
        <v>445</v>
      </c>
      <c r="B3743" s="29">
        <v>164</v>
      </c>
      <c r="D3743" t="s">
        <v>601</v>
      </c>
      <c r="E3743" t="s">
        <v>120</v>
      </c>
      <c r="F3743" t="str">
        <f t="shared" si="58"/>
        <v>4bRegularly (at least quarterly)</v>
      </c>
      <c r="G3743" s="27">
        <f>IFERROR(VLOOKUP(B3743,Answer!$A:$E,5),"")</f>
        <v>0.75</v>
      </c>
      <c r="H3743">
        <f>IFERROR(VLOOKUP(D3743,Question!$B:$E,4,FALSE),"")</f>
        <v>2</v>
      </c>
      <c r="I3743" t="str">
        <f>IFERROR(VLOOKUP(H3743,Dimension!$A:$B,2,FALSE),"")</f>
        <v>Planning</v>
      </c>
    </row>
    <row r="3744" spans="1:9">
      <c r="A3744" s="29">
        <v>445</v>
      </c>
      <c r="B3744" s="29">
        <v>169</v>
      </c>
      <c r="D3744" t="s">
        <v>605</v>
      </c>
      <c r="E3744" t="s">
        <v>120</v>
      </c>
      <c r="F3744" t="str">
        <f t="shared" si="58"/>
        <v>4cRegularly (at least quarterly)</v>
      </c>
      <c r="G3744" s="27">
        <f>IFERROR(VLOOKUP(B3744,Answer!$A:$E,5),"")</f>
        <v>0.75</v>
      </c>
      <c r="H3744">
        <f>IFERROR(VLOOKUP(D3744,Question!$B:$E,4,FALSE),"")</f>
        <v>2</v>
      </c>
      <c r="I3744" t="str">
        <f>IFERROR(VLOOKUP(H3744,Dimension!$A:$B,2,FALSE),"")</f>
        <v>Planning</v>
      </c>
    </row>
    <row r="3745" spans="1:9">
      <c r="A3745" s="29">
        <v>445</v>
      </c>
      <c r="B3745" s="29">
        <v>174</v>
      </c>
      <c r="D3745" t="s">
        <v>609</v>
      </c>
      <c r="E3745" t="s">
        <v>120</v>
      </c>
      <c r="F3745" t="str">
        <f t="shared" si="58"/>
        <v>4dRegularly (at least quarterly)</v>
      </c>
      <c r="G3745" s="27">
        <f>IFERROR(VLOOKUP(B3745,Answer!$A:$E,5),"")</f>
        <v>0.75</v>
      </c>
      <c r="H3745">
        <f>IFERROR(VLOOKUP(D3745,Question!$B:$E,4,FALSE),"")</f>
        <v>3</v>
      </c>
      <c r="I3745" t="str">
        <f>IFERROR(VLOOKUP(H3745,Dimension!$A:$B,2,FALSE),"")</f>
        <v>Impact</v>
      </c>
    </row>
    <row r="3746" spans="1:9">
      <c r="A3746" s="29">
        <v>445</v>
      </c>
      <c r="B3746" s="29">
        <v>180</v>
      </c>
      <c r="D3746" t="s">
        <v>628</v>
      </c>
      <c r="E3746" t="s">
        <v>123</v>
      </c>
      <c r="F3746" t="str">
        <f t="shared" si="58"/>
        <v>5aAgree</v>
      </c>
      <c r="G3746" s="27">
        <f>IFERROR(VLOOKUP(B3746,Answer!$A:$E,5),"")</f>
        <v>0</v>
      </c>
      <c r="H3746">
        <f>IFERROR(VLOOKUP(D3746,Question!$B:$E,4,FALSE),"")</f>
        <v>2</v>
      </c>
      <c r="I3746" t="str">
        <f>IFERROR(VLOOKUP(H3746,Dimension!$A:$B,2,FALSE),"")</f>
        <v>Planning</v>
      </c>
    </row>
    <row r="3747" spans="1:9">
      <c r="A3747" s="29">
        <v>445</v>
      </c>
      <c r="B3747" s="29">
        <v>187</v>
      </c>
      <c r="D3747" t="s">
        <v>632</v>
      </c>
      <c r="E3747" t="s">
        <v>136</v>
      </c>
      <c r="F3747" t="str">
        <f t="shared" si="58"/>
        <v>5bStrongly Agree</v>
      </c>
      <c r="G3747" s="27">
        <f>IFERROR(VLOOKUP(B3747,Answer!$A:$E,5),"")</f>
        <v>1</v>
      </c>
      <c r="H3747">
        <f>IFERROR(VLOOKUP(D3747,Question!$B:$E,4,FALSE),"")</f>
        <v>2</v>
      </c>
      <c r="I3747" t="str">
        <f>IFERROR(VLOOKUP(H3747,Dimension!$A:$B,2,FALSE),"")</f>
        <v>Planning</v>
      </c>
    </row>
    <row r="3748" spans="1:9">
      <c r="A3748" s="29">
        <v>445</v>
      </c>
      <c r="B3748" s="29">
        <v>193</v>
      </c>
      <c r="D3748" t="s">
        <v>636</v>
      </c>
      <c r="E3748" t="s">
        <v>136</v>
      </c>
      <c r="F3748" t="str">
        <f t="shared" si="58"/>
        <v>5cStrongly Agree</v>
      </c>
      <c r="G3748" s="27">
        <f>IFERROR(VLOOKUP(B3748,Answer!$A:$E,5),"")</f>
        <v>1</v>
      </c>
      <c r="H3748">
        <f>IFERROR(VLOOKUP(D3748,Question!$B:$E,4,FALSE),"")</f>
        <v>2</v>
      </c>
      <c r="I3748" t="str">
        <f>IFERROR(VLOOKUP(H3748,Dimension!$A:$B,2,FALSE),"")</f>
        <v>Planning</v>
      </c>
    </row>
    <row r="3749" spans="1:9">
      <c r="A3749" s="29">
        <v>445</v>
      </c>
      <c r="B3749" s="29">
        <v>199</v>
      </c>
      <c r="D3749" t="s">
        <v>640</v>
      </c>
      <c r="E3749" t="s">
        <v>136</v>
      </c>
      <c r="F3749" t="str">
        <f t="shared" si="58"/>
        <v>5dStrongly Agree</v>
      </c>
      <c r="G3749" s="27">
        <f>IFERROR(VLOOKUP(B3749,Answer!$A:$E,5),"")</f>
        <v>1</v>
      </c>
      <c r="H3749">
        <f>IFERROR(VLOOKUP(D3749,Question!$B:$E,4,FALSE),"")</f>
        <v>2</v>
      </c>
      <c r="I3749" t="str">
        <f>IFERROR(VLOOKUP(H3749,Dimension!$A:$B,2,FALSE),"")</f>
        <v>Planning</v>
      </c>
    </row>
    <row r="3750" spans="1:9">
      <c r="A3750" s="29">
        <v>445</v>
      </c>
      <c r="B3750" s="29">
        <v>205</v>
      </c>
      <c r="D3750" t="s">
        <v>644</v>
      </c>
      <c r="E3750" t="s">
        <v>136</v>
      </c>
      <c r="F3750" t="str">
        <f t="shared" si="58"/>
        <v>5eStrongly Agree</v>
      </c>
      <c r="G3750" s="27">
        <f>IFERROR(VLOOKUP(B3750,Answer!$A:$E,5),"")</f>
        <v>1</v>
      </c>
      <c r="H3750">
        <f>IFERROR(VLOOKUP(D3750,Question!$B:$E,4,FALSE),"")</f>
        <v>2</v>
      </c>
      <c r="I3750" t="str">
        <f>IFERROR(VLOOKUP(H3750,Dimension!$A:$B,2,FALSE),"")</f>
        <v>Planning</v>
      </c>
    </row>
    <row r="3751" spans="1:9">
      <c r="A3751" s="29">
        <v>445</v>
      </c>
      <c r="B3751" s="29">
        <v>210</v>
      </c>
      <c r="D3751" t="s">
        <v>751</v>
      </c>
      <c r="E3751" t="s">
        <v>123</v>
      </c>
      <c r="F3751" t="str">
        <f t="shared" si="58"/>
        <v>5fAgree</v>
      </c>
      <c r="G3751" s="27">
        <f>IFERROR(VLOOKUP(B3751,Answer!$A:$E,5),"")</f>
        <v>0.75</v>
      </c>
      <c r="H3751">
        <f>IFERROR(VLOOKUP(D3751,Question!$B:$E,4,FALSE),"")</f>
        <v>2</v>
      </c>
      <c r="I3751" t="str">
        <f>IFERROR(VLOOKUP(H3751,Dimension!$A:$B,2,FALSE),"")</f>
        <v>Planning</v>
      </c>
    </row>
    <row r="3752" spans="1:9">
      <c r="A3752" s="29">
        <v>445</v>
      </c>
      <c r="B3752" s="29">
        <v>216</v>
      </c>
      <c r="D3752" t="s">
        <v>752</v>
      </c>
      <c r="E3752" t="s">
        <v>123</v>
      </c>
      <c r="F3752" t="str">
        <f t="shared" si="58"/>
        <v>5gAgree</v>
      </c>
      <c r="G3752" s="27">
        <f>IFERROR(VLOOKUP(B3752,Answer!$A:$E,5),"")</f>
        <v>0.75</v>
      </c>
      <c r="H3752">
        <f>IFERROR(VLOOKUP(D3752,Question!$B:$E,4,FALSE),"")</f>
        <v>3</v>
      </c>
      <c r="I3752" t="str">
        <f>IFERROR(VLOOKUP(H3752,Dimension!$A:$B,2,FALSE),"")</f>
        <v>Impact</v>
      </c>
    </row>
    <row r="3753" spans="1:9">
      <c r="A3753" s="29">
        <v>445</v>
      </c>
      <c r="B3753" s="29">
        <v>223</v>
      </c>
      <c r="D3753" t="s">
        <v>753</v>
      </c>
      <c r="E3753" t="s">
        <v>136</v>
      </c>
      <c r="F3753" t="str">
        <f t="shared" si="58"/>
        <v>5hStrongly Agree</v>
      </c>
      <c r="G3753" s="27">
        <f>IFERROR(VLOOKUP(B3753,Answer!$A:$E,5),"")</f>
        <v>1</v>
      </c>
      <c r="H3753">
        <f>IFERROR(VLOOKUP(D3753,Question!$B:$E,4,FALSE),"")</f>
        <v>2</v>
      </c>
      <c r="I3753" t="str">
        <f>IFERROR(VLOOKUP(H3753,Dimension!$A:$B,2,FALSE),"")</f>
        <v>Planning</v>
      </c>
    </row>
    <row r="3754" spans="1:9">
      <c r="A3754" s="29">
        <v>445</v>
      </c>
      <c r="B3754" s="29">
        <v>228</v>
      </c>
      <c r="D3754" t="s">
        <v>754</v>
      </c>
      <c r="E3754" t="s">
        <v>123</v>
      </c>
      <c r="F3754" t="str">
        <f t="shared" si="58"/>
        <v>5iAgree</v>
      </c>
      <c r="G3754" s="27">
        <f>IFERROR(VLOOKUP(B3754,Answer!$A:$E,5),"")</f>
        <v>0.75</v>
      </c>
      <c r="H3754">
        <f>IFERROR(VLOOKUP(D3754,Question!$B:$E,4,FALSE),"")</f>
        <v>3</v>
      </c>
      <c r="I3754" t="str">
        <f>IFERROR(VLOOKUP(H3754,Dimension!$A:$B,2,FALSE),"")</f>
        <v>Impact</v>
      </c>
    </row>
    <row r="3755" spans="1:9">
      <c r="A3755" s="29">
        <v>445</v>
      </c>
      <c r="B3755" s="29">
        <v>232</v>
      </c>
      <c r="D3755" t="s">
        <v>648</v>
      </c>
      <c r="E3755" t="s">
        <v>121</v>
      </c>
      <c r="F3755" t="str">
        <f t="shared" si="58"/>
        <v>6aSometimes / on an ad-hoc basis</v>
      </c>
      <c r="G3755" s="27">
        <f>IFERROR(VLOOKUP(B3755,Answer!$A:$E,5),"")</f>
        <v>0.5</v>
      </c>
      <c r="H3755">
        <f>IFERROR(VLOOKUP(D3755,Question!$B:$E,4,FALSE),"")</f>
        <v>2</v>
      </c>
      <c r="I3755" t="str">
        <f>IFERROR(VLOOKUP(H3755,Dimension!$A:$B,2,FALSE),"")</f>
        <v>Planning</v>
      </c>
    </row>
    <row r="3756" spans="1:9">
      <c r="A3756" s="29">
        <v>445</v>
      </c>
      <c r="B3756" s="29">
        <v>239</v>
      </c>
      <c r="D3756" t="s">
        <v>650</v>
      </c>
      <c r="E3756" t="s">
        <v>114</v>
      </c>
      <c r="F3756" t="str">
        <f t="shared" si="58"/>
        <v>6bFrequently (e.g. every time we run some activity or monthly)</v>
      </c>
      <c r="G3756" s="27">
        <f>IFERROR(VLOOKUP(B3756,Answer!$A:$E,5),"")</f>
        <v>1</v>
      </c>
      <c r="H3756">
        <f>IFERROR(VLOOKUP(D3756,Question!$B:$E,4,FALSE),"")</f>
        <v>1</v>
      </c>
      <c r="I3756" t="str">
        <f>IFERROR(VLOOKUP(H3756,Dimension!$A:$B,2,FALSE),"")</f>
        <v>Reporting</v>
      </c>
    </row>
    <row r="3757" spans="1:9">
      <c r="A3757" s="29">
        <v>445</v>
      </c>
      <c r="B3757" s="29">
        <v>243</v>
      </c>
      <c r="D3757" t="s">
        <v>654</v>
      </c>
      <c r="E3757" t="s">
        <v>120</v>
      </c>
      <c r="F3757" t="str">
        <f t="shared" si="58"/>
        <v>6cRegularly (at least quarterly)</v>
      </c>
      <c r="G3757" s="27">
        <f>IFERROR(VLOOKUP(B3757,Answer!$A:$E,5),"")</f>
        <v>0.75</v>
      </c>
      <c r="H3757">
        <f>IFERROR(VLOOKUP(D3757,Question!$B:$E,4,FALSE),"")</f>
        <v>1</v>
      </c>
      <c r="I3757" t="str">
        <f>IFERROR(VLOOKUP(H3757,Dimension!$A:$B,2,FALSE),"")</f>
        <v>Reporting</v>
      </c>
    </row>
    <row r="3758" spans="1:9">
      <c r="A3758" s="29">
        <v>445</v>
      </c>
      <c r="B3758" s="29">
        <v>249</v>
      </c>
      <c r="D3758" t="s">
        <v>658</v>
      </c>
      <c r="E3758" t="s">
        <v>114</v>
      </c>
      <c r="F3758" t="str">
        <f t="shared" si="58"/>
        <v>6dFrequently (e.g. every time we run some activity or monthly)</v>
      </c>
      <c r="G3758" s="27">
        <f>IFERROR(VLOOKUP(B3758,Answer!$A:$E,5),"")</f>
        <v>1</v>
      </c>
      <c r="H3758">
        <f>IFERROR(VLOOKUP(D3758,Question!$B:$E,4,FALSE),"")</f>
        <v>1</v>
      </c>
      <c r="I3758" t="str">
        <f>IFERROR(VLOOKUP(H3758,Dimension!$A:$B,2,FALSE),"")</f>
        <v>Reporting</v>
      </c>
    </row>
    <row r="3759" spans="1:9">
      <c r="A3759" s="29">
        <v>445</v>
      </c>
      <c r="B3759" s="29">
        <v>254</v>
      </c>
      <c r="D3759" t="s">
        <v>662</v>
      </c>
      <c r="E3759" t="s">
        <v>114</v>
      </c>
      <c r="F3759" t="str">
        <f t="shared" si="58"/>
        <v>6eFrequently (e.g. every time we run some activity or monthly)</v>
      </c>
      <c r="G3759" s="27">
        <f>IFERROR(VLOOKUP(B3759,Answer!$A:$E,5),"")</f>
        <v>1</v>
      </c>
      <c r="H3759">
        <f>IFERROR(VLOOKUP(D3759,Question!$B:$E,4,FALSE),"")</f>
        <v>1</v>
      </c>
      <c r="I3759" t="str">
        <f>IFERROR(VLOOKUP(H3759,Dimension!$A:$B,2,FALSE),"")</f>
        <v>Reporting</v>
      </c>
    </row>
    <row r="3760" spans="1:9">
      <c r="A3760" s="29">
        <v>445</v>
      </c>
      <c r="B3760" s="29">
        <v>258</v>
      </c>
      <c r="D3760" t="s">
        <v>666</v>
      </c>
      <c r="E3760" t="s">
        <v>120</v>
      </c>
      <c r="F3760" t="str">
        <f t="shared" si="58"/>
        <v>7aRegularly (at least quarterly)</v>
      </c>
      <c r="G3760" s="27">
        <f>IFERROR(VLOOKUP(B3760,Answer!$A:$E,5),"")</f>
        <v>0.5</v>
      </c>
      <c r="H3760">
        <f>IFERROR(VLOOKUP(D3760,Question!$B:$E,4,FALSE),"")</f>
        <v>3</v>
      </c>
      <c r="I3760" t="str">
        <f>IFERROR(VLOOKUP(H3760,Dimension!$A:$B,2,FALSE),"")</f>
        <v>Impact</v>
      </c>
    </row>
    <row r="3761" spans="1:9">
      <c r="A3761" s="29">
        <v>445</v>
      </c>
      <c r="B3761" s="29">
        <v>264</v>
      </c>
      <c r="D3761" t="s">
        <v>670</v>
      </c>
      <c r="E3761" t="s">
        <v>114</v>
      </c>
      <c r="F3761" t="str">
        <f t="shared" si="58"/>
        <v>7bFrequently (e.g. every time we run some activity or monthly)</v>
      </c>
      <c r="G3761" s="27">
        <f>IFERROR(VLOOKUP(B3761,Answer!$A:$E,5),"")</f>
        <v>1</v>
      </c>
      <c r="H3761">
        <f>IFERROR(VLOOKUP(D3761,Question!$B:$E,4,FALSE),"")</f>
        <v>2</v>
      </c>
      <c r="I3761" t="str">
        <f>IFERROR(VLOOKUP(H3761,Dimension!$A:$B,2,FALSE),"")</f>
        <v>Planning</v>
      </c>
    </row>
    <row r="3762" spans="1:9">
      <c r="A3762" s="29">
        <v>445</v>
      </c>
      <c r="B3762" s="29">
        <v>269</v>
      </c>
      <c r="D3762" t="s">
        <v>674</v>
      </c>
      <c r="E3762" t="s">
        <v>114</v>
      </c>
      <c r="F3762" t="str">
        <f t="shared" si="58"/>
        <v>7cFrequently (e.g. every time we run some activity or monthly)</v>
      </c>
      <c r="G3762" s="27">
        <f>IFERROR(VLOOKUP(B3762,Answer!$A:$E,5),"")</f>
        <v>1</v>
      </c>
      <c r="H3762">
        <f>IFERROR(VLOOKUP(D3762,Question!$B:$E,4,FALSE),"")</f>
        <v>2</v>
      </c>
      <c r="I3762" t="str">
        <f>IFERROR(VLOOKUP(H3762,Dimension!$A:$B,2,FALSE),"")</f>
        <v>Planning</v>
      </c>
    </row>
    <row r="3763" spans="1:9">
      <c r="A3763" s="29">
        <v>445</v>
      </c>
      <c r="B3763" s="29">
        <v>274</v>
      </c>
      <c r="D3763" t="s">
        <v>678</v>
      </c>
      <c r="E3763" t="s">
        <v>114</v>
      </c>
      <c r="F3763" t="str">
        <f t="shared" si="58"/>
        <v>7dFrequently (e.g. every time we run some activity or monthly)</v>
      </c>
      <c r="G3763" s="27">
        <f>IFERROR(VLOOKUP(B3763,Answer!$A:$E,5),"")</f>
        <v>1</v>
      </c>
      <c r="H3763">
        <f>IFERROR(VLOOKUP(D3763,Question!$B:$E,4,FALSE),"")</f>
        <v>2</v>
      </c>
      <c r="I3763" t="str">
        <f>IFERROR(VLOOKUP(H3763,Dimension!$A:$B,2,FALSE),"")</f>
        <v>Planning</v>
      </c>
    </row>
    <row r="3764" spans="1:9">
      <c r="A3764" s="29">
        <v>445</v>
      </c>
      <c r="B3764" s="29">
        <v>279</v>
      </c>
      <c r="D3764" t="s">
        <v>680</v>
      </c>
      <c r="E3764" t="s">
        <v>114</v>
      </c>
      <c r="F3764" t="str">
        <f t="shared" si="58"/>
        <v>7eFrequently (e.g. every time we run some activity or monthly)</v>
      </c>
      <c r="G3764" s="27">
        <f>IFERROR(VLOOKUP(B3764,Answer!$A:$E,5),"")</f>
        <v>1</v>
      </c>
      <c r="H3764">
        <f>IFERROR(VLOOKUP(D3764,Question!$B:$E,4,FALSE),"")</f>
        <v>3</v>
      </c>
      <c r="I3764" t="str">
        <f>IFERROR(VLOOKUP(H3764,Dimension!$A:$B,2,FALSE),"")</f>
        <v>Impact</v>
      </c>
    </row>
    <row r="3765" spans="1:9">
      <c r="A3765" s="29">
        <v>445</v>
      </c>
      <c r="B3765" s="29">
        <v>282</v>
      </c>
      <c r="D3765" t="s">
        <v>701</v>
      </c>
      <c r="E3765" t="s">
        <v>118</v>
      </c>
      <c r="F3765" t="str">
        <f t="shared" si="58"/>
        <v>8aDisagree</v>
      </c>
      <c r="G3765" s="27">
        <f>IFERROR(VLOOKUP(B3765,Answer!$A:$E,5),"")</f>
        <v>0</v>
      </c>
      <c r="H3765">
        <f>IFERROR(VLOOKUP(D3765,Question!$B:$E,4,FALSE),"")</f>
        <v>3</v>
      </c>
      <c r="I3765" t="str">
        <f>IFERROR(VLOOKUP(H3765,Dimension!$A:$B,2,FALSE),"")</f>
        <v>Impact</v>
      </c>
    </row>
    <row r="3766" spans="1:9">
      <c r="A3766" s="29">
        <v>445</v>
      </c>
      <c r="B3766" s="29">
        <v>288</v>
      </c>
      <c r="D3766" t="s">
        <v>703</v>
      </c>
      <c r="E3766" t="s">
        <v>118</v>
      </c>
      <c r="F3766" t="str">
        <f t="shared" si="58"/>
        <v>8bDisagree</v>
      </c>
      <c r="G3766" s="27">
        <f>IFERROR(VLOOKUP(B3766,Answer!$A:$E,5),"")</f>
        <v>0</v>
      </c>
      <c r="H3766">
        <f>IFERROR(VLOOKUP(D3766,Question!$B:$E,4,FALSE),"")</f>
        <v>3</v>
      </c>
      <c r="I3766" t="str">
        <f>IFERROR(VLOOKUP(H3766,Dimension!$A:$B,2,FALSE),"")</f>
        <v>Impact</v>
      </c>
    </row>
    <row r="3767" spans="1:9">
      <c r="A3767" s="29">
        <v>445</v>
      </c>
      <c r="B3767" s="29">
        <v>296</v>
      </c>
      <c r="D3767" t="s">
        <v>705</v>
      </c>
      <c r="E3767" t="s">
        <v>123</v>
      </c>
      <c r="F3767" t="str">
        <f t="shared" si="58"/>
        <v>8cAgree</v>
      </c>
      <c r="G3767" s="27">
        <f>IFERROR(VLOOKUP(B3767,Answer!$A:$E,5),"")</f>
        <v>0.75</v>
      </c>
      <c r="H3767">
        <f>IFERROR(VLOOKUP(D3767,Question!$B:$E,4,FALSE),"")</f>
        <v>3</v>
      </c>
      <c r="I3767" t="str">
        <f>IFERROR(VLOOKUP(H3767,Dimension!$A:$B,2,FALSE),"")</f>
        <v>Impact</v>
      </c>
    </row>
    <row r="3768" spans="1:9">
      <c r="A3768" s="29">
        <v>445</v>
      </c>
      <c r="B3768" s="29">
        <v>301</v>
      </c>
      <c r="D3768" t="s">
        <v>707</v>
      </c>
      <c r="E3768" t="s">
        <v>122</v>
      </c>
      <c r="F3768" t="str">
        <f t="shared" si="58"/>
        <v>8dNeither agree nor disagree</v>
      </c>
      <c r="G3768" s="27">
        <f>IFERROR(VLOOKUP(B3768,Answer!$A:$E,5),"")</f>
        <v>0</v>
      </c>
      <c r="H3768">
        <f>IFERROR(VLOOKUP(D3768,Question!$B:$E,4,FALSE),"")</f>
        <v>3</v>
      </c>
      <c r="I3768" t="str">
        <f>IFERROR(VLOOKUP(H3768,Dimension!$A:$B,2,FALSE),"")</f>
        <v>Impact</v>
      </c>
    </row>
    <row r="3769" spans="1:9">
      <c r="A3769" s="29">
        <v>445</v>
      </c>
      <c r="B3769" s="29">
        <v>306</v>
      </c>
      <c r="D3769" t="s">
        <v>744</v>
      </c>
      <c r="E3769" t="s">
        <v>118</v>
      </c>
      <c r="F3769" t="str">
        <f t="shared" si="58"/>
        <v>8eDisagree</v>
      </c>
      <c r="G3769" s="27">
        <f>IFERROR(VLOOKUP(B3769,Answer!$A:$E,5),"")</f>
        <v>0</v>
      </c>
      <c r="H3769">
        <f>IFERROR(VLOOKUP(D3769,Question!$B:$E,4,FALSE),"")</f>
        <v>3</v>
      </c>
      <c r="I3769" t="str">
        <f>IFERROR(VLOOKUP(H3769,Dimension!$A:$B,2,FALSE),"")</f>
        <v>Impact</v>
      </c>
    </row>
    <row r="3770" spans="1:9">
      <c r="A3770" s="29">
        <v>445</v>
      </c>
      <c r="B3770" s="29" t="s">
        <v>870</v>
      </c>
      <c r="D3770" t="s">
        <v>745</v>
      </c>
      <c r="E3770">
        <v>0</v>
      </c>
      <c r="F3770" t="str">
        <f t="shared" si="58"/>
        <v>8f0</v>
      </c>
      <c r="G3770" s="27" t="str">
        <f>IFERROR(VLOOKUP(B3770,Answer!$A:$E,5),"")</f>
        <v/>
      </c>
      <c r="H3770">
        <f>IFERROR(VLOOKUP(D3770,Question!$B:$E,4,FALSE),"")</f>
        <v>3</v>
      </c>
      <c r="I3770" t="str">
        <f>IFERROR(VLOOKUP(H3770,Dimension!$A:$B,2,FALSE),"")</f>
        <v>Impact</v>
      </c>
    </row>
    <row r="3771" spans="1:9">
      <c r="A3771" s="29">
        <v>445</v>
      </c>
      <c r="B3771" s="29">
        <v>319</v>
      </c>
      <c r="D3771" t="s">
        <v>746</v>
      </c>
      <c r="E3771" t="s">
        <v>122</v>
      </c>
      <c r="F3771" t="str">
        <f t="shared" si="58"/>
        <v>8gNeither agree nor disagree</v>
      </c>
      <c r="G3771" s="27">
        <f>IFERROR(VLOOKUP(B3771,Answer!$A:$E,5),"")</f>
        <v>0.25</v>
      </c>
      <c r="H3771">
        <f>IFERROR(VLOOKUP(D3771,Question!$B:$E,4,FALSE),"")</f>
        <v>3</v>
      </c>
      <c r="I3771" t="str">
        <f>IFERROR(VLOOKUP(H3771,Dimension!$A:$B,2,FALSE),"")</f>
        <v>Impact</v>
      </c>
    </row>
    <row r="3772" spans="1:9">
      <c r="A3772" s="29">
        <v>445</v>
      </c>
      <c r="B3772" s="29">
        <v>325</v>
      </c>
      <c r="D3772" t="s">
        <v>747</v>
      </c>
      <c r="E3772" t="s">
        <v>122</v>
      </c>
      <c r="F3772" t="str">
        <f t="shared" si="58"/>
        <v>8hNeither agree nor disagree</v>
      </c>
      <c r="G3772" s="27">
        <f>IFERROR(VLOOKUP(B3772,Answer!$A:$E,5),"")</f>
        <v>0.25</v>
      </c>
      <c r="H3772">
        <f>IFERROR(VLOOKUP(D3772,Question!$B:$E,4,FALSE),"")</f>
        <v>3</v>
      </c>
      <c r="I3772" t="str">
        <f>IFERROR(VLOOKUP(H3772,Dimension!$A:$B,2,FALSE),"")</f>
        <v>Impact</v>
      </c>
    </row>
    <row r="3773" spans="1:9">
      <c r="A3773" s="29">
        <v>445</v>
      </c>
      <c r="B3773" s="29">
        <v>332</v>
      </c>
      <c r="D3773" t="s">
        <v>748</v>
      </c>
      <c r="E3773" t="s">
        <v>123</v>
      </c>
      <c r="F3773" t="str">
        <f t="shared" si="58"/>
        <v>8iAgree</v>
      </c>
      <c r="G3773" s="27">
        <f>IFERROR(VLOOKUP(B3773,Answer!$A:$E,5),"")</f>
        <v>0.75</v>
      </c>
      <c r="H3773">
        <f>IFERROR(VLOOKUP(D3773,Question!$B:$E,4,FALSE),"")</f>
        <v>3</v>
      </c>
      <c r="I3773" t="str">
        <f>IFERROR(VLOOKUP(H3773,Dimension!$A:$B,2,FALSE),"")</f>
        <v>Impact</v>
      </c>
    </row>
    <row r="3774" spans="1:9">
      <c r="A3774" s="29">
        <v>445</v>
      </c>
      <c r="B3774" s="29">
        <v>339</v>
      </c>
      <c r="D3774" t="s">
        <v>749</v>
      </c>
      <c r="E3774" t="s">
        <v>136</v>
      </c>
      <c r="F3774" t="str">
        <f t="shared" si="58"/>
        <v>8jStrongly Agree</v>
      </c>
      <c r="G3774" s="27">
        <f>IFERROR(VLOOKUP(B3774,Answer!$A:$E,5),"")</f>
        <v>1</v>
      </c>
      <c r="H3774">
        <f>IFERROR(VLOOKUP(D3774,Question!$B:$E,4,FALSE),"")</f>
        <v>3</v>
      </c>
      <c r="I3774" t="str">
        <f>IFERROR(VLOOKUP(H3774,Dimension!$A:$B,2,FALSE),"")</f>
        <v>Impact</v>
      </c>
    </row>
    <row r="3775" spans="1:9">
      <c r="A3775" s="29">
        <v>445</v>
      </c>
      <c r="B3775" s="29">
        <v>343</v>
      </c>
      <c r="D3775" t="s">
        <v>750</v>
      </c>
      <c r="E3775" t="s">
        <v>122</v>
      </c>
      <c r="F3775" t="str">
        <f t="shared" si="58"/>
        <v>8kNeither agree nor disagree</v>
      </c>
      <c r="G3775" s="27">
        <f>IFERROR(VLOOKUP(B3775,Answer!$A:$E,5),"")</f>
        <v>0</v>
      </c>
      <c r="H3775">
        <f>IFERROR(VLOOKUP(D3775,Question!$B:$E,4,FALSE),"")</f>
        <v>3</v>
      </c>
      <c r="I3775" t="str">
        <f>IFERROR(VLOOKUP(H3775,Dimension!$A:$B,2,FALSE),"")</f>
        <v>Impact</v>
      </c>
    </row>
    <row r="3776" spans="1:9">
      <c r="A3776" s="29">
        <v>445</v>
      </c>
      <c r="B3776" s="29">
        <v>348</v>
      </c>
      <c r="D3776" t="s">
        <v>710</v>
      </c>
      <c r="E3776" t="s">
        <v>125</v>
      </c>
      <c r="F3776" t="str">
        <f t="shared" si="58"/>
        <v>9aAware of but do not use</v>
      </c>
      <c r="G3776" s="27">
        <f>IFERROR(VLOOKUP(B3776,Answer!$A:$E,5),"")</f>
        <v>0.25</v>
      </c>
      <c r="H3776">
        <f>IFERROR(VLOOKUP(D3776,Question!$B:$E,4,FALSE),"")</f>
        <v>1</v>
      </c>
      <c r="I3776" t="str">
        <f>IFERROR(VLOOKUP(H3776,Dimension!$A:$B,2,FALSE),"")</f>
        <v>Reporting</v>
      </c>
    </row>
    <row r="3777" spans="1:9">
      <c r="A3777" s="29">
        <v>445</v>
      </c>
      <c r="B3777" s="29">
        <v>355</v>
      </c>
      <c r="D3777" t="s">
        <v>714</v>
      </c>
      <c r="E3777" t="s">
        <v>143</v>
      </c>
      <c r="F3777" t="str">
        <f t="shared" si="58"/>
        <v>9bUse rarely</v>
      </c>
      <c r="G3777" s="27">
        <f>IFERROR(VLOOKUP(B3777,Answer!$A:$E,5),"")</f>
        <v>0.5</v>
      </c>
      <c r="H3777">
        <f>IFERROR(VLOOKUP(D3777,Question!$B:$E,4,FALSE),"")</f>
        <v>1</v>
      </c>
      <c r="I3777" t="str">
        <f>IFERROR(VLOOKUP(H3777,Dimension!$A:$B,2,FALSE),"")</f>
        <v>Reporting</v>
      </c>
    </row>
    <row r="3778" spans="1:9">
      <c r="A3778" s="29">
        <v>445</v>
      </c>
      <c r="B3778" s="29">
        <v>360</v>
      </c>
      <c r="D3778" t="s">
        <v>742</v>
      </c>
      <c r="E3778" t="s">
        <v>125</v>
      </c>
      <c r="F3778" t="str">
        <f t="shared" si="58"/>
        <v>9cAware of but do not use</v>
      </c>
      <c r="G3778" s="27">
        <f>IFERROR(VLOOKUP(B3778,Answer!$A:$E,5),"")</f>
        <v>0.25</v>
      </c>
      <c r="H3778">
        <f>IFERROR(VLOOKUP(D3778,Question!$B:$E,4,FALSE),"")</f>
        <v>1</v>
      </c>
      <c r="I3778" t="str">
        <f>IFERROR(VLOOKUP(H3778,Dimension!$A:$B,2,FALSE),"")</f>
        <v>Reporting</v>
      </c>
    </row>
    <row r="3779" spans="1:9">
      <c r="A3779" s="29">
        <v>445</v>
      </c>
      <c r="B3779" s="29">
        <v>368</v>
      </c>
      <c r="D3779" t="s">
        <v>743</v>
      </c>
      <c r="E3779" t="s">
        <v>160</v>
      </c>
      <c r="F3779" t="str">
        <f t="shared" ref="F3779:F3842" si="59">D3779&amp;E3779</f>
        <v>9dUse regularly</v>
      </c>
      <c r="G3779" s="27">
        <f>IFERROR(VLOOKUP(B3779,Answer!$A:$E,5),"")</f>
        <v>0.75</v>
      </c>
      <c r="H3779">
        <f>IFERROR(VLOOKUP(D3779,Question!$B:$E,4,FALSE),"")</f>
        <v>2</v>
      </c>
      <c r="I3779" t="str">
        <f>IFERROR(VLOOKUP(H3779,Dimension!$A:$B,2,FALSE),"")</f>
        <v>Planning</v>
      </c>
    </row>
    <row r="3780" spans="1:9">
      <c r="A3780" s="29">
        <v>445</v>
      </c>
      <c r="B3780" s="29">
        <v>375</v>
      </c>
      <c r="D3780" t="s">
        <v>740</v>
      </c>
      <c r="E3780" t="s">
        <v>136</v>
      </c>
      <c r="F3780" t="str">
        <f t="shared" si="59"/>
        <v>10aStrongly Agree</v>
      </c>
      <c r="G3780" s="27">
        <f>IFERROR(VLOOKUP(B3780,Answer!$A:$E,5),"")</f>
        <v>1</v>
      </c>
      <c r="H3780">
        <f>IFERROR(VLOOKUP(D3780,Question!$B:$E,4,FALSE),"")</f>
        <v>1</v>
      </c>
      <c r="I3780" t="str">
        <f>IFERROR(VLOOKUP(H3780,Dimension!$A:$B,2,FALSE),"")</f>
        <v>Reporting</v>
      </c>
    </row>
    <row r="3781" spans="1:9">
      <c r="A3781" s="29">
        <v>445</v>
      </c>
      <c r="B3781" s="29">
        <v>381</v>
      </c>
      <c r="D3781" t="s">
        <v>741</v>
      </c>
      <c r="E3781" t="s">
        <v>136</v>
      </c>
      <c r="F3781" t="str">
        <f t="shared" si="59"/>
        <v>10bStrongly Agree</v>
      </c>
      <c r="G3781" s="27">
        <f>IFERROR(VLOOKUP(B3781,Answer!$A:$E,5),"")</f>
        <v>1</v>
      </c>
      <c r="H3781">
        <f>IFERROR(VLOOKUP(D3781,Question!$B:$E,4,FALSE),"")</f>
        <v>3</v>
      </c>
      <c r="I3781" t="str">
        <f>IFERROR(VLOOKUP(H3781,Dimension!$A:$B,2,FALSE),"")</f>
        <v>Impact</v>
      </c>
    </row>
    <row r="3782" spans="1:9">
      <c r="A3782" s="29">
        <v>459</v>
      </c>
      <c r="B3782" s="29">
        <v>2</v>
      </c>
      <c r="D3782" t="s">
        <v>772</v>
      </c>
      <c r="E3782" t="s">
        <v>140</v>
      </c>
      <c r="F3782" t="str">
        <f t="shared" si="59"/>
        <v>1aAgency</v>
      </c>
      <c r="G3782" s="27">
        <f>IFERROR(VLOOKUP(B3782,Answer!$A:$E,5),"")</f>
        <v>0</v>
      </c>
      <c r="H3782">
        <f>IFERROR(VLOOKUP(D3782,Question!$B:$E,4,FALSE),"")</f>
        <v>0</v>
      </c>
      <c r="I3782" t="str">
        <f>IFERROR(VLOOKUP(H3782,Dimension!$A:$B,2,FALSE),"")</f>
        <v/>
      </c>
    </row>
    <row r="3783" spans="1:9">
      <c r="A3783" s="29">
        <v>459</v>
      </c>
      <c r="B3783" s="29">
        <v>5</v>
      </c>
      <c r="D3783" t="s">
        <v>773</v>
      </c>
      <c r="E3783" t="s">
        <v>107</v>
      </c>
      <c r="F3783" t="str">
        <f t="shared" si="59"/>
        <v>1bCommunications</v>
      </c>
      <c r="G3783" s="27">
        <f>IFERROR(VLOOKUP(B3783,Answer!$A:$E,5),"")</f>
        <v>0</v>
      </c>
      <c r="H3783">
        <f>IFERROR(VLOOKUP(D3783,Question!$B:$E,4,FALSE),"")</f>
        <v>0</v>
      </c>
      <c r="I3783" t="str">
        <f>IFERROR(VLOOKUP(H3783,Dimension!$A:$B,2,FALSE),"")</f>
        <v/>
      </c>
    </row>
    <row r="3784" spans="1:9">
      <c r="A3784" s="29">
        <v>459</v>
      </c>
      <c r="B3784" s="29" t="s">
        <v>870</v>
      </c>
      <c r="D3784" t="s">
        <v>774</v>
      </c>
      <c r="E3784">
        <v>0</v>
      </c>
      <c r="F3784" t="str">
        <f t="shared" si="59"/>
        <v>1c0</v>
      </c>
      <c r="G3784" s="27" t="str">
        <f>IFERROR(VLOOKUP(B3784,Answer!$A:$E,5),"")</f>
        <v/>
      </c>
      <c r="H3784">
        <f>IFERROR(VLOOKUP(D3784,Question!$B:$E,4,FALSE),"")</f>
        <v>0</v>
      </c>
      <c r="I3784" t="str">
        <f>IFERROR(VLOOKUP(H3784,Dimension!$A:$B,2,FALSE),"")</f>
        <v/>
      </c>
    </row>
    <row r="3785" spans="1:9">
      <c r="A3785" s="29">
        <v>459</v>
      </c>
      <c r="B3785" s="29">
        <v>42</v>
      </c>
      <c r="D3785" t="s">
        <v>775</v>
      </c>
      <c r="E3785" t="s">
        <v>264</v>
      </c>
      <c r="F3785" t="str">
        <f t="shared" si="59"/>
        <v>1dAn integrated communications consultancy</v>
      </c>
      <c r="G3785" s="27">
        <f>IFERROR(VLOOKUP(B3785,Answer!$A:$E,5),"")</f>
        <v>0</v>
      </c>
      <c r="H3785">
        <f>IFERROR(VLOOKUP(D3785,Question!$B:$E,4,FALSE),"")</f>
        <v>0</v>
      </c>
      <c r="I3785" t="str">
        <f>IFERROR(VLOOKUP(H3785,Dimension!$A:$B,2,FALSE),"")</f>
        <v/>
      </c>
    </row>
    <row r="3786" spans="1:9">
      <c r="A3786" s="29">
        <v>459</v>
      </c>
      <c r="B3786" s="29">
        <v>48</v>
      </c>
      <c r="D3786" t="s">
        <v>776</v>
      </c>
      <c r="E3786" t="s">
        <v>244</v>
      </c>
      <c r="F3786" t="str">
        <f t="shared" si="59"/>
        <v>1e50-99 employees</v>
      </c>
      <c r="G3786" s="27">
        <f>IFERROR(VLOOKUP(B3786,Answer!$A:$E,5),"")</f>
        <v>0</v>
      </c>
      <c r="H3786">
        <f>IFERROR(VLOOKUP(D3786,Question!$B:$E,4,FALSE),"")</f>
        <v>0</v>
      </c>
      <c r="I3786" t="str">
        <f>IFERROR(VLOOKUP(H3786,Dimension!$A:$B,2,FALSE),"")</f>
        <v/>
      </c>
    </row>
    <row r="3787" spans="1:9">
      <c r="A3787" s="29">
        <v>459</v>
      </c>
      <c r="B3787" s="29" t="s">
        <v>870</v>
      </c>
      <c r="D3787" t="s">
        <v>778</v>
      </c>
      <c r="E3787" t="s">
        <v>134</v>
      </c>
      <c r="F3787" t="str">
        <f t="shared" si="59"/>
        <v>1gUK</v>
      </c>
      <c r="G3787" s="27" t="str">
        <f>IFERROR(VLOOKUP(B3787,Answer!$A:$E,5),"")</f>
        <v/>
      </c>
      <c r="H3787">
        <f>IFERROR(VLOOKUP(D3787,Question!$B:$E,4,FALSE),"")</f>
        <v>0</v>
      </c>
      <c r="I3787" t="str">
        <f>IFERROR(VLOOKUP(H3787,Dimension!$A:$B,2,FALSE),"")</f>
        <v/>
      </c>
    </row>
    <row r="3788" spans="1:9">
      <c r="A3788" s="29">
        <v>459</v>
      </c>
      <c r="B3788" s="29">
        <v>65</v>
      </c>
      <c r="D3788" t="s">
        <v>783</v>
      </c>
      <c r="E3788" t="s">
        <v>159</v>
      </c>
      <c r="F3788" t="str">
        <f t="shared" si="59"/>
        <v>1hFor the country I’m based in</v>
      </c>
      <c r="G3788" s="27">
        <f>IFERROR(VLOOKUP(B3788,Answer!$A:$E,5),"")</f>
        <v>0</v>
      </c>
      <c r="H3788">
        <f>IFERROR(VLOOKUP(D3788,Question!$B:$E,4,FALSE),"")</f>
        <v>0</v>
      </c>
      <c r="I3788" t="str">
        <f>IFERROR(VLOOKUP(H3788,Dimension!$A:$B,2,FALSE),"")</f>
        <v/>
      </c>
    </row>
    <row r="3789" spans="1:9">
      <c r="A3789" s="29">
        <v>459</v>
      </c>
      <c r="B3789" s="29">
        <v>69</v>
      </c>
      <c r="D3789" t="s">
        <v>859</v>
      </c>
      <c r="E3789" t="s">
        <v>110</v>
      </c>
      <c r="F3789" t="str">
        <f t="shared" si="59"/>
        <v>1iYes</v>
      </c>
      <c r="G3789" s="27">
        <f>IFERROR(VLOOKUP(B3789,Answer!$A:$E,5),"")</f>
        <v>0</v>
      </c>
      <c r="H3789">
        <f>IFERROR(VLOOKUP(D3789,Question!$B:$E,4,FALSE),"")</f>
        <v>0</v>
      </c>
      <c r="I3789" t="str">
        <f>IFERROR(VLOOKUP(H3789,Dimension!$A:$B,2,FALSE),"")</f>
        <v/>
      </c>
    </row>
    <row r="3790" spans="1:9">
      <c r="A3790" s="29">
        <v>459</v>
      </c>
      <c r="B3790" s="29" t="s">
        <v>870</v>
      </c>
      <c r="D3790" t="s">
        <v>804</v>
      </c>
      <c r="E3790" t="s">
        <v>111</v>
      </c>
      <c r="F3790" t="str">
        <f t="shared" si="59"/>
        <v>North AmericaNo</v>
      </c>
      <c r="G3790" s="27" t="str">
        <f>IFERROR(VLOOKUP(B3790,Answer!$A:$E,5),"")</f>
        <v/>
      </c>
      <c r="H3790" t="str">
        <f>IFERROR(VLOOKUP(D3790,Question!$B:$E,4,FALSE),"")</f>
        <v/>
      </c>
      <c r="I3790" t="str">
        <f>IFERROR(VLOOKUP(H3790,Dimension!$A:$B,2,FALSE),"")</f>
        <v/>
      </c>
    </row>
    <row r="3791" spans="1:9">
      <c r="A3791" s="29">
        <v>459</v>
      </c>
      <c r="B3791" s="29" t="s">
        <v>870</v>
      </c>
      <c r="D3791" t="s">
        <v>805</v>
      </c>
      <c r="E3791" t="s">
        <v>111</v>
      </c>
      <c r="F3791" t="str">
        <f t="shared" si="59"/>
        <v>Central AmericaNo</v>
      </c>
      <c r="G3791" s="27" t="str">
        <f>IFERROR(VLOOKUP(B3791,Answer!$A:$E,5),"")</f>
        <v/>
      </c>
      <c r="H3791" t="str">
        <f>IFERROR(VLOOKUP(D3791,Question!$B:$E,4,FALSE),"")</f>
        <v/>
      </c>
      <c r="I3791" t="str">
        <f>IFERROR(VLOOKUP(H3791,Dimension!$A:$B,2,FALSE),"")</f>
        <v/>
      </c>
    </row>
    <row r="3792" spans="1:9">
      <c r="A3792" s="29">
        <v>459</v>
      </c>
      <c r="B3792" s="29" t="s">
        <v>870</v>
      </c>
      <c r="D3792" t="s">
        <v>806</v>
      </c>
      <c r="E3792" t="s">
        <v>111</v>
      </c>
      <c r="F3792" t="str">
        <f t="shared" si="59"/>
        <v>South AmericaNo</v>
      </c>
      <c r="G3792" s="27" t="str">
        <f>IFERROR(VLOOKUP(B3792,Answer!$A:$E,5),"")</f>
        <v/>
      </c>
      <c r="H3792" t="str">
        <f>IFERROR(VLOOKUP(D3792,Question!$B:$E,4,FALSE),"")</f>
        <v/>
      </c>
      <c r="I3792" t="str">
        <f>IFERROR(VLOOKUP(H3792,Dimension!$A:$B,2,FALSE),"")</f>
        <v/>
      </c>
    </row>
    <row r="3793" spans="1:9">
      <c r="A3793" s="29">
        <v>459</v>
      </c>
      <c r="B3793" s="29" t="s">
        <v>870</v>
      </c>
      <c r="D3793" t="s">
        <v>807</v>
      </c>
      <c r="E3793" t="s">
        <v>111</v>
      </c>
      <c r="F3793" t="str">
        <f t="shared" si="59"/>
        <v>AfricaNo</v>
      </c>
      <c r="G3793" s="27" t="str">
        <f>IFERROR(VLOOKUP(B3793,Answer!$A:$E,5),"")</f>
        <v/>
      </c>
      <c r="H3793" t="str">
        <f>IFERROR(VLOOKUP(D3793,Question!$B:$E,4,FALSE),"")</f>
        <v/>
      </c>
      <c r="I3793" t="str">
        <f>IFERROR(VLOOKUP(H3793,Dimension!$A:$B,2,FALSE),"")</f>
        <v/>
      </c>
    </row>
    <row r="3794" spans="1:9">
      <c r="A3794" s="29">
        <v>459</v>
      </c>
      <c r="B3794" s="29" t="s">
        <v>870</v>
      </c>
      <c r="D3794" t="s">
        <v>808</v>
      </c>
      <c r="E3794" t="s">
        <v>111</v>
      </c>
      <c r="F3794" t="str">
        <f t="shared" si="59"/>
        <v>Middle EastNo</v>
      </c>
      <c r="G3794" s="27" t="str">
        <f>IFERROR(VLOOKUP(B3794,Answer!$A:$E,5),"")</f>
        <v/>
      </c>
      <c r="H3794" t="str">
        <f>IFERROR(VLOOKUP(D3794,Question!$B:$E,4,FALSE),"")</f>
        <v/>
      </c>
      <c r="I3794" t="str">
        <f>IFERROR(VLOOKUP(H3794,Dimension!$A:$B,2,FALSE),"")</f>
        <v/>
      </c>
    </row>
    <row r="3795" spans="1:9">
      <c r="A3795" s="29">
        <v>459</v>
      </c>
      <c r="B3795" s="29">
        <v>58</v>
      </c>
      <c r="D3795" t="s">
        <v>809</v>
      </c>
      <c r="E3795" t="s">
        <v>110</v>
      </c>
      <c r="F3795" t="str">
        <f t="shared" si="59"/>
        <v>Western/Northern EuropeYes</v>
      </c>
      <c r="G3795" s="27">
        <f>IFERROR(VLOOKUP(B3795,Answer!$A:$E,5),"")</f>
        <v>0</v>
      </c>
      <c r="H3795" t="str">
        <f>IFERROR(VLOOKUP(D3795,Question!$B:$E,4,FALSE),"")</f>
        <v/>
      </c>
      <c r="I3795" t="str">
        <f>IFERROR(VLOOKUP(H3795,Dimension!$A:$B,2,FALSE),"")</f>
        <v/>
      </c>
    </row>
    <row r="3796" spans="1:9">
      <c r="A3796" s="29">
        <v>459</v>
      </c>
      <c r="B3796" s="29" t="s">
        <v>870</v>
      </c>
      <c r="D3796" t="s">
        <v>810</v>
      </c>
      <c r="E3796" t="s">
        <v>111</v>
      </c>
      <c r="F3796" t="str">
        <f t="shared" si="59"/>
        <v>Southern EuropeNo</v>
      </c>
      <c r="G3796" s="27" t="str">
        <f>IFERROR(VLOOKUP(B3796,Answer!$A:$E,5),"")</f>
        <v/>
      </c>
      <c r="H3796" t="str">
        <f>IFERROR(VLOOKUP(D3796,Question!$B:$E,4,FALSE),"")</f>
        <v/>
      </c>
      <c r="I3796" t="str">
        <f>IFERROR(VLOOKUP(H3796,Dimension!$A:$B,2,FALSE),"")</f>
        <v/>
      </c>
    </row>
    <row r="3797" spans="1:9">
      <c r="A3797" s="29">
        <v>459</v>
      </c>
      <c r="B3797" s="29" t="s">
        <v>870</v>
      </c>
      <c r="D3797" t="s">
        <v>811</v>
      </c>
      <c r="E3797" t="s">
        <v>111</v>
      </c>
      <c r="F3797" t="str">
        <f t="shared" si="59"/>
        <v>Eastern EuropeNo</v>
      </c>
      <c r="G3797" s="27" t="str">
        <f>IFERROR(VLOOKUP(B3797,Answer!$A:$E,5),"")</f>
        <v/>
      </c>
      <c r="H3797" t="str">
        <f>IFERROR(VLOOKUP(D3797,Question!$B:$E,4,FALSE),"")</f>
        <v/>
      </c>
      <c r="I3797" t="str">
        <f>IFERROR(VLOOKUP(H3797,Dimension!$A:$B,2,FALSE),"")</f>
        <v/>
      </c>
    </row>
    <row r="3798" spans="1:9">
      <c r="A3798" s="29">
        <v>459</v>
      </c>
      <c r="B3798" s="29" t="s">
        <v>870</v>
      </c>
      <c r="D3798" t="s">
        <v>812</v>
      </c>
      <c r="E3798" t="s">
        <v>111</v>
      </c>
      <c r="F3798" t="str">
        <f t="shared" si="59"/>
        <v>Central AsiaNo</v>
      </c>
      <c r="G3798" s="27" t="str">
        <f>IFERROR(VLOOKUP(B3798,Answer!$A:$E,5),"")</f>
        <v/>
      </c>
      <c r="H3798" t="str">
        <f>IFERROR(VLOOKUP(D3798,Question!$B:$E,4,FALSE),"")</f>
        <v/>
      </c>
      <c r="I3798" t="str">
        <f>IFERROR(VLOOKUP(H3798,Dimension!$A:$B,2,FALSE),"")</f>
        <v/>
      </c>
    </row>
    <row r="3799" spans="1:9">
      <c r="A3799" s="29">
        <v>459</v>
      </c>
      <c r="B3799" s="29" t="s">
        <v>870</v>
      </c>
      <c r="D3799" t="s">
        <v>813</v>
      </c>
      <c r="E3799" t="s">
        <v>111</v>
      </c>
      <c r="F3799" t="str">
        <f t="shared" si="59"/>
        <v>South AsiaNo</v>
      </c>
      <c r="G3799" s="27" t="str">
        <f>IFERROR(VLOOKUP(B3799,Answer!$A:$E,5),"")</f>
        <v/>
      </c>
      <c r="H3799" t="str">
        <f>IFERROR(VLOOKUP(D3799,Question!$B:$E,4,FALSE),"")</f>
        <v/>
      </c>
      <c r="I3799" t="str">
        <f>IFERROR(VLOOKUP(H3799,Dimension!$A:$B,2,FALSE),"")</f>
        <v/>
      </c>
    </row>
    <row r="3800" spans="1:9">
      <c r="A3800" s="29">
        <v>459</v>
      </c>
      <c r="B3800" s="29" t="s">
        <v>870</v>
      </c>
      <c r="D3800" t="s">
        <v>814</v>
      </c>
      <c r="E3800" t="s">
        <v>111</v>
      </c>
      <c r="F3800" t="str">
        <f t="shared" si="59"/>
        <v>South East AsiaNo</v>
      </c>
      <c r="G3800" s="27" t="str">
        <f>IFERROR(VLOOKUP(B3800,Answer!$A:$E,5),"")</f>
        <v/>
      </c>
      <c r="H3800" t="str">
        <f>IFERROR(VLOOKUP(D3800,Question!$B:$E,4,FALSE),"")</f>
        <v/>
      </c>
      <c r="I3800" t="str">
        <f>IFERROR(VLOOKUP(H3800,Dimension!$A:$B,2,FALSE),"")</f>
        <v/>
      </c>
    </row>
    <row r="3801" spans="1:9">
      <c r="A3801" s="29">
        <v>459</v>
      </c>
      <c r="B3801" s="29" t="s">
        <v>870</v>
      </c>
      <c r="D3801" t="s">
        <v>815</v>
      </c>
      <c r="E3801" t="s">
        <v>111</v>
      </c>
      <c r="F3801" t="str">
        <f t="shared" si="59"/>
        <v>AustralasiaNo</v>
      </c>
      <c r="G3801" s="27" t="str">
        <f>IFERROR(VLOOKUP(B3801,Answer!$A:$E,5),"")</f>
        <v/>
      </c>
      <c r="H3801" t="str">
        <f>IFERROR(VLOOKUP(D3801,Question!$B:$E,4,FALSE),"")</f>
        <v/>
      </c>
      <c r="I3801" t="str">
        <f>IFERROR(VLOOKUP(H3801,Dimension!$A:$B,2,FALSE),"")</f>
        <v/>
      </c>
    </row>
    <row r="3802" spans="1:9">
      <c r="A3802" s="29">
        <v>459</v>
      </c>
      <c r="B3802" s="29">
        <v>74</v>
      </c>
      <c r="D3802" t="s">
        <v>532</v>
      </c>
      <c r="E3802" t="s">
        <v>120</v>
      </c>
      <c r="F3802" t="str">
        <f t="shared" si="59"/>
        <v>2aRegularly (at least quarterly)</v>
      </c>
      <c r="G3802" s="27">
        <f>IFERROR(VLOOKUP(B3802,Answer!$A:$E,5),"")</f>
        <v>0.75</v>
      </c>
      <c r="H3802">
        <f>IFERROR(VLOOKUP(D3802,Question!$B:$E,4,FALSE),"")</f>
        <v>1</v>
      </c>
      <c r="I3802" t="str">
        <f>IFERROR(VLOOKUP(H3802,Dimension!$A:$B,2,FALSE),"")</f>
        <v>Reporting</v>
      </c>
    </row>
    <row r="3803" spans="1:9">
      <c r="A3803" s="29">
        <v>459</v>
      </c>
      <c r="B3803" s="29">
        <v>100</v>
      </c>
      <c r="D3803" t="s">
        <v>576</v>
      </c>
      <c r="E3803" t="s">
        <v>114</v>
      </c>
      <c r="F3803" t="str">
        <f t="shared" si="59"/>
        <v>3aFrequently (e.g. every time we run some activity or monthly)</v>
      </c>
      <c r="G3803" s="27">
        <f>IFERROR(VLOOKUP(B3803,Answer!$A:$E,5),"")</f>
        <v>0</v>
      </c>
      <c r="H3803">
        <f>IFERROR(VLOOKUP(D3803,Question!$B:$E,4,FALSE),"")</f>
        <v>1</v>
      </c>
      <c r="I3803" t="str">
        <f>IFERROR(VLOOKUP(H3803,Dimension!$A:$B,2,FALSE),"")</f>
        <v>Reporting</v>
      </c>
    </row>
    <row r="3804" spans="1:9">
      <c r="A3804" s="29">
        <v>459</v>
      </c>
      <c r="B3804" s="29">
        <v>105</v>
      </c>
      <c r="D3804" t="s">
        <v>582</v>
      </c>
      <c r="E3804" t="s">
        <v>114</v>
      </c>
      <c r="F3804" t="str">
        <f t="shared" si="59"/>
        <v>3bFrequently (e.g. every time we run some activity or monthly)</v>
      </c>
      <c r="G3804" s="27">
        <f>IFERROR(VLOOKUP(B3804,Answer!$A:$E,5),"")</f>
        <v>-1</v>
      </c>
      <c r="H3804">
        <f>IFERROR(VLOOKUP(D3804,Question!$B:$E,4,FALSE),"")</f>
        <v>1</v>
      </c>
      <c r="I3804" t="str">
        <f>IFERROR(VLOOKUP(H3804,Dimension!$A:$B,2,FALSE),"")</f>
        <v>Reporting</v>
      </c>
    </row>
    <row r="3805" spans="1:9">
      <c r="A3805" s="29">
        <v>459</v>
      </c>
      <c r="B3805" s="29">
        <v>110</v>
      </c>
      <c r="D3805" t="s">
        <v>587</v>
      </c>
      <c r="E3805" t="s">
        <v>114</v>
      </c>
      <c r="F3805" t="str">
        <f t="shared" si="59"/>
        <v>3cFrequently (e.g. every time we run some activity or monthly)</v>
      </c>
      <c r="G3805" s="27">
        <f>IFERROR(VLOOKUP(B3805,Answer!$A:$E,5),"")</f>
        <v>1</v>
      </c>
      <c r="H3805">
        <f>IFERROR(VLOOKUP(D3805,Question!$B:$E,4,FALSE),"")</f>
        <v>1</v>
      </c>
      <c r="I3805" t="str">
        <f>IFERROR(VLOOKUP(H3805,Dimension!$A:$B,2,FALSE),"")</f>
        <v>Reporting</v>
      </c>
    </row>
    <row r="3806" spans="1:9">
      <c r="A3806" s="29">
        <v>459</v>
      </c>
      <c r="B3806" s="29">
        <v>111</v>
      </c>
      <c r="D3806" t="s">
        <v>592</v>
      </c>
      <c r="E3806" t="s">
        <v>116</v>
      </c>
      <c r="F3806" t="str">
        <f t="shared" si="59"/>
        <v>3dNever</v>
      </c>
      <c r="G3806" s="27">
        <f>IFERROR(VLOOKUP(B3806,Answer!$A:$E,5),"")</f>
        <v>0</v>
      </c>
      <c r="H3806">
        <f>IFERROR(VLOOKUP(D3806,Question!$B:$E,4,FALSE),"")</f>
        <v>1</v>
      </c>
      <c r="I3806" t="str">
        <f>IFERROR(VLOOKUP(H3806,Dimension!$A:$B,2,FALSE),"")</f>
        <v>Reporting</v>
      </c>
    </row>
    <row r="3807" spans="1:9">
      <c r="A3807" s="29">
        <v>459</v>
      </c>
      <c r="B3807" s="29">
        <v>120</v>
      </c>
      <c r="D3807" t="s">
        <v>755</v>
      </c>
      <c r="E3807" t="s">
        <v>114</v>
      </c>
      <c r="F3807" t="str">
        <f t="shared" si="59"/>
        <v>3eFrequently (e.g. every time we run some activity or monthly)</v>
      </c>
      <c r="G3807" s="27">
        <f>IFERROR(VLOOKUP(B3807,Answer!$A:$E,5),"")</f>
        <v>0</v>
      </c>
      <c r="H3807">
        <f>IFERROR(VLOOKUP(D3807,Question!$B:$E,4,FALSE),"")</f>
        <v>1</v>
      </c>
      <c r="I3807" t="str">
        <f>IFERROR(VLOOKUP(H3807,Dimension!$A:$B,2,FALSE),"")</f>
        <v>Reporting</v>
      </c>
    </row>
    <row r="3808" spans="1:9">
      <c r="A3808" s="29">
        <v>459</v>
      </c>
      <c r="B3808" s="29">
        <v>125</v>
      </c>
      <c r="D3808" t="s">
        <v>756</v>
      </c>
      <c r="E3808" t="s">
        <v>114</v>
      </c>
      <c r="F3808" t="str">
        <f t="shared" si="59"/>
        <v>3fFrequently (e.g. every time we run some activity or monthly)</v>
      </c>
      <c r="G3808" s="27">
        <f>IFERROR(VLOOKUP(B3808,Answer!$A:$E,5),"")</f>
        <v>0.5</v>
      </c>
      <c r="H3808">
        <f>IFERROR(VLOOKUP(D3808,Question!$B:$E,4,FALSE),"")</f>
        <v>1</v>
      </c>
      <c r="I3808" t="str">
        <f>IFERROR(VLOOKUP(H3808,Dimension!$A:$B,2,FALSE),"")</f>
        <v>Reporting</v>
      </c>
    </row>
    <row r="3809" spans="1:9">
      <c r="A3809" s="29">
        <v>459</v>
      </c>
      <c r="B3809" s="29">
        <v>128</v>
      </c>
      <c r="D3809" t="s">
        <v>757</v>
      </c>
      <c r="E3809" t="s">
        <v>121</v>
      </c>
      <c r="F3809" t="str">
        <f t="shared" si="59"/>
        <v>3gSometimes / on an ad-hoc basis</v>
      </c>
      <c r="G3809" s="27">
        <f>IFERROR(VLOOKUP(B3809,Answer!$A:$E,5),"")</f>
        <v>0.5</v>
      </c>
      <c r="H3809">
        <f>IFERROR(VLOOKUP(D3809,Question!$B:$E,4,FALSE),"")</f>
        <v>1</v>
      </c>
      <c r="I3809" t="str">
        <f>IFERROR(VLOOKUP(H3809,Dimension!$A:$B,2,FALSE),"")</f>
        <v>Reporting</v>
      </c>
    </row>
    <row r="3810" spans="1:9">
      <c r="A3810" s="29">
        <v>459</v>
      </c>
      <c r="B3810" s="29">
        <v>135</v>
      </c>
      <c r="D3810" t="s">
        <v>758</v>
      </c>
      <c r="E3810" t="s">
        <v>114</v>
      </c>
      <c r="F3810" t="str">
        <f t="shared" si="59"/>
        <v>3hFrequently (e.g. every time we run some activity or monthly)</v>
      </c>
      <c r="G3810" s="27">
        <f>IFERROR(VLOOKUP(B3810,Answer!$A:$E,5),"")</f>
        <v>1</v>
      </c>
      <c r="H3810">
        <f>IFERROR(VLOOKUP(D3810,Question!$B:$E,4,FALSE),"")</f>
        <v>1</v>
      </c>
      <c r="I3810" t="str">
        <f>IFERROR(VLOOKUP(H3810,Dimension!$A:$B,2,FALSE),"")</f>
        <v>Reporting</v>
      </c>
    </row>
    <row r="3811" spans="1:9">
      <c r="A3811" s="29">
        <v>459</v>
      </c>
      <c r="B3811" s="29">
        <v>152</v>
      </c>
      <c r="D3811" t="s">
        <v>762</v>
      </c>
      <c r="E3811" t="s">
        <v>115</v>
      </c>
      <c r="F3811" t="str">
        <f t="shared" si="59"/>
        <v>3lRarely (maybe once per year)</v>
      </c>
      <c r="G3811" s="27">
        <f>IFERROR(VLOOKUP(B3811,Answer!$A:$E,5),"")</f>
        <v>0.25</v>
      </c>
      <c r="H3811">
        <f>IFERROR(VLOOKUP(D3811,Question!$B:$E,4,FALSE),"")</f>
        <v>1</v>
      </c>
      <c r="I3811" t="str">
        <f>IFERROR(VLOOKUP(H3811,Dimension!$A:$B,2,FALSE),"")</f>
        <v>Reporting</v>
      </c>
    </row>
    <row r="3812" spans="1:9">
      <c r="A3812" s="29">
        <v>459</v>
      </c>
      <c r="B3812" s="29">
        <v>158</v>
      </c>
      <c r="D3812" t="s">
        <v>598</v>
      </c>
      <c r="E3812" t="s">
        <v>121</v>
      </c>
      <c r="F3812" t="str">
        <f t="shared" si="59"/>
        <v>4aSometimes / on an ad-hoc basis</v>
      </c>
      <c r="G3812" s="27">
        <f>IFERROR(VLOOKUP(B3812,Answer!$A:$E,5),"")</f>
        <v>0.5</v>
      </c>
      <c r="H3812">
        <f>IFERROR(VLOOKUP(D3812,Question!$B:$E,4,FALSE),"")</f>
        <v>2</v>
      </c>
      <c r="I3812" t="str">
        <f>IFERROR(VLOOKUP(H3812,Dimension!$A:$B,2,FALSE),"")</f>
        <v>Planning</v>
      </c>
    </row>
    <row r="3813" spans="1:9">
      <c r="A3813" s="29">
        <v>459</v>
      </c>
      <c r="B3813" s="29">
        <v>163</v>
      </c>
      <c r="D3813" t="s">
        <v>601</v>
      </c>
      <c r="E3813" t="s">
        <v>121</v>
      </c>
      <c r="F3813" t="str">
        <f t="shared" si="59"/>
        <v>4bSometimes / on an ad-hoc basis</v>
      </c>
      <c r="G3813" s="27">
        <f>IFERROR(VLOOKUP(B3813,Answer!$A:$E,5),"")</f>
        <v>0.5</v>
      </c>
      <c r="H3813">
        <f>IFERROR(VLOOKUP(D3813,Question!$B:$E,4,FALSE),"")</f>
        <v>2</v>
      </c>
      <c r="I3813" t="str">
        <f>IFERROR(VLOOKUP(H3813,Dimension!$A:$B,2,FALSE),"")</f>
        <v>Planning</v>
      </c>
    </row>
    <row r="3814" spans="1:9">
      <c r="A3814" s="29">
        <v>459</v>
      </c>
      <c r="B3814" s="29">
        <v>168</v>
      </c>
      <c r="D3814" t="s">
        <v>605</v>
      </c>
      <c r="E3814" t="s">
        <v>121</v>
      </c>
      <c r="F3814" t="str">
        <f t="shared" si="59"/>
        <v>4cSometimes / on an ad-hoc basis</v>
      </c>
      <c r="G3814" s="27">
        <f>IFERROR(VLOOKUP(B3814,Answer!$A:$E,5),"")</f>
        <v>0.5</v>
      </c>
      <c r="H3814">
        <f>IFERROR(VLOOKUP(D3814,Question!$B:$E,4,FALSE),"")</f>
        <v>2</v>
      </c>
      <c r="I3814" t="str">
        <f>IFERROR(VLOOKUP(H3814,Dimension!$A:$B,2,FALSE),"")</f>
        <v>Planning</v>
      </c>
    </row>
    <row r="3815" spans="1:9">
      <c r="A3815" s="29">
        <v>459</v>
      </c>
      <c r="B3815" s="29">
        <v>172</v>
      </c>
      <c r="D3815" t="s">
        <v>609</v>
      </c>
      <c r="E3815" t="s">
        <v>115</v>
      </c>
      <c r="F3815" t="str">
        <f t="shared" si="59"/>
        <v>4dRarely (maybe once per year)</v>
      </c>
      <c r="G3815" s="27">
        <f>IFERROR(VLOOKUP(B3815,Answer!$A:$E,5),"")</f>
        <v>0.25</v>
      </c>
      <c r="H3815">
        <f>IFERROR(VLOOKUP(D3815,Question!$B:$E,4,FALSE),"")</f>
        <v>3</v>
      </c>
      <c r="I3815" t="str">
        <f>IFERROR(VLOOKUP(H3815,Dimension!$A:$B,2,FALSE),"")</f>
        <v>Impact</v>
      </c>
    </row>
    <row r="3816" spans="1:9">
      <c r="A3816" s="29">
        <v>459</v>
      </c>
      <c r="B3816" s="29">
        <v>180</v>
      </c>
      <c r="D3816" t="s">
        <v>628</v>
      </c>
      <c r="E3816" t="s">
        <v>123</v>
      </c>
      <c r="F3816" t="str">
        <f t="shared" si="59"/>
        <v>5aAgree</v>
      </c>
      <c r="G3816" s="27">
        <f>IFERROR(VLOOKUP(B3816,Answer!$A:$E,5),"")</f>
        <v>0</v>
      </c>
      <c r="H3816">
        <f>IFERROR(VLOOKUP(D3816,Question!$B:$E,4,FALSE),"")</f>
        <v>2</v>
      </c>
      <c r="I3816" t="str">
        <f>IFERROR(VLOOKUP(H3816,Dimension!$A:$B,2,FALSE),"")</f>
        <v>Planning</v>
      </c>
    </row>
    <row r="3817" spans="1:9">
      <c r="A3817" s="29">
        <v>459</v>
      </c>
      <c r="B3817" s="29">
        <v>184</v>
      </c>
      <c r="D3817" t="s">
        <v>632</v>
      </c>
      <c r="E3817" t="s">
        <v>118</v>
      </c>
      <c r="F3817" t="str">
        <f t="shared" si="59"/>
        <v>5bDisagree</v>
      </c>
      <c r="G3817" s="27">
        <f>IFERROR(VLOOKUP(B3817,Answer!$A:$E,5),"")</f>
        <v>0</v>
      </c>
      <c r="H3817">
        <f>IFERROR(VLOOKUP(D3817,Question!$B:$E,4,FALSE),"")</f>
        <v>2</v>
      </c>
      <c r="I3817" t="str">
        <f>IFERROR(VLOOKUP(H3817,Dimension!$A:$B,2,FALSE),"")</f>
        <v>Planning</v>
      </c>
    </row>
    <row r="3818" spans="1:9">
      <c r="A3818" s="29">
        <v>459</v>
      </c>
      <c r="B3818" s="29">
        <v>190</v>
      </c>
      <c r="D3818" t="s">
        <v>636</v>
      </c>
      <c r="E3818" t="s">
        <v>118</v>
      </c>
      <c r="F3818" t="str">
        <f t="shared" si="59"/>
        <v>5cDisagree</v>
      </c>
      <c r="G3818" s="27">
        <f>IFERROR(VLOOKUP(B3818,Answer!$A:$E,5),"")</f>
        <v>0</v>
      </c>
      <c r="H3818">
        <f>IFERROR(VLOOKUP(D3818,Question!$B:$E,4,FALSE),"")</f>
        <v>2</v>
      </c>
      <c r="I3818" t="str">
        <f>IFERROR(VLOOKUP(H3818,Dimension!$A:$B,2,FALSE),"")</f>
        <v>Planning</v>
      </c>
    </row>
    <row r="3819" spans="1:9">
      <c r="A3819" s="29">
        <v>459</v>
      </c>
      <c r="B3819" s="29">
        <v>198</v>
      </c>
      <c r="D3819" t="s">
        <v>640</v>
      </c>
      <c r="E3819" t="s">
        <v>123</v>
      </c>
      <c r="F3819" t="str">
        <f t="shared" si="59"/>
        <v>5dAgree</v>
      </c>
      <c r="G3819" s="27">
        <f>IFERROR(VLOOKUP(B3819,Answer!$A:$E,5),"")</f>
        <v>0.75</v>
      </c>
      <c r="H3819">
        <f>IFERROR(VLOOKUP(D3819,Question!$B:$E,4,FALSE),"")</f>
        <v>2</v>
      </c>
      <c r="I3819" t="str">
        <f>IFERROR(VLOOKUP(H3819,Dimension!$A:$B,2,FALSE),"")</f>
        <v>Planning</v>
      </c>
    </row>
    <row r="3820" spans="1:9">
      <c r="A3820" s="29">
        <v>459</v>
      </c>
      <c r="B3820" s="29">
        <v>202</v>
      </c>
      <c r="D3820" t="s">
        <v>644</v>
      </c>
      <c r="E3820" t="s">
        <v>118</v>
      </c>
      <c r="F3820" t="str">
        <f t="shared" si="59"/>
        <v>5eDisagree</v>
      </c>
      <c r="G3820" s="27">
        <f>IFERROR(VLOOKUP(B3820,Answer!$A:$E,5),"")</f>
        <v>0</v>
      </c>
      <c r="H3820">
        <f>IFERROR(VLOOKUP(D3820,Question!$B:$E,4,FALSE),"")</f>
        <v>2</v>
      </c>
      <c r="I3820" t="str">
        <f>IFERROR(VLOOKUP(H3820,Dimension!$A:$B,2,FALSE),"")</f>
        <v>Planning</v>
      </c>
    </row>
    <row r="3821" spans="1:9">
      <c r="A3821" s="29">
        <v>459</v>
      </c>
      <c r="B3821" s="29">
        <v>210</v>
      </c>
      <c r="D3821" t="s">
        <v>751</v>
      </c>
      <c r="E3821" t="s">
        <v>123</v>
      </c>
      <c r="F3821" t="str">
        <f t="shared" si="59"/>
        <v>5fAgree</v>
      </c>
      <c r="G3821" s="27">
        <f>IFERROR(VLOOKUP(B3821,Answer!$A:$E,5),"")</f>
        <v>0.75</v>
      </c>
      <c r="H3821">
        <f>IFERROR(VLOOKUP(D3821,Question!$B:$E,4,FALSE),"")</f>
        <v>2</v>
      </c>
      <c r="I3821" t="str">
        <f>IFERROR(VLOOKUP(H3821,Dimension!$A:$B,2,FALSE),"")</f>
        <v>Planning</v>
      </c>
    </row>
    <row r="3822" spans="1:9">
      <c r="A3822" s="29">
        <v>459</v>
      </c>
      <c r="B3822" s="29">
        <v>214</v>
      </c>
      <c r="D3822" t="s">
        <v>752</v>
      </c>
      <c r="E3822" t="s">
        <v>118</v>
      </c>
      <c r="F3822" t="str">
        <f t="shared" si="59"/>
        <v>5gDisagree</v>
      </c>
      <c r="G3822" s="27">
        <f>IFERROR(VLOOKUP(B3822,Answer!$A:$E,5),"")</f>
        <v>0</v>
      </c>
      <c r="H3822">
        <f>IFERROR(VLOOKUP(D3822,Question!$B:$E,4,FALSE),"")</f>
        <v>3</v>
      </c>
      <c r="I3822" t="str">
        <f>IFERROR(VLOOKUP(H3822,Dimension!$A:$B,2,FALSE),"")</f>
        <v>Impact</v>
      </c>
    </row>
    <row r="3823" spans="1:9">
      <c r="A3823" s="29">
        <v>459</v>
      </c>
      <c r="B3823" s="29">
        <v>220</v>
      </c>
      <c r="D3823" t="s">
        <v>753</v>
      </c>
      <c r="E3823" t="s">
        <v>118</v>
      </c>
      <c r="F3823" t="str">
        <f t="shared" si="59"/>
        <v>5hDisagree</v>
      </c>
      <c r="G3823" s="27">
        <f>IFERROR(VLOOKUP(B3823,Answer!$A:$E,5),"")</f>
        <v>0</v>
      </c>
      <c r="H3823">
        <f>IFERROR(VLOOKUP(D3823,Question!$B:$E,4,FALSE),"")</f>
        <v>2</v>
      </c>
      <c r="I3823" t="str">
        <f>IFERROR(VLOOKUP(H3823,Dimension!$A:$B,2,FALSE),"")</f>
        <v>Planning</v>
      </c>
    </row>
    <row r="3824" spans="1:9">
      <c r="A3824" s="29">
        <v>459</v>
      </c>
      <c r="B3824" s="29">
        <v>226</v>
      </c>
      <c r="D3824" t="s">
        <v>754</v>
      </c>
      <c r="E3824" t="s">
        <v>118</v>
      </c>
      <c r="F3824" t="str">
        <f t="shared" si="59"/>
        <v>5iDisagree</v>
      </c>
      <c r="G3824" s="27">
        <f>IFERROR(VLOOKUP(B3824,Answer!$A:$E,5),"")</f>
        <v>0</v>
      </c>
      <c r="H3824">
        <f>IFERROR(VLOOKUP(D3824,Question!$B:$E,4,FALSE),"")</f>
        <v>3</v>
      </c>
      <c r="I3824" t="str">
        <f>IFERROR(VLOOKUP(H3824,Dimension!$A:$B,2,FALSE),"")</f>
        <v>Impact</v>
      </c>
    </row>
    <row r="3825" spans="1:9">
      <c r="A3825" s="29">
        <v>459</v>
      </c>
      <c r="B3825" s="29">
        <v>230</v>
      </c>
      <c r="D3825" t="s">
        <v>648</v>
      </c>
      <c r="E3825" t="s">
        <v>116</v>
      </c>
      <c r="F3825" t="str">
        <f t="shared" si="59"/>
        <v>6aNever</v>
      </c>
      <c r="G3825" s="27">
        <f>IFERROR(VLOOKUP(B3825,Answer!$A:$E,5),"")</f>
        <v>0</v>
      </c>
      <c r="H3825">
        <f>IFERROR(VLOOKUP(D3825,Question!$B:$E,4,FALSE),"")</f>
        <v>2</v>
      </c>
      <c r="I3825" t="str">
        <f>IFERROR(VLOOKUP(H3825,Dimension!$A:$B,2,FALSE),"")</f>
        <v>Planning</v>
      </c>
    </row>
    <row r="3826" spans="1:9">
      <c r="A3826" s="29">
        <v>459</v>
      </c>
      <c r="B3826" s="29">
        <v>235</v>
      </c>
      <c r="D3826" t="s">
        <v>650</v>
      </c>
      <c r="E3826" t="s">
        <v>116</v>
      </c>
      <c r="F3826" t="str">
        <f t="shared" si="59"/>
        <v>6bNever</v>
      </c>
      <c r="G3826" s="27">
        <f>IFERROR(VLOOKUP(B3826,Answer!$A:$E,5),"")</f>
        <v>0</v>
      </c>
      <c r="H3826">
        <f>IFERROR(VLOOKUP(D3826,Question!$B:$E,4,FALSE),"")</f>
        <v>1</v>
      </c>
      <c r="I3826" t="str">
        <f>IFERROR(VLOOKUP(H3826,Dimension!$A:$B,2,FALSE),"")</f>
        <v>Reporting</v>
      </c>
    </row>
    <row r="3827" spans="1:9">
      <c r="A3827" s="29">
        <v>459</v>
      </c>
      <c r="B3827" s="29">
        <v>242</v>
      </c>
      <c r="D3827" t="s">
        <v>654</v>
      </c>
      <c r="E3827" t="s">
        <v>121</v>
      </c>
      <c r="F3827" t="str">
        <f t="shared" si="59"/>
        <v>6cSometimes / on an ad-hoc basis</v>
      </c>
      <c r="G3827" s="27">
        <f>IFERROR(VLOOKUP(B3827,Answer!$A:$E,5),"")</f>
        <v>0.5</v>
      </c>
      <c r="H3827">
        <f>IFERROR(VLOOKUP(D3827,Question!$B:$E,4,FALSE),"")</f>
        <v>1</v>
      </c>
      <c r="I3827" t="str">
        <f>IFERROR(VLOOKUP(H3827,Dimension!$A:$B,2,FALSE),"")</f>
        <v>Reporting</v>
      </c>
    </row>
    <row r="3828" spans="1:9">
      <c r="A3828" s="29">
        <v>459</v>
      </c>
      <c r="B3828" s="29">
        <v>247</v>
      </c>
      <c r="D3828" t="s">
        <v>658</v>
      </c>
      <c r="E3828" t="s">
        <v>121</v>
      </c>
      <c r="F3828" t="str">
        <f t="shared" si="59"/>
        <v>6dSometimes / on an ad-hoc basis</v>
      </c>
      <c r="G3828" s="27">
        <f>IFERROR(VLOOKUP(B3828,Answer!$A:$E,5),"")</f>
        <v>0.5</v>
      </c>
      <c r="H3828">
        <f>IFERROR(VLOOKUP(D3828,Question!$B:$E,4,FALSE),"")</f>
        <v>1</v>
      </c>
      <c r="I3828" t="str">
        <f>IFERROR(VLOOKUP(H3828,Dimension!$A:$B,2,FALSE),"")</f>
        <v>Reporting</v>
      </c>
    </row>
    <row r="3829" spans="1:9">
      <c r="A3829" s="29">
        <v>459</v>
      </c>
      <c r="B3829" s="29">
        <v>250</v>
      </c>
      <c r="D3829" t="s">
        <v>662</v>
      </c>
      <c r="E3829" t="s">
        <v>116</v>
      </c>
      <c r="F3829" t="str">
        <f t="shared" si="59"/>
        <v>6eNever</v>
      </c>
      <c r="G3829" s="27">
        <f>IFERROR(VLOOKUP(B3829,Answer!$A:$E,5),"")</f>
        <v>0</v>
      </c>
      <c r="H3829">
        <f>IFERROR(VLOOKUP(D3829,Question!$B:$E,4,FALSE),"")</f>
        <v>1</v>
      </c>
      <c r="I3829" t="str">
        <f>IFERROR(VLOOKUP(H3829,Dimension!$A:$B,2,FALSE),"")</f>
        <v>Reporting</v>
      </c>
    </row>
    <row r="3830" spans="1:9">
      <c r="A3830" s="29">
        <v>459</v>
      </c>
      <c r="B3830" s="29">
        <v>257</v>
      </c>
      <c r="D3830" t="s">
        <v>666</v>
      </c>
      <c r="E3830" t="s">
        <v>121</v>
      </c>
      <c r="F3830" t="str">
        <f t="shared" si="59"/>
        <v>7aSometimes / on an ad-hoc basis</v>
      </c>
      <c r="G3830" s="27">
        <f>IFERROR(VLOOKUP(B3830,Answer!$A:$E,5),"")</f>
        <v>0.5</v>
      </c>
      <c r="H3830">
        <f>IFERROR(VLOOKUP(D3830,Question!$B:$E,4,FALSE),"")</f>
        <v>3</v>
      </c>
      <c r="I3830" t="str">
        <f>IFERROR(VLOOKUP(H3830,Dimension!$A:$B,2,FALSE),"")</f>
        <v>Impact</v>
      </c>
    </row>
    <row r="3831" spans="1:9">
      <c r="A3831" s="29">
        <v>459</v>
      </c>
      <c r="B3831" s="29">
        <v>262</v>
      </c>
      <c r="D3831" t="s">
        <v>670</v>
      </c>
      <c r="E3831" t="s">
        <v>121</v>
      </c>
      <c r="F3831" t="str">
        <f t="shared" si="59"/>
        <v>7bSometimes / on an ad-hoc basis</v>
      </c>
      <c r="G3831" s="27">
        <f>IFERROR(VLOOKUP(B3831,Answer!$A:$E,5),"")</f>
        <v>0.5</v>
      </c>
      <c r="H3831">
        <f>IFERROR(VLOOKUP(D3831,Question!$B:$E,4,FALSE),"")</f>
        <v>2</v>
      </c>
      <c r="I3831" t="str">
        <f>IFERROR(VLOOKUP(H3831,Dimension!$A:$B,2,FALSE),"")</f>
        <v>Planning</v>
      </c>
    </row>
    <row r="3832" spans="1:9">
      <c r="A3832" s="29">
        <v>459</v>
      </c>
      <c r="B3832" s="29">
        <v>266</v>
      </c>
      <c r="D3832" t="s">
        <v>674</v>
      </c>
      <c r="E3832" t="s">
        <v>115</v>
      </c>
      <c r="F3832" t="str">
        <f t="shared" si="59"/>
        <v>7cRarely (maybe once per year)</v>
      </c>
      <c r="G3832" s="27">
        <f>IFERROR(VLOOKUP(B3832,Answer!$A:$E,5),"")</f>
        <v>0.25</v>
      </c>
      <c r="H3832">
        <f>IFERROR(VLOOKUP(D3832,Question!$B:$E,4,FALSE),"")</f>
        <v>2</v>
      </c>
      <c r="I3832" t="str">
        <f>IFERROR(VLOOKUP(H3832,Dimension!$A:$B,2,FALSE),"")</f>
        <v>Planning</v>
      </c>
    </row>
    <row r="3833" spans="1:9">
      <c r="A3833" s="29">
        <v>459</v>
      </c>
      <c r="B3833" s="29">
        <v>271</v>
      </c>
      <c r="D3833" t="s">
        <v>678</v>
      </c>
      <c r="E3833" t="s">
        <v>115</v>
      </c>
      <c r="F3833" t="str">
        <f t="shared" si="59"/>
        <v>7dRarely (maybe once per year)</v>
      </c>
      <c r="G3833" s="27">
        <f>IFERROR(VLOOKUP(B3833,Answer!$A:$E,5),"")</f>
        <v>0.25</v>
      </c>
      <c r="H3833">
        <f>IFERROR(VLOOKUP(D3833,Question!$B:$E,4,FALSE),"")</f>
        <v>2</v>
      </c>
      <c r="I3833" t="str">
        <f>IFERROR(VLOOKUP(H3833,Dimension!$A:$B,2,FALSE),"")</f>
        <v>Planning</v>
      </c>
    </row>
    <row r="3834" spans="1:9">
      <c r="A3834" s="29">
        <v>459</v>
      </c>
      <c r="B3834" s="29">
        <v>277</v>
      </c>
      <c r="D3834" t="s">
        <v>680</v>
      </c>
      <c r="E3834" t="s">
        <v>121</v>
      </c>
      <c r="F3834" t="str">
        <f t="shared" si="59"/>
        <v>7eSometimes / on an ad-hoc basis</v>
      </c>
      <c r="G3834" s="27">
        <f>IFERROR(VLOOKUP(B3834,Answer!$A:$E,5),"")</f>
        <v>0.5</v>
      </c>
      <c r="H3834">
        <f>IFERROR(VLOOKUP(D3834,Question!$B:$E,4,FALSE),"")</f>
        <v>3</v>
      </c>
      <c r="I3834" t="str">
        <f>IFERROR(VLOOKUP(H3834,Dimension!$A:$B,2,FALSE),"")</f>
        <v>Impact</v>
      </c>
    </row>
    <row r="3835" spans="1:9">
      <c r="A3835" s="29">
        <v>459</v>
      </c>
      <c r="B3835" s="29">
        <v>282</v>
      </c>
      <c r="D3835" t="s">
        <v>701</v>
      </c>
      <c r="E3835" t="s">
        <v>118</v>
      </c>
      <c r="F3835" t="str">
        <f t="shared" si="59"/>
        <v>8aDisagree</v>
      </c>
      <c r="G3835" s="27">
        <f>IFERROR(VLOOKUP(B3835,Answer!$A:$E,5),"")</f>
        <v>0</v>
      </c>
      <c r="H3835">
        <f>IFERROR(VLOOKUP(D3835,Question!$B:$E,4,FALSE),"")</f>
        <v>3</v>
      </c>
      <c r="I3835" t="str">
        <f>IFERROR(VLOOKUP(H3835,Dimension!$A:$B,2,FALSE),"")</f>
        <v>Impact</v>
      </c>
    </row>
    <row r="3836" spans="1:9">
      <c r="A3836" s="29">
        <v>459</v>
      </c>
      <c r="B3836" s="29">
        <v>289</v>
      </c>
      <c r="D3836" t="s">
        <v>703</v>
      </c>
      <c r="E3836" t="s">
        <v>122</v>
      </c>
      <c r="F3836" t="str">
        <f t="shared" si="59"/>
        <v>8bNeither agree nor disagree</v>
      </c>
      <c r="G3836" s="27">
        <f>IFERROR(VLOOKUP(B3836,Answer!$A:$E,5),"")</f>
        <v>0.25</v>
      </c>
      <c r="H3836">
        <f>IFERROR(VLOOKUP(D3836,Question!$B:$E,4,FALSE),"")</f>
        <v>3</v>
      </c>
      <c r="I3836" t="str">
        <f>IFERROR(VLOOKUP(H3836,Dimension!$A:$B,2,FALSE),"")</f>
        <v>Impact</v>
      </c>
    </row>
    <row r="3837" spans="1:9">
      <c r="A3837" s="29">
        <v>459</v>
      </c>
      <c r="B3837" s="29">
        <v>296</v>
      </c>
      <c r="D3837" t="s">
        <v>705</v>
      </c>
      <c r="E3837" t="s">
        <v>123</v>
      </c>
      <c r="F3837" t="str">
        <f t="shared" si="59"/>
        <v>8cAgree</v>
      </c>
      <c r="G3837" s="27">
        <f>IFERROR(VLOOKUP(B3837,Answer!$A:$E,5),"")</f>
        <v>0.75</v>
      </c>
      <c r="H3837">
        <f>IFERROR(VLOOKUP(D3837,Question!$B:$E,4,FALSE),"")</f>
        <v>3</v>
      </c>
      <c r="I3837" t="str">
        <f>IFERROR(VLOOKUP(H3837,Dimension!$A:$B,2,FALSE),"")</f>
        <v>Impact</v>
      </c>
    </row>
    <row r="3838" spans="1:9">
      <c r="A3838" s="29">
        <v>459</v>
      </c>
      <c r="B3838" s="29">
        <v>302</v>
      </c>
      <c r="D3838" t="s">
        <v>707</v>
      </c>
      <c r="E3838" t="s">
        <v>123</v>
      </c>
      <c r="F3838" t="str">
        <f t="shared" si="59"/>
        <v>8dAgree</v>
      </c>
      <c r="G3838" s="27">
        <f>IFERROR(VLOOKUP(B3838,Answer!$A:$E,5),"")</f>
        <v>0</v>
      </c>
      <c r="H3838">
        <f>IFERROR(VLOOKUP(D3838,Question!$B:$E,4,FALSE),"")</f>
        <v>3</v>
      </c>
      <c r="I3838" t="str">
        <f>IFERROR(VLOOKUP(H3838,Dimension!$A:$B,2,FALSE),"")</f>
        <v>Impact</v>
      </c>
    </row>
    <row r="3839" spans="1:9">
      <c r="A3839" s="29">
        <v>459</v>
      </c>
      <c r="B3839" s="29">
        <v>308</v>
      </c>
      <c r="D3839" t="s">
        <v>744</v>
      </c>
      <c r="E3839" t="s">
        <v>123</v>
      </c>
      <c r="F3839" t="str">
        <f t="shared" si="59"/>
        <v>8eAgree</v>
      </c>
      <c r="G3839" s="27">
        <f>IFERROR(VLOOKUP(B3839,Answer!$A:$E,5),"")</f>
        <v>0.75</v>
      </c>
      <c r="H3839">
        <f>IFERROR(VLOOKUP(D3839,Question!$B:$E,4,FALSE),"")</f>
        <v>3</v>
      </c>
      <c r="I3839" t="str">
        <f>IFERROR(VLOOKUP(H3839,Dimension!$A:$B,2,FALSE),"")</f>
        <v>Impact</v>
      </c>
    </row>
    <row r="3840" spans="1:9">
      <c r="A3840" s="29">
        <v>459</v>
      </c>
      <c r="B3840" s="29">
        <v>312</v>
      </c>
      <c r="D3840" t="s">
        <v>745</v>
      </c>
      <c r="E3840" t="s">
        <v>118</v>
      </c>
      <c r="F3840" t="str">
        <f t="shared" si="59"/>
        <v>8fDisagree</v>
      </c>
      <c r="G3840" s="27">
        <f>IFERROR(VLOOKUP(B3840,Answer!$A:$E,5),"")</f>
        <v>0</v>
      </c>
      <c r="H3840">
        <f>IFERROR(VLOOKUP(D3840,Question!$B:$E,4,FALSE),"")</f>
        <v>3</v>
      </c>
      <c r="I3840" t="str">
        <f>IFERROR(VLOOKUP(H3840,Dimension!$A:$B,2,FALSE),"")</f>
        <v>Impact</v>
      </c>
    </row>
    <row r="3841" spans="1:9">
      <c r="A3841" s="29">
        <v>459</v>
      </c>
      <c r="B3841" s="29">
        <v>318</v>
      </c>
      <c r="D3841" t="s">
        <v>746</v>
      </c>
      <c r="E3841" t="s">
        <v>118</v>
      </c>
      <c r="F3841" t="str">
        <f t="shared" si="59"/>
        <v>8gDisagree</v>
      </c>
      <c r="G3841" s="27">
        <f>IFERROR(VLOOKUP(B3841,Answer!$A:$E,5),"")</f>
        <v>0</v>
      </c>
      <c r="H3841">
        <f>IFERROR(VLOOKUP(D3841,Question!$B:$E,4,FALSE),"")</f>
        <v>3</v>
      </c>
      <c r="I3841" t="str">
        <f>IFERROR(VLOOKUP(H3841,Dimension!$A:$B,2,FALSE),"")</f>
        <v>Impact</v>
      </c>
    </row>
    <row r="3842" spans="1:9">
      <c r="A3842" s="29">
        <v>459</v>
      </c>
      <c r="B3842" s="29">
        <v>323</v>
      </c>
      <c r="D3842" t="s">
        <v>747</v>
      </c>
      <c r="E3842" t="s">
        <v>119</v>
      </c>
      <c r="F3842" t="str">
        <f t="shared" si="59"/>
        <v>8hStrongly disagree</v>
      </c>
      <c r="G3842" s="27">
        <f>IFERROR(VLOOKUP(B3842,Answer!$A:$E,5),"")</f>
        <v>0</v>
      </c>
      <c r="H3842">
        <f>IFERROR(VLOOKUP(D3842,Question!$B:$E,4,FALSE),"")</f>
        <v>3</v>
      </c>
      <c r="I3842" t="str">
        <f>IFERROR(VLOOKUP(H3842,Dimension!$A:$B,2,FALSE),"")</f>
        <v>Impact</v>
      </c>
    </row>
    <row r="3843" spans="1:9">
      <c r="A3843" s="29">
        <v>459</v>
      </c>
      <c r="B3843" s="29">
        <v>329</v>
      </c>
      <c r="D3843" t="s">
        <v>748</v>
      </c>
      <c r="E3843" t="s">
        <v>119</v>
      </c>
      <c r="F3843" t="str">
        <f t="shared" ref="F3843:F3906" si="60">D3843&amp;E3843</f>
        <v>8iStrongly disagree</v>
      </c>
      <c r="G3843" s="27">
        <f>IFERROR(VLOOKUP(B3843,Answer!$A:$E,5),"")</f>
        <v>0</v>
      </c>
      <c r="H3843">
        <f>IFERROR(VLOOKUP(D3843,Question!$B:$E,4,FALSE),"")</f>
        <v>3</v>
      </c>
      <c r="I3843" t="str">
        <f>IFERROR(VLOOKUP(H3843,Dimension!$A:$B,2,FALSE),"")</f>
        <v>Impact</v>
      </c>
    </row>
    <row r="3844" spans="1:9">
      <c r="A3844" s="29">
        <v>459</v>
      </c>
      <c r="B3844" s="29">
        <v>336</v>
      </c>
      <c r="D3844" t="s">
        <v>749</v>
      </c>
      <c r="E3844" t="s">
        <v>118</v>
      </c>
      <c r="F3844" t="str">
        <f t="shared" si="60"/>
        <v>8jDisagree</v>
      </c>
      <c r="G3844" s="27">
        <f>IFERROR(VLOOKUP(B3844,Answer!$A:$E,5),"")</f>
        <v>0</v>
      </c>
      <c r="H3844">
        <f>IFERROR(VLOOKUP(D3844,Question!$B:$E,4,FALSE),"")</f>
        <v>3</v>
      </c>
      <c r="I3844" t="str">
        <f>IFERROR(VLOOKUP(H3844,Dimension!$A:$B,2,FALSE),"")</f>
        <v>Impact</v>
      </c>
    </row>
    <row r="3845" spans="1:9">
      <c r="A3845" s="29">
        <v>459</v>
      </c>
      <c r="B3845" s="29">
        <v>343</v>
      </c>
      <c r="D3845" t="s">
        <v>750</v>
      </c>
      <c r="E3845" t="s">
        <v>122</v>
      </c>
      <c r="F3845" t="str">
        <f t="shared" si="60"/>
        <v>8kNeither agree nor disagree</v>
      </c>
      <c r="G3845" s="27">
        <f>IFERROR(VLOOKUP(B3845,Answer!$A:$E,5),"")</f>
        <v>0</v>
      </c>
      <c r="H3845">
        <f>IFERROR(VLOOKUP(D3845,Question!$B:$E,4,FALSE),"")</f>
        <v>3</v>
      </c>
      <c r="I3845" t="str">
        <f>IFERROR(VLOOKUP(H3845,Dimension!$A:$B,2,FALSE),"")</f>
        <v>Impact</v>
      </c>
    </row>
    <row r="3846" spans="1:9">
      <c r="A3846" s="29">
        <v>459</v>
      </c>
      <c r="B3846" s="29">
        <v>347</v>
      </c>
      <c r="D3846" t="s">
        <v>710</v>
      </c>
      <c r="E3846" t="s">
        <v>124</v>
      </c>
      <c r="F3846" t="str">
        <f t="shared" si="60"/>
        <v>9aNot aware of</v>
      </c>
      <c r="G3846" s="27">
        <f>IFERROR(VLOOKUP(B3846,Answer!$A:$E,5),"")</f>
        <v>0</v>
      </c>
      <c r="H3846">
        <f>IFERROR(VLOOKUP(D3846,Question!$B:$E,4,FALSE),"")</f>
        <v>1</v>
      </c>
      <c r="I3846" t="str">
        <f>IFERROR(VLOOKUP(H3846,Dimension!$A:$B,2,FALSE),"")</f>
        <v>Reporting</v>
      </c>
    </row>
    <row r="3847" spans="1:9">
      <c r="A3847" s="29">
        <v>459</v>
      </c>
      <c r="B3847" s="29">
        <v>353</v>
      </c>
      <c r="D3847" t="s">
        <v>714</v>
      </c>
      <c r="E3847" t="s">
        <v>124</v>
      </c>
      <c r="F3847" t="str">
        <f t="shared" si="60"/>
        <v>9bNot aware of</v>
      </c>
      <c r="G3847" s="27">
        <f>IFERROR(VLOOKUP(B3847,Answer!$A:$E,5),"")</f>
        <v>0</v>
      </c>
      <c r="H3847">
        <f>IFERROR(VLOOKUP(D3847,Question!$B:$E,4,FALSE),"")</f>
        <v>1</v>
      </c>
      <c r="I3847" t="str">
        <f>IFERROR(VLOOKUP(H3847,Dimension!$A:$B,2,FALSE),"")</f>
        <v>Reporting</v>
      </c>
    </row>
    <row r="3848" spans="1:9">
      <c r="A3848" s="29">
        <v>459</v>
      </c>
      <c r="B3848" s="29">
        <v>359</v>
      </c>
      <c r="D3848" t="s">
        <v>742</v>
      </c>
      <c r="E3848" t="s">
        <v>124</v>
      </c>
      <c r="F3848" t="str">
        <f t="shared" si="60"/>
        <v>9cNot aware of</v>
      </c>
      <c r="G3848" s="27">
        <f>IFERROR(VLOOKUP(B3848,Answer!$A:$E,5),"")</f>
        <v>0</v>
      </c>
      <c r="H3848">
        <f>IFERROR(VLOOKUP(D3848,Question!$B:$E,4,FALSE),"")</f>
        <v>1</v>
      </c>
      <c r="I3848" t="str">
        <f>IFERROR(VLOOKUP(H3848,Dimension!$A:$B,2,FALSE),"")</f>
        <v>Reporting</v>
      </c>
    </row>
    <row r="3849" spans="1:9">
      <c r="A3849" s="29">
        <v>459</v>
      </c>
      <c r="B3849" s="29">
        <v>365</v>
      </c>
      <c r="D3849" t="s">
        <v>743</v>
      </c>
      <c r="E3849" t="s">
        <v>124</v>
      </c>
      <c r="F3849" t="str">
        <f t="shared" si="60"/>
        <v>9dNot aware of</v>
      </c>
      <c r="G3849" s="27">
        <f>IFERROR(VLOOKUP(B3849,Answer!$A:$E,5),"")</f>
        <v>0</v>
      </c>
      <c r="H3849">
        <f>IFERROR(VLOOKUP(D3849,Question!$B:$E,4,FALSE),"")</f>
        <v>2</v>
      </c>
      <c r="I3849" t="str">
        <f>IFERROR(VLOOKUP(H3849,Dimension!$A:$B,2,FALSE),"")</f>
        <v>Planning</v>
      </c>
    </row>
    <row r="3850" spans="1:9">
      <c r="A3850" s="29">
        <v>459</v>
      </c>
      <c r="B3850" s="29">
        <v>371</v>
      </c>
      <c r="D3850" t="s">
        <v>740</v>
      </c>
      <c r="E3850" t="s">
        <v>119</v>
      </c>
      <c r="F3850" t="str">
        <f t="shared" si="60"/>
        <v>10aStrongly disagree</v>
      </c>
      <c r="G3850" s="27">
        <f>IFERROR(VLOOKUP(B3850,Answer!$A:$E,5),"")</f>
        <v>0</v>
      </c>
      <c r="H3850">
        <f>IFERROR(VLOOKUP(D3850,Question!$B:$E,4,FALSE),"")</f>
        <v>1</v>
      </c>
      <c r="I3850" t="str">
        <f>IFERROR(VLOOKUP(H3850,Dimension!$A:$B,2,FALSE),"")</f>
        <v>Reporting</v>
      </c>
    </row>
    <row r="3851" spans="1:9">
      <c r="A3851" s="29">
        <v>459</v>
      </c>
      <c r="B3851" s="29">
        <v>377</v>
      </c>
      <c r="D3851" t="s">
        <v>741</v>
      </c>
      <c r="E3851" t="s">
        <v>119</v>
      </c>
      <c r="F3851" t="str">
        <f t="shared" si="60"/>
        <v>10bStrongly disagree</v>
      </c>
      <c r="G3851" s="27">
        <f>IFERROR(VLOOKUP(B3851,Answer!$A:$E,5),"")</f>
        <v>0</v>
      </c>
      <c r="H3851">
        <f>IFERROR(VLOOKUP(D3851,Question!$B:$E,4,FALSE),"")</f>
        <v>3</v>
      </c>
      <c r="I3851" t="str">
        <f>IFERROR(VLOOKUP(H3851,Dimension!$A:$B,2,FALSE),"")</f>
        <v>Impact</v>
      </c>
    </row>
    <row r="3852" spans="1:9">
      <c r="A3852" s="29">
        <v>472</v>
      </c>
      <c r="B3852" s="29">
        <v>1</v>
      </c>
      <c r="D3852" t="s">
        <v>772</v>
      </c>
      <c r="E3852" t="s">
        <v>106</v>
      </c>
      <c r="F3852" t="str">
        <f t="shared" si="60"/>
        <v>1aCommercial organisation</v>
      </c>
      <c r="G3852" s="27">
        <f>IFERROR(VLOOKUP(B3852,Answer!$A:$E,5),"")</f>
        <v>0</v>
      </c>
      <c r="H3852">
        <f>IFERROR(VLOOKUP(D3852,Question!$B:$E,4,FALSE),"")</f>
        <v>0</v>
      </c>
      <c r="I3852" t="str">
        <f>IFERROR(VLOOKUP(H3852,Dimension!$A:$B,2,FALSE),"")</f>
        <v/>
      </c>
    </row>
    <row r="3853" spans="1:9">
      <c r="A3853" s="29">
        <v>472</v>
      </c>
      <c r="B3853" s="29">
        <v>5</v>
      </c>
      <c r="D3853" t="s">
        <v>773</v>
      </c>
      <c r="E3853" t="s">
        <v>107</v>
      </c>
      <c r="F3853" t="str">
        <f t="shared" si="60"/>
        <v>1bCommunications</v>
      </c>
      <c r="G3853" s="27">
        <f>IFERROR(VLOOKUP(B3853,Answer!$A:$E,5),"")</f>
        <v>0</v>
      </c>
      <c r="H3853">
        <f>IFERROR(VLOOKUP(D3853,Question!$B:$E,4,FALSE),"")</f>
        <v>0</v>
      </c>
      <c r="I3853" t="str">
        <f>IFERROR(VLOOKUP(H3853,Dimension!$A:$B,2,FALSE),"")</f>
        <v/>
      </c>
    </row>
    <row r="3854" spans="1:9">
      <c r="A3854" s="29">
        <v>472</v>
      </c>
      <c r="B3854" s="29">
        <v>19</v>
      </c>
      <c r="D3854" t="s">
        <v>774</v>
      </c>
      <c r="E3854" t="s">
        <v>282</v>
      </c>
      <c r="F3854" t="str">
        <f t="shared" si="60"/>
        <v>1cEntertainment</v>
      </c>
      <c r="G3854" s="27">
        <f>IFERROR(VLOOKUP(B3854,Answer!$A:$E,5),"")</f>
        <v>0</v>
      </c>
      <c r="H3854">
        <f>IFERROR(VLOOKUP(D3854,Question!$B:$E,4,FALSE),"")</f>
        <v>0</v>
      </c>
      <c r="I3854" t="str">
        <f>IFERROR(VLOOKUP(H3854,Dimension!$A:$B,2,FALSE),"")</f>
        <v/>
      </c>
    </row>
    <row r="3855" spans="1:9">
      <c r="A3855" s="29">
        <v>472</v>
      </c>
      <c r="B3855" s="29" t="s">
        <v>870</v>
      </c>
      <c r="D3855" t="s">
        <v>775</v>
      </c>
      <c r="E3855">
        <v>0</v>
      </c>
      <c r="F3855" t="str">
        <f t="shared" si="60"/>
        <v>1d0</v>
      </c>
      <c r="G3855" s="27" t="str">
        <f>IFERROR(VLOOKUP(B3855,Answer!$A:$E,5),"")</f>
        <v/>
      </c>
      <c r="H3855">
        <f>IFERROR(VLOOKUP(D3855,Question!$B:$E,4,FALSE),"")</f>
        <v>0</v>
      </c>
      <c r="I3855" t="str">
        <f>IFERROR(VLOOKUP(H3855,Dimension!$A:$B,2,FALSE),"")</f>
        <v/>
      </c>
    </row>
    <row r="3856" spans="1:9">
      <c r="A3856" s="29">
        <v>472</v>
      </c>
      <c r="B3856" s="29">
        <v>51</v>
      </c>
      <c r="D3856" t="s">
        <v>776</v>
      </c>
      <c r="E3856" t="s">
        <v>108</v>
      </c>
      <c r="F3856" t="str">
        <f t="shared" si="60"/>
        <v>1e1000-4999 employees</v>
      </c>
      <c r="G3856" s="27">
        <f>IFERROR(VLOOKUP(B3856,Answer!$A:$E,5),"")</f>
        <v>0</v>
      </c>
      <c r="H3856">
        <f>IFERROR(VLOOKUP(D3856,Question!$B:$E,4,FALSE),"")</f>
        <v>0</v>
      </c>
      <c r="I3856" t="str">
        <f>IFERROR(VLOOKUP(H3856,Dimension!$A:$B,2,FALSE),"")</f>
        <v/>
      </c>
    </row>
    <row r="3857" spans="1:9">
      <c r="A3857" s="29">
        <v>472</v>
      </c>
      <c r="B3857" s="29" t="s">
        <v>870</v>
      </c>
      <c r="D3857" t="s">
        <v>778</v>
      </c>
      <c r="E3857" t="s">
        <v>158</v>
      </c>
      <c r="F3857" t="str">
        <f t="shared" si="60"/>
        <v>1gUnited Kingdom</v>
      </c>
      <c r="G3857" s="27" t="str">
        <f>IFERROR(VLOOKUP(B3857,Answer!$A:$E,5),"")</f>
        <v/>
      </c>
      <c r="H3857">
        <f>IFERROR(VLOOKUP(D3857,Question!$B:$E,4,FALSE),"")</f>
        <v>0</v>
      </c>
      <c r="I3857" t="str">
        <f>IFERROR(VLOOKUP(H3857,Dimension!$A:$B,2,FALSE),"")</f>
        <v/>
      </c>
    </row>
    <row r="3858" spans="1:9">
      <c r="A3858" s="29">
        <v>472</v>
      </c>
      <c r="B3858" s="29">
        <v>65</v>
      </c>
      <c r="D3858" t="s">
        <v>783</v>
      </c>
      <c r="E3858" t="s">
        <v>159</v>
      </c>
      <c r="F3858" t="str">
        <f t="shared" si="60"/>
        <v>1hFor the country I’m based in</v>
      </c>
      <c r="G3858" s="27">
        <f>IFERROR(VLOOKUP(B3858,Answer!$A:$E,5),"")</f>
        <v>0</v>
      </c>
      <c r="H3858">
        <f>IFERROR(VLOOKUP(D3858,Question!$B:$E,4,FALSE),"")</f>
        <v>0</v>
      </c>
      <c r="I3858" t="str">
        <f>IFERROR(VLOOKUP(H3858,Dimension!$A:$B,2,FALSE),"")</f>
        <v/>
      </c>
    </row>
    <row r="3859" spans="1:9">
      <c r="A3859" s="29">
        <v>472</v>
      </c>
      <c r="B3859" s="29">
        <v>69</v>
      </c>
      <c r="D3859" t="s">
        <v>859</v>
      </c>
      <c r="E3859" t="s">
        <v>110</v>
      </c>
      <c r="F3859" t="str">
        <f t="shared" si="60"/>
        <v>1iYes</v>
      </c>
      <c r="G3859" s="27">
        <f>IFERROR(VLOOKUP(B3859,Answer!$A:$E,5),"")</f>
        <v>0</v>
      </c>
      <c r="H3859">
        <f>IFERROR(VLOOKUP(D3859,Question!$B:$E,4,FALSE),"")</f>
        <v>0</v>
      </c>
      <c r="I3859" t="str">
        <f>IFERROR(VLOOKUP(H3859,Dimension!$A:$B,2,FALSE),"")</f>
        <v/>
      </c>
    </row>
    <row r="3860" spans="1:9">
      <c r="A3860" s="29">
        <v>472</v>
      </c>
      <c r="B3860" s="29">
        <v>53</v>
      </c>
      <c r="D3860" t="s">
        <v>804</v>
      </c>
      <c r="E3860" t="s">
        <v>110</v>
      </c>
      <c r="F3860" t="str">
        <f t="shared" si="60"/>
        <v>North AmericaYes</v>
      </c>
      <c r="G3860" s="27">
        <f>IFERROR(VLOOKUP(B3860,Answer!$A:$E,5),"")</f>
        <v>0</v>
      </c>
      <c r="H3860" t="str">
        <f>IFERROR(VLOOKUP(D3860,Question!$B:$E,4,FALSE),"")</f>
        <v/>
      </c>
      <c r="I3860" t="str">
        <f>IFERROR(VLOOKUP(H3860,Dimension!$A:$B,2,FALSE),"")</f>
        <v/>
      </c>
    </row>
    <row r="3861" spans="1:9">
      <c r="A3861" s="29">
        <v>472</v>
      </c>
      <c r="B3861" s="29">
        <v>54</v>
      </c>
      <c r="D3861" t="s">
        <v>805</v>
      </c>
      <c r="E3861" t="s">
        <v>110</v>
      </c>
      <c r="F3861" t="str">
        <f t="shared" si="60"/>
        <v>Central AmericaYes</v>
      </c>
      <c r="G3861" s="27">
        <f>IFERROR(VLOOKUP(B3861,Answer!$A:$E,5),"")</f>
        <v>0</v>
      </c>
      <c r="H3861" t="str">
        <f>IFERROR(VLOOKUP(D3861,Question!$B:$E,4,FALSE),"")</f>
        <v/>
      </c>
      <c r="I3861" t="str">
        <f>IFERROR(VLOOKUP(H3861,Dimension!$A:$B,2,FALSE),"")</f>
        <v/>
      </c>
    </row>
    <row r="3862" spans="1:9">
      <c r="A3862" s="29">
        <v>472</v>
      </c>
      <c r="B3862" s="29">
        <v>55</v>
      </c>
      <c r="D3862" t="s">
        <v>806</v>
      </c>
      <c r="E3862" t="s">
        <v>110</v>
      </c>
      <c r="F3862" t="str">
        <f t="shared" si="60"/>
        <v>South AmericaYes</v>
      </c>
      <c r="G3862" s="27">
        <f>IFERROR(VLOOKUP(B3862,Answer!$A:$E,5),"")</f>
        <v>0</v>
      </c>
      <c r="H3862" t="str">
        <f>IFERROR(VLOOKUP(D3862,Question!$B:$E,4,FALSE),"")</f>
        <v/>
      </c>
      <c r="I3862" t="str">
        <f>IFERROR(VLOOKUP(H3862,Dimension!$A:$B,2,FALSE),"")</f>
        <v/>
      </c>
    </row>
    <row r="3863" spans="1:9">
      <c r="A3863" s="29">
        <v>472</v>
      </c>
      <c r="B3863" s="29">
        <v>56</v>
      </c>
      <c r="D3863" t="s">
        <v>807</v>
      </c>
      <c r="E3863" t="s">
        <v>110</v>
      </c>
      <c r="F3863" t="str">
        <f t="shared" si="60"/>
        <v>AfricaYes</v>
      </c>
      <c r="G3863" s="27">
        <f>IFERROR(VLOOKUP(B3863,Answer!$A:$E,5),"")</f>
        <v>0</v>
      </c>
      <c r="H3863" t="str">
        <f>IFERROR(VLOOKUP(D3863,Question!$B:$E,4,FALSE),"")</f>
        <v/>
      </c>
      <c r="I3863" t="str">
        <f>IFERROR(VLOOKUP(H3863,Dimension!$A:$B,2,FALSE),"")</f>
        <v/>
      </c>
    </row>
    <row r="3864" spans="1:9">
      <c r="A3864" s="29">
        <v>472</v>
      </c>
      <c r="B3864" s="29">
        <v>57</v>
      </c>
      <c r="D3864" t="s">
        <v>808</v>
      </c>
      <c r="E3864" t="s">
        <v>110</v>
      </c>
      <c r="F3864" t="str">
        <f t="shared" si="60"/>
        <v>Middle EastYes</v>
      </c>
      <c r="G3864" s="27">
        <f>IFERROR(VLOOKUP(B3864,Answer!$A:$E,5),"")</f>
        <v>0</v>
      </c>
      <c r="H3864" t="str">
        <f>IFERROR(VLOOKUP(D3864,Question!$B:$E,4,FALSE),"")</f>
        <v/>
      </c>
      <c r="I3864" t="str">
        <f>IFERROR(VLOOKUP(H3864,Dimension!$A:$B,2,FALSE),"")</f>
        <v/>
      </c>
    </row>
    <row r="3865" spans="1:9">
      <c r="A3865" s="29">
        <v>472</v>
      </c>
      <c r="B3865" s="29">
        <v>58</v>
      </c>
      <c r="D3865" t="s">
        <v>809</v>
      </c>
      <c r="E3865" t="s">
        <v>110</v>
      </c>
      <c r="F3865" t="str">
        <f t="shared" si="60"/>
        <v>Western/Northern EuropeYes</v>
      </c>
      <c r="G3865" s="27">
        <f>IFERROR(VLOOKUP(B3865,Answer!$A:$E,5),"")</f>
        <v>0</v>
      </c>
      <c r="H3865" t="str">
        <f>IFERROR(VLOOKUP(D3865,Question!$B:$E,4,FALSE),"")</f>
        <v/>
      </c>
      <c r="I3865" t="str">
        <f>IFERROR(VLOOKUP(H3865,Dimension!$A:$B,2,FALSE),"")</f>
        <v/>
      </c>
    </row>
    <row r="3866" spans="1:9">
      <c r="A3866" s="29">
        <v>472</v>
      </c>
      <c r="B3866" s="29">
        <v>59</v>
      </c>
      <c r="D3866" t="s">
        <v>810</v>
      </c>
      <c r="E3866" t="s">
        <v>110</v>
      </c>
      <c r="F3866" t="str">
        <f t="shared" si="60"/>
        <v>Southern EuropeYes</v>
      </c>
      <c r="G3866" s="27">
        <f>IFERROR(VLOOKUP(B3866,Answer!$A:$E,5),"")</f>
        <v>0</v>
      </c>
      <c r="H3866" t="str">
        <f>IFERROR(VLOOKUP(D3866,Question!$B:$E,4,FALSE),"")</f>
        <v/>
      </c>
      <c r="I3866" t="str">
        <f>IFERROR(VLOOKUP(H3866,Dimension!$A:$B,2,FALSE),"")</f>
        <v/>
      </c>
    </row>
    <row r="3867" spans="1:9">
      <c r="A3867" s="29">
        <v>472</v>
      </c>
      <c r="B3867" s="29">
        <v>60</v>
      </c>
      <c r="D3867" t="s">
        <v>811</v>
      </c>
      <c r="E3867" t="s">
        <v>110</v>
      </c>
      <c r="F3867" t="str">
        <f t="shared" si="60"/>
        <v>Eastern EuropeYes</v>
      </c>
      <c r="G3867" s="27">
        <f>IFERROR(VLOOKUP(B3867,Answer!$A:$E,5),"")</f>
        <v>0</v>
      </c>
      <c r="H3867" t="str">
        <f>IFERROR(VLOOKUP(D3867,Question!$B:$E,4,FALSE),"")</f>
        <v/>
      </c>
      <c r="I3867" t="str">
        <f>IFERROR(VLOOKUP(H3867,Dimension!$A:$B,2,FALSE),"")</f>
        <v/>
      </c>
    </row>
    <row r="3868" spans="1:9">
      <c r="A3868" s="29">
        <v>472</v>
      </c>
      <c r="B3868" s="29">
        <v>61</v>
      </c>
      <c r="D3868" t="s">
        <v>812</v>
      </c>
      <c r="E3868" t="s">
        <v>110</v>
      </c>
      <c r="F3868" t="str">
        <f t="shared" si="60"/>
        <v>Central AsiaYes</v>
      </c>
      <c r="G3868" s="27">
        <f>IFERROR(VLOOKUP(B3868,Answer!$A:$E,5),"")</f>
        <v>0</v>
      </c>
      <c r="H3868" t="str">
        <f>IFERROR(VLOOKUP(D3868,Question!$B:$E,4,FALSE),"")</f>
        <v/>
      </c>
      <c r="I3868" t="str">
        <f>IFERROR(VLOOKUP(H3868,Dimension!$A:$B,2,FALSE),"")</f>
        <v/>
      </c>
    </row>
    <row r="3869" spans="1:9">
      <c r="A3869" s="29">
        <v>472</v>
      </c>
      <c r="B3869" s="29">
        <v>62</v>
      </c>
      <c r="D3869" t="s">
        <v>813</v>
      </c>
      <c r="E3869" t="s">
        <v>110</v>
      </c>
      <c r="F3869" t="str">
        <f t="shared" si="60"/>
        <v>South AsiaYes</v>
      </c>
      <c r="G3869" s="27">
        <f>IFERROR(VLOOKUP(B3869,Answer!$A:$E,5),"")</f>
        <v>0</v>
      </c>
      <c r="H3869" t="str">
        <f>IFERROR(VLOOKUP(D3869,Question!$B:$E,4,FALSE),"")</f>
        <v/>
      </c>
      <c r="I3869" t="str">
        <f>IFERROR(VLOOKUP(H3869,Dimension!$A:$B,2,FALSE),"")</f>
        <v/>
      </c>
    </row>
    <row r="3870" spans="1:9">
      <c r="A3870" s="29">
        <v>472</v>
      </c>
      <c r="B3870" s="29">
        <v>63</v>
      </c>
      <c r="D3870" t="s">
        <v>814</v>
      </c>
      <c r="E3870" t="s">
        <v>110</v>
      </c>
      <c r="F3870" t="str">
        <f t="shared" si="60"/>
        <v>South East AsiaYes</v>
      </c>
      <c r="G3870" s="27">
        <f>IFERROR(VLOOKUP(B3870,Answer!$A:$E,5),"")</f>
        <v>0</v>
      </c>
      <c r="H3870" t="str">
        <f>IFERROR(VLOOKUP(D3870,Question!$B:$E,4,FALSE),"")</f>
        <v/>
      </c>
      <c r="I3870" t="str">
        <f>IFERROR(VLOOKUP(H3870,Dimension!$A:$B,2,FALSE),"")</f>
        <v/>
      </c>
    </row>
    <row r="3871" spans="1:9">
      <c r="A3871" s="29">
        <v>472</v>
      </c>
      <c r="B3871" s="29">
        <v>64</v>
      </c>
      <c r="D3871" t="s">
        <v>815</v>
      </c>
      <c r="E3871" t="s">
        <v>110</v>
      </c>
      <c r="F3871" t="str">
        <f t="shared" si="60"/>
        <v>AustralasiaYes</v>
      </c>
      <c r="G3871" s="27">
        <f>IFERROR(VLOOKUP(B3871,Answer!$A:$E,5),"")</f>
        <v>0</v>
      </c>
      <c r="H3871" t="str">
        <f>IFERROR(VLOOKUP(D3871,Question!$B:$E,4,FALSE),"")</f>
        <v/>
      </c>
      <c r="I3871" t="str">
        <f>IFERROR(VLOOKUP(H3871,Dimension!$A:$B,2,FALSE),"")</f>
        <v/>
      </c>
    </row>
    <row r="3872" spans="1:9">
      <c r="A3872" s="29">
        <v>472</v>
      </c>
      <c r="B3872" s="29">
        <v>75</v>
      </c>
      <c r="D3872" t="s">
        <v>532</v>
      </c>
      <c r="E3872" t="s">
        <v>114</v>
      </c>
      <c r="F3872" t="str">
        <f t="shared" si="60"/>
        <v>2aFrequently (e.g. every time we run some activity or monthly)</v>
      </c>
      <c r="G3872" s="27">
        <f>IFERROR(VLOOKUP(B3872,Answer!$A:$E,5),"")</f>
        <v>1</v>
      </c>
      <c r="H3872">
        <f>IFERROR(VLOOKUP(D3872,Question!$B:$E,4,FALSE),"")</f>
        <v>1</v>
      </c>
      <c r="I3872" t="str">
        <f>IFERROR(VLOOKUP(H3872,Dimension!$A:$B,2,FALSE),"")</f>
        <v>Reporting</v>
      </c>
    </row>
    <row r="3873" spans="1:9">
      <c r="A3873" s="29">
        <v>472</v>
      </c>
      <c r="B3873" s="29">
        <v>100</v>
      </c>
      <c r="D3873" t="s">
        <v>576</v>
      </c>
      <c r="E3873" t="s">
        <v>114</v>
      </c>
      <c r="F3873" t="str">
        <f t="shared" si="60"/>
        <v>3aFrequently (e.g. every time we run some activity or monthly)</v>
      </c>
      <c r="G3873" s="27">
        <f>IFERROR(VLOOKUP(B3873,Answer!$A:$E,5),"")</f>
        <v>0</v>
      </c>
      <c r="H3873">
        <f>IFERROR(VLOOKUP(D3873,Question!$B:$E,4,FALSE),"")</f>
        <v>1</v>
      </c>
      <c r="I3873" t="str">
        <f>IFERROR(VLOOKUP(H3873,Dimension!$A:$B,2,FALSE),"")</f>
        <v>Reporting</v>
      </c>
    </row>
    <row r="3874" spans="1:9">
      <c r="A3874" s="29">
        <v>472</v>
      </c>
      <c r="B3874" s="29">
        <v>105</v>
      </c>
      <c r="D3874" t="s">
        <v>582</v>
      </c>
      <c r="E3874" t="s">
        <v>114</v>
      </c>
      <c r="F3874" t="str">
        <f t="shared" si="60"/>
        <v>3bFrequently (e.g. every time we run some activity or monthly)</v>
      </c>
      <c r="G3874" s="27">
        <f>IFERROR(VLOOKUP(B3874,Answer!$A:$E,5),"")</f>
        <v>-1</v>
      </c>
      <c r="H3874">
        <f>IFERROR(VLOOKUP(D3874,Question!$B:$E,4,FALSE),"")</f>
        <v>1</v>
      </c>
      <c r="I3874" t="str">
        <f>IFERROR(VLOOKUP(H3874,Dimension!$A:$B,2,FALSE),"")</f>
        <v>Reporting</v>
      </c>
    </row>
    <row r="3875" spans="1:9">
      <c r="A3875" s="29">
        <v>472</v>
      </c>
      <c r="B3875" s="29">
        <v>110</v>
      </c>
      <c r="D3875" t="s">
        <v>587</v>
      </c>
      <c r="E3875" t="s">
        <v>114</v>
      </c>
      <c r="F3875" t="str">
        <f t="shared" si="60"/>
        <v>3cFrequently (e.g. every time we run some activity or monthly)</v>
      </c>
      <c r="G3875" s="27">
        <f>IFERROR(VLOOKUP(B3875,Answer!$A:$E,5),"")</f>
        <v>1</v>
      </c>
      <c r="H3875">
        <f>IFERROR(VLOOKUP(D3875,Question!$B:$E,4,FALSE),"")</f>
        <v>1</v>
      </c>
      <c r="I3875" t="str">
        <f>IFERROR(VLOOKUP(H3875,Dimension!$A:$B,2,FALSE),"")</f>
        <v>Reporting</v>
      </c>
    </row>
    <row r="3876" spans="1:9">
      <c r="A3876" s="29">
        <v>472</v>
      </c>
      <c r="B3876" s="29">
        <v>113</v>
      </c>
      <c r="D3876" t="s">
        <v>592</v>
      </c>
      <c r="E3876" t="s">
        <v>121</v>
      </c>
      <c r="F3876" t="str">
        <f t="shared" si="60"/>
        <v>3dSometimes / on an ad-hoc basis</v>
      </c>
      <c r="G3876" s="27">
        <f>IFERROR(VLOOKUP(B3876,Answer!$A:$E,5),"")</f>
        <v>0.5</v>
      </c>
      <c r="H3876">
        <f>IFERROR(VLOOKUP(D3876,Question!$B:$E,4,FALSE),"")</f>
        <v>1</v>
      </c>
      <c r="I3876" t="str">
        <f>IFERROR(VLOOKUP(H3876,Dimension!$A:$B,2,FALSE),"")</f>
        <v>Reporting</v>
      </c>
    </row>
    <row r="3877" spans="1:9">
      <c r="A3877" s="29">
        <v>472</v>
      </c>
      <c r="B3877" s="29">
        <v>120</v>
      </c>
      <c r="D3877" t="s">
        <v>755</v>
      </c>
      <c r="E3877" t="s">
        <v>114</v>
      </c>
      <c r="F3877" t="str">
        <f t="shared" si="60"/>
        <v>3eFrequently (e.g. every time we run some activity or monthly)</v>
      </c>
      <c r="G3877" s="27">
        <f>IFERROR(VLOOKUP(B3877,Answer!$A:$E,5),"")</f>
        <v>0</v>
      </c>
      <c r="H3877">
        <f>IFERROR(VLOOKUP(D3877,Question!$B:$E,4,FALSE),"")</f>
        <v>1</v>
      </c>
      <c r="I3877" t="str">
        <f>IFERROR(VLOOKUP(H3877,Dimension!$A:$B,2,FALSE),"")</f>
        <v>Reporting</v>
      </c>
    </row>
    <row r="3878" spans="1:9">
      <c r="A3878" s="29">
        <v>472</v>
      </c>
      <c r="B3878" s="29">
        <v>125</v>
      </c>
      <c r="D3878" t="s">
        <v>756</v>
      </c>
      <c r="E3878" t="s">
        <v>114</v>
      </c>
      <c r="F3878" t="str">
        <f t="shared" si="60"/>
        <v>3fFrequently (e.g. every time we run some activity or monthly)</v>
      </c>
      <c r="G3878" s="27">
        <f>IFERROR(VLOOKUP(B3878,Answer!$A:$E,5),"")</f>
        <v>0.5</v>
      </c>
      <c r="H3878">
        <f>IFERROR(VLOOKUP(D3878,Question!$B:$E,4,FALSE),"")</f>
        <v>1</v>
      </c>
      <c r="I3878" t="str">
        <f>IFERROR(VLOOKUP(H3878,Dimension!$A:$B,2,FALSE),"")</f>
        <v>Reporting</v>
      </c>
    </row>
    <row r="3879" spans="1:9">
      <c r="A3879" s="29">
        <v>472</v>
      </c>
      <c r="B3879" s="29">
        <v>130</v>
      </c>
      <c r="D3879" t="s">
        <v>757</v>
      </c>
      <c r="E3879" t="s">
        <v>114</v>
      </c>
      <c r="F3879" t="str">
        <f t="shared" si="60"/>
        <v>3gFrequently (e.g. every time we run some activity or monthly)</v>
      </c>
      <c r="G3879" s="27">
        <f>IFERROR(VLOOKUP(B3879,Answer!$A:$E,5),"")</f>
        <v>1</v>
      </c>
      <c r="H3879">
        <f>IFERROR(VLOOKUP(D3879,Question!$B:$E,4,FALSE),"")</f>
        <v>1</v>
      </c>
      <c r="I3879" t="str">
        <f>IFERROR(VLOOKUP(H3879,Dimension!$A:$B,2,FALSE),"")</f>
        <v>Reporting</v>
      </c>
    </row>
    <row r="3880" spans="1:9">
      <c r="A3880" s="29">
        <v>472</v>
      </c>
      <c r="B3880" s="29">
        <v>135</v>
      </c>
      <c r="D3880" t="s">
        <v>758</v>
      </c>
      <c r="E3880" t="s">
        <v>114</v>
      </c>
      <c r="F3880" t="str">
        <f t="shared" si="60"/>
        <v>3hFrequently (e.g. every time we run some activity or monthly)</v>
      </c>
      <c r="G3880" s="27">
        <f>IFERROR(VLOOKUP(B3880,Answer!$A:$E,5),"")</f>
        <v>1</v>
      </c>
      <c r="H3880">
        <f>IFERROR(VLOOKUP(D3880,Question!$B:$E,4,FALSE),"")</f>
        <v>1</v>
      </c>
      <c r="I3880" t="str">
        <f>IFERROR(VLOOKUP(H3880,Dimension!$A:$B,2,FALSE),"")</f>
        <v>Reporting</v>
      </c>
    </row>
    <row r="3881" spans="1:9">
      <c r="A3881" s="29">
        <v>472</v>
      </c>
      <c r="B3881" s="29">
        <v>155</v>
      </c>
      <c r="D3881" t="s">
        <v>762</v>
      </c>
      <c r="E3881" t="s">
        <v>114</v>
      </c>
      <c r="F3881" t="str">
        <f t="shared" si="60"/>
        <v>3lFrequently (e.g. every time we run some activity or monthly)</v>
      </c>
      <c r="G3881" s="27">
        <f>IFERROR(VLOOKUP(B3881,Answer!$A:$E,5),"")</f>
        <v>1</v>
      </c>
      <c r="H3881">
        <f>IFERROR(VLOOKUP(D3881,Question!$B:$E,4,FALSE),"")</f>
        <v>1</v>
      </c>
      <c r="I3881" t="str">
        <f>IFERROR(VLOOKUP(H3881,Dimension!$A:$B,2,FALSE),"")</f>
        <v>Reporting</v>
      </c>
    </row>
    <row r="3882" spans="1:9">
      <c r="A3882" s="29">
        <v>472</v>
      </c>
      <c r="B3882" s="29">
        <v>160</v>
      </c>
      <c r="D3882" t="s">
        <v>598</v>
      </c>
      <c r="E3882" t="s">
        <v>114</v>
      </c>
      <c r="F3882" t="str">
        <f t="shared" si="60"/>
        <v>4aFrequently (e.g. every time we run some activity or monthly)</v>
      </c>
      <c r="G3882" s="27">
        <f>IFERROR(VLOOKUP(B3882,Answer!$A:$E,5),"")</f>
        <v>1</v>
      </c>
      <c r="H3882">
        <f>IFERROR(VLOOKUP(D3882,Question!$B:$E,4,FALSE),"")</f>
        <v>2</v>
      </c>
      <c r="I3882" t="str">
        <f>IFERROR(VLOOKUP(H3882,Dimension!$A:$B,2,FALSE),"")</f>
        <v>Planning</v>
      </c>
    </row>
    <row r="3883" spans="1:9">
      <c r="A3883" s="29">
        <v>472</v>
      </c>
      <c r="B3883" s="29">
        <v>164</v>
      </c>
      <c r="D3883" t="s">
        <v>601</v>
      </c>
      <c r="E3883" t="s">
        <v>120</v>
      </c>
      <c r="F3883" t="str">
        <f t="shared" si="60"/>
        <v>4bRegularly (at least quarterly)</v>
      </c>
      <c r="G3883" s="27">
        <f>IFERROR(VLOOKUP(B3883,Answer!$A:$E,5),"")</f>
        <v>0.75</v>
      </c>
      <c r="H3883">
        <f>IFERROR(VLOOKUP(D3883,Question!$B:$E,4,FALSE),"")</f>
        <v>2</v>
      </c>
      <c r="I3883" t="str">
        <f>IFERROR(VLOOKUP(H3883,Dimension!$A:$B,2,FALSE),"")</f>
        <v>Planning</v>
      </c>
    </row>
    <row r="3884" spans="1:9">
      <c r="A3884" s="29">
        <v>472</v>
      </c>
      <c r="B3884" s="29">
        <v>168</v>
      </c>
      <c r="D3884" t="s">
        <v>605</v>
      </c>
      <c r="E3884" t="s">
        <v>121</v>
      </c>
      <c r="F3884" t="str">
        <f t="shared" si="60"/>
        <v>4cSometimes / on an ad-hoc basis</v>
      </c>
      <c r="G3884" s="27">
        <f>IFERROR(VLOOKUP(B3884,Answer!$A:$E,5),"")</f>
        <v>0.5</v>
      </c>
      <c r="H3884">
        <f>IFERROR(VLOOKUP(D3884,Question!$B:$E,4,FALSE),"")</f>
        <v>2</v>
      </c>
      <c r="I3884" t="str">
        <f>IFERROR(VLOOKUP(H3884,Dimension!$A:$B,2,FALSE),"")</f>
        <v>Planning</v>
      </c>
    </row>
    <row r="3885" spans="1:9">
      <c r="A3885" s="29">
        <v>472</v>
      </c>
      <c r="B3885" s="29">
        <v>173</v>
      </c>
      <c r="D3885" t="s">
        <v>609</v>
      </c>
      <c r="E3885" t="s">
        <v>121</v>
      </c>
      <c r="F3885" t="str">
        <f t="shared" si="60"/>
        <v>4dSometimes / on an ad-hoc basis</v>
      </c>
      <c r="G3885" s="27">
        <f>IFERROR(VLOOKUP(B3885,Answer!$A:$E,5),"")</f>
        <v>0.5</v>
      </c>
      <c r="H3885">
        <f>IFERROR(VLOOKUP(D3885,Question!$B:$E,4,FALSE),"")</f>
        <v>3</v>
      </c>
      <c r="I3885" t="str">
        <f>IFERROR(VLOOKUP(H3885,Dimension!$A:$B,2,FALSE),"")</f>
        <v>Impact</v>
      </c>
    </row>
    <row r="3886" spans="1:9">
      <c r="A3886" s="29">
        <v>472</v>
      </c>
      <c r="B3886" s="29">
        <v>181</v>
      </c>
      <c r="D3886" t="s">
        <v>628</v>
      </c>
      <c r="E3886" t="s">
        <v>136</v>
      </c>
      <c r="F3886" t="str">
        <f t="shared" si="60"/>
        <v>5aStrongly Agree</v>
      </c>
      <c r="G3886" s="27">
        <f>IFERROR(VLOOKUP(B3886,Answer!$A:$E,5),"")</f>
        <v>0</v>
      </c>
      <c r="H3886">
        <f>IFERROR(VLOOKUP(D3886,Question!$B:$E,4,FALSE),"")</f>
        <v>2</v>
      </c>
      <c r="I3886" t="str">
        <f>IFERROR(VLOOKUP(H3886,Dimension!$A:$B,2,FALSE),"")</f>
        <v>Planning</v>
      </c>
    </row>
    <row r="3887" spans="1:9">
      <c r="A3887" s="29">
        <v>472</v>
      </c>
      <c r="B3887" s="29">
        <v>184</v>
      </c>
      <c r="D3887" t="s">
        <v>632</v>
      </c>
      <c r="E3887" t="s">
        <v>118</v>
      </c>
      <c r="F3887" t="str">
        <f t="shared" si="60"/>
        <v>5bDisagree</v>
      </c>
      <c r="G3887" s="27">
        <f>IFERROR(VLOOKUP(B3887,Answer!$A:$E,5),"")</f>
        <v>0</v>
      </c>
      <c r="H3887">
        <f>IFERROR(VLOOKUP(D3887,Question!$B:$E,4,FALSE),"")</f>
        <v>2</v>
      </c>
      <c r="I3887" t="str">
        <f>IFERROR(VLOOKUP(H3887,Dimension!$A:$B,2,FALSE),"")</f>
        <v>Planning</v>
      </c>
    </row>
    <row r="3888" spans="1:9">
      <c r="A3888" s="29">
        <v>472</v>
      </c>
      <c r="B3888" s="29">
        <v>192</v>
      </c>
      <c r="D3888" t="s">
        <v>636</v>
      </c>
      <c r="E3888" t="s">
        <v>123</v>
      </c>
      <c r="F3888" t="str">
        <f t="shared" si="60"/>
        <v>5cAgree</v>
      </c>
      <c r="G3888" s="27">
        <f>IFERROR(VLOOKUP(B3888,Answer!$A:$E,5),"")</f>
        <v>0.75</v>
      </c>
      <c r="H3888">
        <f>IFERROR(VLOOKUP(D3888,Question!$B:$E,4,FALSE),"")</f>
        <v>2</v>
      </c>
      <c r="I3888" t="str">
        <f>IFERROR(VLOOKUP(H3888,Dimension!$A:$B,2,FALSE),"")</f>
        <v>Planning</v>
      </c>
    </row>
    <row r="3889" spans="1:9">
      <c r="A3889" s="29">
        <v>472</v>
      </c>
      <c r="B3889" s="29">
        <v>197</v>
      </c>
      <c r="D3889" t="s">
        <v>640</v>
      </c>
      <c r="E3889" t="s">
        <v>148</v>
      </c>
      <c r="F3889" t="str">
        <f t="shared" si="60"/>
        <v>5dNeither agree nor disagree&amp;#9;</v>
      </c>
      <c r="G3889" s="27">
        <f>IFERROR(VLOOKUP(B3889,Answer!$A:$E,5),"")</f>
        <v>0.25</v>
      </c>
      <c r="H3889">
        <f>IFERROR(VLOOKUP(D3889,Question!$B:$E,4,FALSE),"")</f>
        <v>2</v>
      </c>
      <c r="I3889" t="str">
        <f>IFERROR(VLOOKUP(H3889,Dimension!$A:$B,2,FALSE),"")</f>
        <v>Planning</v>
      </c>
    </row>
    <row r="3890" spans="1:9">
      <c r="A3890" s="29">
        <v>472</v>
      </c>
      <c r="B3890" s="29">
        <v>202</v>
      </c>
      <c r="D3890" t="s">
        <v>644</v>
      </c>
      <c r="E3890" t="s">
        <v>118</v>
      </c>
      <c r="F3890" t="str">
        <f t="shared" si="60"/>
        <v>5eDisagree</v>
      </c>
      <c r="G3890" s="27">
        <f>IFERROR(VLOOKUP(B3890,Answer!$A:$E,5),"")</f>
        <v>0</v>
      </c>
      <c r="H3890">
        <f>IFERROR(VLOOKUP(D3890,Question!$B:$E,4,FALSE),"")</f>
        <v>2</v>
      </c>
      <c r="I3890" t="str">
        <f>IFERROR(VLOOKUP(H3890,Dimension!$A:$B,2,FALSE),"")</f>
        <v>Planning</v>
      </c>
    </row>
    <row r="3891" spans="1:9">
      <c r="A3891" s="29">
        <v>472</v>
      </c>
      <c r="B3891" s="29">
        <v>208</v>
      </c>
      <c r="D3891" t="s">
        <v>751</v>
      </c>
      <c r="E3891" t="s">
        <v>118</v>
      </c>
      <c r="F3891" t="str">
        <f t="shared" si="60"/>
        <v>5fDisagree</v>
      </c>
      <c r="G3891" s="27">
        <f>IFERROR(VLOOKUP(B3891,Answer!$A:$E,5),"")</f>
        <v>0</v>
      </c>
      <c r="H3891">
        <f>IFERROR(VLOOKUP(D3891,Question!$B:$E,4,FALSE),"")</f>
        <v>2</v>
      </c>
      <c r="I3891" t="str">
        <f>IFERROR(VLOOKUP(H3891,Dimension!$A:$B,2,FALSE),"")</f>
        <v>Planning</v>
      </c>
    </row>
    <row r="3892" spans="1:9">
      <c r="A3892" s="29">
        <v>472</v>
      </c>
      <c r="B3892" s="29">
        <v>214</v>
      </c>
      <c r="D3892" t="s">
        <v>752</v>
      </c>
      <c r="E3892" t="s">
        <v>118</v>
      </c>
      <c r="F3892" t="str">
        <f t="shared" si="60"/>
        <v>5gDisagree</v>
      </c>
      <c r="G3892" s="27">
        <f>IFERROR(VLOOKUP(B3892,Answer!$A:$E,5),"")</f>
        <v>0</v>
      </c>
      <c r="H3892">
        <f>IFERROR(VLOOKUP(D3892,Question!$B:$E,4,FALSE),"")</f>
        <v>3</v>
      </c>
      <c r="I3892" t="str">
        <f>IFERROR(VLOOKUP(H3892,Dimension!$A:$B,2,FALSE),"")</f>
        <v>Impact</v>
      </c>
    </row>
    <row r="3893" spans="1:9">
      <c r="A3893" s="29">
        <v>472</v>
      </c>
      <c r="B3893" s="29">
        <v>221</v>
      </c>
      <c r="D3893" t="s">
        <v>753</v>
      </c>
      <c r="E3893" t="s">
        <v>148</v>
      </c>
      <c r="F3893" t="str">
        <f t="shared" si="60"/>
        <v>5hNeither agree nor disagree&amp;#9;</v>
      </c>
      <c r="G3893" s="27">
        <f>IFERROR(VLOOKUP(B3893,Answer!$A:$E,5),"")</f>
        <v>0.25</v>
      </c>
      <c r="H3893">
        <f>IFERROR(VLOOKUP(D3893,Question!$B:$E,4,FALSE),"")</f>
        <v>2</v>
      </c>
      <c r="I3893" t="str">
        <f>IFERROR(VLOOKUP(H3893,Dimension!$A:$B,2,FALSE),"")</f>
        <v>Planning</v>
      </c>
    </row>
    <row r="3894" spans="1:9">
      <c r="A3894" s="29">
        <v>472</v>
      </c>
      <c r="B3894" s="29">
        <v>228</v>
      </c>
      <c r="D3894" t="s">
        <v>754</v>
      </c>
      <c r="E3894" t="s">
        <v>123</v>
      </c>
      <c r="F3894" t="str">
        <f t="shared" si="60"/>
        <v>5iAgree</v>
      </c>
      <c r="G3894" s="27">
        <f>IFERROR(VLOOKUP(B3894,Answer!$A:$E,5),"")</f>
        <v>0.75</v>
      </c>
      <c r="H3894">
        <f>IFERROR(VLOOKUP(D3894,Question!$B:$E,4,FALSE),"")</f>
        <v>3</v>
      </c>
      <c r="I3894" t="str">
        <f>IFERROR(VLOOKUP(H3894,Dimension!$A:$B,2,FALSE),"")</f>
        <v>Impact</v>
      </c>
    </row>
    <row r="3895" spans="1:9">
      <c r="A3895" s="29">
        <v>472</v>
      </c>
      <c r="B3895" s="29">
        <v>233</v>
      </c>
      <c r="D3895" t="s">
        <v>648</v>
      </c>
      <c r="E3895" t="s">
        <v>120</v>
      </c>
      <c r="F3895" t="str">
        <f t="shared" si="60"/>
        <v>6aRegularly (at least quarterly)</v>
      </c>
      <c r="G3895" s="27">
        <f>IFERROR(VLOOKUP(B3895,Answer!$A:$E,5),"")</f>
        <v>0.75</v>
      </c>
      <c r="H3895">
        <f>IFERROR(VLOOKUP(D3895,Question!$B:$E,4,FALSE),"")</f>
        <v>2</v>
      </c>
      <c r="I3895" t="str">
        <f>IFERROR(VLOOKUP(H3895,Dimension!$A:$B,2,FALSE),"")</f>
        <v>Planning</v>
      </c>
    </row>
    <row r="3896" spans="1:9">
      <c r="A3896" s="29">
        <v>472</v>
      </c>
      <c r="B3896" s="29">
        <v>238</v>
      </c>
      <c r="D3896" t="s">
        <v>650</v>
      </c>
      <c r="E3896" t="s">
        <v>120</v>
      </c>
      <c r="F3896" t="str">
        <f t="shared" si="60"/>
        <v>6bRegularly (at least quarterly)</v>
      </c>
      <c r="G3896" s="27">
        <f>IFERROR(VLOOKUP(B3896,Answer!$A:$E,5),"")</f>
        <v>0.75</v>
      </c>
      <c r="H3896">
        <f>IFERROR(VLOOKUP(D3896,Question!$B:$E,4,FALSE),"")</f>
        <v>1</v>
      </c>
      <c r="I3896" t="str">
        <f>IFERROR(VLOOKUP(H3896,Dimension!$A:$B,2,FALSE),"")</f>
        <v>Reporting</v>
      </c>
    </row>
    <row r="3897" spans="1:9">
      <c r="A3897" s="29">
        <v>472</v>
      </c>
      <c r="B3897" s="29">
        <v>244</v>
      </c>
      <c r="D3897" t="s">
        <v>654</v>
      </c>
      <c r="E3897" t="s">
        <v>114</v>
      </c>
      <c r="F3897" t="str">
        <f t="shared" si="60"/>
        <v>6cFrequently (e.g. every time we run some activity or monthly)</v>
      </c>
      <c r="G3897" s="27">
        <f>IFERROR(VLOOKUP(B3897,Answer!$A:$E,5),"")</f>
        <v>1</v>
      </c>
      <c r="H3897">
        <f>IFERROR(VLOOKUP(D3897,Question!$B:$E,4,FALSE),"")</f>
        <v>1</v>
      </c>
      <c r="I3897" t="str">
        <f>IFERROR(VLOOKUP(H3897,Dimension!$A:$B,2,FALSE),"")</f>
        <v>Reporting</v>
      </c>
    </row>
    <row r="3898" spans="1:9">
      <c r="A3898" s="29">
        <v>472</v>
      </c>
      <c r="B3898" s="29">
        <v>249</v>
      </c>
      <c r="D3898" t="s">
        <v>658</v>
      </c>
      <c r="E3898" t="s">
        <v>114</v>
      </c>
      <c r="F3898" t="str">
        <f t="shared" si="60"/>
        <v>6dFrequently (e.g. every time we run some activity or monthly)</v>
      </c>
      <c r="G3898" s="27">
        <f>IFERROR(VLOOKUP(B3898,Answer!$A:$E,5),"")</f>
        <v>1</v>
      </c>
      <c r="H3898">
        <f>IFERROR(VLOOKUP(D3898,Question!$B:$E,4,FALSE),"")</f>
        <v>1</v>
      </c>
      <c r="I3898" t="str">
        <f>IFERROR(VLOOKUP(H3898,Dimension!$A:$B,2,FALSE),"")</f>
        <v>Reporting</v>
      </c>
    </row>
    <row r="3899" spans="1:9">
      <c r="A3899" s="29">
        <v>472</v>
      </c>
      <c r="B3899" s="29">
        <v>253</v>
      </c>
      <c r="D3899" t="s">
        <v>662</v>
      </c>
      <c r="E3899" t="s">
        <v>120</v>
      </c>
      <c r="F3899" t="str">
        <f t="shared" si="60"/>
        <v>6eRegularly (at least quarterly)</v>
      </c>
      <c r="G3899" s="27">
        <f>IFERROR(VLOOKUP(B3899,Answer!$A:$E,5),"")</f>
        <v>0.75</v>
      </c>
      <c r="H3899">
        <f>IFERROR(VLOOKUP(D3899,Question!$B:$E,4,FALSE),"")</f>
        <v>1</v>
      </c>
      <c r="I3899" t="str">
        <f>IFERROR(VLOOKUP(H3899,Dimension!$A:$B,2,FALSE),"")</f>
        <v>Reporting</v>
      </c>
    </row>
    <row r="3900" spans="1:9">
      <c r="A3900" s="29">
        <v>472</v>
      </c>
      <c r="B3900" s="29">
        <v>257</v>
      </c>
      <c r="D3900" t="s">
        <v>666</v>
      </c>
      <c r="E3900" t="s">
        <v>121</v>
      </c>
      <c r="F3900" t="str">
        <f t="shared" si="60"/>
        <v>7aSometimes / on an ad-hoc basis</v>
      </c>
      <c r="G3900" s="27">
        <f>IFERROR(VLOOKUP(B3900,Answer!$A:$E,5),"")</f>
        <v>0.5</v>
      </c>
      <c r="H3900">
        <f>IFERROR(VLOOKUP(D3900,Question!$B:$E,4,FALSE),"")</f>
        <v>3</v>
      </c>
      <c r="I3900" t="str">
        <f>IFERROR(VLOOKUP(H3900,Dimension!$A:$B,2,FALSE),"")</f>
        <v>Impact</v>
      </c>
    </row>
    <row r="3901" spans="1:9">
      <c r="A3901" s="29">
        <v>472</v>
      </c>
      <c r="B3901" s="29">
        <v>262</v>
      </c>
      <c r="D3901" t="s">
        <v>670</v>
      </c>
      <c r="E3901" t="s">
        <v>121</v>
      </c>
      <c r="F3901" t="str">
        <f t="shared" si="60"/>
        <v>7bSometimes / on an ad-hoc basis</v>
      </c>
      <c r="G3901" s="27">
        <f>IFERROR(VLOOKUP(B3901,Answer!$A:$E,5),"")</f>
        <v>0.5</v>
      </c>
      <c r="H3901">
        <f>IFERROR(VLOOKUP(D3901,Question!$B:$E,4,FALSE),"")</f>
        <v>2</v>
      </c>
      <c r="I3901" t="str">
        <f>IFERROR(VLOOKUP(H3901,Dimension!$A:$B,2,FALSE),"")</f>
        <v>Planning</v>
      </c>
    </row>
    <row r="3902" spans="1:9">
      <c r="A3902" s="29">
        <v>472</v>
      </c>
      <c r="B3902" s="29">
        <v>269</v>
      </c>
      <c r="D3902" t="s">
        <v>674</v>
      </c>
      <c r="E3902" t="s">
        <v>114</v>
      </c>
      <c r="F3902" t="str">
        <f t="shared" si="60"/>
        <v>7cFrequently (e.g. every time we run some activity or monthly)</v>
      </c>
      <c r="G3902" s="27">
        <f>IFERROR(VLOOKUP(B3902,Answer!$A:$E,5),"")</f>
        <v>1</v>
      </c>
      <c r="H3902">
        <f>IFERROR(VLOOKUP(D3902,Question!$B:$E,4,FALSE),"")</f>
        <v>2</v>
      </c>
      <c r="I3902" t="str">
        <f>IFERROR(VLOOKUP(H3902,Dimension!$A:$B,2,FALSE),"")</f>
        <v>Planning</v>
      </c>
    </row>
    <row r="3903" spans="1:9">
      <c r="A3903" s="29">
        <v>472</v>
      </c>
      <c r="B3903" s="29">
        <v>274</v>
      </c>
      <c r="D3903" t="s">
        <v>678</v>
      </c>
      <c r="E3903" t="s">
        <v>114</v>
      </c>
      <c r="F3903" t="str">
        <f t="shared" si="60"/>
        <v>7dFrequently (e.g. every time we run some activity or monthly)</v>
      </c>
      <c r="G3903" s="27">
        <f>IFERROR(VLOOKUP(B3903,Answer!$A:$E,5),"")</f>
        <v>1</v>
      </c>
      <c r="H3903">
        <f>IFERROR(VLOOKUP(D3903,Question!$B:$E,4,FALSE),"")</f>
        <v>2</v>
      </c>
      <c r="I3903" t="str">
        <f>IFERROR(VLOOKUP(H3903,Dimension!$A:$B,2,FALSE),"")</f>
        <v>Planning</v>
      </c>
    </row>
    <row r="3904" spans="1:9">
      <c r="A3904" s="29">
        <v>472</v>
      </c>
      <c r="B3904" s="29">
        <v>277</v>
      </c>
      <c r="D3904" t="s">
        <v>680</v>
      </c>
      <c r="E3904" t="s">
        <v>121</v>
      </c>
      <c r="F3904" t="str">
        <f t="shared" si="60"/>
        <v>7eSometimes / on an ad-hoc basis</v>
      </c>
      <c r="G3904" s="27">
        <f>IFERROR(VLOOKUP(B3904,Answer!$A:$E,5),"")</f>
        <v>0.5</v>
      </c>
      <c r="H3904">
        <f>IFERROR(VLOOKUP(D3904,Question!$B:$E,4,FALSE),"")</f>
        <v>3</v>
      </c>
      <c r="I3904" t="str">
        <f>IFERROR(VLOOKUP(H3904,Dimension!$A:$B,2,FALSE),"")</f>
        <v>Impact</v>
      </c>
    </row>
    <row r="3905" spans="1:9">
      <c r="A3905" s="29">
        <v>472</v>
      </c>
      <c r="B3905" s="29">
        <v>284</v>
      </c>
      <c r="D3905" t="s">
        <v>701</v>
      </c>
      <c r="E3905" t="s">
        <v>123</v>
      </c>
      <c r="F3905" t="str">
        <f t="shared" si="60"/>
        <v>8aAgree</v>
      </c>
      <c r="G3905" s="27">
        <f>IFERROR(VLOOKUP(B3905,Answer!$A:$E,5),"")</f>
        <v>0.75</v>
      </c>
      <c r="H3905">
        <f>IFERROR(VLOOKUP(D3905,Question!$B:$E,4,FALSE),"")</f>
        <v>3</v>
      </c>
      <c r="I3905" t="str">
        <f>IFERROR(VLOOKUP(H3905,Dimension!$A:$B,2,FALSE),"")</f>
        <v>Impact</v>
      </c>
    </row>
    <row r="3906" spans="1:9">
      <c r="A3906" s="29">
        <v>472</v>
      </c>
      <c r="B3906" s="29">
        <v>290</v>
      </c>
      <c r="D3906" t="s">
        <v>703</v>
      </c>
      <c r="E3906" t="s">
        <v>123</v>
      </c>
      <c r="F3906" t="str">
        <f t="shared" si="60"/>
        <v>8bAgree</v>
      </c>
      <c r="G3906" s="27">
        <f>IFERROR(VLOOKUP(B3906,Answer!$A:$E,5),"")</f>
        <v>0.75</v>
      </c>
      <c r="H3906">
        <f>IFERROR(VLOOKUP(D3906,Question!$B:$E,4,FALSE),"")</f>
        <v>3</v>
      </c>
      <c r="I3906" t="str">
        <f>IFERROR(VLOOKUP(H3906,Dimension!$A:$B,2,FALSE),"")</f>
        <v>Impact</v>
      </c>
    </row>
    <row r="3907" spans="1:9">
      <c r="A3907" s="29">
        <v>472</v>
      </c>
      <c r="B3907" s="29">
        <v>296</v>
      </c>
      <c r="D3907" t="s">
        <v>705</v>
      </c>
      <c r="E3907" t="s">
        <v>123</v>
      </c>
      <c r="F3907" t="str">
        <f t="shared" ref="F3907:F3970" si="61">D3907&amp;E3907</f>
        <v>8cAgree</v>
      </c>
      <c r="G3907" s="27">
        <f>IFERROR(VLOOKUP(B3907,Answer!$A:$E,5),"")</f>
        <v>0.75</v>
      </c>
      <c r="H3907">
        <f>IFERROR(VLOOKUP(D3907,Question!$B:$E,4,FALSE),"")</f>
        <v>3</v>
      </c>
      <c r="I3907" t="str">
        <f>IFERROR(VLOOKUP(H3907,Dimension!$A:$B,2,FALSE),"")</f>
        <v>Impact</v>
      </c>
    </row>
    <row r="3908" spans="1:9">
      <c r="A3908" s="29">
        <v>472</v>
      </c>
      <c r="B3908" s="29">
        <v>301</v>
      </c>
      <c r="D3908" t="s">
        <v>707</v>
      </c>
      <c r="E3908" t="s">
        <v>122</v>
      </c>
      <c r="F3908" t="str">
        <f t="shared" si="61"/>
        <v>8dNeither agree nor disagree</v>
      </c>
      <c r="G3908" s="27">
        <f>IFERROR(VLOOKUP(B3908,Answer!$A:$E,5),"")</f>
        <v>0</v>
      </c>
      <c r="H3908">
        <f>IFERROR(VLOOKUP(D3908,Question!$B:$E,4,FALSE),"")</f>
        <v>3</v>
      </c>
      <c r="I3908" t="str">
        <f>IFERROR(VLOOKUP(H3908,Dimension!$A:$B,2,FALSE),"")</f>
        <v>Impact</v>
      </c>
    </row>
    <row r="3909" spans="1:9">
      <c r="A3909" s="29">
        <v>472</v>
      </c>
      <c r="B3909" s="29">
        <v>308</v>
      </c>
      <c r="D3909" t="s">
        <v>744</v>
      </c>
      <c r="E3909" t="s">
        <v>123</v>
      </c>
      <c r="F3909" t="str">
        <f t="shared" si="61"/>
        <v>8eAgree</v>
      </c>
      <c r="G3909" s="27">
        <f>IFERROR(VLOOKUP(B3909,Answer!$A:$E,5),"")</f>
        <v>0.75</v>
      </c>
      <c r="H3909">
        <f>IFERROR(VLOOKUP(D3909,Question!$B:$E,4,FALSE),"")</f>
        <v>3</v>
      </c>
      <c r="I3909" t="str">
        <f>IFERROR(VLOOKUP(H3909,Dimension!$A:$B,2,FALSE),"")</f>
        <v>Impact</v>
      </c>
    </row>
    <row r="3910" spans="1:9">
      <c r="A3910" s="29">
        <v>472</v>
      </c>
      <c r="B3910" s="29">
        <v>314</v>
      </c>
      <c r="D3910" t="s">
        <v>745</v>
      </c>
      <c r="E3910" t="s">
        <v>123</v>
      </c>
      <c r="F3910" t="str">
        <f t="shared" si="61"/>
        <v>8fAgree</v>
      </c>
      <c r="G3910" s="27">
        <f>IFERROR(VLOOKUP(B3910,Answer!$A:$E,5),"")</f>
        <v>0.75</v>
      </c>
      <c r="H3910">
        <f>IFERROR(VLOOKUP(D3910,Question!$B:$E,4,FALSE),"")</f>
        <v>3</v>
      </c>
      <c r="I3910" t="str">
        <f>IFERROR(VLOOKUP(H3910,Dimension!$A:$B,2,FALSE),"")</f>
        <v>Impact</v>
      </c>
    </row>
    <row r="3911" spans="1:9">
      <c r="A3911" s="29">
        <v>472</v>
      </c>
      <c r="B3911" s="29">
        <v>319</v>
      </c>
      <c r="D3911" t="s">
        <v>746</v>
      </c>
      <c r="E3911" t="s">
        <v>122</v>
      </c>
      <c r="F3911" t="str">
        <f t="shared" si="61"/>
        <v>8gNeither agree nor disagree</v>
      </c>
      <c r="G3911" s="27">
        <f>IFERROR(VLOOKUP(B3911,Answer!$A:$E,5),"")</f>
        <v>0.25</v>
      </c>
      <c r="H3911">
        <f>IFERROR(VLOOKUP(D3911,Question!$B:$E,4,FALSE),"")</f>
        <v>3</v>
      </c>
      <c r="I3911" t="str">
        <f>IFERROR(VLOOKUP(H3911,Dimension!$A:$B,2,FALSE),"")</f>
        <v>Impact</v>
      </c>
    </row>
    <row r="3912" spans="1:9">
      <c r="A3912" s="29">
        <v>472</v>
      </c>
      <c r="B3912" s="29">
        <v>325</v>
      </c>
      <c r="D3912" t="s">
        <v>747</v>
      </c>
      <c r="E3912" t="s">
        <v>122</v>
      </c>
      <c r="F3912" t="str">
        <f t="shared" si="61"/>
        <v>8hNeither agree nor disagree</v>
      </c>
      <c r="G3912" s="27">
        <f>IFERROR(VLOOKUP(B3912,Answer!$A:$E,5),"")</f>
        <v>0.25</v>
      </c>
      <c r="H3912">
        <f>IFERROR(VLOOKUP(D3912,Question!$B:$E,4,FALSE),"")</f>
        <v>3</v>
      </c>
      <c r="I3912" t="str">
        <f>IFERROR(VLOOKUP(H3912,Dimension!$A:$B,2,FALSE),"")</f>
        <v>Impact</v>
      </c>
    </row>
    <row r="3913" spans="1:9">
      <c r="A3913" s="29">
        <v>472</v>
      </c>
      <c r="B3913" s="29">
        <v>330</v>
      </c>
      <c r="D3913" t="s">
        <v>748</v>
      </c>
      <c r="E3913" t="s">
        <v>118</v>
      </c>
      <c r="F3913" t="str">
        <f t="shared" si="61"/>
        <v>8iDisagree</v>
      </c>
      <c r="G3913" s="27">
        <f>IFERROR(VLOOKUP(B3913,Answer!$A:$E,5),"")</f>
        <v>0</v>
      </c>
      <c r="H3913">
        <f>IFERROR(VLOOKUP(D3913,Question!$B:$E,4,FALSE),"")</f>
        <v>3</v>
      </c>
      <c r="I3913" t="str">
        <f>IFERROR(VLOOKUP(H3913,Dimension!$A:$B,2,FALSE),"")</f>
        <v>Impact</v>
      </c>
    </row>
    <row r="3914" spans="1:9">
      <c r="A3914" s="29">
        <v>472</v>
      </c>
      <c r="B3914" s="29">
        <v>338</v>
      </c>
      <c r="D3914" t="s">
        <v>749</v>
      </c>
      <c r="E3914" t="s">
        <v>123</v>
      </c>
      <c r="F3914" t="str">
        <f t="shared" si="61"/>
        <v>8jAgree</v>
      </c>
      <c r="G3914" s="27">
        <f>IFERROR(VLOOKUP(B3914,Answer!$A:$E,5),"")</f>
        <v>0.75</v>
      </c>
      <c r="H3914">
        <f>IFERROR(VLOOKUP(D3914,Question!$B:$E,4,FALSE),"")</f>
        <v>3</v>
      </c>
      <c r="I3914" t="str">
        <f>IFERROR(VLOOKUP(H3914,Dimension!$A:$B,2,FALSE),"")</f>
        <v>Impact</v>
      </c>
    </row>
    <row r="3915" spans="1:9">
      <c r="A3915" s="29">
        <v>472</v>
      </c>
      <c r="B3915" s="29">
        <v>342</v>
      </c>
      <c r="D3915" t="s">
        <v>750</v>
      </c>
      <c r="E3915" t="s">
        <v>118</v>
      </c>
      <c r="F3915" t="str">
        <f t="shared" si="61"/>
        <v>8kDisagree</v>
      </c>
      <c r="G3915" s="27">
        <f>IFERROR(VLOOKUP(B3915,Answer!$A:$E,5),"")</f>
        <v>0.25</v>
      </c>
      <c r="H3915">
        <f>IFERROR(VLOOKUP(D3915,Question!$B:$E,4,FALSE),"")</f>
        <v>3</v>
      </c>
      <c r="I3915" t="str">
        <f>IFERROR(VLOOKUP(H3915,Dimension!$A:$B,2,FALSE),"")</f>
        <v>Impact</v>
      </c>
    </row>
    <row r="3916" spans="1:9">
      <c r="A3916" s="29">
        <v>472</v>
      </c>
      <c r="B3916" s="29">
        <v>346</v>
      </c>
      <c r="D3916" t="s">
        <v>710</v>
      </c>
      <c r="E3916" t="s">
        <v>117</v>
      </c>
      <c r="F3916" t="str">
        <f t="shared" si="61"/>
        <v>9aDon’t know/Not sure</v>
      </c>
      <c r="G3916" s="27">
        <f>IFERROR(VLOOKUP(B3916,Answer!$A:$E,5),"")</f>
        <v>0</v>
      </c>
      <c r="H3916">
        <f>IFERROR(VLOOKUP(D3916,Question!$B:$E,4,FALSE),"")</f>
        <v>1</v>
      </c>
      <c r="I3916" t="str">
        <f>IFERROR(VLOOKUP(H3916,Dimension!$A:$B,2,FALSE),"")</f>
        <v>Reporting</v>
      </c>
    </row>
    <row r="3917" spans="1:9">
      <c r="A3917" s="29">
        <v>472</v>
      </c>
      <c r="B3917" s="29">
        <v>356</v>
      </c>
      <c r="D3917" t="s">
        <v>714</v>
      </c>
      <c r="E3917" t="s">
        <v>160</v>
      </c>
      <c r="F3917" t="str">
        <f t="shared" si="61"/>
        <v>9bUse regularly</v>
      </c>
      <c r="G3917" s="27">
        <f>IFERROR(VLOOKUP(B3917,Answer!$A:$E,5),"")</f>
        <v>0.75</v>
      </c>
      <c r="H3917">
        <f>IFERROR(VLOOKUP(D3917,Question!$B:$E,4,FALSE),"")</f>
        <v>1</v>
      </c>
      <c r="I3917" t="str">
        <f>IFERROR(VLOOKUP(H3917,Dimension!$A:$B,2,FALSE),"")</f>
        <v>Reporting</v>
      </c>
    </row>
    <row r="3918" spans="1:9">
      <c r="A3918" s="29">
        <v>472</v>
      </c>
      <c r="B3918" s="29">
        <v>358</v>
      </c>
      <c r="D3918" t="s">
        <v>742</v>
      </c>
      <c r="E3918" t="s">
        <v>117</v>
      </c>
      <c r="F3918" t="str">
        <f t="shared" si="61"/>
        <v>9cDon’t know/Not sure</v>
      </c>
      <c r="G3918" s="27">
        <f>IFERROR(VLOOKUP(B3918,Answer!$A:$E,5),"")</f>
        <v>0</v>
      </c>
      <c r="H3918">
        <f>IFERROR(VLOOKUP(D3918,Question!$B:$E,4,FALSE),"")</f>
        <v>1</v>
      </c>
      <c r="I3918" t="str">
        <f>IFERROR(VLOOKUP(H3918,Dimension!$A:$B,2,FALSE),"")</f>
        <v>Reporting</v>
      </c>
    </row>
    <row r="3919" spans="1:9">
      <c r="A3919" s="29">
        <v>472</v>
      </c>
      <c r="B3919" s="29">
        <v>368</v>
      </c>
      <c r="D3919" t="s">
        <v>743</v>
      </c>
      <c r="E3919" t="s">
        <v>160</v>
      </c>
      <c r="F3919" t="str">
        <f t="shared" si="61"/>
        <v>9dUse regularly</v>
      </c>
      <c r="G3919" s="27">
        <f>IFERROR(VLOOKUP(B3919,Answer!$A:$E,5),"")</f>
        <v>0.75</v>
      </c>
      <c r="H3919">
        <f>IFERROR(VLOOKUP(D3919,Question!$B:$E,4,FALSE),"")</f>
        <v>2</v>
      </c>
      <c r="I3919" t="str">
        <f>IFERROR(VLOOKUP(H3919,Dimension!$A:$B,2,FALSE),"")</f>
        <v>Planning</v>
      </c>
    </row>
    <row r="3920" spans="1:9">
      <c r="A3920" s="29">
        <v>472</v>
      </c>
      <c r="B3920" s="29">
        <v>372</v>
      </c>
      <c r="D3920" t="s">
        <v>740</v>
      </c>
      <c r="E3920" t="s">
        <v>118</v>
      </c>
      <c r="F3920" t="str">
        <f t="shared" si="61"/>
        <v>10aDisagree</v>
      </c>
      <c r="G3920" s="27">
        <f>IFERROR(VLOOKUP(B3920,Answer!$A:$E,5),"")</f>
        <v>0</v>
      </c>
      <c r="H3920">
        <f>IFERROR(VLOOKUP(D3920,Question!$B:$E,4,FALSE),"")</f>
        <v>1</v>
      </c>
      <c r="I3920" t="str">
        <f>IFERROR(VLOOKUP(H3920,Dimension!$A:$B,2,FALSE),"")</f>
        <v>Reporting</v>
      </c>
    </row>
    <row r="3921" spans="1:9">
      <c r="A3921" s="29">
        <v>472</v>
      </c>
      <c r="B3921" s="29">
        <v>378</v>
      </c>
      <c r="D3921" t="s">
        <v>741</v>
      </c>
      <c r="E3921" t="s">
        <v>118</v>
      </c>
      <c r="F3921" t="str">
        <f t="shared" si="61"/>
        <v>10bDisagree</v>
      </c>
      <c r="G3921" s="27">
        <f>IFERROR(VLOOKUP(B3921,Answer!$A:$E,5),"")</f>
        <v>0</v>
      </c>
      <c r="H3921">
        <f>IFERROR(VLOOKUP(D3921,Question!$B:$E,4,FALSE),"")</f>
        <v>3</v>
      </c>
      <c r="I3921" t="str">
        <f>IFERROR(VLOOKUP(H3921,Dimension!$A:$B,2,FALSE),"")</f>
        <v>Impact</v>
      </c>
    </row>
    <row r="3922" spans="1:9">
      <c r="A3922" s="29">
        <v>475</v>
      </c>
      <c r="B3922" s="29">
        <v>2</v>
      </c>
      <c r="D3922" t="s">
        <v>772</v>
      </c>
      <c r="E3922" t="s">
        <v>140</v>
      </c>
      <c r="F3922" t="str">
        <f t="shared" si="61"/>
        <v>1aAgency</v>
      </c>
      <c r="G3922" s="27">
        <f>IFERROR(VLOOKUP(B3922,Answer!$A:$E,5),"")</f>
        <v>0</v>
      </c>
      <c r="H3922">
        <f>IFERROR(VLOOKUP(D3922,Question!$B:$E,4,FALSE),"")</f>
        <v>0</v>
      </c>
      <c r="I3922" t="str">
        <f>IFERROR(VLOOKUP(H3922,Dimension!$A:$B,2,FALSE),"")</f>
        <v/>
      </c>
    </row>
    <row r="3923" spans="1:9">
      <c r="A3923" s="29">
        <v>475</v>
      </c>
      <c r="B3923" s="29">
        <v>5</v>
      </c>
      <c r="D3923" t="s">
        <v>773</v>
      </c>
      <c r="E3923" t="s">
        <v>107</v>
      </c>
      <c r="F3923" t="str">
        <f t="shared" si="61"/>
        <v>1bCommunications</v>
      </c>
      <c r="G3923" s="27">
        <f>IFERROR(VLOOKUP(B3923,Answer!$A:$E,5),"")</f>
        <v>0</v>
      </c>
      <c r="H3923">
        <f>IFERROR(VLOOKUP(D3923,Question!$B:$E,4,FALSE),"")</f>
        <v>0</v>
      </c>
      <c r="I3923" t="str">
        <f>IFERROR(VLOOKUP(H3923,Dimension!$A:$B,2,FALSE),"")</f>
        <v/>
      </c>
    </row>
    <row r="3924" spans="1:9">
      <c r="A3924" s="29">
        <v>475</v>
      </c>
      <c r="B3924" s="29" t="s">
        <v>870</v>
      </c>
      <c r="D3924" t="s">
        <v>774</v>
      </c>
      <c r="E3924">
        <v>0</v>
      </c>
      <c r="F3924" t="str">
        <f t="shared" si="61"/>
        <v>1c0</v>
      </c>
      <c r="G3924" s="27" t="str">
        <f>IFERROR(VLOOKUP(B3924,Answer!$A:$E,5),"")</f>
        <v/>
      </c>
      <c r="H3924">
        <f>IFERROR(VLOOKUP(D3924,Question!$B:$E,4,FALSE),"")</f>
        <v>0</v>
      </c>
      <c r="I3924" t="str">
        <f>IFERROR(VLOOKUP(H3924,Dimension!$A:$B,2,FALSE),"")</f>
        <v/>
      </c>
    </row>
    <row r="3925" spans="1:9">
      <c r="A3925" s="29">
        <v>475</v>
      </c>
      <c r="B3925" s="29">
        <v>41</v>
      </c>
      <c r="D3925" t="s">
        <v>775</v>
      </c>
      <c r="E3925" t="s">
        <v>195</v>
      </c>
      <c r="F3925" t="str">
        <f t="shared" si="61"/>
        <v>1dA PR consultancy</v>
      </c>
      <c r="G3925" s="27">
        <f>IFERROR(VLOOKUP(B3925,Answer!$A:$E,5),"")</f>
        <v>0</v>
      </c>
      <c r="H3925">
        <f>IFERROR(VLOOKUP(D3925,Question!$B:$E,4,FALSE),"")</f>
        <v>0</v>
      </c>
      <c r="I3925" t="str">
        <f>IFERROR(VLOOKUP(H3925,Dimension!$A:$B,2,FALSE),"")</f>
        <v/>
      </c>
    </row>
    <row r="3926" spans="1:9">
      <c r="A3926" s="29">
        <v>475</v>
      </c>
      <c r="B3926" s="29">
        <v>47</v>
      </c>
      <c r="D3926" t="s">
        <v>776</v>
      </c>
      <c r="E3926" t="s">
        <v>147</v>
      </c>
      <c r="F3926" t="str">
        <f t="shared" si="61"/>
        <v>1e1-49 employees</v>
      </c>
      <c r="G3926" s="27">
        <f>IFERROR(VLOOKUP(B3926,Answer!$A:$E,5),"")</f>
        <v>0</v>
      </c>
      <c r="H3926">
        <f>IFERROR(VLOOKUP(D3926,Question!$B:$E,4,FALSE),"")</f>
        <v>0</v>
      </c>
      <c r="I3926" t="str">
        <f>IFERROR(VLOOKUP(H3926,Dimension!$A:$B,2,FALSE),"")</f>
        <v/>
      </c>
    </row>
    <row r="3927" spans="1:9">
      <c r="A3927" s="29">
        <v>475</v>
      </c>
      <c r="B3927" s="29" t="s">
        <v>870</v>
      </c>
      <c r="D3927" t="s">
        <v>778</v>
      </c>
      <c r="E3927" t="s">
        <v>134</v>
      </c>
      <c r="F3927" t="str">
        <f t="shared" si="61"/>
        <v>1gUK</v>
      </c>
      <c r="G3927" s="27" t="str">
        <f>IFERROR(VLOOKUP(B3927,Answer!$A:$E,5),"")</f>
        <v/>
      </c>
      <c r="H3927">
        <f>IFERROR(VLOOKUP(D3927,Question!$B:$E,4,FALSE),"")</f>
        <v>0</v>
      </c>
      <c r="I3927" t="str">
        <f>IFERROR(VLOOKUP(H3927,Dimension!$A:$B,2,FALSE),"")</f>
        <v/>
      </c>
    </row>
    <row r="3928" spans="1:9">
      <c r="A3928" s="29">
        <v>475</v>
      </c>
      <c r="B3928" s="29">
        <v>68</v>
      </c>
      <c r="D3928" t="s">
        <v>783</v>
      </c>
      <c r="E3928" t="s">
        <v>135</v>
      </c>
      <c r="F3928" t="str">
        <f t="shared" si="61"/>
        <v>1hNot an international organisation</v>
      </c>
      <c r="G3928" s="27">
        <f>IFERROR(VLOOKUP(B3928,Answer!$A:$E,5),"")</f>
        <v>0</v>
      </c>
      <c r="H3928">
        <f>IFERROR(VLOOKUP(D3928,Question!$B:$E,4,FALSE),"")</f>
        <v>0</v>
      </c>
      <c r="I3928" t="str">
        <f>IFERROR(VLOOKUP(H3928,Dimension!$A:$B,2,FALSE),"")</f>
        <v/>
      </c>
    </row>
    <row r="3929" spans="1:9">
      <c r="A3929" s="29">
        <v>475</v>
      </c>
      <c r="B3929" s="29">
        <v>69</v>
      </c>
      <c r="D3929" t="s">
        <v>859</v>
      </c>
      <c r="E3929" t="s">
        <v>110</v>
      </c>
      <c r="F3929" t="str">
        <f t="shared" si="61"/>
        <v>1iYes</v>
      </c>
      <c r="G3929" s="27">
        <f>IFERROR(VLOOKUP(B3929,Answer!$A:$E,5),"")</f>
        <v>0</v>
      </c>
      <c r="H3929">
        <f>IFERROR(VLOOKUP(D3929,Question!$B:$E,4,FALSE),"")</f>
        <v>0</v>
      </c>
      <c r="I3929" t="str">
        <f>IFERROR(VLOOKUP(H3929,Dimension!$A:$B,2,FALSE),"")</f>
        <v/>
      </c>
    </row>
    <row r="3930" spans="1:9">
      <c r="A3930" s="29">
        <v>475</v>
      </c>
      <c r="B3930" s="29" t="s">
        <v>870</v>
      </c>
      <c r="D3930" t="s">
        <v>804</v>
      </c>
      <c r="E3930" t="s">
        <v>111</v>
      </c>
      <c r="F3930" t="str">
        <f t="shared" si="61"/>
        <v>North AmericaNo</v>
      </c>
      <c r="G3930" s="27" t="str">
        <f>IFERROR(VLOOKUP(B3930,Answer!$A:$E,5),"")</f>
        <v/>
      </c>
      <c r="H3930" t="str">
        <f>IFERROR(VLOOKUP(D3930,Question!$B:$E,4,FALSE),"")</f>
        <v/>
      </c>
      <c r="I3930" t="str">
        <f>IFERROR(VLOOKUP(H3930,Dimension!$A:$B,2,FALSE),"")</f>
        <v/>
      </c>
    </row>
    <row r="3931" spans="1:9">
      <c r="A3931" s="29">
        <v>475</v>
      </c>
      <c r="B3931" s="29" t="s">
        <v>870</v>
      </c>
      <c r="D3931" t="s">
        <v>805</v>
      </c>
      <c r="E3931" t="s">
        <v>111</v>
      </c>
      <c r="F3931" t="str">
        <f t="shared" si="61"/>
        <v>Central AmericaNo</v>
      </c>
      <c r="G3931" s="27" t="str">
        <f>IFERROR(VLOOKUP(B3931,Answer!$A:$E,5),"")</f>
        <v/>
      </c>
      <c r="H3931" t="str">
        <f>IFERROR(VLOOKUP(D3931,Question!$B:$E,4,FALSE),"")</f>
        <v/>
      </c>
      <c r="I3931" t="str">
        <f>IFERROR(VLOOKUP(H3931,Dimension!$A:$B,2,FALSE),"")</f>
        <v/>
      </c>
    </row>
    <row r="3932" spans="1:9">
      <c r="A3932" s="29">
        <v>475</v>
      </c>
      <c r="B3932" s="29" t="s">
        <v>870</v>
      </c>
      <c r="D3932" t="s">
        <v>806</v>
      </c>
      <c r="E3932" t="s">
        <v>111</v>
      </c>
      <c r="F3932" t="str">
        <f t="shared" si="61"/>
        <v>South AmericaNo</v>
      </c>
      <c r="G3932" s="27" t="str">
        <f>IFERROR(VLOOKUP(B3932,Answer!$A:$E,5),"")</f>
        <v/>
      </c>
      <c r="H3932" t="str">
        <f>IFERROR(VLOOKUP(D3932,Question!$B:$E,4,FALSE),"")</f>
        <v/>
      </c>
      <c r="I3932" t="str">
        <f>IFERROR(VLOOKUP(H3932,Dimension!$A:$B,2,FALSE),"")</f>
        <v/>
      </c>
    </row>
    <row r="3933" spans="1:9">
      <c r="A3933" s="29">
        <v>475</v>
      </c>
      <c r="B3933" s="29" t="s">
        <v>870</v>
      </c>
      <c r="D3933" t="s">
        <v>807</v>
      </c>
      <c r="E3933" t="s">
        <v>111</v>
      </c>
      <c r="F3933" t="str">
        <f t="shared" si="61"/>
        <v>AfricaNo</v>
      </c>
      <c r="G3933" s="27" t="str">
        <f>IFERROR(VLOOKUP(B3933,Answer!$A:$E,5),"")</f>
        <v/>
      </c>
      <c r="H3933" t="str">
        <f>IFERROR(VLOOKUP(D3933,Question!$B:$E,4,FALSE),"")</f>
        <v/>
      </c>
      <c r="I3933" t="str">
        <f>IFERROR(VLOOKUP(H3933,Dimension!$A:$B,2,FALSE),"")</f>
        <v/>
      </c>
    </row>
    <row r="3934" spans="1:9">
      <c r="A3934" s="29">
        <v>475</v>
      </c>
      <c r="B3934" s="29" t="s">
        <v>870</v>
      </c>
      <c r="D3934" t="s">
        <v>808</v>
      </c>
      <c r="E3934" t="s">
        <v>111</v>
      </c>
      <c r="F3934" t="str">
        <f t="shared" si="61"/>
        <v>Middle EastNo</v>
      </c>
      <c r="G3934" s="27" t="str">
        <f>IFERROR(VLOOKUP(B3934,Answer!$A:$E,5),"")</f>
        <v/>
      </c>
      <c r="H3934" t="str">
        <f>IFERROR(VLOOKUP(D3934,Question!$B:$E,4,FALSE),"")</f>
        <v/>
      </c>
      <c r="I3934" t="str">
        <f>IFERROR(VLOOKUP(H3934,Dimension!$A:$B,2,FALSE),"")</f>
        <v/>
      </c>
    </row>
    <row r="3935" spans="1:9">
      <c r="A3935" s="29">
        <v>475</v>
      </c>
      <c r="B3935" s="29">
        <v>58</v>
      </c>
      <c r="D3935" t="s">
        <v>809</v>
      </c>
      <c r="E3935" t="s">
        <v>110</v>
      </c>
      <c r="F3935" t="str">
        <f t="shared" si="61"/>
        <v>Western/Northern EuropeYes</v>
      </c>
      <c r="G3935" s="27">
        <f>IFERROR(VLOOKUP(B3935,Answer!$A:$E,5),"")</f>
        <v>0</v>
      </c>
      <c r="H3935" t="str">
        <f>IFERROR(VLOOKUP(D3935,Question!$B:$E,4,FALSE),"")</f>
        <v/>
      </c>
      <c r="I3935" t="str">
        <f>IFERROR(VLOOKUP(H3935,Dimension!$A:$B,2,FALSE),"")</f>
        <v/>
      </c>
    </row>
    <row r="3936" spans="1:9">
      <c r="A3936" s="29">
        <v>475</v>
      </c>
      <c r="B3936" s="29" t="s">
        <v>870</v>
      </c>
      <c r="D3936" t="s">
        <v>810</v>
      </c>
      <c r="E3936" t="s">
        <v>111</v>
      </c>
      <c r="F3936" t="str">
        <f t="shared" si="61"/>
        <v>Southern EuropeNo</v>
      </c>
      <c r="G3936" s="27" t="str">
        <f>IFERROR(VLOOKUP(B3936,Answer!$A:$E,5),"")</f>
        <v/>
      </c>
      <c r="H3936" t="str">
        <f>IFERROR(VLOOKUP(D3936,Question!$B:$E,4,FALSE),"")</f>
        <v/>
      </c>
      <c r="I3936" t="str">
        <f>IFERROR(VLOOKUP(H3936,Dimension!$A:$B,2,FALSE),"")</f>
        <v/>
      </c>
    </row>
    <row r="3937" spans="1:9">
      <c r="A3937" s="29">
        <v>475</v>
      </c>
      <c r="B3937" s="29" t="s">
        <v>870</v>
      </c>
      <c r="D3937" t="s">
        <v>811</v>
      </c>
      <c r="E3937" t="s">
        <v>111</v>
      </c>
      <c r="F3937" t="str">
        <f t="shared" si="61"/>
        <v>Eastern EuropeNo</v>
      </c>
      <c r="G3937" s="27" t="str">
        <f>IFERROR(VLOOKUP(B3937,Answer!$A:$E,5),"")</f>
        <v/>
      </c>
      <c r="H3937" t="str">
        <f>IFERROR(VLOOKUP(D3937,Question!$B:$E,4,FALSE),"")</f>
        <v/>
      </c>
      <c r="I3937" t="str">
        <f>IFERROR(VLOOKUP(H3937,Dimension!$A:$B,2,FALSE),"")</f>
        <v/>
      </c>
    </row>
    <row r="3938" spans="1:9">
      <c r="A3938" s="29">
        <v>475</v>
      </c>
      <c r="B3938" s="29" t="s">
        <v>870</v>
      </c>
      <c r="D3938" t="s">
        <v>812</v>
      </c>
      <c r="E3938" t="s">
        <v>111</v>
      </c>
      <c r="F3938" t="str">
        <f t="shared" si="61"/>
        <v>Central AsiaNo</v>
      </c>
      <c r="G3938" s="27" t="str">
        <f>IFERROR(VLOOKUP(B3938,Answer!$A:$E,5),"")</f>
        <v/>
      </c>
      <c r="H3938" t="str">
        <f>IFERROR(VLOOKUP(D3938,Question!$B:$E,4,FALSE),"")</f>
        <v/>
      </c>
      <c r="I3938" t="str">
        <f>IFERROR(VLOOKUP(H3938,Dimension!$A:$B,2,FALSE),"")</f>
        <v/>
      </c>
    </row>
    <row r="3939" spans="1:9">
      <c r="A3939" s="29">
        <v>475</v>
      </c>
      <c r="B3939" s="29" t="s">
        <v>870</v>
      </c>
      <c r="D3939" t="s">
        <v>813</v>
      </c>
      <c r="E3939" t="s">
        <v>111</v>
      </c>
      <c r="F3939" t="str">
        <f t="shared" si="61"/>
        <v>South AsiaNo</v>
      </c>
      <c r="G3939" s="27" t="str">
        <f>IFERROR(VLOOKUP(B3939,Answer!$A:$E,5),"")</f>
        <v/>
      </c>
      <c r="H3939" t="str">
        <f>IFERROR(VLOOKUP(D3939,Question!$B:$E,4,FALSE),"")</f>
        <v/>
      </c>
      <c r="I3939" t="str">
        <f>IFERROR(VLOOKUP(H3939,Dimension!$A:$B,2,FALSE),"")</f>
        <v/>
      </c>
    </row>
    <row r="3940" spans="1:9">
      <c r="A3940" s="29">
        <v>475</v>
      </c>
      <c r="B3940" s="29" t="s">
        <v>870</v>
      </c>
      <c r="D3940" t="s">
        <v>814</v>
      </c>
      <c r="E3940" t="s">
        <v>111</v>
      </c>
      <c r="F3940" t="str">
        <f t="shared" si="61"/>
        <v>South East AsiaNo</v>
      </c>
      <c r="G3940" s="27" t="str">
        <f>IFERROR(VLOOKUP(B3940,Answer!$A:$E,5),"")</f>
        <v/>
      </c>
      <c r="H3940" t="str">
        <f>IFERROR(VLOOKUP(D3940,Question!$B:$E,4,FALSE),"")</f>
        <v/>
      </c>
      <c r="I3940" t="str">
        <f>IFERROR(VLOOKUP(H3940,Dimension!$A:$B,2,FALSE),"")</f>
        <v/>
      </c>
    </row>
    <row r="3941" spans="1:9">
      <c r="A3941" s="29">
        <v>475</v>
      </c>
      <c r="B3941" s="29" t="s">
        <v>870</v>
      </c>
      <c r="D3941" t="s">
        <v>815</v>
      </c>
      <c r="E3941" t="s">
        <v>111</v>
      </c>
      <c r="F3941" t="str">
        <f t="shared" si="61"/>
        <v>AustralasiaNo</v>
      </c>
      <c r="G3941" s="27" t="str">
        <f>IFERROR(VLOOKUP(B3941,Answer!$A:$E,5),"")</f>
        <v/>
      </c>
      <c r="H3941" t="str">
        <f>IFERROR(VLOOKUP(D3941,Question!$B:$E,4,FALSE),"")</f>
        <v/>
      </c>
      <c r="I3941" t="str">
        <f>IFERROR(VLOOKUP(H3941,Dimension!$A:$B,2,FALSE),"")</f>
        <v/>
      </c>
    </row>
    <row r="3942" spans="1:9">
      <c r="A3942" s="29">
        <v>475</v>
      </c>
      <c r="B3942" s="29">
        <v>75</v>
      </c>
      <c r="D3942" t="s">
        <v>532</v>
      </c>
      <c r="E3942" t="s">
        <v>114</v>
      </c>
      <c r="F3942" t="str">
        <f t="shared" si="61"/>
        <v>2aFrequently (e.g. every time we run some activity or monthly)</v>
      </c>
      <c r="G3942" s="27">
        <f>IFERROR(VLOOKUP(B3942,Answer!$A:$E,5),"")</f>
        <v>1</v>
      </c>
      <c r="H3942">
        <f>IFERROR(VLOOKUP(D3942,Question!$B:$E,4,FALSE),"")</f>
        <v>1</v>
      </c>
      <c r="I3942" t="str">
        <f>IFERROR(VLOOKUP(H3942,Dimension!$A:$B,2,FALSE),"")</f>
        <v>Reporting</v>
      </c>
    </row>
    <row r="3943" spans="1:9">
      <c r="A3943" s="29">
        <v>475</v>
      </c>
      <c r="B3943" s="29">
        <v>100</v>
      </c>
      <c r="D3943" t="s">
        <v>576</v>
      </c>
      <c r="E3943" t="s">
        <v>114</v>
      </c>
      <c r="F3943" t="str">
        <f t="shared" si="61"/>
        <v>3aFrequently (e.g. every time we run some activity or monthly)</v>
      </c>
      <c r="G3943" s="27">
        <f>IFERROR(VLOOKUP(B3943,Answer!$A:$E,5),"")</f>
        <v>0</v>
      </c>
      <c r="H3943">
        <f>IFERROR(VLOOKUP(D3943,Question!$B:$E,4,FALSE),"")</f>
        <v>1</v>
      </c>
      <c r="I3943" t="str">
        <f>IFERROR(VLOOKUP(H3943,Dimension!$A:$B,2,FALSE),"")</f>
        <v>Reporting</v>
      </c>
    </row>
    <row r="3944" spans="1:9">
      <c r="A3944" s="29">
        <v>475</v>
      </c>
      <c r="B3944" s="29">
        <v>101</v>
      </c>
      <c r="D3944" t="s">
        <v>582</v>
      </c>
      <c r="E3944" t="s">
        <v>116</v>
      </c>
      <c r="F3944" t="str">
        <f t="shared" si="61"/>
        <v>3bNever</v>
      </c>
      <c r="G3944" s="27">
        <f>IFERROR(VLOOKUP(B3944,Answer!$A:$E,5),"")</f>
        <v>0</v>
      </c>
      <c r="H3944">
        <f>IFERROR(VLOOKUP(D3944,Question!$B:$E,4,FALSE),"")</f>
        <v>1</v>
      </c>
      <c r="I3944" t="str">
        <f>IFERROR(VLOOKUP(H3944,Dimension!$A:$B,2,FALSE),"")</f>
        <v>Reporting</v>
      </c>
    </row>
    <row r="3945" spans="1:9">
      <c r="A3945" s="29">
        <v>475</v>
      </c>
      <c r="B3945" s="29">
        <v>110</v>
      </c>
      <c r="D3945" t="s">
        <v>587</v>
      </c>
      <c r="E3945" t="s">
        <v>114</v>
      </c>
      <c r="F3945" t="str">
        <f t="shared" si="61"/>
        <v>3cFrequently (e.g. every time we run some activity or monthly)</v>
      </c>
      <c r="G3945" s="27">
        <f>IFERROR(VLOOKUP(B3945,Answer!$A:$E,5),"")</f>
        <v>1</v>
      </c>
      <c r="H3945">
        <f>IFERROR(VLOOKUP(D3945,Question!$B:$E,4,FALSE),"")</f>
        <v>1</v>
      </c>
      <c r="I3945" t="str">
        <f>IFERROR(VLOOKUP(H3945,Dimension!$A:$B,2,FALSE),"")</f>
        <v>Reporting</v>
      </c>
    </row>
    <row r="3946" spans="1:9">
      <c r="A3946" s="29">
        <v>475</v>
      </c>
      <c r="B3946" s="29">
        <v>115</v>
      </c>
      <c r="D3946" t="s">
        <v>592</v>
      </c>
      <c r="E3946" t="s">
        <v>114</v>
      </c>
      <c r="F3946" t="str">
        <f t="shared" si="61"/>
        <v>3dFrequently (e.g. every time we run some activity or monthly)</v>
      </c>
      <c r="G3946" s="27">
        <f>IFERROR(VLOOKUP(B3946,Answer!$A:$E,5),"")</f>
        <v>1</v>
      </c>
      <c r="H3946">
        <f>IFERROR(VLOOKUP(D3946,Question!$B:$E,4,FALSE),"")</f>
        <v>1</v>
      </c>
      <c r="I3946" t="str">
        <f>IFERROR(VLOOKUP(H3946,Dimension!$A:$B,2,FALSE),"")</f>
        <v>Reporting</v>
      </c>
    </row>
    <row r="3947" spans="1:9">
      <c r="A3947" s="29">
        <v>475</v>
      </c>
      <c r="B3947" s="29">
        <v>120</v>
      </c>
      <c r="D3947" t="s">
        <v>755</v>
      </c>
      <c r="E3947" t="s">
        <v>114</v>
      </c>
      <c r="F3947" t="str">
        <f t="shared" si="61"/>
        <v>3eFrequently (e.g. every time we run some activity or monthly)</v>
      </c>
      <c r="G3947" s="27">
        <f>IFERROR(VLOOKUP(B3947,Answer!$A:$E,5),"")</f>
        <v>0</v>
      </c>
      <c r="H3947">
        <f>IFERROR(VLOOKUP(D3947,Question!$B:$E,4,FALSE),"")</f>
        <v>1</v>
      </c>
      <c r="I3947" t="str">
        <f>IFERROR(VLOOKUP(H3947,Dimension!$A:$B,2,FALSE),"")</f>
        <v>Reporting</v>
      </c>
    </row>
    <row r="3948" spans="1:9">
      <c r="A3948" s="29">
        <v>475</v>
      </c>
      <c r="B3948" s="29">
        <v>125</v>
      </c>
      <c r="D3948" t="s">
        <v>756</v>
      </c>
      <c r="E3948" t="s">
        <v>114</v>
      </c>
      <c r="F3948" t="str">
        <f t="shared" si="61"/>
        <v>3fFrequently (e.g. every time we run some activity or monthly)</v>
      </c>
      <c r="G3948" s="27">
        <f>IFERROR(VLOOKUP(B3948,Answer!$A:$E,5),"")</f>
        <v>0.5</v>
      </c>
      <c r="H3948">
        <f>IFERROR(VLOOKUP(D3948,Question!$B:$E,4,FALSE),"")</f>
        <v>1</v>
      </c>
      <c r="I3948" t="str">
        <f>IFERROR(VLOOKUP(H3948,Dimension!$A:$B,2,FALSE),"")</f>
        <v>Reporting</v>
      </c>
    </row>
    <row r="3949" spans="1:9">
      <c r="A3949" s="29">
        <v>475</v>
      </c>
      <c r="B3949" s="29">
        <v>129</v>
      </c>
      <c r="D3949" t="s">
        <v>757</v>
      </c>
      <c r="E3949" t="s">
        <v>120</v>
      </c>
      <c r="F3949" t="str">
        <f t="shared" si="61"/>
        <v>3gRegularly (at least quarterly)</v>
      </c>
      <c r="G3949" s="27">
        <f>IFERROR(VLOOKUP(B3949,Answer!$A:$E,5),"")</f>
        <v>0.75</v>
      </c>
      <c r="H3949">
        <f>IFERROR(VLOOKUP(D3949,Question!$B:$E,4,FALSE),"")</f>
        <v>1</v>
      </c>
      <c r="I3949" t="str">
        <f>IFERROR(VLOOKUP(H3949,Dimension!$A:$B,2,FALSE),"")</f>
        <v>Reporting</v>
      </c>
    </row>
    <row r="3950" spans="1:9">
      <c r="A3950" s="29">
        <v>475</v>
      </c>
      <c r="B3950" s="29">
        <v>135</v>
      </c>
      <c r="D3950" t="s">
        <v>758</v>
      </c>
      <c r="E3950" t="s">
        <v>114</v>
      </c>
      <c r="F3950" t="str">
        <f t="shared" si="61"/>
        <v>3hFrequently (e.g. every time we run some activity or monthly)</v>
      </c>
      <c r="G3950" s="27">
        <f>IFERROR(VLOOKUP(B3950,Answer!$A:$E,5),"")</f>
        <v>1</v>
      </c>
      <c r="H3950">
        <f>IFERROR(VLOOKUP(D3950,Question!$B:$E,4,FALSE),"")</f>
        <v>1</v>
      </c>
      <c r="I3950" t="str">
        <f>IFERROR(VLOOKUP(H3950,Dimension!$A:$B,2,FALSE),"")</f>
        <v>Reporting</v>
      </c>
    </row>
    <row r="3951" spans="1:9">
      <c r="A3951" s="29">
        <v>475</v>
      </c>
      <c r="B3951" s="29">
        <v>155</v>
      </c>
      <c r="D3951" t="s">
        <v>762</v>
      </c>
      <c r="E3951" t="s">
        <v>114</v>
      </c>
      <c r="F3951" t="str">
        <f t="shared" si="61"/>
        <v>3lFrequently (e.g. every time we run some activity or monthly)</v>
      </c>
      <c r="G3951" s="27">
        <f>IFERROR(VLOOKUP(B3951,Answer!$A:$E,5),"")</f>
        <v>1</v>
      </c>
      <c r="H3951">
        <f>IFERROR(VLOOKUP(D3951,Question!$B:$E,4,FALSE),"")</f>
        <v>1</v>
      </c>
      <c r="I3951" t="str">
        <f>IFERROR(VLOOKUP(H3951,Dimension!$A:$B,2,FALSE),"")</f>
        <v>Reporting</v>
      </c>
    </row>
    <row r="3952" spans="1:9">
      <c r="A3952" s="29">
        <v>475</v>
      </c>
      <c r="B3952" s="29">
        <v>160</v>
      </c>
      <c r="D3952" t="s">
        <v>598</v>
      </c>
      <c r="E3952" t="s">
        <v>114</v>
      </c>
      <c r="F3952" t="str">
        <f t="shared" si="61"/>
        <v>4aFrequently (e.g. every time we run some activity or monthly)</v>
      </c>
      <c r="G3952" s="27">
        <f>IFERROR(VLOOKUP(B3952,Answer!$A:$E,5),"")</f>
        <v>1</v>
      </c>
      <c r="H3952">
        <f>IFERROR(VLOOKUP(D3952,Question!$B:$E,4,FALSE),"")</f>
        <v>2</v>
      </c>
      <c r="I3952" t="str">
        <f>IFERROR(VLOOKUP(H3952,Dimension!$A:$B,2,FALSE),"")</f>
        <v>Planning</v>
      </c>
    </row>
    <row r="3953" spans="1:9">
      <c r="A3953" s="29">
        <v>475</v>
      </c>
      <c r="B3953" s="29">
        <v>165</v>
      </c>
      <c r="D3953" t="s">
        <v>601</v>
      </c>
      <c r="E3953" t="s">
        <v>114</v>
      </c>
      <c r="F3953" t="str">
        <f t="shared" si="61"/>
        <v>4bFrequently (e.g. every time we run some activity or monthly)</v>
      </c>
      <c r="G3953" s="27">
        <f>IFERROR(VLOOKUP(B3953,Answer!$A:$E,5),"")</f>
        <v>1</v>
      </c>
      <c r="H3953">
        <f>IFERROR(VLOOKUP(D3953,Question!$B:$E,4,FALSE),"")</f>
        <v>2</v>
      </c>
      <c r="I3953" t="str">
        <f>IFERROR(VLOOKUP(H3953,Dimension!$A:$B,2,FALSE),"")</f>
        <v>Planning</v>
      </c>
    </row>
    <row r="3954" spans="1:9">
      <c r="A3954" s="29">
        <v>475</v>
      </c>
      <c r="B3954" s="29">
        <v>169</v>
      </c>
      <c r="D3954" t="s">
        <v>605</v>
      </c>
      <c r="E3954" t="s">
        <v>120</v>
      </c>
      <c r="F3954" t="str">
        <f t="shared" si="61"/>
        <v>4cRegularly (at least quarterly)</v>
      </c>
      <c r="G3954" s="27">
        <f>IFERROR(VLOOKUP(B3954,Answer!$A:$E,5),"")</f>
        <v>0.75</v>
      </c>
      <c r="H3954">
        <f>IFERROR(VLOOKUP(D3954,Question!$B:$E,4,FALSE),"")</f>
        <v>2</v>
      </c>
      <c r="I3954" t="str">
        <f>IFERROR(VLOOKUP(H3954,Dimension!$A:$B,2,FALSE),"")</f>
        <v>Planning</v>
      </c>
    </row>
    <row r="3955" spans="1:9">
      <c r="A3955" s="29">
        <v>475</v>
      </c>
      <c r="B3955" s="29">
        <v>175</v>
      </c>
      <c r="D3955" t="s">
        <v>609</v>
      </c>
      <c r="E3955" t="s">
        <v>114</v>
      </c>
      <c r="F3955" t="str">
        <f t="shared" si="61"/>
        <v>4dFrequently (e.g. every time we run some activity or monthly)</v>
      </c>
      <c r="G3955" s="27">
        <f>IFERROR(VLOOKUP(B3955,Answer!$A:$E,5),"")</f>
        <v>1</v>
      </c>
      <c r="H3955">
        <f>IFERROR(VLOOKUP(D3955,Question!$B:$E,4,FALSE),"")</f>
        <v>3</v>
      </c>
      <c r="I3955" t="str">
        <f>IFERROR(VLOOKUP(H3955,Dimension!$A:$B,2,FALSE),"")</f>
        <v>Impact</v>
      </c>
    </row>
    <row r="3956" spans="1:9">
      <c r="A3956" s="29">
        <v>475</v>
      </c>
      <c r="B3956" s="29">
        <v>178</v>
      </c>
      <c r="D3956" t="s">
        <v>628</v>
      </c>
      <c r="E3956" t="s">
        <v>118</v>
      </c>
      <c r="F3956" t="str">
        <f t="shared" si="61"/>
        <v>5aDisagree</v>
      </c>
      <c r="G3956" s="27">
        <f>IFERROR(VLOOKUP(B3956,Answer!$A:$E,5),"")</f>
        <v>0.75</v>
      </c>
      <c r="H3956">
        <f>IFERROR(VLOOKUP(D3956,Question!$B:$E,4,FALSE),"")</f>
        <v>2</v>
      </c>
      <c r="I3956" t="str">
        <f>IFERROR(VLOOKUP(H3956,Dimension!$A:$B,2,FALSE),"")</f>
        <v>Planning</v>
      </c>
    </row>
    <row r="3957" spans="1:9">
      <c r="A3957" s="29">
        <v>475</v>
      </c>
      <c r="B3957" s="29">
        <v>186</v>
      </c>
      <c r="D3957" t="s">
        <v>632</v>
      </c>
      <c r="E3957" t="s">
        <v>123</v>
      </c>
      <c r="F3957" t="str">
        <f t="shared" si="61"/>
        <v>5bAgree</v>
      </c>
      <c r="G3957" s="27">
        <f>IFERROR(VLOOKUP(B3957,Answer!$A:$E,5),"")</f>
        <v>0.75</v>
      </c>
      <c r="H3957">
        <f>IFERROR(VLOOKUP(D3957,Question!$B:$E,4,FALSE),"")</f>
        <v>2</v>
      </c>
      <c r="I3957" t="str">
        <f>IFERROR(VLOOKUP(H3957,Dimension!$A:$B,2,FALSE),"")</f>
        <v>Planning</v>
      </c>
    </row>
    <row r="3958" spans="1:9">
      <c r="A3958" s="29">
        <v>475</v>
      </c>
      <c r="B3958" s="29">
        <v>191</v>
      </c>
      <c r="D3958" t="s">
        <v>636</v>
      </c>
      <c r="E3958" t="s">
        <v>148</v>
      </c>
      <c r="F3958" t="str">
        <f t="shared" si="61"/>
        <v>5cNeither agree nor disagree&amp;#9;</v>
      </c>
      <c r="G3958" s="27">
        <f>IFERROR(VLOOKUP(B3958,Answer!$A:$E,5),"")</f>
        <v>0.25</v>
      </c>
      <c r="H3958">
        <f>IFERROR(VLOOKUP(D3958,Question!$B:$E,4,FALSE),"")</f>
        <v>2</v>
      </c>
      <c r="I3958" t="str">
        <f>IFERROR(VLOOKUP(H3958,Dimension!$A:$B,2,FALSE),"")</f>
        <v>Planning</v>
      </c>
    </row>
    <row r="3959" spans="1:9">
      <c r="A3959" s="29">
        <v>475</v>
      </c>
      <c r="B3959" s="29">
        <v>198</v>
      </c>
      <c r="D3959" t="s">
        <v>640</v>
      </c>
      <c r="E3959" t="s">
        <v>123</v>
      </c>
      <c r="F3959" t="str">
        <f t="shared" si="61"/>
        <v>5dAgree</v>
      </c>
      <c r="G3959" s="27">
        <f>IFERROR(VLOOKUP(B3959,Answer!$A:$E,5),"")</f>
        <v>0.75</v>
      </c>
      <c r="H3959">
        <f>IFERROR(VLOOKUP(D3959,Question!$B:$E,4,FALSE),"")</f>
        <v>2</v>
      </c>
      <c r="I3959" t="str">
        <f>IFERROR(VLOOKUP(H3959,Dimension!$A:$B,2,FALSE),"")</f>
        <v>Planning</v>
      </c>
    </row>
    <row r="3960" spans="1:9">
      <c r="A3960" s="29">
        <v>475</v>
      </c>
      <c r="B3960" s="29">
        <v>203</v>
      </c>
      <c r="D3960" t="s">
        <v>644</v>
      </c>
      <c r="E3960" t="s">
        <v>148</v>
      </c>
      <c r="F3960" t="str">
        <f t="shared" si="61"/>
        <v>5eNeither agree nor disagree&amp;#9;</v>
      </c>
      <c r="G3960" s="27">
        <f>IFERROR(VLOOKUP(B3960,Answer!$A:$E,5),"")</f>
        <v>0.25</v>
      </c>
      <c r="H3960">
        <f>IFERROR(VLOOKUP(D3960,Question!$B:$E,4,FALSE),"")</f>
        <v>2</v>
      </c>
      <c r="I3960" t="str">
        <f>IFERROR(VLOOKUP(H3960,Dimension!$A:$B,2,FALSE),"")</f>
        <v>Planning</v>
      </c>
    </row>
    <row r="3961" spans="1:9">
      <c r="A3961" s="29">
        <v>475</v>
      </c>
      <c r="B3961" s="29">
        <v>211</v>
      </c>
      <c r="D3961" t="s">
        <v>751</v>
      </c>
      <c r="E3961" t="s">
        <v>136</v>
      </c>
      <c r="F3961" t="str">
        <f t="shared" si="61"/>
        <v>5fStrongly Agree</v>
      </c>
      <c r="G3961" s="27">
        <f>IFERROR(VLOOKUP(B3961,Answer!$A:$E,5),"")</f>
        <v>1</v>
      </c>
      <c r="H3961">
        <f>IFERROR(VLOOKUP(D3961,Question!$B:$E,4,FALSE),"")</f>
        <v>2</v>
      </c>
      <c r="I3961" t="str">
        <f>IFERROR(VLOOKUP(H3961,Dimension!$A:$B,2,FALSE),"")</f>
        <v>Planning</v>
      </c>
    </row>
    <row r="3962" spans="1:9">
      <c r="A3962" s="29">
        <v>475</v>
      </c>
      <c r="B3962" s="29">
        <v>217</v>
      </c>
      <c r="D3962" t="s">
        <v>752</v>
      </c>
      <c r="E3962" t="s">
        <v>136</v>
      </c>
      <c r="F3962" t="str">
        <f t="shared" si="61"/>
        <v>5gStrongly Agree</v>
      </c>
      <c r="G3962" s="27">
        <f>IFERROR(VLOOKUP(B3962,Answer!$A:$E,5),"")</f>
        <v>1</v>
      </c>
      <c r="H3962">
        <f>IFERROR(VLOOKUP(D3962,Question!$B:$E,4,FALSE),"")</f>
        <v>3</v>
      </c>
      <c r="I3962" t="str">
        <f>IFERROR(VLOOKUP(H3962,Dimension!$A:$B,2,FALSE),"")</f>
        <v>Impact</v>
      </c>
    </row>
    <row r="3963" spans="1:9">
      <c r="A3963" s="29">
        <v>475</v>
      </c>
      <c r="B3963" s="29">
        <v>223</v>
      </c>
      <c r="D3963" t="s">
        <v>753</v>
      </c>
      <c r="E3963" t="s">
        <v>136</v>
      </c>
      <c r="F3963" t="str">
        <f t="shared" si="61"/>
        <v>5hStrongly Agree</v>
      </c>
      <c r="G3963" s="27">
        <f>IFERROR(VLOOKUP(B3963,Answer!$A:$E,5),"")</f>
        <v>1</v>
      </c>
      <c r="H3963">
        <f>IFERROR(VLOOKUP(D3963,Question!$B:$E,4,FALSE),"")</f>
        <v>2</v>
      </c>
      <c r="I3963" t="str">
        <f>IFERROR(VLOOKUP(H3963,Dimension!$A:$B,2,FALSE),"")</f>
        <v>Planning</v>
      </c>
    </row>
    <row r="3964" spans="1:9">
      <c r="A3964" s="29">
        <v>475</v>
      </c>
      <c r="B3964" s="29">
        <v>229</v>
      </c>
      <c r="D3964" t="s">
        <v>754</v>
      </c>
      <c r="E3964" t="s">
        <v>136</v>
      </c>
      <c r="F3964" t="str">
        <f t="shared" si="61"/>
        <v>5iStrongly Agree</v>
      </c>
      <c r="G3964" s="27">
        <f>IFERROR(VLOOKUP(B3964,Answer!$A:$E,5),"")</f>
        <v>1</v>
      </c>
      <c r="H3964">
        <f>IFERROR(VLOOKUP(D3964,Question!$B:$E,4,FALSE),"")</f>
        <v>3</v>
      </c>
      <c r="I3964" t="str">
        <f>IFERROR(VLOOKUP(H3964,Dimension!$A:$B,2,FALSE),"")</f>
        <v>Impact</v>
      </c>
    </row>
    <row r="3965" spans="1:9">
      <c r="A3965" s="29">
        <v>475</v>
      </c>
      <c r="B3965" s="29">
        <v>232</v>
      </c>
      <c r="D3965" t="s">
        <v>648</v>
      </c>
      <c r="E3965" t="s">
        <v>121</v>
      </c>
      <c r="F3965" t="str">
        <f t="shared" si="61"/>
        <v>6aSometimes / on an ad-hoc basis</v>
      </c>
      <c r="G3965" s="27">
        <f>IFERROR(VLOOKUP(B3965,Answer!$A:$E,5),"")</f>
        <v>0.5</v>
      </c>
      <c r="H3965">
        <f>IFERROR(VLOOKUP(D3965,Question!$B:$E,4,FALSE),"")</f>
        <v>2</v>
      </c>
      <c r="I3965" t="str">
        <f>IFERROR(VLOOKUP(H3965,Dimension!$A:$B,2,FALSE),"")</f>
        <v>Planning</v>
      </c>
    </row>
    <row r="3966" spans="1:9">
      <c r="A3966" s="29">
        <v>475</v>
      </c>
      <c r="B3966" s="29">
        <v>239</v>
      </c>
      <c r="D3966" t="s">
        <v>650</v>
      </c>
      <c r="E3966" t="s">
        <v>114</v>
      </c>
      <c r="F3966" t="str">
        <f t="shared" si="61"/>
        <v>6bFrequently (e.g. every time we run some activity or monthly)</v>
      </c>
      <c r="G3966" s="27">
        <f>IFERROR(VLOOKUP(B3966,Answer!$A:$E,5),"")</f>
        <v>1</v>
      </c>
      <c r="H3966">
        <f>IFERROR(VLOOKUP(D3966,Question!$B:$E,4,FALSE),"")</f>
        <v>1</v>
      </c>
      <c r="I3966" t="str">
        <f>IFERROR(VLOOKUP(H3966,Dimension!$A:$B,2,FALSE),"")</f>
        <v>Reporting</v>
      </c>
    </row>
    <row r="3967" spans="1:9">
      <c r="A3967" s="29">
        <v>475</v>
      </c>
      <c r="B3967" s="29">
        <v>243</v>
      </c>
      <c r="D3967" t="s">
        <v>654</v>
      </c>
      <c r="E3967" t="s">
        <v>120</v>
      </c>
      <c r="F3967" t="str">
        <f t="shared" si="61"/>
        <v>6cRegularly (at least quarterly)</v>
      </c>
      <c r="G3967" s="27">
        <f>IFERROR(VLOOKUP(B3967,Answer!$A:$E,5),"")</f>
        <v>0.75</v>
      </c>
      <c r="H3967">
        <f>IFERROR(VLOOKUP(D3967,Question!$B:$E,4,FALSE),"")</f>
        <v>1</v>
      </c>
      <c r="I3967" t="str">
        <f>IFERROR(VLOOKUP(H3967,Dimension!$A:$B,2,FALSE),"")</f>
        <v>Reporting</v>
      </c>
    </row>
    <row r="3968" spans="1:9">
      <c r="A3968" s="29">
        <v>475</v>
      </c>
      <c r="B3968" s="29">
        <v>248</v>
      </c>
      <c r="D3968" t="s">
        <v>658</v>
      </c>
      <c r="E3968" t="s">
        <v>120</v>
      </c>
      <c r="F3968" t="str">
        <f t="shared" si="61"/>
        <v>6dRegularly (at least quarterly)</v>
      </c>
      <c r="G3968" s="27">
        <f>IFERROR(VLOOKUP(B3968,Answer!$A:$E,5),"")</f>
        <v>0.75</v>
      </c>
      <c r="H3968">
        <f>IFERROR(VLOOKUP(D3968,Question!$B:$E,4,FALSE),"")</f>
        <v>1</v>
      </c>
      <c r="I3968" t="str">
        <f>IFERROR(VLOOKUP(H3968,Dimension!$A:$B,2,FALSE),"")</f>
        <v>Reporting</v>
      </c>
    </row>
    <row r="3969" spans="1:9">
      <c r="A3969" s="29">
        <v>475</v>
      </c>
      <c r="B3969" s="29">
        <v>252</v>
      </c>
      <c r="D3969" t="s">
        <v>662</v>
      </c>
      <c r="E3969" t="s">
        <v>121</v>
      </c>
      <c r="F3969" t="str">
        <f t="shared" si="61"/>
        <v>6eSometimes / on an ad-hoc basis</v>
      </c>
      <c r="G3969" s="27">
        <f>IFERROR(VLOOKUP(B3969,Answer!$A:$E,5),"")</f>
        <v>0.5</v>
      </c>
      <c r="H3969">
        <f>IFERROR(VLOOKUP(D3969,Question!$B:$E,4,FALSE),"")</f>
        <v>1</v>
      </c>
      <c r="I3969" t="str">
        <f>IFERROR(VLOOKUP(H3969,Dimension!$A:$B,2,FALSE),"")</f>
        <v>Reporting</v>
      </c>
    </row>
    <row r="3970" spans="1:9">
      <c r="A3970" s="29">
        <v>475</v>
      </c>
      <c r="B3970" s="29">
        <v>258</v>
      </c>
      <c r="D3970" t="s">
        <v>666</v>
      </c>
      <c r="E3970" t="s">
        <v>120</v>
      </c>
      <c r="F3970" t="str">
        <f t="shared" si="61"/>
        <v>7aRegularly (at least quarterly)</v>
      </c>
      <c r="G3970" s="27">
        <f>IFERROR(VLOOKUP(B3970,Answer!$A:$E,5),"")</f>
        <v>0.5</v>
      </c>
      <c r="H3970">
        <f>IFERROR(VLOOKUP(D3970,Question!$B:$E,4,FALSE),"")</f>
        <v>3</v>
      </c>
      <c r="I3970" t="str">
        <f>IFERROR(VLOOKUP(H3970,Dimension!$A:$B,2,FALSE),"")</f>
        <v>Impact</v>
      </c>
    </row>
    <row r="3971" spans="1:9">
      <c r="A3971" s="29">
        <v>475</v>
      </c>
      <c r="B3971" s="29">
        <v>264</v>
      </c>
      <c r="D3971" t="s">
        <v>670</v>
      </c>
      <c r="E3971" t="s">
        <v>114</v>
      </c>
      <c r="F3971" t="str">
        <f t="shared" ref="F3971:F4034" si="62">D3971&amp;E3971</f>
        <v>7bFrequently (e.g. every time we run some activity or monthly)</v>
      </c>
      <c r="G3971" s="27">
        <f>IFERROR(VLOOKUP(B3971,Answer!$A:$E,5),"")</f>
        <v>1</v>
      </c>
      <c r="H3971">
        <f>IFERROR(VLOOKUP(D3971,Question!$B:$E,4,FALSE),"")</f>
        <v>2</v>
      </c>
      <c r="I3971" t="str">
        <f>IFERROR(VLOOKUP(H3971,Dimension!$A:$B,2,FALSE),"")</f>
        <v>Planning</v>
      </c>
    </row>
    <row r="3972" spans="1:9">
      <c r="A3972" s="29">
        <v>475</v>
      </c>
      <c r="B3972" s="29">
        <v>268</v>
      </c>
      <c r="D3972" t="s">
        <v>674</v>
      </c>
      <c r="E3972" t="s">
        <v>120</v>
      </c>
      <c r="F3972" t="str">
        <f t="shared" si="62"/>
        <v>7cRegularly (at least quarterly)</v>
      </c>
      <c r="G3972" s="27">
        <f>IFERROR(VLOOKUP(B3972,Answer!$A:$E,5),"")</f>
        <v>0.75</v>
      </c>
      <c r="H3972">
        <f>IFERROR(VLOOKUP(D3972,Question!$B:$E,4,FALSE),"")</f>
        <v>2</v>
      </c>
      <c r="I3972" t="str">
        <f>IFERROR(VLOOKUP(H3972,Dimension!$A:$B,2,FALSE),"")</f>
        <v>Planning</v>
      </c>
    </row>
    <row r="3973" spans="1:9">
      <c r="A3973" s="29">
        <v>475</v>
      </c>
      <c r="B3973" s="29">
        <v>274</v>
      </c>
      <c r="D3973" t="s">
        <v>678</v>
      </c>
      <c r="E3973" t="s">
        <v>114</v>
      </c>
      <c r="F3973" t="str">
        <f t="shared" si="62"/>
        <v>7dFrequently (e.g. every time we run some activity or monthly)</v>
      </c>
      <c r="G3973" s="27">
        <f>IFERROR(VLOOKUP(B3973,Answer!$A:$E,5),"")</f>
        <v>1</v>
      </c>
      <c r="H3973">
        <f>IFERROR(VLOOKUP(D3973,Question!$B:$E,4,FALSE),"")</f>
        <v>2</v>
      </c>
      <c r="I3973" t="str">
        <f>IFERROR(VLOOKUP(H3973,Dimension!$A:$B,2,FALSE),"")</f>
        <v>Planning</v>
      </c>
    </row>
    <row r="3974" spans="1:9">
      <c r="A3974" s="29">
        <v>475</v>
      </c>
      <c r="B3974" s="29">
        <v>279</v>
      </c>
      <c r="D3974" t="s">
        <v>680</v>
      </c>
      <c r="E3974" t="s">
        <v>114</v>
      </c>
      <c r="F3974" t="str">
        <f t="shared" si="62"/>
        <v>7eFrequently (e.g. every time we run some activity or monthly)</v>
      </c>
      <c r="G3974" s="27">
        <f>IFERROR(VLOOKUP(B3974,Answer!$A:$E,5),"")</f>
        <v>1</v>
      </c>
      <c r="H3974">
        <f>IFERROR(VLOOKUP(D3974,Question!$B:$E,4,FALSE),"")</f>
        <v>3</v>
      </c>
      <c r="I3974" t="str">
        <f>IFERROR(VLOOKUP(H3974,Dimension!$A:$B,2,FALSE),"")</f>
        <v>Impact</v>
      </c>
    </row>
    <row r="3975" spans="1:9">
      <c r="A3975" s="29">
        <v>475</v>
      </c>
      <c r="B3975" s="29">
        <v>285</v>
      </c>
      <c r="D3975" t="s">
        <v>701</v>
      </c>
      <c r="E3975" t="s">
        <v>136</v>
      </c>
      <c r="F3975" t="str">
        <f t="shared" si="62"/>
        <v>8aStrongly Agree</v>
      </c>
      <c r="G3975" s="27">
        <f>IFERROR(VLOOKUP(B3975,Answer!$A:$E,5),"")</f>
        <v>1</v>
      </c>
      <c r="H3975">
        <f>IFERROR(VLOOKUP(D3975,Question!$B:$E,4,FALSE),"")</f>
        <v>3</v>
      </c>
      <c r="I3975" t="str">
        <f>IFERROR(VLOOKUP(H3975,Dimension!$A:$B,2,FALSE),"")</f>
        <v>Impact</v>
      </c>
    </row>
    <row r="3976" spans="1:9">
      <c r="A3976" s="29">
        <v>475</v>
      </c>
      <c r="B3976" s="29">
        <v>291</v>
      </c>
      <c r="D3976" t="s">
        <v>703</v>
      </c>
      <c r="E3976" t="s">
        <v>136</v>
      </c>
      <c r="F3976" t="str">
        <f t="shared" si="62"/>
        <v>8bStrongly Agree</v>
      </c>
      <c r="G3976" s="27">
        <f>IFERROR(VLOOKUP(B3976,Answer!$A:$E,5),"")</f>
        <v>1</v>
      </c>
      <c r="H3976">
        <f>IFERROR(VLOOKUP(D3976,Question!$B:$E,4,FALSE),"")</f>
        <v>3</v>
      </c>
      <c r="I3976" t="str">
        <f>IFERROR(VLOOKUP(H3976,Dimension!$A:$B,2,FALSE),"")</f>
        <v>Impact</v>
      </c>
    </row>
    <row r="3977" spans="1:9">
      <c r="A3977" s="29">
        <v>475</v>
      </c>
      <c r="B3977" s="29">
        <v>297</v>
      </c>
      <c r="D3977" t="s">
        <v>705</v>
      </c>
      <c r="E3977" t="s">
        <v>136</v>
      </c>
      <c r="F3977" t="str">
        <f t="shared" si="62"/>
        <v>8cStrongly Agree</v>
      </c>
      <c r="G3977" s="27">
        <f>IFERROR(VLOOKUP(B3977,Answer!$A:$E,5),"")</f>
        <v>1</v>
      </c>
      <c r="H3977">
        <f>IFERROR(VLOOKUP(D3977,Question!$B:$E,4,FALSE),"")</f>
        <v>3</v>
      </c>
      <c r="I3977" t="str">
        <f>IFERROR(VLOOKUP(H3977,Dimension!$A:$B,2,FALSE),"")</f>
        <v>Impact</v>
      </c>
    </row>
    <row r="3978" spans="1:9">
      <c r="A3978" s="29">
        <v>475</v>
      </c>
      <c r="B3978" s="29">
        <v>300</v>
      </c>
      <c r="D3978" t="s">
        <v>707</v>
      </c>
      <c r="E3978" t="s">
        <v>118</v>
      </c>
      <c r="F3978" t="str">
        <f t="shared" si="62"/>
        <v>8dDisagree</v>
      </c>
      <c r="G3978" s="27">
        <f>IFERROR(VLOOKUP(B3978,Answer!$A:$E,5),"")</f>
        <v>0</v>
      </c>
      <c r="H3978">
        <f>IFERROR(VLOOKUP(D3978,Question!$B:$E,4,FALSE),"")</f>
        <v>3</v>
      </c>
      <c r="I3978" t="str">
        <f>IFERROR(VLOOKUP(H3978,Dimension!$A:$B,2,FALSE),"")</f>
        <v>Impact</v>
      </c>
    </row>
    <row r="3979" spans="1:9">
      <c r="A3979" s="29">
        <v>475</v>
      </c>
      <c r="B3979" s="29">
        <v>308</v>
      </c>
      <c r="D3979" t="s">
        <v>744</v>
      </c>
      <c r="E3979" t="s">
        <v>123</v>
      </c>
      <c r="F3979" t="str">
        <f t="shared" si="62"/>
        <v>8eAgree</v>
      </c>
      <c r="G3979" s="27">
        <f>IFERROR(VLOOKUP(B3979,Answer!$A:$E,5),"")</f>
        <v>0.75</v>
      </c>
      <c r="H3979">
        <f>IFERROR(VLOOKUP(D3979,Question!$B:$E,4,FALSE),"")</f>
        <v>3</v>
      </c>
      <c r="I3979" t="str">
        <f>IFERROR(VLOOKUP(H3979,Dimension!$A:$B,2,FALSE),"")</f>
        <v>Impact</v>
      </c>
    </row>
    <row r="3980" spans="1:9">
      <c r="A3980" s="29">
        <v>475</v>
      </c>
      <c r="B3980" s="29">
        <v>315</v>
      </c>
      <c r="D3980" t="s">
        <v>745</v>
      </c>
      <c r="E3980" t="s">
        <v>136</v>
      </c>
      <c r="F3980" t="str">
        <f t="shared" si="62"/>
        <v>8fStrongly Agree</v>
      </c>
      <c r="G3980" s="27">
        <f>IFERROR(VLOOKUP(B3980,Answer!$A:$E,5),"")</f>
        <v>1</v>
      </c>
      <c r="H3980">
        <f>IFERROR(VLOOKUP(D3980,Question!$B:$E,4,FALSE),"")</f>
        <v>3</v>
      </c>
      <c r="I3980" t="str">
        <f>IFERROR(VLOOKUP(H3980,Dimension!$A:$B,2,FALSE),"")</f>
        <v>Impact</v>
      </c>
    </row>
    <row r="3981" spans="1:9">
      <c r="A3981" s="29">
        <v>475</v>
      </c>
      <c r="B3981" s="29">
        <v>319</v>
      </c>
      <c r="D3981" t="s">
        <v>746</v>
      </c>
      <c r="E3981" t="s">
        <v>122</v>
      </c>
      <c r="F3981" t="str">
        <f t="shared" si="62"/>
        <v>8gNeither agree nor disagree</v>
      </c>
      <c r="G3981" s="27">
        <f>IFERROR(VLOOKUP(B3981,Answer!$A:$E,5),"")</f>
        <v>0.25</v>
      </c>
      <c r="H3981">
        <f>IFERROR(VLOOKUP(D3981,Question!$B:$E,4,FALSE),"")</f>
        <v>3</v>
      </c>
      <c r="I3981" t="str">
        <f>IFERROR(VLOOKUP(H3981,Dimension!$A:$B,2,FALSE),"")</f>
        <v>Impact</v>
      </c>
    </row>
    <row r="3982" spans="1:9">
      <c r="A3982" s="29">
        <v>475</v>
      </c>
      <c r="B3982" s="29">
        <v>327</v>
      </c>
      <c r="D3982" t="s">
        <v>747</v>
      </c>
      <c r="E3982" t="s">
        <v>136</v>
      </c>
      <c r="F3982" t="str">
        <f t="shared" si="62"/>
        <v>8hStrongly Agree</v>
      </c>
      <c r="G3982" s="27">
        <f>IFERROR(VLOOKUP(B3982,Answer!$A:$E,5),"")</f>
        <v>1</v>
      </c>
      <c r="H3982">
        <f>IFERROR(VLOOKUP(D3982,Question!$B:$E,4,FALSE),"")</f>
        <v>3</v>
      </c>
      <c r="I3982" t="str">
        <f>IFERROR(VLOOKUP(H3982,Dimension!$A:$B,2,FALSE),"")</f>
        <v>Impact</v>
      </c>
    </row>
    <row r="3983" spans="1:9">
      <c r="A3983" s="29">
        <v>475</v>
      </c>
      <c r="B3983" s="29">
        <v>333</v>
      </c>
      <c r="D3983" t="s">
        <v>748</v>
      </c>
      <c r="E3983" t="s">
        <v>136</v>
      </c>
      <c r="F3983" t="str">
        <f t="shared" si="62"/>
        <v>8iStrongly Agree</v>
      </c>
      <c r="G3983" s="27">
        <f>IFERROR(VLOOKUP(B3983,Answer!$A:$E,5),"")</f>
        <v>1</v>
      </c>
      <c r="H3983">
        <f>IFERROR(VLOOKUP(D3983,Question!$B:$E,4,FALSE),"")</f>
        <v>3</v>
      </c>
      <c r="I3983" t="str">
        <f>IFERROR(VLOOKUP(H3983,Dimension!$A:$B,2,FALSE),"")</f>
        <v>Impact</v>
      </c>
    </row>
    <row r="3984" spans="1:9">
      <c r="A3984" s="29">
        <v>475</v>
      </c>
      <c r="B3984" s="29">
        <v>338</v>
      </c>
      <c r="D3984" t="s">
        <v>749</v>
      </c>
      <c r="E3984" t="s">
        <v>123</v>
      </c>
      <c r="F3984" t="str">
        <f t="shared" si="62"/>
        <v>8jAgree</v>
      </c>
      <c r="G3984" s="27">
        <f>IFERROR(VLOOKUP(B3984,Answer!$A:$E,5),"")</f>
        <v>0.75</v>
      </c>
      <c r="H3984">
        <f>IFERROR(VLOOKUP(D3984,Question!$B:$E,4,FALSE),"")</f>
        <v>3</v>
      </c>
      <c r="I3984" t="str">
        <f>IFERROR(VLOOKUP(H3984,Dimension!$A:$B,2,FALSE),"")</f>
        <v>Impact</v>
      </c>
    </row>
    <row r="3985" spans="1:9">
      <c r="A3985" s="29">
        <v>475</v>
      </c>
      <c r="B3985" s="29">
        <v>342</v>
      </c>
      <c r="D3985" t="s">
        <v>750</v>
      </c>
      <c r="E3985" t="s">
        <v>118</v>
      </c>
      <c r="F3985" t="str">
        <f t="shared" si="62"/>
        <v>8kDisagree</v>
      </c>
      <c r="G3985" s="27">
        <f>IFERROR(VLOOKUP(B3985,Answer!$A:$E,5),"")</f>
        <v>0.25</v>
      </c>
      <c r="H3985">
        <f>IFERROR(VLOOKUP(D3985,Question!$B:$E,4,FALSE),"")</f>
        <v>3</v>
      </c>
      <c r="I3985" t="str">
        <f>IFERROR(VLOOKUP(H3985,Dimension!$A:$B,2,FALSE),"")</f>
        <v>Impact</v>
      </c>
    </row>
    <row r="3986" spans="1:9">
      <c r="A3986" s="29">
        <v>475</v>
      </c>
      <c r="B3986" s="29">
        <v>346</v>
      </c>
      <c r="D3986" t="s">
        <v>710</v>
      </c>
      <c r="E3986" t="s">
        <v>117</v>
      </c>
      <c r="F3986" t="str">
        <f t="shared" si="62"/>
        <v>9aDon’t know/Not sure</v>
      </c>
      <c r="G3986" s="27">
        <f>IFERROR(VLOOKUP(B3986,Answer!$A:$E,5),"")</f>
        <v>0</v>
      </c>
      <c r="H3986">
        <f>IFERROR(VLOOKUP(D3986,Question!$B:$E,4,FALSE),"")</f>
        <v>1</v>
      </c>
      <c r="I3986" t="str">
        <f>IFERROR(VLOOKUP(H3986,Dimension!$A:$B,2,FALSE),"")</f>
        <v>Reporting</v>
      </c>
    </row>
    <row r="3987" spans="1:9">
      <c r="A3987" s="29">
        <v>475</v>
      </c>
      <c r="B3987" s="29">
        <v>356</v>
      </c>
      <c r="D3987" t="s">
        <v>714</v>
      </c>
      <c r="E3987" t="s">
        <v>160</v>
      </c>
      <c r="F3987" t="str">
        <f t="shared" si="62"/>
        <v>9bUse regularly</v>
      </c>
      <c r="G3987" s="27">
        <f>IFERROR(VLOOKUP(B3987,Answer!$A:$E,5),"")</f>
        <v>0.75</v>
      </c>
      <c r="H3987">
        <f>IFERROR(VLOOKUP(D3987,Question!$B:$E,4,FALSE),"")</f>
        <v>1</v>
      </c>
      <c r="I3987" t="str">
        <f>IFERROR(VLOOKUP(H3987,Dimension!$A:$B,2,FALSE),"")</f>
        <v>Reporting</v>
      </c>
    </row>
    <row r="3988" spans="1:9">
      <c r="A3988" s="29">
        <v>475</v>
      </c>
      <c r="B3988" s="29">
        <v>360</v>
      </c>
      <c r="D3988" t="s">
        <v>742</v>
      </c>
      <c r="E3988" t="s">
        <v>125</v>
      </c>
      <c r="F3988" t="str">
        <f t="shared" si="62"/>
        <v>9cAware of but do not use</v>
      </c>
      <c r="G3988" s="27">
        <f>IFERROR(VLOOKUP(B3988,Answer!$A:$E,5),"")</f>
        <v>0.25</v>
      </c>
      <c r="H3988">
        <f>IFERROR(VLOOKUP(D3988,Question!$B:$E,4,FALSE),"")</f>
        <v>1</v>
      </c>
      <c r="I3988" t="str">
        <f>IFERROR(VLOOKUP(H3988,Dimension!$A:$B,2,FALSE),"")</f>
        <v>Reporting</v>
      </c>
    </row>
    <row r="3989" spans="1:9">
      <c r="A3989" s="29">
        <v>475</v>
      </c>
      <c r="B3989" s="29">
        <v>368</v>
      </c>
      <c r="D3989" t="s">
        <v>743</v>
      </c>
      <c r="E3989" t="s">
        <v>160</v>
      </c>
      <c r="F3989" t="str">
        <f t="shared" si="62"/>
        <v>9dUse regularly</v>
      </c>
      <c r="G3989" s="27">
        <f>IFERROR(VLOOKUP(B3989,Answer!$A:$E,5),"")</f>
        <v>0.75</v>
      </c>
      <c r="H3989">
        <f>IFERROR(VLOOKUP(D3989,Question!$B:$E,4,FALSE),"")</f>
        <v>2</v>
      </c>
      <c r="I3989" t="str">
        <f>IFERROR(VLOOKUP(H3989,Dimension!$A:$B,2,FALSE),"")</f>
        <v>Planning</v>
      </c>
    </row>
    <row r="3990" spans="1:9">
      <c r="A3990" s="29">
        <v>475</v>
      </c>
      <c r="B3990" s="29">
        <v>375</v>
      </c>
      <c r="D3990" t="s">
        <v>740</v>
      </c>
      <c r="E3990" t="s">
        <v>136</v>
      </c>
      <c r="F3990" t="str">
        <f t="shared" si="62"/>
        <v>10aStrongly Agree</v>
      </c>
      <c r="G3990" s="27">
        <f>IFERROR(VLOOKUP(B3990,Answer!$A:$E,5),"")</f>
        <v>1</v>
      </c>
      <c r="H3990">
        <f>IFERROR(VLOOKUP(D3990,Question!$B:$E,4,FALSE),"")</f>
        <v>1</v>
      </c>
      <c r="I3990" t="str">
        <f>IFERROR(VLOOKUP(H3990,Dimension!$A:$B,2,FALSE),"")</f>
        <v>Reporting</v>
      </c>
    </row>
    <row r="3991" spans="1:9">
      <c r="A3991" s="29">
        <v>475</v>
      </c>
      <c r="B3991" s="29">
        <v>381</v>
      </c>
      <c r="D3991" t="s">
        <v>741</v>
      </c>
      <c r="E3991" t="s">
        <v>136</v>
      </c>
      <c r="F3991" t="str">
        <f t="shared" si="62"/>
        <v>10bStrongly Agree</v>
      </c>
      <c r="G3991" s="27">
        <f>IFERROR(VLOOKUP(B3991,Answer!$A:$E,5),"")</f>
        <v>1</v>
      </c>
      <c r="H3991">
        <f>IFERROR(VLOOKUP(D3991,Question!$B:$E,4,FALSE),"")</f>
        <v>3</v>
      </c>
      <c r="I3991" t="str">
        <f>IFERROR(VLOOKUP(H3991,Dimension!$A:$B,2,FALSE),"")</f>
        <v>Impact</v>
      </c>
    </row>
    <row r="3992" spans="1:9">
      <c r="A3992" s="29">
        <v>476</v>
      </c>
      <c r="B3992" s="29">
        <v>1</v>
      </c>
      <c r="D3992" t="s">
        <v>772</v>
      </c>
      <c r="E3992" t="s">
        <v>106</v>
      </c>
      <c r="F3992" t="str">
        <f t="shared" si="62"/>
        <v>1aCommercial organisation</v>
      </c>
      <c r="G3992" s="27">
        <f>IFERROR(VLOOKUP(B3992,Answer!$A:$E,5),"")</f>
        <v>0</v>
      </c>
      <c r="H3992">
        <f>IFERROR(VLOOKUP(D3992,Question!$B:$E,4,FALSE),"")</f>
        <v>0</v>
      </c>
      <c r="I3992" t="str">
        <f>IFERROR(VLOOKUP(H3992,Dimension!$A:$B,2,FALSE),"")</f>
        <v/>
      </c>
    </row>
    <row r="3993" spans="1:9">
      <c r="A3993" s="29">
        <v>476</v>
      </c>
      <c r="B3993" s="29">
        <v>5</v>
      </c>
      <c r="D3993" t="s">
        <v>773</v>
      </c>
      <c r="E3993" t="s">
        <v>107</v>
      </c>
      <c r="F3993" t="str">
        <f t="shared" si="62"/>
        <v>1bCommunications</v>
      </c>
      <c r="G3993" s="27">
        <f>IFERROR(VLOOKUP(B3993,Answer!$A:$E,5),"")</f>
        <v>0</v>
      </c>
      <c r="H3993">
        <f>IFERROR(VLOOKUP(D3993,Question!$B:$E,4,FALSE),"")</f>
        <v>0</v>
      </c>
      <c r="I3993" t="str">
        <f>IFERROR(VLOOKUP(H3993,Dimension!$A:$B,2,FALSE),"")</f>
        <v/>
      </c>
    </row>
    <row r="3994" spans="1:9">
      <c r="A3994" s="29">
        <v>476</v>
      </c>
      <c r="B3994" s="29">
        <v>19</v>
      </c>
      <c r="D3994" t="s">
        <v>774</v>
      </c>
      <c r="E3994" t="s">
        <v>282</v>
      </c>
      <c r="F3994" t="str">
        <f t="shared" si="62"/>
        <v>1cEntertainment</v>
      </c>
      <c r="G3994" s="27">
        <f>IFERROR(VLOOKUP(B3994,Answer!$A:$E,5),"")</f>
        <v>0</v>
      </c>
      <c r="H3994">
        <f>IFERROR(VLOOKUP(D3994,Question!$B:$E,4,FALSE),"")</f>
        <v>0</v>
      </c>
      <c r="I3994" t="str">
        <f>IFERROR(VLOOKUP(H3994,Dimension!$A:$B,2,FALSE),"")</f>
        <v/>
      </c>
    </row>
    <row r="3995" spans="1:9">
      <c r="A3995" s="29">
        <v>476</v>
      </c>
      <c r="B3995" s="29" t="s">
        <v>870</v>
      </c>
      <c r="D3995" t="s">
        <v>775</v>
      </c>
      <c r="E3995">
        <v>0</v>
      </c>
      <c r="F3995" t="str">
        <f t="shared" si="62"/>
        <v>1d0</v>
      </c>
      <c r="G3995" s="27" t="str">
        <f>IFERROR(VLOOKUP(B3995,Answer!$A:$E,5),"")</f>
        <v/>
      </c>
      <c r="H3995">
        <f>IFERROR(VLOOKUP(D3995,Question!$B:$E,4,FALSE),"")</f>
        <v>0</v>
      </c>
      <c r="I3995" t="str">
        <f>IFERROR(VLOOKUP(H3995,Dimension!$A:$B,2,FALSE),"")</f>
        <v/>
      </c>
    </row>
    <row r="3996" spans="1:9">
      <c r="A3996" s="29">
        <v>476</v>
      </c>
      <c r="B3996" s="29">
        <v>51</v>
      </c>
      <c r="D3996" t="s">
        <v>776</v>
      </c>
      <c r="E3996" t="s">
        <v>108</v>
      </c>
      <c r="F3996" t="str">
        <f t="shared" si="62"/>
        <v>1e1000-4999 employees</v>
      </c>
      <c r="G3996" s="27">
        <f>IFERROR(VLOOKUP(B3996,Answer!$A:$E,5),"")</f>
        <v>0</v>
      </c>
      <c r="H3996">
        <f>IFERROR(VLOOKUP(D3996,Question!$B:$E,4,FALSE),"")</f>
        <v>0</v>
      </c>
      <c r="I3996" t="str">
        <f>IFERROR(VLOOKUP(H3996,Dimension!$A:$B,2,FALSE),"")</f>
        <v/>
      </c>
    </row>
    <row r="3997" spans="1:9">
      <c r="A3997" s="29">
        <v>476</v>
      </c>
      <c r="B3997" s="29" t="s">
        <v>870</v>
      </c>
      <c r="D3997" t="s">
        <v>778</v>
      </c>
      <c r="E3997" t="s">
        <v>158</v>
      </c>
      <c r="F3997" t="str">
        <f t="shared" si="62"/>
        <v>1gUnited Kingdom</v>
      </c>
      <c r="G3997" s="27" t="str">
        <f>IFERROR(VLOOKUP(B3997,Answer!$A:$E,5),"")</f>
        <v/>
      </c>
      <c r="H3997">
        <f>IFERROR(VLOOKUP(D3997,Question!$B:$E,4,FALSE),"")</f>
        <v>0</v>
      </c>
      <c r="I3997" t="str">
        <f>IFERROR(VLOOKUP(H3997,Dimension!$A:$B,2,FALSE),"")</f>
        <v/>
      </c>
    </row>
    <row r="3998" spans="1:9">
      <c r="A3998" s="29">
        <v>476</v>
      </c>
      <c r="B3998" s="29">
        <v>65</v>
      </c>
      <c r="D3998" t="s">
        <v>783</v>
      </c>
      <c r="E3998" t="s">
        <v>159</v>
      </c>
      <c r="F3998" t="str">
        <f t="shared" si="62"/>
        <v>1hFor the country I’m based in</v>
      </c>
      <c r="G3998" s="27">
        <f>IFERROR(VLOOKUP(B3998,Answer!$A:$E,5),"")</f>
        <v>0</v>
      </c>
      <c r="H3998">
        <f>IFERROR(VLOOKUP(D3998,Question!$B:$E,4,FALSE),"")</f>
        <v>0</v>
      </c>
      <c r="I3998" t="str">
        <f>IFERROR(VLOOKUP(H3998,Dimension!$A:$B,2,FALSE),"")</f>
        <v/>
      </c>
    </row>
    <row r="3999" spans="1:9">
      <c r="A3999" s="29">
        <v>476</v>
      </c>
      <c r="B3999" s="29">
        <v>69</v>
      </c>
      <c r="D3999" t="s">
        <v>859</v>
      </c>
      <c r="E3999" t="s">
        <v>110</v>
      </c>
      <c r="F3999" t="str">
        <f t="shared" si="62"/>
        <v>1iYes</v>
      </c>
      <c r="G3999" s="27">
        <f>IFERROR(VLOOKUP(B3999,Answer!$A:$E,5),"")</f>
        <v>0</v>
      </c>
      <c r="H3999">
        <f>IFERROR(VLOOKUP(D3999,Question!$B:$E,4,FALSE),"")</f>
        <v>0</v>
      </c>
      <c r="I3999" t="str">
        <f>IFERROR(VLOOKUP(H3999,Dimension!$A:$B,2,FALSE),"")</f>
        <v/>
      </c>
    </row>
    <row r="4000" spans="1:9">
      <c r="A4000" s="29">
        <v>476</v>
      </c>
      <c r="B4000" s="29" t="s">
        <v>870</v>
      </c>
      <c r="D4000" t="s">
        <v>804</v>
      </c>
      <c r="E4000" t="s">
        <v>111</v>
      </c>
      <c r="F4000" t="str">
        <f t="shared" si="62"/>
        <v>North AmericaNo</v>
      </c>
      <c r="G4000" s="27" t="str">
        <f>IFERROR(VLOOKUP(B4000,Answer!$A:$E,5),"")</f>
        <v/>
      </c>
      <c r="H4000" t="str">
        <f>IFERROR(VLOOKUP(D4000,Question!$B:$E,4,FALSE),"")</f>
        <v/>
      </c>
      <c r="I4000" t="str">
        <f>IFERROR(VLOOKUP(H4000,Dimension!$A:$B,2,FALSE),"")</f>
        <v/>
      </c>
    </row>
    <row r="4001" spans="1:9">
      <c r="A4001" s="29">
        <v>476</v>
      </c>
      <c r="B4001" s="29" t="s">
        <v>870</v>
      </c>
      <c r="D4001" t="s">
        <v>805</v>
      </c>
      <c r="E4001" t="s">
        <v>111</v>
      </c>
      <c r="F4001" t="str">
        <f t="shared" si="62"/>
        <v>Central AmericaNo</v>
      </c>
      <c r="G4001" s="27" t="str">
        <f>IFERROR(VLOOKUP(B4001,Answer!$A:$E,5),"")</f>
        <v/>
      </c>
      <c r="H4001" t="str">
        <f>IFERROR(VLOOKUP(D4001,Question!$B:$E,4,FALSE),"")</f>
        <v/>
      </c>
      <c r="I4001" t="str">
        <f>IFERROR(VLOOKUP(H4001,Dimension!$A:$B,2,FALSE),"")</f>
        <v/>
      </c>
    </row>
    <row r="4002" spans="1:9">
      <c r="A4002" s="29">
        <v>476</v>
      </c>
      <c r="B4002" s="29" t="s">
        <v>870</v>
      </c>
      <c r="D4002" t="s">
        <v>806</v>
      </c>
      <c r="E4002" t="s">
        <v>111</v>
      </c>
      <c r="F4002" t="str">
        <f t="shared" si="62"/>
        <v>South AmericaNo</v>
      </c>
      <c r="G4002" s="27" t="str">
        <f>IFERROR(VLOOKUP(B4002,Answer!$A:$E,5),"")</f>
        <v/>
      </c>
      <c r="H4002" t="str">
        <f>IFERROR(VLOOKUP(D4002,Question!$B:$E,4,FALSE),"")</f>
        <v/>
      </c>
      <c r="I4002" t="str">
        <f>IFERROR(VLOOKUP(H4002,Dimension!$A:$B,2,FALSE),"")</f>
        <v/>
      </c>
    </row>
    <row r="4003" spans="1:9">
      <c r="A4003" s="29">
        <v>476</v>
      </c>
      <c r="B4003" s="29" t="s">
        <v>870</v>
      </c>
      <c r="D4003" t="s">
        <v>807</v>
      </c>
      <c r="E4003" t="s">
        <v>111</v>
      </c>
      <c r="F4003" t="str">
        <f t="shared" si="62"/>
        <v>AfricaNo</v>
      </c>
      <c r="G4003" s="27" t="str">
        <f>IFERROR(VLOOKUP(B4003,Answer!$A:$E,5),"")</f>
        <v/>
      </c>
      <c r="H4003" t="str">
        <f>IFERROR(VLOOKUP(D4003,Question!$B:$E,4,FALSE),"")</f>
        <v/>
      </c>
      <c r="I4003" t="str">
        <f>IFERROR(VLOOKUP(H4003,Dimension!$A:$B,2,FALSE),"")</f>
        <v/>
      </c>
    </row>
    <row r="4004" spans="1:9">
      <c r="A4004" s="29">
        <v>476</v>
      </c>
      <c r="B4004" s="29" t="s">
        <v>870</v>
      </c>
      <c r="D4004" t="s">
        <v>808</v>
      </c>
      <c r="E4004" t="s">
        <v>111</v>
      </c>
      <c r="F4004" t="str">
        <f t="shared" si="62"/>
        <v>Middle EastNo</v>
      </c>
      <c r="G4004" s="27" t="str">
        <f>IFERROR(VLOOKUP(B4004,Answer!$A:$E,5),"")</f>
        <v/>
      </c>
      <c r="H4004" t="str">
        <f>IFERROR(VLOOKUP(D4004,Question!$B:$E,4,FALSE),"")</f>
        <v/>
      </c>
      <c r="I4004" t="str">
        <f>IFERROR(VLOOKUP(H4004,Dimension!$A:$B,2,FALSE),"")</f>
        <v/>
      </c>
    </row>
    <row r="4005" spans="1:9">
      <c r="A4005" s="29">
        <v>476</v>
      </c>
      <c r="B4005" s="29">
        <v>58</v>
      </c>
      <c r="D4005" t="s">
        <v>809</v>
      </c>
      <c r="E4005" t="s">
        <v>110</v>
      </c>
      <c r="F4005" t="str">
        <f t="shared" si="62"/>
        <v>Western/Northern EuropeYes</v>
      </c>
      <c r="G4005" s="27">
        <f>IFERROR(VLOOKUP(B4005,Answer!$A:$E,5),"")</f>
        <v>0</v>
      </c>
      <c r="H4005" t="str">
        <f>IFERROR(VLOOKUP(D4005,Question!$B:$E,4,FALSE),"")</f>
        <v/>
      </c>
      <c r="I4005" t="str">
        <f>IFERROR(VLOOKUP(H4005,Dimension!$A:$B,2,FALSE),"")</f>
        <v/>
      </c>
    </row>
    <row r="4006" spans="1:9">
      <c r="A4006" s="29">
        <v>476</v>
      </c>
      <c r="B4006" s="29" t="s">
        <v>870</v>
      </c>
      <c r="D4006" t="s">
        <v>810</v>
      </c>
      <c r="E4006" t="s">
        <v>111</v>
      </c>
      <c r="F4006" t="str">
        <f t="shared" si="62"/>
        <v>Southern EuropeNo</v>
      </c>
      <c r="G4006" s="27" t="str">
        <f>IFERROR(VLOOKUP(B4006,Answer!$A:$E,5),"")</f>
        <v/>
      </c>
      <c r="H4006" t="str">
        <f>IFERROR(VLOOKUP(D4006,Question!$B:$E,4,FALSE),"")</f>
        <v/>
      </c>
      <c r="I4006" t="str">
        <f>IFERROR(VLOOKUP(H4006,Dimension!$A:$B,2,FALSE),"")</f>
        <v/>
      </c>
    </row>
    <row r="4007" spans="1:9">
      <c r="A4007" s="29">
        <v>476</v>
      </c>
      <c r="B4007" s="29" t="s">
        <v>870</v>
      </c>
      <c r="D4007" t="s">
        <v>811</v>
      </c>
      <c r="E4007" t="s">
        <v>111</v>
      </c>
      <c r="F4007" t="str">
        <f t="shared" si="62"/>
        <v>Eastern EuropeNo</v>
      </c>
      <c r="G4007" s="27" t="str">
        <f>IFERROR(VLOOKUP(B4007,Answer!$A:$E,5),"")</f>
        <v/>
      </c>
      <c r="H4007" t="str">
        <f>IFERROR(VLOOKUP(D4007,Question!$B:$E,4,FALSE),"")</f>
        <v/>
      </c>
      <c r="I4007" t="str">
        <f>IFERROR(VLOOKUP(H4007,Dimension!$A:$B,2,FALSE),"")</f>
        <v/>
      </c>
    </row>
    <row r="4008" spans="1:9">
      <c r="A4008" s="29">
        <v>476</v>
      </c>
      <c r="B4008" s="29" t="s">
        <v>870</v>
      </c>
      <c r="D4008" t="s">
        <v>812</v>
      </c>
      <c r="E4008" t="s">
        <v>111</v>
      </c>
      <c r="F4008" t="str">
        <f t="shared" si="62"/>
        <v>Central AsiaNo</v>
      </c>
      <c r="G4008" s="27" t="str">
        <f>IFERROR(VLOOKUP(B4008,Answer!$A:$E,5),"")</f>
        <v/>
      </c>
      <c r="H4008" t="str">
        <f>IFERROR(VLOOKUP(D4008,Question!$B:$E,4,FALSE),"")</f>
        <v/>
      </c>
      <c r="I4008" t="str">
        <f>IFERROR(VLOOKUP(H4008,Dimension!$A:$B,2,FALSE),"")</f>
        <v/>
      </c>
    </row>
    <row r="4009" spans="1:9">
      <c r="A4009" s="29">
        <v>476</v>
      </c>
      <c r="B4009" s="29" t="s">
        <v>870</v>
      </c>
      <c r="D4009" t="s">
        <v>813</v>
      </c>
      <c r="E4009" t="s">
        <v>111</v>
      </c>
      <c r="F4009" t="str">
        <f t="shared" si="62"/>
        <v>South AsiaNo</v>
      </c>
      <c r="G4009" s="27" t="str">
        <f>IFERROR(VLOOKUP(B4009,Answer!$A:$E,5),"")</f>
        <v/>
      </c>
      <c r="H4009" t="str">
        <f>IFERROR(VLOOKUP(D4009,Question!$B:$E,4,FALSE),"")</f>
        <v/>
      </c>
      <c r="I4009" t="str">
        <f>IFERROR(VLOOKUP(H4009,Dimension!$A:$B,2,FALSE),"")</f>
        <v/>
      </c>
    </row>
    <row r="4010" spans="1:9">
      <c r="A4010" s="29">
        <v>476</v>
      </c>
      <c r="B4010" s="29" t="s">
        <v>870</v>
      </c>
      <c r="D4010" t="s">
        <v>814</v>
      </c>
      <c r="E4010" t="s">
        <v>111</v>
      </c>
      <c r="F4010" t="str">
        <f t="shared" si="62"/>
        <v>South East AsiaNo</v>
      </c>
      <c r="G4010" s="27" t="str">
        <f>IFERROR(VLOOKUP(B4010,Answer!$A:$E,5),"")</f>
        <v/>
      </c>
      <c r="H4010" t="str">
        <f>IFERROR(VLOOKUP(D4010,Question!$B:$E,4,FALSE),"")</f>
        <v/>
      </c>
      <c r="I4010" t="str">
        <f>IFERROR(VLOOKUP(H4010,Dimension!$A:$B,2,FALSE),"")</f>
        <v/>
      </c>
    </row>
    <row r="4011" spans="1:9">
      <c r="A4011" s="29">
        <v>476</v>
      </c>
      <c r="B4011" s="29" t="s">
        <v>870</v>
      </c>
      <c r="D4011" t="s">
        <v>815</v>
      </c>
      <c r="E4011" t="s">
        <v>111</v>
      </c>
      <c r="F4011" t="str">
        <f t="shared" si="62"/>
        <v>AustralasiaNo</v>
      </c>
      <c r="G4011" s="27" t="str">
        <f>IFERROR(VLOOKUP(B4011,Answer!$A:$E,5),"")</f>
        <v/>
      </c>
      <c r="H4011" t="str">
        <f>IFERROR(VLOOKUP(D4011,Question!$B:$E,4,FALSE),"")</f>
        <v/>
      </c>
      <c r="I4011" t="str">
        <f>IFERROR(VLOOKUP(H4011,Dimension!$A:$B,2,FALSE),"")</f>
        <v/>
      </c>
    </row>
    <row r="4012" spans="1:9">
      <c r="A4012" s="29">
        <v>476</v>
      </c>
      <c r="B4012" s="29">
        <v>75</v>
      </c>
      <c r="D4012" t="s">
        <v>532</v>
      </c>
      <c r="E4012" t="s">
        <v>114</v>
      </c>
      <c r="F4012" t="str">
        <f t="shared" si="62"/>
        <v>2aFrequently (e.g. every time we run some activity or monthly)</v>
      </c>
      <c r="G4012" s="27">
        <f>IFERROR(VLOOKUP(B4012,Answer!$A:$E,5),"")</f>
        <v>1</v>
      </c>
      <c r="H4012">
        <f>IFERROR(VLOOKUP(D4012,Question!$B:$E,4,FALSE),"")</f>
        <v>1</v>
      </c>
      <c r="I4012" t="str">
        <f>IFERROR(VLOOKUP(H4012,Dimension!$A:$B,2,FALSE),"")</f>
        <v>Reporting</v>
      </c>
    </row>
    <row r="4013" spans="1:9">
      <c r="A4013" s="29">
        <v>476</v>
      </c>
      <c r="B4013" s="29">
        <v>100</v>
      </c>
      <c r="D4013" t="s">
        <v>576</v>
      </c>
      <c r="E4013" t="s">
        <v>114</v>
      </c>
      <c r="F4013" t="str">
        <f t="shared" si="62"/>
        <v>3aFrequently (e.g. every time we run some activity or monthly)</v>
      </c>
      <c r="G4013" s="27">
        <f>IFERROR(VLOOKUP(B4013,Answer!$A:$E,5),"")</f>
        <v>0</v>
      </c>
      <c r="H4013">
        <f>IFERROR(VLOOKUP(D4013,Question!$B:$E,4,FALSE),"")</f>
        <v>1</v>
      </c>
      <c r="I4013" t="str">
        <f>IFERROR(VLOOKUP(H4013,Dimension!$A:$B,2,FALSE),"")</f>
        <v>Reporting</v>
      </c>
    </row>
    <row r="4014" spans="1:9">
      <c r="A4014" s="29">
        <v>476</v>
      </c>
      <c r="B4014" s="29">
        <v>103</v>
      </c>
      <c r="D4014" t="s">
        <v>582</v>
      </c>
      <c r="E4014" t="s">
        <v>121</v>
      </c>
      <c r="F4014" t="str">
        <f t="shared" si="62"/>
        <v>3bSometimes / on an ad-hoc basis</v>
      </c>
      <c r="G4014" s="27">
        <f>IFERROR(VLOOKUP(B4014,Answer!$A:$E,5),"")</f>
        <v>-0.5</v>
      </c>
      <c r="H4014">
        <f>IFERROR(VLOOKUP(D4014,Question!$B:$E,4,FALSE),"")</f>
        <v>1</v>
      </c>
      <c r="I4014" t="str">
        <f>IFERROR(VLOOKUP(H4014,Dimension!$A:$B,2,FALSE),"")</f>
        <v>Reporting</v>
      </c>
    </row>
    <row r="4015" spans="1:9">
      <c r="A4015" s="29">
        <v>476</v>
      </c>
      <c r="B4015" s="29">
        <v>110</v>
      </c>
      <c r="D4015" t="s">
        <v>587</v>
      </c>
      <c r="E4015" t="s">
        <v>114</v>
      </c>
      <c r="F4015" t="str">
        <f t="shared" si="62"/>
        <v>3cFrequently (e.g. every time we run some activity or monthly)</v>
      </c>
      <c r="G4015" s="27">
        <f>IFERROR(VLOOKUP(B4015,Answer!$A:$E,5),"")</f>
        <v>1</v>
      </c>
      <c r="H4015">
        <f>IFERROR(VLOOKUP(D4015,Question!$B:$E,4,FALSE),"")</f>
        <v>1</v>
      </c>
      <c r="I4015" t="str">
        <f>IFERROR(VLOOKUP(H4015,Dimension!$A:$B,2,FALSE),"")</f>
        <v>Reporting</v>
      </c>
    </row>
    <row r="4016" spans="1:9">
      <c r="A4016" s="29">
        <v>476</v>
      </c>
      <c r="B4016" s="29">
        <v>114</v>
      </c>
      <c r="D4016" t="s">
        <v>592</v>
      </c>
      <c r="E4016" t="s">
        <v>120</v>
      </c>
      <c r="F4016" t="str">
        <f t="shared" si="62"/>
        <v>3dRegularly (at least quarterly)</v>
      </c>
      <c r="G4016" s="27">
        <f>IFERROR(VLOOKUP(B4016,Answer!$A:$E,5),"")</f>
        <v>0.75</v>
      </c>
      <c r="H4016">
        <f>IFERROR(VLOOKUP(D4016,Question!$B:$E,4,FALSE),"")</f>
        <v>1</v>
      </c>
      <c r="I4016" t="str">
        <f>IFERROR(VLOOKUP(H4016,Dimension!$A:$B,2,FALSE),"")</f>
        <v>Reporting</v>
      </c>
    </row>
    <row r="4017" spans="1:9">
      <c r="A4017" s="29">
        <v>476</v>
      </c>
      <c r="B4017" s="29">
        <v>119</v>
      </c>
      <c r="D4017" t="s">
        <v>755</v>
      </c>
      <c r="E4017" t="s">
        <v>120</v>
      </c>
      <c r="F4017" t="str">
        <f t="shared" si="62"/>
        <v>3eRegularly (at least quarterly)</v>
      </c>
      <c r="G4017" s="27">
        <f>IFERROR(VLOOKUP(B4017,Answer!$A:$E,5),"")</f>
        <v>0</v>
      </c>
      <c r="H4017">
        <f>IFERROR(VLOOKUP(D4017,Question!$B:$E,4,FALSE),"")</f>
        <v>1</v>
      </c>
      <c r="I4017" t="str">
        <f>IFERROR(VLOOKUP(H4017,Dimension!$A:$B,2,FALSE),"")</f>
        <v>Reporting</v>
      </c>
    </row>
    <row r="4018" spans="1:9">
      <c r="A4018" s="29">
        <v>476</v>
      </c>
      <c r="B4018" s="29">
        <v>125</v>
      </c>
      <c r="D4018" t="s">
        <v>756</v>
      </c>
      <c r="E4018" t="s">
        <v>114</v>
      </c>
      <c r="F4018" t="str">
        <f t="shared" si="62"/>
        <v>3fFrequently (e.g. every time we run some activity or monthly)</v>
      </c>
      <c r="G4018" s="27">
        <f>IFERROR(VLOOKUP(B4018,Answer!$A:$E,5),"")</f>
        <v>0.5</v>
      </c>
      <c r="H4018">
        <f>IFERROR(VLOOKUP(D4018,Question!$B:$E,4,FALSE),"")</f>
        <v>1</v>
      </c>
      <c r="I4018" t="str">
        <f>IFERROR(VLOOKUP(H4018,Dimension!$A:$B,2,FALSE),"")</f>
        <v>Reporting</v>
      </c>
    </row>
    <row r="4019" spans="1:9">
      <c r="A4019" s="29">
        <v>476</v>
      </c>
      <c r="B4019" s="29">
        <v>128</v>
      </c>
      <c r="D4019" t="s">
        <v>757</v>
      </c>
      <c r="E4019" t="s">
        <v>121</v>
      </c>
      <c r="F4019" t="str">
        <f t="shared" si="62"/>
        <v>3gSometimes / on an ad-hoc basis</v>
      </c>
      <c r="G4019" s="27">
        <f>IFERROR(VLOOKUP(B4019,Answer!$A:$E,5),"")</f>
        <v>0.5</v>
      </c>
      <c r="H4019">
        <f>IFERROR(VLOOKUP(D4019,Question!$B:$E,4,FALSE),"")</f>
        <v>1</v>
      </c>
      <c r="I4019" t="str">
        <f>IFERROR(VLOOKUP(H4019,Dimension!$A:$B,2,FALSE),"")</f>
        <v>Reporting</v>
      </c>
    </row>
    <row r="4020" spans="1:9">
      <c r="A4020" s="29">
        <v>476</v>
      </c>
      <c r="B4020" s="29">
        <v>135</v>
      </c>
      <c r="D4020" t="s">
        <v>758</v>
      </c>
      <c r="E4020" t="s">
        <v>114</v>
      </c>
      <c r="F4020" t="str">
        <f t="shared" si="62"/>
        <v>3hFrequently (e.g. every time we run some activity or monthly)</v>
      </c>
      <c r="G4020" s="27">
        <f>IFERROR(VLOOKUP(B4020,Answer!$A:$E,5),"")</f>
        <v>1</v>
      </c>
      <c r="H4020">
        <f>IFERROR(VLOOKUP(D4020,Question!$B:$E,4,FALSE),"")</f>
        <v>1</v>
      </c>
      <c r="I4020" t="str">
        <f>IFERROR(VLOOKUP(H4020,Dimension!$A:$B,2,FALSE),"")</f>
        <v>Reporting</v>
      </c>
    </row>
    <row r="4021" spans="1:9">
      <c r="A4021" s="29">
        <v>476</v>
      </c>
      <c r="B4021" s="29">
        <v>152</v>
      </c>
      <c r="D4021" t="s">
        <v>762</v>
      </c>
      <c r="E4021" t="s">
        <v>115</v>
      </c>
      <c r="F4021" t="str">
        <f t="shared" si="62"/>
        <v>3lRarely (maybe once per year)</v>
      </c>
      <c r="G4021" s="27">
        <f>IFERROR(VLOOKUP(B4021,Answer!$A:$E,5),"")</f>
        <v>0.25</v>
      </c>
      <c r="H4021">
        <f>IFERROR(VLOOKUP(D4021,Question!$B:$E,4,FALSE),"")</f>
        <v>1</v>
      </c>
      <c r="I4021" t="str">
        <f>IFERROR(VLOOKUP(H4021,Dimension!$A:$B,2,FALSE),"")</f>
        <v>Reporting</v>
      </c>
    </row>
    <row r="4022" spans="1:9">
      <c r="A4022" s="29">
        <v>476</v>
      </c>
      <c r="B4022" s="29">
        <v>157</v>
      </c>
      <c r="D4022" t="s">
        <v>598</v>
      </c>
      <c r="E4022" t="s">
        <v>115</v>
      </c>
      <c r="F4022" t="str">
        <f t="shared" si="62"/>
        <v>4aRarely (maybe once per year)</v>
      </c>
      <c r="G4022" s="27">
        <f>IFERROR(VLOOKUP(B4022,Answer!$A:$E,5),"")</f>
        <v>0.25</v>
      </c>
      <c r="H4022">
        <f>IFERROR(VLOOKUP(D4022,Question!$B:$E,4,FALSE),"")</f>
        <v>2</v>
      </c>
      <c r="I4022" t="str">
        <f>IFERROR(VLOOKUP(H4022,Dimension!$A:$B,2,FALSE),"")</f>
        <v>Planning</v>
      </c>
    </row>
    <row r="4023" spans="1:9">
      <c r="A4023" s="29">
        <v>476</v>
      </c>
      <c r="B4023" s="29">
        <v>164</v>
      </c>
      <c r="D4023" t="s">
        <v>601</v>
      </c>
      <c r="E4023" t="s">
        <v>120</v>
      </c>
      <c r="F4023" t="str">
        <f t="shared" si="62"/>
        <v>4bRegularly (at least quarterly)</v>
      </c>
      <c r="G4023" s="27">
        <f>IFERROR(VLOOKUP(B4023,Answer!$A:$E,5),"")</f>
        <v>0.75</v>
      </c>
      <c r="H4023">
        <f>IFERROR(VLOOKUP(D4023,Question!$B:$E,4,FALSE),"")</f>
        <v>2</v>
      </c>
      <c r="I4023" t="str">
        <f>IFERROR(VLOOKUP(H4023,Dimension!$A:$B,2,FALSE),"")</f>
        <v>Planning</v>
      </c>
    </row>
    <row r="4024" spans="1:9">
      <c r="A4024" s="29">
        <v>476</v>
      </c>
      <c r="B4024" s="29">
        <v>167</v>
      </c>
      <c r="D4024" t="s">
        <v>605</v>
      </c>
      <c r="E4024" t="s">
        <v>115</v>
      </c>
      <c r="F4024" t="str">
        <f t="shared" si="62"/>
        <v>4cRarely (maybe once per year)</v>
      </c>
      <c r="G4024" s="27">
        <f>IFERROR(VLOOKUP(B4024,Answer!$A:$E,5),"")</f>
        <v>0.25</v>
      </c>
      <c r="H4024">
        <f>IFERROR(VLOOKUP(D4024,Question!$B:$E,4,FALSE),"")</f>
        <v>2</v>
      </c>
      <c r="I4024" t="str">
        <f>IFERROR(VLOOKUP(H4024,Dimension!$A:$B,2,FALSE),"")</f>
        <v>Planning</v>
      </c>
    </row>
    <row r="4025" spans="1:9">
      <c r="A4025" s="29">
        <v>476</v>
      </c>
      <c r="B4025" s="29">
        <v>175</v>
      </c>
      <c r="D4025" t="s">
        <v>609</v>
      </c>
      <c r="E4025" t="s">
        <v>114</v>
      </c>
      <c r="F4025" t="str">
        <f t="shared" si="62"/>
        <v>4dFrequently (e.g. every time we run some activity or monthly)</v>
      </c>
      <c r="G4025" s="27">
        <f>IFERROR(VLOOKUP(B4025,Answer!$A:$E,5),"")</f>
        <v>1</v>
      </c>
      <c r="H4025">
        <f>IFERROR(VLOOKUP(D4025,Question!$B:$E,4,FALSE),"")</f>
        <v>3</v>
      </c>
      <c r="I4025" t="str">
        <f>IFERROR(VLOOKUP(H4025,Dimension!$A:$B,2,FALSE),"")</f>
        <v>Impact</v>
      </c>
    </row>
    <row r="4026" spans="1:9">
      <c r="A4026" s="29">
        <v>476</v>
      </c>
      <c r="B4026" s="29">
        <v>180</v>
      </c>
      <c r="D4026" t="s">
        <v>628</v>
      </c>
      <c r="E4026" t="s">
        <v>123</v>
      </c>
      <c r="F4026" t="str">
        <f t="shared" si="62"/>
        <v>5aAgree</v>
      </c>
      <c r="G4026" s="27">
        <f>IFERROR(VLOOKUP(B4026,Answer!$A:$E,5),"")</f>
        <v>0</v>
      </c>
      <c r="H4026">
        <f>IFERROR(VLOOKUP(D4026,Question!$B:$E,4,FALSE),"")</f>
        <v>2</v>
      </c>
      <c r="I4026" t="str">
        <f>IFERROR(VLOOKUP(H4026,Dimension!$A:$B,2,FALSE),"")</f>
        <v>Planning</v>
      </c>
    </row>
    <row r="4027" spans="1:9">
      <c r="A4027" s="29">
        <v>476</v>
      </c>
      <c r="B4027" s="29">
        <v>186</v>
      </c>
      <c r="D4027" t="s">
        <v>632</v>
      </c>
      <c r="E4027" t="s">
        <v>123</v>
      </c>
      <c r="F4027" t="str">
        <f t="shared" si="62"/>
        <v>5bAgree</v>
      </c>
      <c r="G4027" s="27">
        <f>IFERROR(VLOOKUP(B4027,Answer!$A:$E,5),"")</f>
        <v>0.75</v>
      </c>
      <c r="H4027">
        <f>IFERROR(VLOOKUP(D4027,Question!$B:$E,4,FALSE),"")</f>
        <v>2</v>
      </c>
      <c r="I4027" t="str">
        <f>IFERROR(VLOOKUP(H4027,Dimension!$A:$B,2,FALSE),"")</f>
        <v>Planning</v>
      </c>
    </row>
    <row r="4028" spans="1:9">
      <c r="A4028" s="29">
        <v>476</v>
      </c>
      <c r="B4028" s="29">
        <v>190</v>
      </c>
      <c r="D4028" t="s">
        <v>636</v>
      </c>
      <c r="E4028" t="s">
        <v>118</v>
      </c>
      <c r="F4028" t="str">
        <f t="shared" si="62"/>
        <v>5cDisagree</v>
      </c>
      <c r="G4028" s="27">
        <f>IFERROR(VLOOKUP(B4028,Answer!$A:$E,5),"")</f>
        <v>0</v>
      </c>
      <c r="H4028">
        <f>IFERROR(VLOOKUP(D4028,Question!$B:$E,4,FALSE),"")</f>
        <v>2</v>
      </c>
      <c r="I4028" t="str">
        <f>IFERROR(VLOOKUP(H4028,Dimension!$A:$B,2,FALSE),"")</f>
        <v>Planning</v>
      </c>
    </row>
    <row r="4029" spans="1:9">
      <c r="A4029" s="29">
        <v>476</v>
      </c>
      <c r="B4029" s="29">
        <v>196</v>
      </c>
      <c r="D4029" t="s">
        <v>640</v>
      </c>
      <c r="E4029" t="s">
        <v>118</v>
      </c>
      <c r="F4029" t="str">
        <f t="shared" si="62"/>
        <v>5dDisagree</v>
      </c>
      <c r="G4029" s="27">
        <f>IFERROR(VLOOKUP(B4029,Answer!$A:$E,5),"")</f>
        <v>0</v>
      </c>
      <c r="H4029">
        <f>IFERROR(VLOOKUP(D4029,Question!$B:$E,4,FALSE),"")</f>
        <v>2</v>
      </c>
      <c r="I4029" t="str">
        <f>IFERROR(VLOOKUP(H4029,Dimension!$A:$B,2,FALSE),"")</f>
        <v>Planning</v>
      </c>
    </row>
    <row r="4030" spans="1:9">
      <c r="A4030" s="29">
        <v>476</v>
      </c>
      <c r="B4030" s="29">
        <v>204</v>
      </c>
      <c r="D4030" t="s">
        <v>644</v>
      </c>
      <c r="E4030" t="s">
        <v>123</v>
      </c>
      <c r="F4030" t="str">
        <f t="shared" si="62"/>
        <v>5eAgree</v>
      </c>
      <c r="G4030" s="27">
        <f>IFERROR(VLOOKUP(B4030,Answer!$A:$E,5),"")</f>
        <v>0.75</v>
      </c>
      <c r="H4030">
        <f>IFERROR(VLOOKUP(D4030,Question!$B:$E,4,FALSE),"")</f>
        <v>2</v>
      </c>
      <c r="I4030" t="str">
        <f>IFERROR(VLOOKUP(H4030,Dimension!$A:$B,2,FALSE),"")</f>
        <v>Planning</v>
      </c>
    </row>
    <row r="4031" spans="1:9">
      <c r="A4031" s="29">
        <v>476</v>
      </c>
      <c r="B4031" s="29">
        <v>208</v>
      </c>
      <c r="D4031" t="s">
        <v>751</v>
      </c>
      <c r="E4031" t="s">
        <v>118</v>
      </c>
      <c r="F4031" t="str">
        <f t="shared" si="62"/>
        <v>5fDisagree</v>
      </c>
      <c r="G4031" s="27">
        <f>IFERROR(VLOOKUP(B4031,Answer!$A:$E,5),"")</f>
        <v>0</v>
      </c>
      <c r="H4031">
        <f>IFERROR(VLOOKUP(D4031,Question!$B:$E,4,FALSE),"")</f>
        <v>2</v>
      </c>
      <c r="I4031" t="str">
        <f>IFERROR(VLOOKUP(H4031,Dimension!$A:$B,2,FALSE),"")</f>
        <v>Planning</v>
      </c>
    </row>
    <row r="4032" spans="1:9">
      <c r="A4032" s="29">
        <v>476</v>
      </c>
      <c r="B4032" s="29">
        <v>214</v>
      </c>
      <c r="D4032" t="s">
        <v>752</v>
      </c>
      <c r="E4032" t="s">
        <v>118</v>
      </c>
      <c r="F4032" t="str">
        <f t="shared" si="62"/>
        <v>5gDisagree</v>
      </c>
      <c r="G4032" s="27">
        <f>IFERROR(VLOOKUP(B4032,Answer!$A:$E,5),"")</f>
        <v>0</v>
      </c>
      <c r="H4032">
        <f>IFERROR(VLOOKUP(D4032,Question!$B:$E,4,FALSE),"")</f>
        <v>3</v>
      </c>
      <c r="I4032" t="str">
        <f>IFERROR(VLOOKUP(H4032,Dimension!$A:$B,2,FALSE),"")</f>
        <v>Impact</v>
      </c>
    </row>
    <row r="4033" spans="1:9">
      <c r="A4033" s="29">
        <v>476</v>
      </c>
      <c r="B4033" s="29">
        <v>220</v>
      </c>
      <c r="D4033" t="s">
        <v>753</v>
      </c>
      <c r="E4033" t="s">
        <v>118</v>
      </c>
      <c r="F4033" t="str">
        <f t="shared" si="62"/>
        <v>5hDisagree</v>
      </c>
      <c r="G4033" s="27">
        <f>IFERROR(VLOOKUP(B4033,Answer!$A:$E,5),"")</f>
        <v>0</v>
      </c>
      <c r="H4033">
        <f>IFERROR(VLOOKUP(D4033,Question!$B:$E,4,FALSE),"")</f>
        <v>2</v>
      </c>
      <c r="I4033" t="str">
        <f>IFERROR(VLOOKUP(H4033,Dimension!$A:$B,2,FALSE),"")</f>
        <v>Planning</v>
      </c>
    </row>
    <row r="4034" spans="1:9">
      <c r="A4034" s="29">
        <v>476</v>
      </c>
      <c r="B4034" s="29">
        <v>228</v>
      </c>
      <c r="D4034" t="s">
        <v>754</v>
      </c>
      <c r="E4034" t="s">
        <v>123</v>
      </c>
      <c r="F4034" t="str">
        <f t="shared" si="62"/>
        <v>5iAgree</v>
      </c>
      <c r="G4034" s="27">
        <f>IFERROR(VLOOKUP(B4034,Answer!$A:$E,5),"")</f>
        <v>0.75</v>
      </c>
      <c r="H4034">
        <f>IFERROR(VLOOKUP(D4034,Question!$B:$E,4,FALSE),"")</f>
        <v>3</v>
      </c>
      <c r="I4034" t="str">
        <f>IFERROR(VLOOKUP(H4034,Dimension!$A:$B,2,FALSE),"")</f>
        <v>Impact</v>
      </c>
    </row>
    <row r="4035" spans="1:9">
      <c r="A4035" s="29">
        <v>476</v>
      </c>
      <c r="B4035" s="29">
        <v>232</v>
      </c>
      <c r="D4035" t="s">
        <v>648</v>
      </c>
      <c r="E4035" t="s">
        <v>121</v>
      </c>
      <c r="F4035" t="str">
        <f t="shared" ref="F4035:F4098" si="63">D4035&amp;E4035</f>
        <v>6aSometimes / on an ad-hoc basis</v>
      </c>
      <c r="G4035" s="27">
        <f>IFERROR(VLOOKUP(B4035,Answer!$A:$E,5),"")</f>
        <v>0.5</v>
      </c>
      <c r="H4035">
        <f>IFERROR(VLOOKUP(D4035,Question!$B:$E,4,FALSE),"")</f>
        <v>2</v>
      </c>
      <c r="I4035" t="str">
        <f>IFERROR(VLOOKUP(H4035,Dimension!$A:$B,2,FALSE),"")</f>
        <v>Planning</v>
      </c>
    </row>
    <row r="4036" spans="1:9">
      <c r="A4036" s="29">
        <v>476</v>
      </c>
      <c r="B4036" s="29">
        <v>237</v>
      </c>
      <c r="D4036" t="s">
        <v>650</v>
      </c>
      <c r="E4036" t="s">
        <v>121</v>
      </c>
      <c r="F4036" t="str">
        <f t="shared" si="63"/>
        <v>6bSometimes / on an ad-hoc basis</v>
      </c>
      <c r="G4036" s="27">
        <f>IFERROR(VLOOKUP(B4036,Answer!$A:$E,5),"")</f>
        <v>0.5</v>
      </c>
      <c r="H4036">
        <f>IFERROR(VLOOKUP(D4036,Question!$B:$E,4,FALSE),"")</f>
        <v>1</v>
      </c>
      <c r="I4036" t="str">
        <f>IFERROR(VLOOKUP(H4036,Dimension!$A:$B,2,FALSE),"")</f>
        <v>Reporting</v>
      </c>
    </row>
    <row r="4037" spans="1:9">
      <c r="A4037" s="29">
        <v>476</v>
      </c>
      <c r="B4037" s="29">
        <v>244</v>
      </c>
      <c r="D4037" t="s">
        <v>654</v>
      </c>
      <c r="E4037" t="s">
        <v>114</v>
      </c>
      <c r="F4037" t="str">
        <f t="shared" si="63"/>
        <v>6cFrequently (e.g. every time we run some activity or monthly)</v>
      </c>
      <c r="G4037" s="27">
        <f>IFERROR(VLOOKUP(B4037,Answer!$A:$E,5),"")</f>
        <v>1</v>
      </c>
      <c r="H4037">
        <f>IFERROR(VLOOKUP(D4037,Question!$B:$E,4,FALSE),"")</f>
        <v>1</v>
      </c>
      <c r="I4037" t="str">
        <f>IFERROR(VLOOKUP(H4037,Dimension!$A:$B,2,FALSE),"")</f>
        <v>Reporting</v>
      </c>
    </row>
    <row r="4038" spans="1:9">
      <c r="A4038" s="29">
        <v>476</v>
      </c>
      <c r="B4038" s="29">
        <v>249</v>
      </c>
      <c r="D4038" t="s">
        <v>658</v>
      </c>
      <c r="E4038" t="s">
        <v>114</v>
      </c>
      <c r="F4038" t="str">
        <f t="shared" si="63"/>
        <v>6dFrequently (e.g. every time we run some activity or monthly)</v>
      </c>
      <c r="G4038" s="27">
        <f>IFERROR(VLOOKUP(B4038,Answer!$A:$E,5),"")</f>
        <v>1</v>
      </c>
      <c r="H4038">
        <f>IFERROR(VLOOKUP(D4038,Question!$B:$E,4,FALSE),"")</f>
        <v>1</v>
      </c>
      <c r="I4038" t="str">
        <f>IFERROR(VLOOKUP(H4038,Dimension!$A:$B,2,FALSE),"")</f>
        <v>Reporting</v>
      </c>
    </row>
    <row r="4039" spans="1:9">
      <c r="A4039" s="29">
        <v>476</v>
      </c>
      <c r="B4039" s="29">
        <v>252</v>
      </c>
      <c r="D4039" t="s">
        <v>662</v>
      </c>
      <c r="E4039" t="s">
        <v>121</v>
      </c>
      <c r="F4039" t="str">
        <f t="shared" si="63"/>
        <v>6eSometimes / on an ad-hoc basis</v>
      </c>
      <c r="G4039" s="27">
        <f>IFERROR(VLOOKUP(B4039,Answer!$A:$E,5),"")</f>
        <v>0.5</v>
      </c>
      <c r="H4039">
        <f>IFERROR(VLOOKUP(D4039,Question!$B:$E,4,FALSE),"")</f>
        <v>1</v>
      </c>
      <c r="I4039" t="str">
        <f>IFERROR(VLOOKUP(H4039,Dimension!$A:$B,2,FALSE),"")</f>
        <v>Reporting</v>
      </c>
    </row>
    <row r="4040" spans="1:9">
      <c r="A4040" s="29">
        <v>476</v>
      </c>
      <c r="B4040" s="29">
        <v>258</v>
      </c>
      <c r="D4040" t="s">
        <v>666</v>
      </c>
      <c r="E4040" t="s">
        <v>120</v>
      </c>
      <c r="F4040" t="str">
        <f t="shared" si="63"/>
        <v>7aRegularly (at least quarterly)</v>
      </c>
      <c r="G4040" s="27">
        <f>IFERROR(VLOOKUP(B4040,Answer!$A:$E,5),"")</f>
        <v>0.5</v>
      </c>
      <c r="H4040">
        <f>IFERROR(VLOOKUP(D4040,Question!$B:$E,4,FALSE),"")</f>
        <v>3</v>
      </c>
      <c r="I4040" t="str">
        <f>IFERROR(VLOOKUP(H4040,Dimension!$A:$B,2,FALSE),"")</f>
        <v>Impact</v>
      </c>
    </row>
    <row r="4041" spans="1:9">
      <c r="A4041" s="29">
        <v>476</v>
      </c>
      <c r="B4041" s="29">
        <v>263</v>
      </c>
      <c r="D4041" t="s">
        <v>670</v>
      </c>
      <c r="E4041" t="s">
        <v>120</v>
      </c>
      <c r="F4041" t="str">
        <f t="shared" si="63"/>
        <v>7bRegularly (at least quarterly)</v>
      </c>
      <c r="G4041" s="27">
        <f>IFERROR(VLOOKUP(B4041,Answer!$A:$E,5),"")</f>
        <v>0.75</v>
      </c>
      <c r="H4041">
        <f>IFERROR(VLOOKUP(D4041,Question!$B:$E,4,FALSE),"")</f>
        <v>2</v>
      </c>
      <c r="I4041" t="str">
        <f>IFERROR(VLOOKUP(H4041,Dimension!$A:$B,2,FALSE),"")</f>
        <v>Planning</v>
      </c>
    </row>
    <row r="4042" spans="1:9">
      <c r="A4042" s="29">
        <v>476</v>
      </c>
      <c r="B4042" s="29">
        <v>268</v>
      </c>
      <c r="D4042" t="s">
        <v>674</v>
      </c>
      <c r="E4042" t="s">
        <v>120</v>
      </c>
      <c r="F4042" t="str">
        <f t="shared" si="63"/>
        <v>7cRegularly (at least quarterly)</v>
      </c>
      <c r="G4042" s="27">
        <f>IFERROR(VLOOKUP(B4042,Answer!$A:$E,5),"")</f>
        <v>0.75</v>
      </c>
      <c r="H4042">
        <f>IFERROR(VLOOKUP(D4042,Question!$B:$E,4,FALSE),"")</f>
        <v>2</v>
      </c>
      <c r="I4042" t="str">
        <f>IFERROR(VLOOKUP(H4042,Dimension!$A:$B,2,FALSE),"")</f>
        <v>Planning</v>
      </c>
    </row>
    <row r="4043" spans="1:9">
      <c r="A4043" s="29">
        <v>476</v>
      </c>
      <c r="B4043" s="29">
        <v>271</v>
      </c>
      <c r="D4043" t="s">
        <v>678</v>
      </c>
      <c r="E4043" t="s">
        <v>115</v>
      </c>
      <c r="F4043" t="str">
        <f t="shared" si="63"/>
        <v>7dRarely (maybe once per year)</v>
      </c>
      <c r="G4043" s="27">
        <f>IFERROR(VLOOKUP(B4043,Answer!$A:$E,5),"")</f>
        <v>0.25</v>
      </c>
      <c r="H4043">
        <f>IFERROR(VLOOKUP(D4043,Question!$B:$E,4,FALSE),"")</f>
        <v>2</v>
      </c>
      <c r="I4043" t="str">
        <f>IFERROR(VLOOKUP(H4043,Dimension!$A:$B,2,FALSE),"")</f>
        <v>Planning</v>
      </c>
    </row>
    <row r="4044" spans="1:9">
      <c r="A4044" s="29">
        <v>476</v>
      </c>
      <c r="B4044" s="29">
        <v>277</v>
      </c>
      <c r="D4044" t="s">
        <v>680</v>
      </c>
      <c r="E4044" t="s">
        <v>121</v>
      </c>
      <c r="F4044" t="str">
        <f t="shared" si="63"/>
        <v>7eSometimes / on an ad-hoc basis</v>
      </c>
      <c r="G4044" s="27">
        <f>IFERROR(VLOOKUP(B4044,Answer!$A:$E,5),"")</f>
        <v>0.5</v>
      </c>
      <c r="H4044">
        <f>IFERROR(VLOOKUP(D4044,Question!$B:$E,4,FALSE),"")</f>
        <v>3</v>
      </c>
      <c r="I4044" t="str">
        <f>IFERROR(VLOOKUP(H4044,Dimension!$A:$B,2,FALSE),"")</f>
        <v>Impact</v>
      </c>
    </row>
    <row r="4045" spans="1:9">
      <c r="A4045" s="29">
        <v>476</v>
      </c>
      <c r="B4045" s="29">
        <v>284</v>
      </c>
      <c r="D4045" t="s">
        <v>701</v>
      </c>
      <c r="E4045" t="s">
        <v>123</v>
      </c>
      <c r="F4045" t="str">
        <f t="shared" si="63"/>
        <v>8aAgree</v>
      </c>
      <c r="G4045" s="27">
        <f>IFERROR(VLOOKUP(B4045,Answer!$A:$E,5),"")</f>
        <v>0.75</v>
      </c>
      <c r="H4045">
        <f>IFERROR(VLOOKUP(D4045,Question!$B:$E,4,FALSE),"")</f>
        <v>3</v>
      </c>
      <c r="I4045" t="str">
        <f>IFERROR(VLOOKUP(H4045,Dimension!$A:$B,2,FALSE),"")</f>
        <v>Impact</v>
      </c>
    </row>
    <row r="4046" spans="1:9">
      <c r="A4046" s="29">
        <v>476</v>
      </c>
      <c r="B4046" s="29">
        <v>291</v>
      </c>
      <c r="D4046" t="s">
        <v>703</v>
      </c>
      <c r="E4046" t="s">
        <v>136</v>
      </c>
      <c r="F4046" t="str">
        <f t="shared" si="63"/>
        <v>8bStrongly Agree</v>
      </c>
      <c r="G4046" s="27">
        <f>IFERROR(VLOOKUP(B4046,Answer!$A:$E,5),"")</f>
        <v>1</v>
      </c>
      <c r="H4046">
        <f>IFERROR(VLOOKUP(D4046,Question!$B:$E,4,FALSE),"")</f>
        <v>3</v>
      </c>
      <c r="I4046" t="str">
        <f>IFERROR(VLOOKUP(H4046,Dimension!$A:$B,2,FALSE),"")</f>
        <v>Impact</v>
      </c>
    </row>
    <row r="4047" spans="1:9">
      <c r="A4047" s="29">
        <v>476</v>
      </c>
      <c r="B4047" s="29">
        <v>296</v>
      </c>
      <c r="D4047" t="s">
        <v>705</v>
      </c>
      <c r="E4047" t="s">
        <v>123</v>
      </c>
      <c r="F4047" t="str">
        <f t="shared" si="63"/>
        <v>8cAgree</v>
      </c>
      <c r="G4047" s="27">
        <f>IFERROR(VLOOKUP(B4047,Answer!$A:$E,5),"")</f>
        <v>0.75</v>
      </c>
      <c r="H4047">
        <f>IFERROR(VLOOKUP(D4047,Question!$B:$E,4,FALSE),"")</f>
        <v>3</v>
      </c>
      <c r="I4047" t="str">
        <f>IFERROR(VLOOKUP(H4047,Dimension!$A:$B,2,FALSE),"")</f>
        <v>Impact</v>
      </c>
    </row>
    <row r="4048" spans="1:9">
      <c r="A4048" s="29">
        <v>476</v>
      </c>
      <c r="B4048" s="29">
        <v>300</v>
      </c>
      <c r="D4048" t="s">
        <v>707</v>
      </c>
      <c r="E4048" t="s">
        <v>118</v>
      </c>
      <c r="F4048" t="str">
        <f t="shared" si="63"/>
        <v>8dDisagree</v>
      </c>
      <c r="G4048" s="27">
        <f>IFERROR(VLOOKUP(B4048,Answer!$A:$E,5),"")</f>
        <v>0</v>
      </c>
      <c r="H4048">
        <f>IFERROR(VLOOKUP(D4048,Question!$B:$E,4,FALSE),"")</f>
        <v>3</v>
      </c>
      <c r="I4048" t="str">
        <f>IFERROR(VLOOKUP(H4048,Dimension!$A:$B,2,FALSE),"")</f>
        <v>Impact</v>
      </c>
    </row>
    <row r="4049" spans="1:9">
      <c r="A4049" s="29">
        <v>476</v>
      </c>
      <c r="B4049" s="29">
        <v>309</v>
      </c>
      <c r="D4049" t="s">
        <v>744</v>
      </c>
      <c r="E4049" t="s">
        <v>136</v>
      </c>
      <c r="F4049" t="str">
        <f t="shared" si="63"/>
        <v>8eStrongly Agree</v>
      </c>
      <c r="G4049" s="27">
        <f>IFERROR(VLOOKUP(B4049,Answer!$A:$E,5),"")</f>
        <v>1</v>
      </c>
      <c r="H4049">
        <f>IFERROR(VLOOKUP(D4049,Question!$B:$E,4,FALSE),"")</f>
        <v>3</v>
      </c>
      <c r="I4049" t="str">
        <f>IFERROR(VLOOKUP(H4049,Dimension!$A:$B,2,FALSE),"")</f>
        <v>Impact</v>
      </c>
    </row>
    <row r="4050" spans="1:9">
      <c r="A4050" s="29">
        <v>476</v>
      </c>
      <c r="B4050" s="29">
        <v>315</v>
      </c>
      <c r="D4050" t="s">
        <v>745</v>
      </c>
      <c r="E4050" t="s">
        <v>136</v>
      </c>
      <c r="F4050" t="str">
        <f t="shared" si="63"/>
        <v>8fStrongly Agree</v>
      </c>
      <c r="G4050" s="27">
        <f>IFERROR(VLOOKUP(B4050,Answer!$A:$E,5),"")</f>
        <v>1</v>
      </c>
      <c r="H4050">
        <f>IFERROR(VLOOKUP(D4050,Question!$B:$E,4,FALSE),"")</f>
        <v>3</v>
      </c>
      <c r="I4050" t="str">
        <f>IFERROR(VLOOKUP(H4050,Dimension!$A:$B,2,FALSE),"")</f>
        <v>Impact</v>
      </c>
    </row>
    <row r="4051" spans="1:9">
      <c r="A4051" s="29">
        <v>476</v>
      </c>
      <c r="B4051" s="29">
        <v>318</v>
      </c>
      <c r="D4051" t="s">
        <v>746</v>
      </c>
      <c r="E4051" t="s">
        <v>118</v>
      </c>
      <c r="F4051" t="str">
        <f t="shared" si="63"/>
        <v>8gDisagree</v>
      </c>
      <c r="G4051" s="27">
        <f>IFERROR(VLOOKUP(B4051,Answer!$A:$E,5),"")</f>
        <v>0</v>
      </c>
      <c r="H4051">
        <f>IFERROR(VLOOKUP(D4051,Question!$B:$E,4,FALSE),"")</f>
        <v>3</v>
      </c>
      <c r="I4051" t="str">
        <f>IFERROR(VLOOKUP(H4051,Dimension!$A:$B,2,FALSE),"")</f>
        <v>Impact</v>
      </c>
    </row>
    <row r="4052" spans="1:9">
      <c r="A4052" s="29">
        <v>476</v>
      </c>
      <c r="B4052" s="29">
        <v>326</v>
      </c>
      <c r="D4052" t="s">
        <v>747</v>
      </c>
      <c r="E4052" t="s">
        <v>123</v>
      </c>
      <c r="F4052" t="str">
        <f t="shared" si="63"/>
        <v>8hAgree</v>
      </c>
      <c r="G4052" s="27">
        <f>IFERROR(VLOOKUP(B4052,Answer!$A:$E,5),"")</f>
        <v>0.75</v>
      </c>
      <c r="H4052">
        <f>IFERROR(VLOOKUP(D4052,Question!$B:$E,4,FALSE),"")</f>
        <v>3</v>
      </c>
      <c r="I4052" t="str">
        <f>IFERROR(VLOOKUP(H4052,Dimension!$A:$B,2,FALSE),"")</f>
        <v>Impact</v>
      </c>
    </row>
    <row r="4053" spans="1:9">
      <c r="A4053" s="29">
        <v>476</v>
      </c>
      <c r="B4053" s="29">
        <v>332</v>
      </c>
      <c r="D4053" t="s">
        <v>748</v>
      </c>
      <c r="E4053" t="s">
        <v>123</v>
      </c>
      <c r="F4053" t="str">
        <f t="shared" si="63"/>
        <v>8iAgree</v>
      </c>
      <c r="G4053" s="27">
        <f>IFERROR(VLOOKUP(B4053,Answer!$A:$E,5),"")</f>
        <v>0.75</v>
      </c>
      <c r="H4053">
        <f>IFERROR(VLOOKUP(D4053,Question!$B:$E,4,FALSE),"")</f>
        <v>3</v>
      </c>
      <c r="I4053" t="str">
        <f>IFERROR(VLOOKUP(H4053,Dimension!$A:$B,2,FALSE),"")</f>
        <v>Impact</v>
      </c>
    </row>
    <row r="4054" spans="1:9">
      <c r="A4054" s="29">
        <v>476</v>
      </c>
      <c r="B4054" s="29">
        <v>338</v>
      </c>
      <c r="D4054" t="s">
        <v>749</v>
      </c>
      <c r="E4054" t="s">
        <v>123</v>
      </c>
      <c r="F4054" t="str">
        <f t="shared" si="63"/>
        <v>8jAgree</v>
      </c>
      <c r="G4054" s="27">
        <f>IFERROR(VLOOKUP(B4054,Answer!$A:$E,5),"")</f>
        <v>0.75</v>
      </c>
      <c r="H4054">
        <f>IFERROR(VLOOKUP(D4054,Question!$B:$E,4,FALSE),"")</f>
        <v>3</v>
      </c>
      <c r="I4054" t="str">
        <f>IFERROR(VLOOKUP(H4054,Dimension!$A:$B,2,FALSE),"")</f>
        <v>Impact</v>
      </c>
    </row>
    <row r="4055" spans="1:9">
      <c r="A4055" s="29">
        <v>476</v>
      </c>
      <c r="B4055" s="29">
        <v>342</v>
      </c>
      <c r="D4055" t="s">
        <v>750</v>
      </c>
      <c r="E4055" t="s">
        <v>118</v>
      </c>
      <c r="F4055" t="str">
        <f t="shared" si="63"/>
        <v>8kDisagree</v>
      </c>
      <c r="G4055" s="27">
        <f>IFERROR(VLOOKUP(B4055,Answer!$A:$E,5),"")</f>
        <v>0.25</v>
      </c>
      <c r="H4055">
        <f>IFERROR(VLOOKUP(D4055,Question!$B:$E,4,FALSE),"")</f>
        <v>3</v>
      </c>
      <c r="I4055" t="str">
        <f>IFERROR(VLOOKUP(H4055,Dimension!$A:$B,2,FALSE),"")</f>
        <v>Impact</v>
      </c>
    </row>
    <row r="4056" spans="1:9">
      <c r="A4056" s="29">
        <v>476</v>
      </c>
      <c r="B4056" s="29">
        <v>348</v>
      </c>
      <c r="D4056" t="s">
        <v>710</v>
      </c>
      <c r="E4056" t="s">
        <v>125</v>
      </c>
      <c r="F4056" t="str">
        <f t="shared" si="63"/>
        <v>9aAware of but do not use</v>
      </c>
      <c r="G4056" s="27">
        <f>IFERROR(VLOOKUP(B4056,Answer!$A:$E,5),"")</f>
        <v>0.25</v>
      </c>
      <c r="H4056">
        <f>IFERROR(VLOOKUP(D4056,Question!$B:$E,4,FALSE),"")</f>
        <v>1</v>
      </c>
      <c r="I4056" t="str">
        <f>IFERROR(VLOOKUP(H4056,Dimension!$A:$B,2,FALSE),"")</f>
        <v>Reporting</v>
      </c>
    </row>
    <row r="4057" spans="1:9">
      <c r="A4057" s="29">
        <v>476</v>
      </c>
      <c r="B4057" s="29">
        <v>355</v>
      </c>
      <c r="D4057" t="s">
        <v>714</v>
      </c>
      <c r="E4057" t="s">
        <v>143</v>
      </c>
      <c r="F4057" t="str">
        <f t="shared" si="63"/>
        <v>9bUse rarely</v>
      </c>
      <c r="G4057" s="27">
        <f>IFERROR(VLOOKUP(B4057,Answer!$A:$E,5),"")</f>
        <v>0.5</v>
      </c>
      <c r="H4057">
        <f>IFERROR(VLOOKUP(D4057,Question!$B:$E,4,FALSE),"")</f>
        <v>1</v>
      </c>
      <c r="I4057" t="str">
        <f>IFERROR(VLOOKUP(H4057,Dimension!$A:$B,2,FALSE),"")</f>
        <v>Reporting</v>
      </c>
    </row>
    <row r="4058" spans="1:9">
      <c r="A4058" s="29">
        <v>476</v>
      </c>
      <c r="B4058" s="29">
        <v>360</v>
      </c>
      <c r="D4058" t="s">
        <v>742</v>
      </c>
      <c r="E4058" t="s">
        <v>125</v>
      </c>
      <c r="F4058" t="str">
        <f t="shared" si="63"/>
        <v>9cAware of but do not use</v>
      </c>
      <c r="G4058" s="27">
        <f>IFERROR(VLOOKUP(B4058,Answer!$A:$E,5),"")</f>
        <v>0.25</v>
      </c>
      <c r="H4058">
        <f>IFERROR(VLOOKUP(D4058,Question!$B:$E,4,FALSE),"")</f>
        <v>1</v>
      </c>
      <c r="I4058" t="str">
        <f>IFERROR(VLOOKUP(H4058,Dimension!$A:$B,2,FALSE),"")</f>
        <v>Reporting</v>
      </c>
    </row>
    <row r="4059" spans="1:9">
      <c r="A4059" s="29">
        <v>476</v>
      </c>
      <c r="B4059" s="29">
        <v>367</v>
      </c>
      <c r="D4059" t="s">
        <v>743</v>
      </c>
      <c r="E4059" t="s">
        <v>143</v>
      </c>
      <c r="F4059" t="str">
        <f t="shared" si="63"/>
        <v>9dUse rarely</v>
      </c>
      <c r="G4059" s="27">
        <f>IFERROR(VLOOKUP(B4059,Answer!$A:$E,5),"")</f>
        <v>0.5</v>
      </c>
      <c r="H4059">
        <f>IFERROR(VLOOKUP(D4059,Question!$B:$E,4,FALSE),"")</f>
        <v>2</v>
      </c>
      <c r="I4059" t="str">
        <f>IFERROR(VLOOKUP(H4059,Dimension!$A:$B,2,FALSE),"")</f>
        <v>Planning</v>
      </c>
    </row>
    <row r="4060" spans="1:9">
      <c r="A4060" s="29">
        <v>476</v>
      </c>
      <c r="B4060" s="29">
        <v>372</v>
      </c>
      <c r="D4060" t="s">
        <v>740</v>
      </c>
      <c r="E4060" t="s">
        <v>118</v>
      </c>
      <c r="F4060" t="str">
        <f t="shared" si="63"/>
        <v>10aDisagree</v>
      </c>
      <c r="G4060" s="27">
        <f>IFERROR(VLOOKUP(B4060,Answer!$A:$E,5),"")</f>
        <v>0</v>
      </c>
      <c r="H4060">
        <f>IFERROR(VLOOKUP(D4060,Question!$B:$E,4,FALSE),"")</f>
        <v>1</v>
      </c>
      <c r="I4060" t="str">
        <f>IFERROR(VLOOKUP(H4060,Dimension!$A:$B,2,FALSE),"")</f>
        <v>Reporting</v>
      </c>
    </row>
    <row r="4061" spans="1:9">
      <c r="A4061" s="29">
        <v>476</v>
      </c>
      <c r="B4061" s="29">
        <v>379</v>
      </c>
      <c r="D4061" t="s">
        <v>741</v>
      </c>
      <c r="E4061" t="s">
        <v>122</v>
      </c>
      <c r="F4061" t="str">
        <f t="shared" si="63"/>
        <v>10bNeither agree nor disagree</v>
      </c>
      <c r="G4061" s="27">
        <f>IFERROR(VLOOKUP(B4061,Answer!$A:$E,5),"")</f>
        <v>0.25</v>
      </c>
      <c r="H4061">
        <f>IFERROR(VLOOKUP(D4061,Question!$B:$E,4,FALSE),"")</f>
        <v>3</v>
      </c>
      <c r="I4061" t="str">
        <f>IFERROR(VLOOKUP(H4061,Dimension!$A:$B,2,FALSE),"")</f>
        <v>Impact</v>
      </c>
    </row>
    <row r="4062" spans="1:9">
      <c r="A4062" s="29">
        <v>477</v>
      </c>
      <c r="B4062" s="29">
        <v>2</v>
      </c>
      <c r="D4062" t="s">
        <v>772</v>
      </c>
      <c r="E4062" t="s">
        <v>140</v>
      </c>
      <c r="F4062" t="str">
        <f t="shared" si="63"/>
        <v>1aAgency</v>
      </c>
      <c r="G4062" s="27">
        <f>IFERROR(VLOOKUP(B4062,Answer!$A:$E,5),"")</f>
        <v>0</v>
      </c>
      <c r="H4062">
        <f>IFERROR(VLOOKUP(D4062,Question!$B:$E,4,FALSE),"")</f>
        <v>0</v>
      </c>
      <c r="I4062" t="str">
        <f>IFERROR(VLOOKUP(H4062,Dimension!$A:$B,2,FALSE),"")</f>
        <v/>
      </c>
    </row>
    <row r="4063" spans="1:9">
      <c r="A4063" s="29">
        <v>477</v>
      </c>
      <c r="B4063" s="29">
        <v>5</v>
      </c>
      <c r="D4063" t="s">
        <v>773</v>
      </c>
      <c r="E4063" t="s">
        <v>107</v>
      </c>
      <c r="F4063" t="str">
        <f t="shared" si="63"/>
        <v>1bCommunications</v>
      </c>
      <c r="G4063" s="27">
        <f>IFERROR(VLOOKUP(B4063,Answer!$A:$E,5),"")</f>
        <v>0</v>
      </c>
      <c r="H4063">
        <f>IFERROR(VLOOKUP(D4063,Question!$B:$E,4,FALSE),"")</f>
        <v>0</v>
      </c>
      <c r="I4063" t="str">
        <f>IFERROR(VLOOKUP(H4063,Dimension!$A:$B,2,FALSE),"")</f>
        <v/>
      </c>
    </row>
    <row r="4064" spans="1:9">
      <c r="A4064" s="29">
        <v>477</v>
      </c>
      <c r="B4064" s="29" t="s">
        <v>870</v>
      </c>
      <c r="D4064" t="s">
        <v>774</v>
      </c>
      <c r="E4064">
        <v>0</v>
      </c>
      <c r="F4064" t="str">
        <f t="shared" si="63"/>
        <v>1c0</v>
      </c>
      <c r="G4064" s="27" t="str">
        <f>IFERROR(VLOOKUP(B4064,Answer!$A:$E,5),"")</f>
        <v/>
      </c>
      <c r="H4064">
        <f>IFERROR(VLOOKUP(D4064,Question!$B:$E,4,FALSE),"")</f>
        <v>0</v>
      </c>
      <c r="I4064" t="str">
        <f>IFERROR(VLOOKUP(H4064,Dimension!$A:$B,2,FALSE),"")</f>
        <v/>
      </c>
    </row>
    <row r="4065" spans="1:9">
      <c r="A4065" s="29">
        <v>477</v>
      </c>
      <c r="B4065" s="29">
        <v>42</v>
      </c>
      <c r="D4065" t="s">
        <v>775</v>
      </c>
      <c r="E4065" t="s">
        <v>264</v>
      </c>
      <c r="F4065" t="str">
        <f t="shared" si="63"/>
        <v>1dAn integrated communications consultancy</v>
      </c>
      <c r="G4065" s="27">
        <f>IFERROR(VLOOKUP(B4065,Answer!$A:$E,5),"")</f>
        <v>0</v>
      </c>
      <c r="H4065">
        <f>IFERROR(VLOOKUP(D4065,Question!$B:$E,4,FALSE),"")</f>
        <v>0</v>
      </c>
      <c r="I4065" t="str">
        <f>IFERROR(VLOOKUP(H4065,Dimension!$A:$B,2,FALSE),"")</f>
        <v/>
      </c>
    </row>
    <row r="4066" spans="1:9">
      <c r="A4066" s="29">
        <v>477</v>
      </c>
      <c r="B4066" s="29">
        <v>47</v>
      </c>
      <c r="D4066" t="s">
        <v>776</v>
      </c>
      <c r="E4066" t="s">
        <v>147</v>
      </c>
      <c r="F4066" t="str">
        <f t="shared" si="63"/>
        <v>1e1-49 employees</v>
      </c>
      <c r="G4066" s="27">
        <f>IFERROR(VLOOKUP(B4066,Answer!$A:$E,5),"")</f>
        <v>0</v>
      </c>
      <c r="H4066">
        <f>IFERROR(VLOOKUP(D4066,Question!$B:$E,4,FALSE),"")</f>
        <v>0</v>
      </c>
      <c r="I4066" t="str">
        <f>IFERROR(VLOOKUP(H4066,Dimension!$A:$B,2,FALSE),"")</f>
        <v/>
      </c>
    </row>
    <row r="4067" spans="1:9">
      <c r="A4067" s="29">
        <v>477</v>
      </c>
      <c r="B4067" s="29" t="s">
        <v>870</v>
      </c>
      <c r="D4067" t="s">
        <v>778</v>
      </c>
      <c r="E4067" t="s">
        <v>134</v>
      </c>
      <c r="F4067" t="str">
        <f t="shared" si="63"/>
        <v>1gUK</v>
      </c>
      <c r="G4067" s="27" t="str">
        <f>IFERROR(VLOOKUP(B4067,Answer!$A:$E,5),"")</f>
        <v/>
      </c>
      <c r="H4067">
        <f>IFERROR(VLOOKUP(D4067,Question!$B:$E,4,FALSE),"")</f>
        <v>0</v>
      </c>
      <c r="I4067" t="str">
        <f>IFERROR(VLOOKUP(H4067,Dimension!$A:$B,2,FALSE),"")</f>
        <v/>
      </c>
    </row>
    <row r="4068" spans="1:9">
      <c r="A4068" s="29">
        <v>477</v>
      </c>
      <c r="B4068" s="29">
        <v>68</v>
      </c>
      <c r="D4068" t="s">
        <v>783</v>
      </c>
      <c r="E4068" t="s">
        <v>135</v>
      </c>
      <c r="F4068" t="str">
        <f t="shared" si="63"/>
        <v>1hNot an international organisation</v>
      </c>
      <c r="G4068" s="27">
        <f>IFERROR(VLOOKUP(B4068,Answer!$A:$E,5),"")</f>
        <v>0</v>
      </c>
      <c r="H4068">
        <f>IFERROR(VLOOKUP(D4068,Question!$B:$E,4,FALSE),"")</f>
        <v>0</v>
      </c>
      <c r="I4068" t="str">
        <f>IFERROR(VLOOKUP(H4068,Dimension!$A:$B,2,FALSE),"")</f>
        <v/>
      </c>
    </row>
    <row r="4069" spans="1:9">
      <c r="A4069" s="29">
        <v>477</v>
      </c>
      <c r="B4069" s="29">
        <v>69</v>
      </c>
      <c r="D4069" t="s">
        <v>859</v>
      </c>
      <c r="E4069" t="s">
        <v>110</v>
      </c>
      <c r="F4069" t="str">
        <f t="shared" si="63"/>
        <v>1iYes</v>
      </c>
      <c r="G4069" s="27">
        <f>IFERROR(VLOOKUP(B4069,Answer!$A:$E,5),"")</f>
        <v>0</v>
      </c>
      <c r="H4069">
        <f>IFERROR(VLOOKUP(D4069,Question!$B:$E,4,FALSE),"")</f>
        <v>0</v>
      </c>
      <c r="I4069" t="str">
        <f>IFERROR(VLOOKUP(H4069,Dimension!$A:$B,2,FALSE),"")</f>
        <v/>
      </c>
    </row>
    <row r="4070" spans="1:9">
      <c r="A4070" s="29">
        <v>477</v>
      </c>
      <c r="B4070" s="29" t="s">
        <v>870</v>
      </c>
      <c r="D4070" t="s">
        <v>804</v>
      </c>
      <c r="E4070" t="s">
        <v>111</v>
      </c>
      <c r="F4070" t="str">
        <f t="shared" si="63"/>
        <v>North AmericaNo</v>
      </c>
      <c r="G4070" s="27" t="str">
        <f>IFERROR(VLOOKUP(B4070,Answer!$A:$E,5),"")</f>
        <v/>
      </c>
      <c r="H4070" t="str">
        <f>IFERROR(VLOOKUP(D4070,Question!$B:$E,4,FALSE),"")</f>
        <v/>
      </c>
      <c r="I4070" t="str">
        <f>IFERROR(VLOOKUP(H4070,Dimension!$A:$B,2,FALSE),"")</f>
        <v/>
      </c>
    </row>
    <row r="4071" spans="1:9">
      <c r="A4071" s="29">
        <v>477</v>
      </c>
      <c r="B4071" s="29" t="s">
        <v>870</v>
      </c>
      <c r="D4071" t="s">
        <v>805</v>
      </c>
      <c r="E4071" t="s">
        <v>111</v>
      </c>
      <c r="F4071" t="str">
        <f t="shared" si="63"/>
        <v>Central AmericaNo</v>
      </c>
      <c r="G4071" s="27" t="str">
        <f>IFERROR(VLOOKUP(B4071,Answer!$A:$E,5),"")</f>
        <v/>
      </c>
      <c r="H4071" t="str">
        <f>IFERROR(VLOOKUP(D4071,Question!$B:$E,4,FALSE),"")</f>
        <v/>
      </c>
      <c r="I4071" t="str">
        <f>IFERROR(VLOOKUP(H4071,Dimension!$A:$B,2,FALSE),"")</f>
        <v/>
      </c>
    </row>
    <row r="4072" spans="1:9">
      <c r="A4072" s="29">
        <v>477</v>
      </c>
      <c r="B4072" s="29" t="s">
        <v>870</v>
      </c>
      <c r="D4072" t="s">
        <v>806</v>
      </c>
      <c r="E4072" t="s">
        <v>111</v>
      </c>
      <c r="F4072" t="str">
        <f t="shared" si="63"/>
        <v>South AmericaNo</v>
      </c>
      <c r="G4072" s="27" t="str">
        <f>IFERROR(VLOOKUP(B4072,Answer!$A:$E,5),"")</f>
        <v/>
      </c>
      <c r="H4072" t="str">
        <f>IFERROR(VLOOKUP(D4072,Question!$B:$E,4,FALSE),"")</f>
        <v/>
      </c>
      <c r="I4072" t="str">
        <f>IFERROR(VLOOKUP(H4072,Dimension!$A:$B,2,FALSE),"")</f>
        <v/>
      </c>
    </row>
    <row r="4073" spans="1:9">
      <c r="A4073" s="29">
        <v>477</v>
      </c>
      <c r="B4073" s="29" t="s">
        <v>870</v>
      </c>
      <c r="D4073" t="s">
        <v>807</v>
      </c>
      <c r="E4073" t="s">
        <v>111</v>
      </c>
      <c r="F4073" t="str">
        <f t="shared" si="63"/>
        <v>AfricaNo</v>
      </c>
      <c r="G4073" s="27" t="str">
        <f>IFERROR(VLOOKUP(B4073,Answer!$A:$E,5),"")</f>
        <v/>
      </c>
      <c r="H4073" t="str">
        <f>IFERROR(VLOOKUP(D4073,Question!$B:$E,4,FALSE),"")</f>
        <v/>
      </c>
      <c r="I4073" t="str">
        <f>IFERROR(VLOOKUP(H4073,Dimension!$A:$B,2,FALSE),"")</f>
        <v/>
      </c>
    </row>
    <row r="4074" spans="1:9">
      <c r="A4074" s="29">
        <v>477</v>
      </c>
      <c r="B4074" s="29" t="s">
        <v>870</v>
      </c>
      <c r="D4074" t="s">
        <v>808</v>
      </c>
      <c r="E4074" t="s">
        <v>111</v>
      </c>
      <c r="F4074" t="str">
        <f t="shared" si="63"/>
        <v>Middle EastNo</v>
      </c>
      <c r="G4074" s="27" t="str">
        <f>IFERROR(VLOOKUP(B4074,Answer!$A:$E,5),"")</f>
        <v/>
      </c>
      <c r="H4074" t="str">
        <f>IFERROR(VLOOKUP(D4074,Question!$B:$E,4,FALSE),"")</f>
        <v/>
      </c>
      <c r="I4074" t="str">
        <f>IFERROR(VLOOKUP(H4074,Dimension!$A:$B,2,FALSE),"")</f>
        <v/>
      </c>
    </row>
    <row r="4075" spans="1:9">
      <c r="A4075" s="29">
        <v>477</v>
      </c>
      <c r="B4075" s="29">
        <v>58</v>
      </c>
      <c r="D4075" t="s">
        <v>809</v>
      </c>
      <c r="E4075" t="s">
        <v>110</v>
      </c>
      <c r="F4075" t="str">
        <f t="shared" si="63"/>
        <v>Western/Northern EuropeYes</v>
      </c>
      <c r="G4075" s="27">
        <f>IFERROR(VLOOKUP(B4075,Answer!$A:$E,5),"")</f>
        <v>0</v>
      </c>
      <c r="H4075" t="str">
        <f>IFERROR(VLOOKUP(D4075,Question!$B:$E,4,FALSE),"")</f>
        <v/>
      </c>
      <c r="I4075" t="str">
        <f>IFERROR(VLOOKUP(H4075,Dimension!$A:$B,2,FALSE),"")</f>
        <v/>
      </c>
    </row>
    <row r="4076" spans="1:9">
      <c r="A4076" s="29">
        <v>477</v>
      </c>
      <c r="B4076" s="29" t="s">
        <v>870</v>
      </c>
      <c r="D4076" t="s">
        <v>810</v>
      </c>
      <c r="E4076" t="s">
        <v>111</v>
      </c>
      <c r="F4076" t="str">
        <f t="shared" si="63"/>
        <v>Southern EuropeNo</v>
      </c>
      <c r="G4076" s="27" t="str">
        <f>IFERROR(VLOOKUP(B4076,Answer!$A:$E,5),"")</f>
        <v/>
      </c>
      <c r="H4076" t="str">
        <f>IFERROR(VLOOKUP(D4076,Question!$B:$E,4,FALSE),"")</f>
        <v/>
      </c>
      <c r="I4076" t="str">
        <f>IFERROR(VLOOKUP(H4076,Dimension!$A:$B,2,FALSE),"")</f>
        <v/>
      </c>
    </row>
    <row r="4077" spans="1:9">
      <c r="A4077" s="29">
        <v>477</v>
      </c>
      <c r="B4077" s="29" t="s">
        <v>870</v>
      </c>
      <c r="D4077" t="s">
        <v>811</v>
      </c>
      <c r="E4077" t="s">
        <v>111</v>
      </c>
      <c r="F4077" t="str">
        <f t="shared" si="63"/>
        <v>Eastern EuropeNo</v>
      </c>
      <c r="G4077" s="27" t="str">
        <f>IFERROR(VLOOKUP(B4077,Answer!$A:$E,5),"")</f>
        <v/>
      </c>
      <c r="H4077" t="str">
        <f>IFERROR(VLOOKUP(D4077,Question!$B:$E,4,FALSE),"")</f>
        <v/>
      </c>
      <c r="I4077" t="str">
        <f>IFERROR(VLOOKUP(H4077,Dimension!$A:$B,2,FALSE),"")</f>
        <v/>
      </c>
    </row>
    <row r="4078" spans="1:9">
      <c r="A4078" s="29">
        <v>477</v>
      </c>
      <c r="B4078" s="29" t="s">
        <v>870</v>
      </c>
      <c r="D4078" t="s">
        <v>812</v>
      </c>
      <c r="E4078" t="s">
        <v>111</v>
      </c>
      <c r="F4078" t="str">
        <f t="shared" si="63"/>
        <v>Central AsiaNo</v>
      </c>
      <c r="G4078" s="27" t="str">
        <f>IFERROR(VLOOKUP(B4078,Answer!$A:$E,5),"")</f>
        <v/>
      </c>
      <c r="H4078" t="str">
        <f>IFERROR(VLOOKUP(D4078,Question!$B:$E,4,FALSE),"")</f>
        <v/>
      </c>
      <c r="I4078" t="str">
        <f>IFERROR(VLOOKUP(H4078,Dimension!$A:$B,2,FALSE),"")</f>
        <v/>
      </c>
    </row>
    <row r="4079" spans="1:9">
      <c r="A4079" s="29">
        <v>477</v>
      </c>
      <c r="B4079" s="29" t="s">
        <v>870</v>
      </c>
      <c r="D4079" t="s">
        <v>813</v>
      </c>
      <c r="E4079" t="s">
        <v>111</v>
      </c>
      <c r="F4079" t="str">
        <f t="shared" si="63"/>
        <v>South AsiaNo</v>
      </c>
      <c r="G4079" s="27" t="str">
        <f>IFERROR(VLOOKUP(B4079,Answer!$A:$E,5),"")</f>
        <v/>
      </c>
      <c r="H4079" t="str">
        <f>IFERROR(VLOOKUP(D4079,Question!$B:$E,4,FALSE),"")</f>
        <v/>
      </c>
      <c r="I4079" t="str">
        <f>IFERROR(VLOOKUP(H4079,Dimension!$A:$B,2,FALSE),"")</f>
        <v/>
      </c>
    </row>
    <row r="4080" spans="1:9">
      <c r="A4080" s="29">
        <v>477</v>
      </c>
      <c r="B4080" s="29" t="s">
        <v>870</v>
      </c>
      <c r="D4080" t="s">
        <v>814</v>
      </c>
      <c r="E4080" t="s">
        <v>111</v>
      </c>
      <c r="F4080" t="str">
        <f t="shared" si="63"/>
        <v>South East AsiaNo</v>
      </c>
      <c r="G4080" s="27" t="str">
        <f>IFERROR(VLOOKUP(B4080,Answer!$A:$E,5),"")</f>
        <v/>
      </c>
      <c r="H4080" t="str">
        <f>IFERROR(VLOOKUP(D4080,Question!$B:$E,4,FALSE),"")</f>
        <v/>
      </c>
      <c r="I4080" t="str">
        <f>IFERROR(VLOOKUP(H4080,Dimension!$A:$B,2,FALSE),"")</f>
        <v/>
      </c>
    </row>
    <row r="4081" spans="1:9">
      <c r="A4081" s="29">
        <v>477</v>
      </c>
      <c r="B4081" s="29" t="s">
        <v>870</v>
      </c>
      <c r="D4081" t="s">
        <v>815</v>
      </c>
      <c r="E4081" t="s">
        <v>111</v>
      </c>
      <c r="F4081" t="str">
        <f t="shared" si="63"/>
        <v>AustralasiaNo</v>
      </c>
      <c r="G4081" s="27" t="str">
        <f>IFERROR(VLOOKUP(B4081,Answer!$A:$E,5),"")</f>
        <v/>
      </c>
      <c r="H4081" t="str">
        <f>IFERROR(VLOOKUP(D4081,Question!$B:$E,4,FALSE),"")</f>
        <v/>
      </c>
      <c r="I4081" t="str">
        <f>IFERROR(VLOOKUP(H4081,Dimension!$A:$B,2,FALSE),"")</f>
        <v/>
      </c>
    </row>
    <row r="4082" spans="1:9">
      <c r="A4082" s="29">
        <v>477</v>
      </c>
      <c r="B4082" s="29">
        <v>75</v>
      </c>
      <c r="D4082" t="s">
        <v>532</v>
      </c>
      <c r="E4082" t="s">
        <v>114</v>
      </c>
      <c r="F4082" t="str">
        <f t="shared" si="63"/>
        <v>2aFrequently (e.g. every time we run some activity or monthly)</v>
      </c>
      <c r="G4082" s="27">
        <f>IFERROR(VLOOKUP(B4082,Answer!$A:$E,5),"")</f>
        <v>1</v>
      </c>
      <c r="H4082">
        <f>IFERROR(VLOOKUP(D4082,Question!$B:$E,4,FALSE),"")</f>
        <v>1</v>
      </c>
      <c r="I4082" t="str">
        <f>IFERROR(VLOOKUP(H4082,Dimension!$A:$B,2,FALSE),"")</f>
        <v>Reporting</v>
      </c>
    </row>
    <row r="4083" spans="1:9">
      <c r="A4083" s="29">
        <v>477</v>
      </c>
      <c r="B4083" s="29">
        <v>100</v>
      </c>
      <c r="D4083" t="s">
        <v>576</v>
      </c>
      <c r="E4083" t="s">
        <v>114</v>
      </c>
      <c r="F4083" t="str">
        <f t="shared" si="63"/>
        <v>3aFrequently (e.g. every time we run some activity or monthly)</v>
      </c>
      <c r="G4083" s="27">
        <f>IFERROR(VLOOKUP(B4083,Answer!$A:$E,5),"")</f>
        <v>0</v>
      </c>
      <c r="H4083">
        <f>IFERROR(VLOOKUP(D4083,Question!$B:$E,4,FALSE),"")</f>
        <v>1</v>
      </c>
      <c r="I4083" t="str">
        <f>IFERROR(VLOOKUP(H4083,Dimension!$A:$B,2,FALSE),"")</f>
        <v>Reporting</v>
      </c>
    </row>
    <row r="4084" spans="1:9">
      <c r="A4084" s="29">
        <v>477</v>
      </c>
      <c r="B4084" s="29">
        <v>101</v>
      </c>
      <c r="D4084" t="s">
        <v>582</v>
      </c>
      <c r="E4084" t="s">
        <v>116</v>
      </c>
      <c r="F4084" t="str">
        <f t="shared" si="63"/>
        <v>3bNever</v>
      </c>
      <c r="G4084" s="27">
        <f>IFERROR(VLOOKUP(B4084,Answer!$A:$E,5),"")</f>
        <v>0</v>
      </c>
      <c r="H4084">
        <f>IFERROR(VLOOKUP(D4084,Question!$B:$E,4,FALSE),"")</f>
        <v>1</v>
      </c>
      <c r="I4084" t="str">
        <f>IFERROR(VLOOKUP(H4084,Dimension!$A:$B,2,FALSE),"")</f>
        <v>Reporting</v>
      </c>
    </row>
    <row r="4085" spans="1:9">
      <c r="A4085" s="29">
        <v>477</v>
      </c>
      <c r="B4085" s="29">
        <v>108</v>
      </c>
      <c r="D4085" t="s">
        <v>587</v>
      </c>
      <c r="E4085" t="s">
        <v>121</v>
      </c>
      <c r="F4085" t="str">
        <f t="shared" si="63"/>
        <v>3cSometimes / on an ad-hoc basis</v>
      </c>
      <c r="G4085" s="27">
        <f>IFERROR(VLOOKUP(B4085,Answer!$A:$E,5),"")</f>
        <v>0.5</v>
      </c>
      <c r="H4085">
        <f>IFERROR(VLOOKUP(D4085,Question!$B:$E,4,FALSE),"")</f>
        <v>1</v>
      </c>
      <c r="I4085" t="str">
        <f>IFERROR(VLOOKUP(H4085,Dimension!$A:$B,2,FALSE),"")</f>
        <v>Reporting</v>
      </c>
    </row>
    <row r="4086" spans="1:9">
      <c r="A4086" s="29">
        <v>477</v>
      </c>
      <c r="B4086" s="29">
        <v>111</v>
      </c>
      <c r="D4086" t="s">
        <v>592</v>
      </c>
      <c r="E4086" t="s">
        <v>116</v>
      </c>
      <c r="F4086" t="str">
        <f t="shared" si="63"/>
        <v>3dNever</v>
      </c>
      <c r="G4086" s="27">
        <f>IFERROR(VLOOKUP(B4086,Answer!$A:$E,5),"")</f>
        <v>0</v>
      </c>
      <c r="H4086">
        <f>IFERROR(VLOOKUP(D4086,Question!$B:$E,4,FALSE),"")</f>
        <v>1</v>
      </c>
      <c r="I4086" t="str">
        <f>IFERROR(VLOOKUP(H4086,Dimension!$A:$B,2,FALSE),"")</f>
        <v>Reporting</v>
      </c>
    </row>
    <row r="4087" spans="1:9">
      <c r="A4087" s="29">
        <v>477</v>
      </c>
      <c r="B4087" s="29">
        <v>120</v>
      </c>
      <c r="D4087" t="s">
        <v>755</v>
      </c>
      <c r="E4087" t="s">
        <v>114</v>
      </c>
      <c r="F4087" t="str">
        <f t="shared" si="63"/>
        <v>3eFrequently (e.g. every time we run some activity or monthly)</v>
      </c>
      <c r="G4087" s="27">
        <f>IFERROR(VLOOKUP(B4087,Answer!$A:$E,5),"")</f>
        <v>0</v>
      </c>
      <c r="H4087">
        <f>IFERROR(VLOOKUP(D4087,Question!$B:$E,4,FALSE),"")</f>
        <v>1</v>
      </c>
      <c r="I4087" t="str">
        <f>IFERROR(VLOOKUP(H4087,Dimension!$A:$B,2,FALSE),"")</f>
        <v>Reporting</v>
      </c>
    </row>
    <row r="4088" spans="1:9">
      <c r="A4088" s="29">
        <v>477</v>
      </c>
      <c r="B4088" s="29">
        <v>125</v>
      </c>
      <c r="D4088" t="s">
        <v>756</v>
      </c>
      <c r="E4088" t="s">
        <v>114</v>
      </c>
      <c r="F4088" t="str">
        <f t="shared" si="63"/>
        <v>3fFrequently (e.g. every time we run some activity or monthly)</v>
      </c>
      <c r="G4088" s="27">
        <f>IFERROR(VLOOKUP(B4088,Answer!$A:$E,5),"")</f>
        <v>0.5</v>
      </c>
      <c r="H4088">
        <f>IFERROR(VLOOKUP(D4088,Question!$B:$E,4,FALSE),"")</f>
        <v>1</v>
      </c>
      <c r="I4088" t="str">
        <f>IFERROR(VLOOKUP(H4088,Dimension!$A:$B,2,FALSE),"")</f>
        <v>Reporting</v>
      </c>
    </row>
    <row r="4089" spans="1:9">
      <c r="A4089" s="29">
        <v>477</v>
      </c>
      <c r="B4089" s="29">
        <v>128</v>
      </c>
      <c r="D4089" t="s">
        <v>757</v>
      </c>
      <c r="E4089" t="s">
        <v>121</v>
      </c>
      <c r="F4089" t="str">
        <f t="shared" si="63"/>
        <v>3gSometimes / on an ad-hoc basis</v>
      </c>
      <c r="G4089" s="27">
        <f>IFERROR(VLOOKUP(B4089,Answer!$A:$E,5),"")</f>
        <v>0.5</v>
      </c>
      <c r="H4089">
        <f>IFERROR(VLOOKUP(D4089,Question!$B:$E,4,FALSE),"")</f>
        <v>1</v>
      </c>
      <c r="I4089" t="str">
        <f>IFERROR(VLOOKUP(H4089,Dimension!$A:$B,2,FALSE),"")</f>
        <v>Reporting</v>
      </c>
    </row>
    <row r="4090" spans="1:9">
      <c r="A4090" s="29">
        <v>477</v>
      </c>
      <c r="B4090" s="29">
        <v>135</v>
      </c>
      <c r="D4090" t="s">
        <v>758</v>
      </c>
      <c r="E4090" t="s">
        <v>114</v>
      </c>
      <c r="F4090" t="str">
        <f t="shared" si="63"/>
        <v>3hFrequently (e.g. every time we run some activity or monthly)</v>
      </c>
      <c r="G4090" s="27">
        <f>IFERROR(VLOOKUP(B4090,Answer!$A:$E,5),"")</f>
        <v>1</v>
      </c>
      <c r="H4090">
        <f>IFERROR(VLOOKUP(D4090,Question!$B:$E,4,FALSE),"")</f>
        <v>1</v>
      </c>
      <c r="I4090" t="str">
        <f>IFERROR(VLOOKUP(H4090,Dimension!$A:$B,2,FALSE),"")</f>
        <v>Reporting</v>
      </c>
    </row>
    <row r="4091" spans="1:9">
      <c r="A4091" s="29">
        <v>477</v>
      </c>
      <c r="B4091" s="29">
        <v>153</v>
      </c>
      <c r="D4091" t="s">
        <v>762</v>
      </c>
      <c r="E4091" t="s">
        <v>121</v>
      </c>
      <c r="F4091" t="str">
        <f t="shared" si="63"/>
        <v>3lSometimes / on an ad-hoc basis</v>
      </c>
      <c r="G4091" s="27">
        <f>IFERROR(VLOOKUP(B4091,Answer!$A:$E,5),"")</f>
        <v>0.5</v>
      </c>
      <c r="H4091">
        <f>IFERROR(VLOOKUP(D4091,Question!$B:$E,4,FALSE),"")</f>
        <v>1</v>
      </c>
      <c r="I4091" t="str">
        <f>IFERROR(VLOOKUP(H4091,Dimension!$A:$B,2,FALSE),"")</f>
        <v>Reporting</v>
      </c>
    </row>
    <row r="4092" spans="1:9">
      <c r="A4092" s="29">
        <v>477</v>
      </c>
      <c r="B4092" s="29">
        <v>159</v>
      </c>
      <c r="D4092" t="s">
        <v>598</v>
      </c>
      <c r="E4092" t="s">
        <v>120</v>
      </c>
      <c r="F4092" t="str">
        <f t="shared" si="63"/>
        <v>4aRegularly (at least quarterly)</v>
      </c>
      <c r="G4092" s="27">
        <f>IFERROR(VLOOKUP(B4092,Answer!$A:$E,5),"")</f>
        <v>0.75</v>
      </c>
      <c r="H4092">
        <f>IFERROR(VLOOKUP(D4092,Question!$B:$E,4,FALSE),"")</f>
        <v>2</v>
      </c>
      <c r="I4092" t="str">
        <f>IFERROR(VLOOKUP(H4092,Dimension!$A:$B,2,FALSE),"")</f>
        <v>Planning</v>
      </c>
    </row>
    <row r="4093" spans="1:9">
      <c r="A4093" s="29">
        <v>477</v>
      </c>
      <c r="B4093" s="29">
        <v>164</v>
      </c>
      <c r="D4093" t="s">
        <v>601</v>
      </c>
      <c r="E4093" t="s">
        <v>120</v>
      </c>
      <c r="F4093" t="str">
        <f t="shared" si="63"/>
        <v>4bRegularly (at least quarterly)</v>
      </c>
      <c r="G4093" s="27">
        <f>IFERROR(VLOOKUP(B4093,Answer!$A:$E,5),"")</f>
        <v>0.75</v>
      </c>
      <c r="H4093">
        <f>IFERROR(VLOOKUP(D4093,Question!$B:$E,4,FALSE),"")</f>
        <v>2</v>
      </c>
      <c r="I4093" t="str">
        <f>IFERROR(VLOOKUP(H4093,Dimension!$A:$B,2,FALSE),"")</f>
        <v>Planning</v>
      </c>
    </row>
    <row r="4094" spans="1:9">
      <c r="A4094" s="29">
        <v>477</v>
      </c>
      <c r="B4094" s="29">
        <v>169</v>
      </c>
      <c r="D4094" t="s">
        <v>605</v>
      </c>
      <c r="E4094" t="s">
        <v>120</v>
      </c>
      <c r="F4094" t="str">
        <f t="shared" si="63"/>
        <v>4cRegularly (at least quarterly)</v>
      </c>
      <c r="G4094" s="27">
        <f>IFERROR(VLOOKUP(B4094,Answer!$A:$E,5),"")</f>
        <v>0.75</v>
      </c>
      <c r="H4094">
        <f>IFERROR(VLOOKUP(D4094,Question!$B:$E,4,FALSE),"")</f>
        <v>2</v>
      </c>
      <c r="I4094" t="str">
        <f>IFERROR(VLOOKUP(H4094,Dimension!$A:$B,2,FALSE),"")</f>
        <v>Planning</v>
      </c>
    </row>
    <row r="4095" spans="1:9">
      <c r="A4095" s="29">
        <v>477</v>
      </c>
      <c r="B4095" s="29">
        <v>173</v>
      </c>
      <c r="D4095" t="s">
        <v>609</v>
      </c>
      <c r="E4095" t="s">
        <v>121</v>
      </c>
      <c r="F4095" t="str">
        <f t="shared" si="63"/>
        <v>4dSometimes / on an ad-hoc basis</v>
      </c>
      <c r="G4095" s="27">
        <f>IFERROR(VLOOKUP(B4095,Answer!$A:$E,5),"")</f>
        <v>0.5</v>
      </c>
      <c r="H4095">
        <f>IFERROR(VLOOKUP(D4095,Question!$B:$E,4,FALSE),"")</f>
        <v>3</v>
      </c>
      <c r="I4095" t="str">
        <f>IFERROR(VLOOKUP(H4095,Dimension!$A:$B,2,FALSE),"")</f>
        <v>Impact</v>
      </c>
    </row>
    <row r="4096" spans="1:9">
      <c r="A4096" s="29">
        <v>477</v>
      </c>
      <c r="B4096" s="29">
        <v>178</v>
      </c>
      <c r="D4096" t="s">
        <v>628</v>
      </c>
      <c r="E4096" t="s">
        <v>118</v>
      </c>
      <c r="F4096" t="str">
        <f t="shared" si="63"/>
        <v>5aDisagree</v>
      </c>
      <c r="G4096" s="27">
        <f>IFERROR(VLOOKUP(B4096,Answer!$A:$E,5),"")</f>
        <v>0.75</v>
      </c>
      <c r="H4096">
        <f>IFERROR(VLOOKUP(D4096,Question!$B:$E,4,FALSE),"")</f>
        <v>2</v>
      </c>
      <c r="I4096" t="str">
        <f>IFERROR(VLOOKUP(H4096,Dimension!$A:$B,2,FALSE),"")</f>
        <v>Planning</v>
      </c>
    </row>
    <row r="4097" spans="1:9">
      <c r="A4097" s="29">
        <v>477</v>
      </c>
      <c r="B4097" s="29">
        <v>185</v>
      </c>
      <c r="D4097" t="s">
        <v>632</v>
      </c>
      <c r="E4097" t="s">
        <v>148</v>
      </c>
      <c r="F4097" t="str">
        <f t="shared" si="63"/>
        <v>5bNeither agree nor disagree&amp;#9;</v>
      </c>
      <c r="G4097" s="27">
        <f>IFERROR(VLOOKUP(B4097,Answer!$A:$E,5),"")</f>
        <v>0.25</v>
      </c>
      <c r="H4097">
        <f>IFERROR(VLOOKUP(D4097,Question!$B:$E,4,FALSE),"")</f>
        <v>2</v>
      </c>
      <c r="I4097" t="str">
        <f>IFERROR(VLOOKUP(H4097,Dimension!$A:$B,2,FALSE),"")</f>
        <v>Planning</v>
      </c>
    </row>
    <row r="4098" spans="1:9">
      <c r="A4098" s="29">
        <v>477</v>
      </c>
      <c r="B4098" s="29">
        <v>191</v>
      </c>
      <c r="D4098" t="s">
        <v>636</v>
      </c>
      <c r="E4098" t="s">
        <v>148</v>
      </c>
      <c r="F4098" t="str">
        <f t="shared" si="63"/>
        <v>5cNeither agree nor disagree&amp;#9;</v>
      </c>
      <c r="G4098" s="27">
        <f>IFERROR(VLOOKUP(B4098,Answer!$A:$E,5),"")</f>
        <v>0.25</v>
      </c>
      <c r="H4098">
        <f>IFERROR(VLOOKUP(D4098,Question!$B:$E,4,FALSE),"")</f>
        <v>2</v>
      </c>
      <c r="I4098" t="str">
        <f>IFERROR(VLOOKUP(H4098,Dimension!$A:$B,2,FALSE),"")</f>
        <v>Planning</v>
      </c>
    </row>
    <row r="4099" spans="1:9">
      <c r="A4099" s="29">
        <v>477</v>
      </c>
      <c r="B4099" s="29">
        <v>197</v>
      </c>
      <c r="D4099" t="s">
        <v>640</v>
      </c>
      <c r="E4099" t="s">
        <v>148</v>
      </c>
      <c r="F4099" t="str">
        <f t="shared" ref="F4099:F4162" si="64">D4099&amp;E4099</f>
        <v>5dNeither agree nor disagree&amp;#9;</v>
      </c>
      <c r="G4099" s="27">
        <f>IFERROR(VLOOKUP(B4099,Answer!$A:$E,5),"")</f>
        <v>0.25</v>
      </c>
      <c r="H4099">
        <f>IFERROR(VLOOKUP(D4099,Question!$B:$E,4,FALSE),"")</f>
        <v>2</v>
      </c>
      <c r="I4099" t="str">
        <f>IFERROR(VLOOKUP(H4099,Dimension!$A:$B,2,FALSE),"")</f>
        <v>Planning</v>
      </c>
    </row>
    <row r="4100" spans="1:9">
      <c r="A4100" s="29">
        <v>477</v>
      </c>
      <c r="B4100" s="29">
        <v>203</v>
      </c>
      <c r="D4100" t="s">
        <v>644</v>
      </c>
      <c r="E4100" t="s">
        <v>148</v>
      </c>
      <c r="F4100" t="str">
        <f t="shared" si="64"/>
        <v>5eNeither agree nor disagree&amp;#9;</v>
      </c>
      <c r="G4100" s="27">
        <f>IFERROR(VLOOKUP(B4100,Answer!$A:$E,5),"")</f>
        <v>0.25</v>
      </c>
      <c r="H4100">
        <f>IFERROR(VLOOKUP(D4100,Question!$B:$E,4,FALSE),"")</f>
        <v>2</v>
      </c>
      <c r="I4100" t="str">
        <f>IFERROR(VLOOKUP(H4100,Dimension!$A:$B,2,FALSE),"")</f>
        <v>Planning</v>
      </c>
    </row>
    <row r="4101" spans="1:9">
      <c r="A4101" s="29">
        <v>477</v>
      </c>
      <c r="B4101" s="29">
        <v>210</v>
      </c>
      <c r="D4101" t="s">
        <v>751</v>
      </c>
      <c r="E4101" t="s">
        <v>123</v>
      </c>
      <c r="F4101" t="str">
        <f t="shared" si="64"/>
        <v>5fAgree</v>
      </c>
      <c r="G4101" s="27">
        <f>IFERROR(VLOOKUP(B4101,Answer!$A:$E,5),"")</f>
        <v>0.75</v>
      </c>
      <c r="H4101">
        <f>IFERROR(VLOOKUP(D4101,Question!$B:$E,4,FALSE),"")</f>
        <v>2</v>
      </c>
      <c r="I4101" t="str">
        <f>IFERROR(VLOOKUP(H4101,Dimension!$A:$B,2,FALSE),"")</f>
        <v>Planning</v>
      </c>
    </row>
    <row r="4102" spans="1:9">
      <c r="A4102" s="29">
        <v>477</v>
      </c>
      <c r="B4102" s="29">
        <v>216</v>
      </c>
      <c r="D4102" t="s">
        <v>752</v>
      </c>
      <c r="E4102" t="s">
        <v>123</v>
      </c>
      <c r="F4102" t="str">
        <f t="shared" si="64"/>
        <v>5gAgree</v>
      </c>
      <c r="G4102" s="27">
        <f>IFERROR(VLOOKUP(B4102,Answer!$A:$E,5),"")</f>
        <v>0.75</v>
      </c>
      <c r="H4102">
        <f>IFERROR(VLOOKUP(D4102,Question!$B:$E,4,FALSE),"")</f>
        <v>3</v>
      </c>
      <c r="I4102" t="str">
        <f>IFERROR(VLOOKUP(H4102,Dimension!$A:$B,2,FALSE),"")</f>
        <v>Impact</v>
      </c>
    </row>
    <row r="4103" spans="1:9">
      <c r="A4103" s="29">
        <v>477</v>
      </c>
      <c r="B4103" s="29">
        <v>221</v>
      </c>
      <c r="D4103" t="s">
        <v>753</v>
      </c>
      <c r="E4103" t="s">
        <v>148</v>
      </c>
      <c r="F4103" t="str">
        <f t="shared" si="64"/>
        <v>5hNeither agree nor disagree&amp;#9;</v>
      </c>
      <c r="G4103" s="27">
        <f>IFERROR(VLOOKUP(B4103,Answer!$A:$E,5),"")</f>
        <v>0.25</v>
      </c>
      <c r="H4103">
        <f>IFERROR(VLOOKUP(D4103,Question!$B:$E,4,FALSE),"")</f>
        <v>2</v>
      </c>
      <c r="I4103" t="str">
        <f>IFERROR(VLOOKUP(H4103,Dimension!$A:$B,2,FALSE),"")</f>
        <v>Planning</v>
      </c>
    </row>
    <row r="4104" spans="1:9">
      <c r="A4104" s="29">
        <v>477</v>
      </c>
      <c r="B4104" s="29">
        <v>229</v>
      </c>
      <c r="D4104" t="s">
        <v>754</v>
      </c>
      <c r="E4104" t="s">
        <v>136</v>
      </c>
      <c r="F4104" t="str">
        <f t="shared" si="64"/>
        <v>5iStrongly Agree</v>
      </c>
      <c r="G4104" s="27">
        <f>IFERROR(VLOOKUP(B4104,Answer!$A:$E,5),"")</f>
        <v>1</v>
      </c>
      <c r="H4104">
        <f>IFERROR(VLOOKUP(D4104,Question!$B:$E,4,FALSE),"")</f>
        <v>3</v>
      </c>
      <c r="I4104" t="str">
        <f>IFERROR(VLOOKUP(H4104,Dimension!$A:$B,2,FALSE),"")</f>
        <v>Impact</v>
      </c>
    </row>
    <row r="4105" spans="1:9">
      <c r="A4105" s="29">
        <v>477</v>
      </c>
      <c r="B4105" s="29">
        <v>230</v>
      </c>
      <c r="D4105" t="s">
        <v>648</v>
      </c>
      <c r="E4105" t="s">
        <v>116</v>
      </c>
      <c r="F4105" t="str">
        <f t="shared" si="64"/>
        <v>6aNever</v>
      </c>
      <c r="G4105" s="27">
        <f>IFERROR(VLOOKUP(B4105,Answer!$A:$E,5),"")</f>
        <v>0</v>
      </c>
      <c r="H4105">
        <f>IFERROR(VLOOKUP(D4105,Question!$B:$E,4,FALSE),"")</f>
        <v>2</v>
      </c>
      <c r="I4105" t="str">
        <f>IFERROR(VLOOKUP(H4105,Dimension!$A:$B,2,FALSE),"")</f>
        <v>Planning</v>
      </c>
    </row>
    <row r="4106" spans="1:9">
      <c r="A4106" s="29">
        <v>477</v>
      </c>
      <c r="B4106" s="29">
        <v>235</v>
      </c>
      <c r="D4106" t="s">
        <v>650</v>
      </c>
      <c r="E4106" t="s">
        <v>116</v>
      </c>
      <c r="F4106" t="str">
        <f t="shared" si="64"/>
        <v>6bNever</v>
      </c>
      <c r="G4106" s="27">
        <f>IFERROR(VLOOKUP(B4106,Answer!$A:$E,5),"")</f>
        <v>0</v>
      </c>
      <c r="H4106">
        <f>IFERROR(VLOOKUP(D4106,Question!$B:$E,4,FALSE),"")</f>
        <v>1</v>
      </c>
      <c r="I4106" t="str">
        <f>IFERROR(VLOOKUP(H4106,Dimension!$A:$B,2,FALSE),"")</f>
        <v>Reporting</v>
      </c>
    </row>
    <row r="4107" spans="1:9">
      <c r="A4107" s="29">
        <v>477</v>
      </c>
      <c r="B4107" s="29">
        <v>242</v>
      </c>
      <c r="D4107" t="s">
        <v>654</v>
      </c>
      <c r="E4107" t="s">
        <v>121</v>
      </c>
      <c r="F4107" t="str">
        <f t="shared" si="64"/>
        <v>6cSometimes / on an ad-hoc basis</v>
      </c>
      <c r="G4107" s="27">
        <f>IFERROR(VLOOKUP(B4107,Answer!$A:$E,5),"")</f>
        <v>0.5</v>
      </c>
      <c r="H4107">
        <f>IFERROR(VLOOKUP(D4107,Question!$B:$E,4,FALSE),"")</f>
        <v>1</v>
      </c>
      <c r="I4107" t="str">
        <f>IFERROR(VLOOKUP(H4107,Dimension!$A:$B,2,FALSE),"")</f>
        <v>Reporting</v>
      </c>
    </row>
    <row r="4108" spans="1:9">
      <c r="A4108" s="29">
        <v>477</v>
      </c>
      <c r="B4108" s="29">
        <v>249</v>
      </c>
      <c r="D4108" t="s">
        <v>658</v>
      </c>
      <c r="E4108" t="s">
        <v>114</v>
      </c>
      <c r="F4108" t="str">
        <f t="shared" si="64"/>
        <v>6dFrequently (e.g. every time we run some activity or monthly)</v>
      </c>
      <c r="G4108" s="27">
        <f>IFERROR(VLOOKUP(B4108,Answer!$A:$E,5),"")</f>
        <v>1</v>
      </c>
      <c r="H4108">
        <f>IFERROR(VLOOKUP(D4108,Question!$B:$E,4,FALSE),"")</f>
        <v>1</v>
      </c>
      <c r="I4108" t="str">
        <f>IFERROR(VLOOKUP(H4108,Dimension!$A:$B,2,FALSE),"")</f>
        <v>Reporting</v>
      </c>
    </row>
    <row r="4109" spans="1:9">
      <c r="A4109" s="29">
        <v>477</v>
      </c>
      <c r="B4109" s="29">
        <v>250</v>
      </c>
      <c r="D4109" t="s">
        <v>662</v>
      </c>
      <c r="E4109" t="s">
        <v>116</v>
      </c>
      <c r="F4109" t="str">
        <f t="shared" si="64"/>
        <v>6eNever</v>
      </c>
      <c r="G4109" s="27">
        <f>IFERROR(VLOOKUP(B4109,Answer!$A:$E,5),"")</f>
        <v>0</v>
      </c>
      <c r="H4109">
        <f>IFERROR(VLOOKUP(D4109,Question!$B:$E,4,FALSE),"")</f>
        <v>1</v>
      </c>
      <c r="I4109" t="str">
        <f>IFERROR(VLOOKUP(H4109,Dimension!$A:$B,2,FALSE),"")</f>
        <v>Reporting</v>
      </c>
    </row>
    <row r="4110" spans="1:9">
      <c r="A4110" s="29">
        <v>477</v>
      </c>
      <c r="B4110" s="29">
        <v>259</v>
      </c>
      <c r="D4110" t="s">
        <v>666</v>
      </c>
      <c r="E4110" t="s">
        <v>114</v>
      </c>
      <c r="F4110" t="str">
        <f t="shared" si="64"/>
        <v>7aFrequently (e.g. every time we run some activity or monthly)</v>
      </c>
      <c r="G4110" s="27">
        <f>IFERROR(VLOOKUP(B4110,Answer!$A:$E,5),"")</f>
        <v>0.5</v>
      </c>
      <c r="H4110">
        <f>IFERROR(VLOOKUP(D4110,Question!$B:$E,4,FALSE),"")</f>
        <v>3</v>
      </c>
      <c r="I4110" t="str">
        <f>IFERROR(VLOOKUP(H4110,Dimension!$A:$B,2,FALSE),"")</f>
        <v>Impact</v>
      </c>
    </row>
    <row r="4111" spans="1:9">
      <c r="A4111" s="29">
        <v>477</v>
      </c>
      <c r="B4111" s="29">
        <v>264</v>
      </c>
      <c r="D4111" t="s">
        <v>670</v>
      </c>
      <c r="E4111" t="s">
        <v>114</v>
      </c>
      <c r="F4111" t="str">
        <f t="shared" si="64"/>
        <v>7bFrequently (e.g. every time we run some activity or monthly)</v>
      </c>
      <c r="G4111" s="27">
        <f>IFERROR(VLOOKUP(B4111,Answer!$A:$E,5),"")</f>
        <v>1</v>
      </c>
      <c r="H4111">
        <f>IFERROR(VLOOKUP(D4111,Question!$B:$E,4,FALSE),"")</f>
        <v>2</v>
      </c>
      <c r="I4111" t="str">
        <f>IFERROR(VLOOKUP(H4111,Dimension!$A:$B,2,FALSE),"")</f>
        <v>Planning</v>
      </c>
    </row>
    <row r="4112" spans="1:9">
      <c r="A4112" s="29">
        <v>477</v>
      </c>
      <c r="B4112" s="29">
        <v>269</v>
      </c>
      <c r="D4112" t="s">
        <v>674</v>
      </c>
      <c r="E4112" t="s">
        <v>114</v>
      </c>
      <c r="F4112" t="str">
        <f t="shared" si="64"/>
        <v>7cFrequently (e.g. every time we run some activity or monthly)</v>
      </c>
      <c r="G4112" s="27">
        <f>IFERROR(VLOOKUP(B4112,Answer!$A:$E,5),"")</f>
        <v>1</v>
      </c>
      <c r="H4112">
        <f>IFERROR(VLOOKUP(D4112,Question!$B:$E,4,FALSE),"")</f>
        <v>2</v>
      </c>
      <c r="I4112" t="str">
        <f>IFERROR(VLOOKUP(H4112,Dimension!$A:$B,2,FALSE),"")</f>
        <v>Planning</v>
      </c>
    </row>
    <row r="4113" spans="1:9">
      <c r="A4113" s="29">
        <v>477</v>
      </c>
      <c r="B4113" s="29">
        <v>270</v>
      </c>
      <c r="D4113" t="s">
        <v>678</v>
      </c>
      <c r="E4113" t="s">
        <v>116</v>
      </c>
      <c r="F4113" t="str">
        <f t="shared" si="64"/>
        <v>7dNever</v>
      </c>
      <c r="G4113" s="27">
        <f>IFERROR(VLOOKUP(B4113,Answer!$A:$E,5),"")</f>
        <v>0</v>
      </c>
      <c r="H4113">
        <f>IFERROR(VLOOKUP(D4113,Question!$B:$E,4,FALSE),"")</f>
        <v>2</v>
      </c>
      <c r="I4113" t="str">
        <f>IFERROR(VLOOKUP(H4113,Dimension!$A:$B,2,FALSE),"")</f>
        <v>Planning</v>
      </c>
    </row>
    <row r="4114" spans="1:9">
      <c r="A4114" s="29">
        <v>477</v>
      </c>
      <c r="B4114" s="29">
        <v>277</v>
      </c>
      <c r="D4114" t="s">
        <v>680</v>
      </c>
      <c r="E4114" t="s">
        <v>121</v>
      </c>
      <c r="F4114" t="str">
        <f t="shared" si="64"/>
        <v>7eSometimes / on an ad-hoc basis</v>
      </c>
      <c r="G4114" s="27">
        <f>IFERROR(VLOOKUP(B4114,Answer!$A:$E,5),"")</f>
        <v>0.5</v>
      </c>
      <c r="H4114">
        <f>IFERROR(VLOOKUP(D4114,Question!$B:$E,4,FALSE),"")</f>
        <v>3</v>
      </c>
      <c r="I4114" t="str">
        <f>IFERROR(VLOOKUP(H4114,Dimension!$A:$B,2,FALSE),"")</f>
        <v>Impact</v>
      </c>
    </row>
    <row r="4115" spans="1:9">
      <c r="A4115" s="29">
        <v>477</v>
      </c>
      <c r="B4115" s="29">
        <v>285</v>
      </c>
      <c r="D4115" t="s">
        <v>701</v>
      </c>
      <c r="E4115" t="s">
        <v>136</v>
      </c>
      <c r="F4115" t="str">
        <f t="shared" si="64"/>
        <v>8aStrongly Agree</v>
      </c>
      <c r="G4115" s="27">
        <f>IFERROR(VLOOKUP(B4115,Answer!$A:$E,5),"")</f>
        <v>1</v>
      </c>
      <c r="H4115">
        <f>IFERROR(VLOOKUP(D4115,Question!$B:$E,4,FALSE),"")</f>
        <v>3</v>
      </c>
      <c r="I4115" t="str">
        <f>IFERROR(VLOOKUP(H4115,Dimension!$A:$B,2,FALSE),"")</f>
        <v>Impact</v>
      </c>
    </row>
    <row r="4116" spans="1:9">
      <c r="A4116" s="29">
        <v>477</v>
      </c>
      <c r="B4116" s="29">
        <v>291</v>
      </c>
      <c r="D4116" t="s">
        <v>703</v>
      </c>
      <c r="E4116" t="s">
        <v>136</v>
      </c>
      <c r="F4116" t="str">
        <f t="shared" si="64"/>
        <v>8bStrongly Agree</v>
      </c>
      <c r="G4116" s="27">
        <f>IFERROR(VLOOKUP(B4116,Answer!$A:$E,5),"")</f>
        <v>1</v>
      </c>
      <c r="H4116">
        <f>IFERROR(VLOOKUP(D4116,Question!$B:$E,4,FALSE),"")</f>
        <v>3</v>
      </c>
      <c r="I4116" t="str">
        <f>IFERROR(VLOOKUP(H4116,Dimension!$A:$B,2,FALSE),"")</f>
        <v>Impact</v>
      </c>
    </row>
    <row r="4117" spans="1:9">
      <c r="A4117" s="29">
        <v>477</v>
      </c>
      <c r="B4117" s="29">
        <v>294</v>
      </c>
      <c r="D4117" t="s">
        <v>705</v>
      </c>
      <c r="E4117" t="s">
        <v>118</v>
      </c>
      <c r="F4117" t="str">
        <f t="shared" si="64"/>
        <v>8cDisagree</v>
      </c>
      <c r="G4117" s="27">
        <f>IFERROR(VLOOKUP(B4117,Answer!$A:$E,5),"")</f>
        <v>0</v>
      </c>
      <c r="H4117">
        <f>IFERROR(VLOOKUP(D4117,Question!$B:$E,4,FALSE),"")</f>
        <v>3</v>
      </c>
      <c r="I4117" t="str">
        <f>IFERROR(VLOOKUP(H4117,Dimension!$A:$B,2,FALSE),"")</f>
        <v>Impact</v>
      </c>
    </row>
    <row r="4118" spans="1:9">
      <c r="A4118" s="29">
        <v>477</v>
      </c>
      <c r="B4118" s="29">
        <v>301</v>
      </c>
      <c r="D4118" t="s">
        <v>707</v>
      </c>
      <c r="E4118" t="s">
        <v>122</v>
      </c>
      <c r="F4118" t="str">
        <f t="shared" si="64"/>
        <v>8dNeither agree nor disagree</v>
      </c>
      <c r="G4118" s="27">
        <f>IFERROR(VLOOKUP(B4118,Answer!$A:$E,5),"")</f>
        <v>0</v>
      </c>
      <c r="H4118">
        <f>IFERROR(VLOOKUP(D4118,Question!$B:$E,4,FALSE),"")</f>
        <v>3</v>
      </c>
      <c r="I4118" t="str">
        <f>IFERROR(VLOOKUP(H4118,Dimension!$A:$B,2,FALSE),"")</f>
        <v>Impact</v>
      </c>
    </row>
    <row r="4119" spans="1:9">
      <c r="A4119" s="29">
        <v>477</v>
      </c>
      <c r="B4119" s="29">
        <v>307</v>
      </c>
      <c r="D4119" t="s">
        <v>744</v>
      </c>
      <c r="E4119" t="s">
        <v>122</v>
      </c>
      <c r="F4119" t="str">
        <f t="shared" si="64"/>
        <v>8eNeither agree nor disagree</v>
      </c>
      <c r="G4119" s="27">
        <f>IFERROR(VLOOKUP(B4119,Answer!$A:$E,5),"")</f>
        <v>0.25</v>
      </c>
      <c r="H4119">
        <f>IFERROR(VLOOKUP(D4119,Question!$B:$E,4,FALSE),"")</f>
        <v>3</v>
      </c>
      <c r="I4119" t="str">
        <f>IFERROR(VLOOKUP(H4119,Dimension!$A:$B,2,FALSE),"")</f>
        <v>Impact</v>
      </c>
    </row>
    <row r="4120" spans="1:9">
      <c r="A4120" s="29">
        <v>477</v>
      </c>
      <c r="B4120" s="29">
        <v>314</v>
      </c>
      <c r="D4120" t="s">
        <v>745</v>
      </c>
      <c r="E4120" t="s">
        <v>123</v>
      </c>
      <c r="F4120" t="str">
        <f t="shared" si="64"/>
        <v>8fAgree</v>
      </c>
      <c r="G4120" s="27">
        <f>IFERROR(VLOOKUP(B4120,Answer!$A:$E,5),"")</f>
        <v>0.75</v>
      </c>
      <c r="H4120">
        <f>IFERROR(VLOOKUP(D4120,Question!$B:$E,4,FALSE),"")</f>
        <v>3</v>
      </c>
      <c r="I4120" t="str">
        <f>IFERROR(VLOOKUP(H4120,Dimension!$A:$B,2,FALSE),"")</f>
        <v>Impact</v>
      </c>
    </row>
    <row r="4121" spans="1:9">
      <c r="A4121" s="29">
        <v>477</v>
      </c>
      <c r="B4121" s="29">
        <v>319</v>
      </c>
      <c r="D4121" t="s">
        <v>746</v>
      </c>
      <c r="E4121" t="s">
        <v>122</v>
      </c>
      <c r="F4121" t="str">
        <f t="shared" si="64"/>
        <v>8gNeither agree nor disagree</v>
      </c>
      <c r="G4121" s="27">
        <f>IFERROR(VLOOKUP(B4121,Answer!$A:$E,5),"")</f>
        <v>0.25</v>
      </c>
      <c r="H4121">
        <f>IFERROR(VLOOKUP(D4121,Question!$B:$E,4,FALSE),"")</f>
        <v>3</v>
      </c>
      <c r="I4121" t="str">
        <f>IFERROR(VLOOKUP(H4121,Dimension!$A:$B,2,FALSE),"")</f>
        <v>Impact</v>
      </c>
    </row>
    <row r="4122" spans="1:9">
      <c r="A4122" s="29">
        <v>477</v>
      </c>
      <c r="B4122" s="29">
        <v>326</v>
      </c>
      <c r="D4122" t="s">
        <v>747</v>
      </c>
      <c r="E4122" t="s">
        <v>123</v>
      </c>
      <c r="F4122" t="str">
        <f t="shared" si="64"/>
        <v>8hAgree</v>
      </c>
      <c r="G4122" s="27">
        <f>IFERROR(VLOOKUP(B4122,Answer!$A:$E,5),"")</f>
        <v>0.75</v>
      </c>
      <c r="H4122">
        <f>IFERROR(VLOOKUP(D4122,Question!$B:$E,4,FALSE),"")</f>
        <v>3</v>
      </c>
      <c r="I4122" t="str">
        <f>IFERROR(VLOOKUP(H4122,Dimension!$A:$B,2,FALSE),"")</f>
        <v>Impact</v>
      </c>
    </row>
    <row r="4123" spans="1:9">
      <c r="A4123" s="29">
        <v>477</v>
      </c>
      <c r="B4123" s="29">
        <v>332</v>
      </c>
      <c r="D4123" t="s">
        <v>748</v>
      </c>
      <c r="E4123" t="s">
        <v>123</v>
      </c>
      <c r="F4123" t="str">
        <f t="shared" si="64"/>
        <v>8iAgree</v>
      </c>
      <c r="G4123" s="27">
        <f>IFERROR(VLOOKUP(B4123,Answer!$A:$E,5),"")</f>
        <v>0.75</v>
      </c>
      <c r="H4123">
        <f>IFERROR(VLOOKUP(D4123,Question!$B:$E,4,FALSE),"")</f>
        <v>3</v>
      </c>
      <c r="I4123" t="str">
        <f>IFERROR(VLOOKUP(H4123,Dimension!$A:$B,2,FALSE),"")</f>
        <v>Impact</v>
      </c>
    </row>
    <row r="4124" spans="1:9">
      <c r="A4124" s="29">
        <v>477</v>
      </c>
      <c r="B4124" s="29">
        <v>338</v>
      </c>
      <c r="D4124" t="s">
        <v>749</v>
      </c>
      <c r="E4124" t="s">
        <v>123</v>
      </c>
      <c r="F4124" t="str">
        <f t="shared" si="64"/>
        <v>8jAgree</v>
      </c>
      <c r="G4124" s="27">
        <f>IFERROR(VLOOKUP(B4124,Answer!$A:$E,5),"")</f>
        <v>0.75</v>
      </c>
      <c r="H4124">
        <f>IFERROR(VLOOKUP(D4124,Question!$B:$E,4,FALSE),"")</f>
        <v>3</v>
      </c>
      <c r="I4124" t="str">
        <f>IFERROR(VLOOKUP(H4124,Dimension!$A:$B,2,FALSE),"")</f>
        <v>Impact</v>
      </c>
    </row>
    <row r="4125" spans="1:9">
      <c r="A4125" s="29">
        <v>477</v>
      </c>
      <c r="B4125" s="29">
        <v>343</v>
      </c>
      <c r="D4125" t="s">
        <v>750</v>
      </c>
      <c r="E4125" t="s">
        <v>122</v>
      </c>
      <c r="F4125" t="str">
        <f t="shared" si="64"/>
        <v>8kNeither agree nor disagree</v>
      </c>
      <c r="G4125" s="27">
        <f>IFERROR(VLOOKUP(B4125,Answer!$A:$E,5),"")</f>
        <v>0</v>
      </c>
      <c r="H4125">
        <f>IFERROR(VLOOKUP(D4125,Question!$B:$E,4,FALSE),"")</f>
        <v>3</v>
      </c>
      <c r="I4125" t="str">
        <f>IFERROR(VLOOKUP(H4125,Dimension!$A:$B,2,FALSE),"")</f>
        <v>Impact</v>
      </c>
    </row>
    <row r="4126" spans="1:9">
      <c r="A4126" s="29">
        <v>477</v>
      </c>
      <c r="B4126" s="29">
        <v>347</v>
      </c>
      <c r="D4126" t="s">
        <v>710</v>
      </c>
      <c r="E4126" t="s">
        <v>124</v>
      </c>
      <c r="F4126" t="str">
        <f t="shared" si="64"/>
        <v>9aNot aware of</v>
      </c>
      <c r="G4126" s="27">
        <f>IFERROR(VLOOKUP(B4126,Answer!$A:$E,5),"")</f>
        <v>0</v>
      </c>
      <c r="H4126">
        <f>IFERROR(VLOOKUP(D4126,Question!$B:$E,4,FALSE),"")</f>
        <v>1</v>
      </c>
      <c r="I4126" t="str">
        <f>IFERROR(VLOOKUP(H4126,Dimension!$A:$B,2,FALSE),"")</f>
        <v>Reporting</v>
      </c>
    </row>
    <row r="4127" spans="1:9">
      <c r="A4127" s="29">
        <v>477</v>
      </c>
      <c r="B4127" s="29">
        <v>353</v>
      </c>
      <c r="D4127" t="s">
        <v>714</v>
      </c>
      <c r="E4127" t="s">
        <v>124</v>
      </c>
      <c r="F4127" t="str">
        <f t="shared" si="64"/>
        <v>9bNot aware of</v>
      </c>
      <c r="G4127" s="27">
        <f>IFERROR(VLOOKUP(B4127,Answer!$A:$E,5),"")</f>
        <v>0</v>
      </c>
      <c r="H4127">
        <f>IFERROR(VLOOKUP(D4127,Question!$B:$E,4,FALSE),"")</f>
        <v>1</v>
      </c>
      <c r="I4127" t="str">
        <f>IFERROR(VLOOKUP(H4127,Dimension!$A:$B,2,FALSE),"")</f>
        <v>Reporting</v>
      </c>
    </row>
    <row r="4128" spans="1:9">
      <c r="A4128" s="29">
        <v>477</v>
      </c>
      <c r="B4128" s="29">
        <v>359</v>
      </c>
      <c r="D4128" t="s">
        <v>742</v>
      </c>
      <c r="E4128" t="s">
        <v>124</v>
      </c>
      <c r="F4128" t="str">
        <f t="shared" si="64"/>
        <v>9cNot aware of</v>
      </c>
      <c r="G4128" s="27">
        <f>IFERROR(VLOOKUP(B4128,Answer!$A:$E,5),"")</f>
        <v>0</v>
      </c>
      <c r="H4128">
        <f>IFERROR(VLOOKUP(D4128,Question!$B:$E,4,FALSE),"")</f>
        <v>1</v>
      </c>
      <c r="I4128" t="str">
        <f>IFERROR(VLOOKUP(H4128,Dimension!$A:$B,2,FALSE),"")</f>
        <v>Reporting</v>
      </c>
    </row>
    <row r="4129" spans="1:9">
      <c r="A4129" s="29">
        <v>477</v>
      </c>
      <c r="B4129" s="29">
        <v>367</v>
      </c>
      <c r="D4129" t="s">
        <v>743</v>
      </c>
      <c r="E4129" t="s">
        <v>143</v>
      </c>
      <c r="F4129" t="str">
        <f t="shared" si="64"/>
        <v>9dUse rarely</v>
      </c>
      <c r="G4129" s="27">
        <f>IFERROR(VLOOKUP(B4129,Answer!$A:$E,5),"")</f>
        <v>0.5</v>
      </c>
      <c r="H4129">
        <f>IFERROR(VLOOKUP(D4129,Question!$B:$E,4,FALSE),"")</f>
        <v>2</v>
      </c>
      <c r="I4129" t="str">
        <f>IFERROR(VLOOKUP(H4129,Dimension!$A:$B,2,FALSE),"")</f>
        <v>Planning</v>
      </c>
    </row>
    <row r="4130" spans="1:9">
      <c r="A4130" s="29">
        <v>477</v>
      </c>
      <c r="B4130" s="29">
        <v>373</v>
      </c>
      <c r="D4130" t="s">
        <v>740</v>
      </c>
      <c r="E4130" t="s">
        <v>122</v>
      </c>
      <c r="F4130" t="str">
        <f t="shared" si="64"/>
        <v>10aNeither agree nor disagree</v>
      </c>
      <c r="G4130" s="27">
        <f>IFERROR(VLOOKUP(B4130,Answer!$A:$E,5),"")</f>
        <v>0.25</v>
      </c>
      <c r="H4130">
        <f>IFERROR(VLOOKUP(D4130,Question!$B:$E,4,FALSE),"")</f>
        <v>1</v>
      </c>
      <c r="I4130" t="str">
        <f>IFERROR(VLOOKUP(H4130,Dimension!$A:$B,2,FALSE),"")</f>
        <v>Reporting</v>
      </c>
    </row>
    <row r="4131" spans="1:9">
      <c r="A4131" s="29">
        <v>477</v>
      </c>
      <c r="B4131" s="29">
        <v>380</v>
      </c>
      <c r="D4131" t="s">
        <v>741</v>
      </c>
      <c r="E4131" t="s">
        <v>123</v>
      </c>
      <c r="F4131" t="str">
        <f t="shared" si="64"/>
        <v>10bAgree</v>
      </c>
      <c r="G4131" s="27">
        <f>IFERROR(VLOOKUP(B4131,Answer!$A:$E,5),"")</f>
        <v>0.5</v>
      </c>
      <c r="H4131">
        <f>IFERROR(VLOOKUP(D4131,Question!$B:$E,4,FALSE),"")</f>
        <v>3</v>
      </c>
      <c r="I4131" t="str">
        <f>IFERROR(VLOOKUP(H4131,Dimension!$A:$B,2,FALSE),"")</f>
        <v>Impact</v>
      </c>
    </row>
    <row r="4132" spans="1:9">
      <c r="A4132" s="29">
        <v>479</v>
      </c>
      <c r="B4132" s="29">
        <v>4</v>
      </c>
      <c r="D4132" t="s">
        <v>772</v>
      </c>
      <c r="E4132" t="s">
        <v>185</v>
      </c>
      <c r="F4132" t="str">
        <f t="shared" si="64"/>
        <v>1aNot for profit organisation</v>
      </c>
      <c r="G4132" s="27">
        <f>IFERROR(VLOOKUP(B4132,Answer!$A:$E,5),"")</f>
        <v>0</v>
      </c>
      <c r="H4132">
        <f>IFERROR(VLOOKUP(D4132,Question!$B:$E,4,FALSE),"")</f>
        <v>0</v>
      </c>
      <c r="I4132" t="str">
        <f>IFERROR(VLOOKUP(H4132,Dimension!$A:$B,2,FALSE),"")</f>
        <v/>
      </c>
    </row>
    <row r="4133" spans="1:9">
      <c r="A4133" s="29">
        <v>479</v>
      </c>
      <c r="B4133" s="29">
        <v>5</v>
      </c>
      <c r="D4133" t="s">
        <v>773</v>
      </c>
      <c r="E4133" t="s">
        <v>107</v>
      </c>
      <c r="F4133" t="str">
        <f t="shared" si="64"/>
        <v>1bCommunications</v>
      </c>
      <c r="G4133" s="27">
        <f>IFERROR(VLOOKUP(B4133,Answer!$A:$E,5),"")</f>
        <v>0</v>
      </c>
      <c r="H4133">
        <f>IFERROR(VLOOKUP(D4133,Question!$B:$E,4,FALSE),"")</f>
        <v>0</v>
      </c>
      <c r="I4133" t="str">
        <f>IFERROR(VLOOKUP(H4133,Dimension!$A:$B,2,FALSE),"")</f>
        <v/>
      </c>
    </row>
    <row r="4134" spans="1:9">
      <c r="A4134" s="29">
        <v>479</v>
      </c>
      <c r="B4134" s="29" t="s">
        <v>870</v>
      </c>
      <c r="D4134" t="s">
        <v>774</v>
      </c>
      <c r="E4134">
        <v>0</v>
      </c>
      <c r="F4134" t="str">
        <f t="shared" si="64"/>
        <v>1c0</v>
      </c>
      <c r="G4134" s="27" t="str">
        <f>IFERROR(VLOOKUP(B4134,Answer!$A:$E,5),"")</f>
        <v/>
      </c>
      <c r="H4134">
        <f>IFERROR(VLOOKUP(D4134,Question!$B:$E,4,FALSE),"")</f>
        <v>0</v>
      </c>
      <c r="I4134" t="str">
        <f>IFERROR(VLOOKUP(H4134,Dimension!$A:$B,2,FALSE),"")</f>
        <v/>
      </c>
    </row>
    <row r="4135" spans="1:9">
      <c r="A4135" s="29">
        <v>479</v>
      </c>
      <c r="B4135" s="29" t="s">
        <v>870</v>
      </c>
      <c r="D4135" t="s">
        <v>775</v>
      </c>
      <c r="E4135">
        <v>0</v>
      </c>
      <c r="F4135" t="str">
        <f t="shared" si="64"/>
        <v>1d0</v>
      </c>
      <c r="G4135" s="27" t="str">
        <f>IFERROR(VLOOKUP(B4135,Answer!$A:$E,5),"")</f>
        <v/>
      </c>
      <c r="H4135">
        <f>IFERROR(VLOOKUP(D4135,Question!$B:$E,4,FALSE),"")</f>
        <v>0</v>
      </c>
      <c r="I4135" t="str">
        <f>IFERROR(VLOOKUP(H4135,Dimension!$A:$B,2,FALSE),"")</f>
        <v/>
      </c>
    </row>
    <row r="4136" spans="1:9">
      <c r="A4136" s="29">
        <v>479</v>
      </c>
      <c r="B4136" s="29">
        <v>47</v>
      </c>
      <c r="D4136" t="s">
        <v>776</v>
      </c>
      <c r="E4136" t="s">
        <v>147</v>
      </c>
      <c r="F4136" t="str">
        <f t="shared" si="64"/>
        <v>1e1-49 employees</v>
      </c>
      <c r="G4136" s="27">
        <f>IFERROR(VLOOKUP(B4136,Answer!$A:$E,5),"")</f>
        <v>0</v>
      </c>
      <c r="H4136">
        <f>IFERROR(VLOOKUP(D4136,Question!$B:$E,4,FALSE),"")</f>
        <v>0</v>
      </c>
      <c r="I4136" t="str">
        <f>IFERROR(VLOOKUP(H4136,Dimension!$A:$B,2,FALSE),"")</f>
        <v/>
      </c>
    </row>
    <row r="4137" spans="1:9">
      <c r="A4137" s="29">
        <v>479</v>
      </c>
      <c r="B4137" s="29" t="s">
        <v>870</v>
      </c>
      <c r="D4137" t="s">
        <v>778</v>
      </c>
      <c r="E4137" t="s">
        <v>158</v>
      </c>
      <c r="F4137" t="str">
        <f t="shared" si="64"/>
        <v>1gUnited Kingdom</v>
      </c>
      <c r="G4137" s="27" t="str">
        <f>IFERROR(VLOOKUP(B4137,Answer!$A:$E,5),"")</f>
        <v/>
      </c>
      <c r="H4137">
        <f>IFERROR(VLOOKUP(D4137,Question!$B:$E,4,FALSE),"")</f>
        <v>0</v>
      </c>
      <c r="I4137" t="str">
        <f>IFERROR(VLOOKUP(H4137,Dimension!$A:$B,2,FALSE),"")</f>
        <v/>
      </c>
    </row>
    <row r="4138" spans="1:9">
      <c r="A4138" s="29">
        <v>479</v>
      </c>
      <c r="B4138" s="29">
        <v>68</v>
      </c>
      <c r="D4138" t="s">
        <v>783</v>
      </c>
      <c r="E4138" t="s">
        <v>135</v>
      </c>
      <c r="F4138" t="str">
        <f t="shared" si="64"/>
        <v>1hNot an international organisation</v>
      </c>
      <c r="G4138" s="27">
        <f>IFERROR(VLOOKUP(B4138,Answer!$A:$E,5),"")</f>
        <v>0</v>
      </c>
      <c r="H4138">
        <f>IFERROR(VLOOKUP(D4138,Question!$B:$E,4,FALSE),"")</f>
        <v>0</v>
      </c>
      <c r="I4138" t="str">
        <f>IFERROR(VLOOKUP(H4138,Dimension!$A:$B,2,FALSE),"")</f>
        <v/>
      </c>
    </row>
    <row r="4139" spans="1:9">
      <c r="A4139" s="29">
        <v>479</v>
      </c>
      <c r="B4139" s="29">
        <v>69</v>
      </c>
      <c r="D4139" t="s">
        <v>859</v>
      </c>
      <c r="E4139" t="s">
        <v>110</v>
      </c>
      <c r="F4139" t="str">
        <f t="shared" si="64"/>
        <v>1iYes</v>
      </c>
      <c r="G4139" s="27">
        <f>IFERROR(VLOOKUP(B4139,Answer!$A:$E,5),"")</f>
        <v>0</v>
      </c>
      <c r="H4139">
        <f>IFERROR(VLOOKUP(D4139,Question!$B:$E,4,FALSE),"")</f>
        <v>0</v>
      </c>
      <c r="I4139" t="str">
        <f>IFERROR(VLOOKUP(H4139,Dimension!$A:$B,2,FALSE),"")</f>
        <v/>
      </c>
    </row>
    <row r="4140" spans="1:9">
      <c r="A4140" s="29">
        <v>479</v>
      </c>
      <c r="B4140" s="29" t="s">
        <v>870</v>
      </c>
      <c r="D4140" t="s">
        <v>804</v>
      </c>
      <c r="E4140" t="s">
        <v>111</v>
      </c>
      <c r="F4140" t="str">
        <f t="shared" si="64"/>
        <v>North AmericaNo</v>
      </c>
      <c r="G4140" s="27" t="str">
        <f>IFERROR(VLOOKUP(B4140,Answer!$A:$E,5),"")</f>
        <v/>
      </c>
      <c r="H4140" t="str">
        <f>IFERROR(VLOOKUP(D4140,Question!$B:$E,4,FALSE),"")</f>
        <v/>
      </c>
      <c r="I4140" t="str">
        <f>IFERROR(VLOOKUP(H4140,Dimension!$A:$B,2,FALSE),"")</f>
        <v/>
      </c>
    </row>
    <row r="4141" spans="1:9">
      <c r="A4141" s="29">
        <v>479</v>
      </c>
      <c r="B4141" s="29" t="s">
        <v>870</v>
      </c>
      <c r="D4141" t="s">
        <v>805</v>
      </c>
      <c r="E4141" t="s">
        <v>111</v>
      </c>
      <c r="F4141" t="str">
        <f t="shared" si="64"/>
        <v>Central AmericaNo</v>
      </c>
      <c r="G4141" s="27" t="str">
        <f>IFERROR(VLOOKUP(B4141,Answer!$A:$E,5),"")</f>
        <v/>
      </c>
      <c r="H4141" t="str">
        <f>IFERROR(VLOOKUP(D4141,Question!$B:$E,4,FALSE),"")</f>
        <v/>
      </c>
      <c r="I4141" t="str">
        <f>IFERROR(VLOOKUP(H4141,Dimension!$A:$B,2,FALSE),"")</f>
        <v/>
      </c>
    </row>
    <row r="4142" spans="1:9">
      <c r="A4142" s="29">
        <v>479</v>
      </c>
      <c r="B4142" s="29" t="s">
        <v>870</v>
      </c>
      <c r="D4142" t="s">
        <v>806</v>
      </c>
      <c r="E4142" t="s">
        <v>111</v>
      </c>
      <c r="F4142" t="str">
        <f t="shared" si="64"/>
        <v>South AmericaNo</v>
      </c>
      <c r="G4142" s="27" t="str">
        <f>IFERROR(VLOOKUP(B4142,Answer!$A:$E,5),"")</f>
        <v/>
      </c>
      <c r="H4142" t="str">
        <f>IFERROR(VLOOKUP(D4142,Question!$B:$E,4,FALSE),"")</f>
        <v/>
      </c>
      <c r="I4142" t="str">
        <f>IFERROR(VLOOKUP(H4142,Dimension!$A:$B,2,FALSE),"")</f>
        <v/>
      </c>
    </row>
    <row r="4143" spans="1:9">
      <c r="A4143" s="29">
        <v>479</v>
      </c>
      <c r="B4143" s="29" t="s">
        <v>870</v>
      </c>
      <c r="D4143" t="s">
        <v>807</v>
      </c>
      <c r="E4143" t="s">
        <v>111</v>
      </c>
      <c r="F4143" t="str">
        <f t="shared" si="64"/>
        <v>AfricaNo</v>
      </c>
      <c r="G4143" s="27" t="str">
        <f>IFERROR(VLOOKUP(B4143,Answer!$A:$E,5),"")</f>
        <v/>
      </c>
      <c r="H4143" t="str">
        <f>IFERROR(VLOOKUP(D4143,Question!$B:$E,4,FALSE),"")</f>
        <v/>
      </c>
      <c r="I4143" t="str">
        <f>IFERROR(VLOOKUP(H4143,Dimension!$A:$B,2,FALSE),"")</f>
        <v/>
      </c>
    </row>
    <row r="4144" spans="1:9">
      <c r="A4144" s="29">
        <v>479</v>
      </c>
      <c r="B4144" s="29" t="s">
        <v>870</v>
      </c>
      <c r="D4144" t="s">
        <v>808</v>
      </c>
      <c r="E4144" t="s">
        <v>111</v>
      </c>
      <c r="F4144" t="str">
        <f t="shared" si="64"/>
        <v>Middle EastNo</v>
      </c>
      <c r="G4144" s="27" t="str">
        <f>IFERROR(VLOOKUP(B4144,Answer!$A:$E,5),"")</f>
        <v/>
      </c>
      <c r="H4144" t="str">
        <f>IFERROR(VLOOKUP(D4144,Question!$B:$E,4,FALSE),"")</f>
        <v/>
      </c>
      <c r="I4144" t="str">
        <f>IFERROR(VLOOKUP(H4144,Dimension!$A:$B,2,FALSE),"")</f>
        <v/>
      </c>
    </row>
    <row r="4145" spans="1:9">
      <c r="A4145" s="29">
        <v>479</v>
      </c>
      <c r="B4145" s="29">
        <v>58</v>
      </c>
      <c r="D4145" t="s">
        <v>809</v>
      </c>
      <c r="E4145" t="s">
        <v>110</v>
      </c>
      <c r="F4145" t="str">
        <f t="shared" si="64"/>
        <v>Western/Northern EuropeYes</v>
      </c>
      <c r="G4145" s="27">
        <f>IFERROR(VLOOKUP(B4145,Answer!$A:$E,5),"")</f>
        <v>0</v>
      </c>
      <c r="H4145" t="str">
        <f>IFERROR(VLOOKUP(D4145,Question!$B:$E,4,FALSE),"")</f>
        <v/>
      </c>
      <c r="I4145" t="str">
        <f>IFERROR(VLOOKUP(H4145,Dimension!$A:$B,2,FALSE),"")</f>
        <v/>
      </c>
    </row>
    <row r="4146" spans="1:9">
      <c r="A4146" s="29">
        <v>479</v>
      </c>
      <c r="B4146" s="29" t="s">
        <v>870</v>
      </c>
      <c r="D4146" t="s">
        <v>810</v>
      </c>
      <c r="E4146" t="s">
        <v>111</v>
      </c>
      <c r="F4146" t="str">
        <f t="shared" si="64"/>
        <v>Southern EuropeNo</v>
      </c>
      <c r="G4146" s="27" t="str">
        <f>IFERROR(VLOOKUP(B4146,Answer!$A:$E,5),"")</f>
        <v/>
      </c>
      <c r="H4146" t="str">
        <f>IFERROR(VLOOKUP(D4146,Question!$B:$E,4,FALSE),"")</f>
        <v/>
      </c>
      <c r="I4146" t="str">
        <f>IFERROR(VLOOKUP(H4146,Dimension!$A:$B,2,FALSE),"")</f>
        <v/>
      </c>
    </row>
    <row r="4147" spans="1:9">
      <c r="A4147" s="29">
        <v>479</v>
      </c>
      <c r="B4147" s="29" t="s">
        <v>870</v>
      </c>
      <c r="D4147" t="s">
        <v>811</v>
      </c>
      <c r="E4147" t="s">
        <v>111</v>
      </c>
      <c r="F4147" t="str">
        <f t="shared" si="64"/>
        <v>Eastern EuropeNo</v>
      </c>
      <c r="G4147" s="27" t="str">
        <f>IFERROR(VLOOKUP(B4147,Answer!$A:$E,5),"")</f>
        <v/>
      </c>
      <c r="H4147" t="str">
        <f>IFERROR(VLOOKUP(D4147,Question!$B:$E,4,FALSE),"")</f>
        <v/>
      </c>
      <c r="I4147" t="str">
        <f>IFERROR(VLOOKUP(H4147,Dimension!$A:$B,2,FALSE),"")</f>
        <v/>
      </c>
    </row>
    <row r="4148" spans="1:9">
      <c r="A4148" s="29">
        <v>479</v>
      </c>
      <c r="B4148" s="29" t="s">
        <v>870</v>
      </c>
      <c r="D4148" t="s">
        <v>812</v>
      </c>
      <c r="E4148" t="s">
        <v>111</v>
      </c>
      <c r="F4148" t="str">
        <f t="shared" si="64"/>
        <v>Central AsiaNo</v>
      </c>
      <c r="G4148" s="27" t="str">
        <f>IFERROR(VLOOKUP(B4148,Answer!$A:$E,5),"")</f>
        <v/>
      </c>
      <c r="H4148" t="str">
        <f>IFERROR(VLOOKUP(D4148,Question!$B:$E,4,FALSE),"")</f>
        <v/>
      </c>
      <c r="I4148" t="str">
        <f>IFERROR(VLOOKUP(H4148,Dimension!$A:$B,2,FALSE),"")</f>
        <v/>
      </c>
    </row>
    <row r="4149" spans="1:9">
      <c r="A4149" s="29">
        <v>479</v>
      </c>
      <c r="B4149" s="29" t="s">
        <v>870</v>
      </c>
      <c r="D4149" t="s">
        <v>813</v>
      </c>
      <c r="E4149" t="s">
        <v>111</v>
      </c>
      <c r="F4149" t="str">
        <f t="shared" si="64"/>
        <v>South AsiaNo</v>
      </c>
      <c r="G4149" s="27" t="str">
        <f>IFERROR(VLOOKUP(B4149,Answer!$A:$E,5),"")</f>
        <v/>
      </c>
      <c r="H4149" t="str">
        <f>IFERROR(VLOOKUP(D4149,Question!$B:$E,4,FALSE),"")</f>
        <v/>
      </c>
      <c r="I4149" t="str">
        <f>IFERROR(VLOOKUP(H4149,Dimension!$A:$B,2,FALSE),"")</f>
        <v/>
      </c>
    </row>
    <row r="4150" spans="1:9">
      <c r="A4150" s="29">
        <v>479</v>
      </c>
      <c r="B4150" s="29" t="s">
        <v>870</v>
      </c>
      <c r="D4150" t="s">
        <v>814</v>
      </c>
      <c r="E4150" t="s">
        <v>111</v>
      </c>
      <c r="F4150" t="str">
        <f t="shared" si="64"/>
        <v>South East AsiaNo</v>
      </c>
      <c r="G4150" s="27" t="str">
        <f>IFERROR(VLOOKUP(B4150,Answer!$A:$E,5),"")</f>
        <v/>
      </c>
      <c r="H4150" t="str">
        <f>IFERROR(VLOOKUP(D4150,Question!$B:$E,4,FALSE),"")</f>
        <v/>
      </c>
      <c r="I4150" t="str">
        <f>IFERROR(VLOOKUP(H4150,Dimension!$A:$B,2,FALSE),"")</f>
        <v/>
      </c>
    </row>
    <row r="4151" spans="1:9">
      <c r="A4151" s="29">
        <v>479</v>
      </c>
      <c r="B4151" s="29" t="s">
        <v>870</v>
      </c>
      <c r="D4151" t="s">
        <v>815</v>
      </c>
      <c r="E4151" t="s">
        <v>111</v>
      </c>
      <c r="F4151" t="str">
        <f t="shared" si="64"/>
        <v>AustralasiaNo</v>
      </c>
      <c r="G4151" s="27" t="str">
        <f>IFERROR(VLOOKUP(B4151,Answer!$A:$E,5),"")</f>
        <v/>
      </c>
      <c r="H4151" t="str">
        <f>IFERROR(VLOOKUP(D4151,Question!$B:$E,4,FALSE),"")</f>
        <v/>
      </c>
      <c r="I4151" t="str">
        <f>IFERROR(VLOOKUP(H4151,Dimension!$A:$B,2,FALSE),"")</f>
        <v/>
      </c>
    </row>
    <row r="4152" spans="1:9">
      <c r="A4152" s="29">
        <v>479</v>
      </c>
      <c r="B4152" s="29">
        <v>75</v>
      </c>
      <c r="D4152" t="s">
        <v>532</v>
      </c>
      <c r="E4152" t="s">
        <v>114</v>
      </c>
      <c r="F4152" t="str">
        <f t="shared" si="64"/>
        <v>2aFrequently (e.g. every time we run some activity or monthly)</v>
      </c>
      <c r="G4152" s="27">
        <f>IFERROR(VLOOKUP(B4152,Answer!$A:$E,5),"")</f>
        <v>1</v>
      </c>
      <c r="H4152">
        <f>IFERROR(VLOOKUP(D4152,Question!$B:$E,4,FALSE),"")</f>
        <v>1</v>
      </c>
      <c r="I4152" t="str">
        <f>IFERROR(VLOOKUP(H4152,Dimension!$A:$B,2,FALSE),"")</f>
        <v>Reporting</v>
      </c>
    </row>
    <row r="4153" spans="1:9">
      <c r="A4153" s="29">
        <v>479</v>
      </c>
      <c r="B4153" s="29">
        <v>100</v>
      </c>
      <c r="D4153" t="s">
        <v>576</v>
      </c>
      <c r="E4153" t="s">
        <v>114</v>
      </c>
      <c r="F4153" t="str">
        <f t="shared" si="64"/>
        <v>3aFrequently (e.g. every time we run some activity or monthly)</v>
      </c>
      <c r="G4153" s="27">
        <f>IFERROR(VLOOKUP(B4153,Answer!$A:$E,5),"")</f>
        <v>0</v>
      </c>
      <c r="H4153">
        <f>IFERROR(VLOOKUP(D4153,Question!$B:$E,4,FALSE),"")</f>
        <v>1</v>
      </c>
      <c r="I4153" t="str">
        <f>IFERROR(VLOOKUP(H4153,Dimension!$A:$B,2,FALSE),"")</f>
        <v>Reporting</v>
      </c>
    </row>
    <row r="4154" spans="1:9">
      <c r="A4154" s="29">
        <v>479</v>
      </c>
      <c r="B4154" s="29">
        <v>101</v>
      </c>
      <c r="D4154" t="s">
        <v>582</v>
      </c>
      <c r="E4154" t="s">
        <v>116</v>
      </c>
      <c r="F4154" t="str">
        <f t="shared" si="64"/>
        <v>3bNever</v>
      </c>
      <c r="G4154" s="27">
        <f>IFERROR(VLOOKUP(B4154,Answer!$A:$E,5),"")</f>
        <v>0</v>
      </c>
      <c r="H4154">
        <f>IFERROR(VLOOKUP(D4154,Question!$B:$E,4,FALSE),"")</f>
        <v>1</v>
      </c>
      <c r="I4154" t="str">
        <f>IFERROR(VLOOKUP(H4154,Dimension!$A:$B,2,FALSE),"")</f>
        <v>Reporting</v>
      </c>
    </row>
    <row r="4155" spans="1:9">
      <c r="A4155" s="29">
        <v>479</v>
      </c>
      <c r="B4155" s="29">
        <v>110</v>
      </c>
      <c r="D4155" t="s">
        <v>587</v>
      </c>
      <c r="E4155" t="s">
        <v>114</v>
      </c>
      <c r="F4155" t="str">
        <f t="shared" si="64"/>
        <v>3cFrequently (e.g. every time we run some activity or monthly)</v>
      </c>
      <c r="G4155" s="27">
        <f>IFERROR(VLOOKUP(B4155,Answer!$A:$E,5),"")</f>
        <v>1</v>
      </c>
      <c r="H4155">
        <f>IFERROR(VLOOKUP(D4155,Question!$B:$E,4,FALSE),"")</f>
        <v>1</v>
      </c>
      <c r="I4155" t="str">
        <f>IFERROR(VLOOKUP(H4155,Dimension!$A:$B,2,FALSE),"")</f>
        <v>Reporting</v>
      </c>
    </row>
    <row r="4156" spans="1:9">
      <c r="A4156" s="29">
        <v>479</v>
      </c>
      <c r="B4156" s="29">
        <v>115</v>
      </c>
      <c r="D4156" t="s">
        <v>592</v>
      </c>
      <c r="E4156" t="s">
        <v>114</v>
      </c>
      <c r="F4156" t="str">
        <f t="shared" si="64"/>
        <v>3dFrequently (e.g. every time we run some activity or monthly)</v>
      </c>
      <c r="G4156" s="27">
        <f>IFERROR(VLOOKUP(B4156,Answer!$A:$E,5),"")</f>
        <v>1</v>
      </c>
      <c r="H4156">
        <f>IFERROR(VLOOKUP(D4156,Question!$B:$E,4,FALSE),"")</f>
        <v>1</v>
      </c>
      <c r="I4156" t="str">
        <f>IFERROR(VLOOKUP(H4156,Dimension!$A:$B,2,FALSE),"")</f>
        <v>Reporting</v>
      </c>
    </row>
    <row r="4157" spans="1:9">
      <c r="A4157" s="29">
        <v>479</v>
      </c>
      <c r="B4157" s="29">
        <v>120</v>
      </c>
      <c r="D4157" t="s">
        <v>755</v>
      </c>
      <c r="E4157" t="s">
        <v>114</v>
      </c>
      <c r="F4157" t="str">
        <f t="shared" si="64"/>
        <v>3eFrequently (e.g. every time we run some activity or monthly)</v>
      </c>
      <c r="G4157" s="27">
        <f>IFERROR(VLOOKUP(B4157,Answer!$A:$E,5),"")</f>
        <v>0</v>
      </c>
      <c r="H4157">
        <f>IFERROR(VLOOKUP(D4157,Question!$B:$E,4,FALSE),"")</f>
        <v>1</v>
      </c>
      <c r="I4157" t="str">
        <f>IFERROR(VLOOKUP(H4157,Dimension!$A:$B,2,FALSE),"")</f>
        <v>Reporting</v>
      </c>
    </row>
    <row r="4158" spans="1:9">
      <c r="A4158" s="29">
        <v>479</v>
      </c>
      <c r="B4158" s="29">
        <v>125</v>
      </c>
      <c r="D4158" t="s">
        <v>756</v>
      </c>
      <c r="E4158" t="s">
        <v>114</v>
      </c>
      <c r="F4158" t="str">
        <f t="shared" si="64"/>
        <v>3fFrequently (e.g. every time we run some activity or monthly)</v>
      </c>
      <c r="G4158" s="27">
        <f>IFERROR(VLOOKUP(B4158,Answer!$A:$E,5),"")</f>
        <v>0.5</v>
      </c>
      <c r="H4158">
        <f>IFERROR(VLOOKUP(D4158,Question!$B:$E,4,FALSE),"")</f>
        <v>1</v>
      </c>
      <c r="I4158" t="str">
        <f>IFERROR(VLOOKUP(H4158,Dimension!$A:$B,2,FALSE),"")</f>
        <v>Reporting</v>
      </c>
    </row>
    <row r="4159" spans="1:9">
      <c r="A4159" s="29">
        <v>479</v>
      </c>
      <c r="B4159" s="29">
        <v>129</v>
      </c>
      <c r="D4159" t="s">
        <v>757</v>
      </c>
      <c r="E4159" t="s">
        <v>120</v>
      </c>
      <c r="F4159" t="str">
        <f t="shared" si="64"/>
        <v>3gRegularly (at least quarterly)</v>
      </c>
      <c r="G4159" s="27">
        <f>IFERROR(VLOOKUP(B4159,Answer!$A:$E,5),"")</f>
        <v>0.75</v>
      </c>
      <c r="H4159">
        <f>IFERROR(VLOOKUP(D4159,Question!$B:$E,4,FALSE),"")</f>
        <v>1</v>
      </c>
      <c r="I4159" t="str">
        <f>IFERROR(VLOOKUP(H4159,Dimension!$A:$B,2,FALSE),"")</f>
        <v>Reporting</v>
      </c>
    </row>
    <row r="4160" spans="1:9">
      <c r="A4160" s="29">
        <v>479</v>
      </c>
      <c r="B4160" s="29">
        <v>133</v>
      </c>
      <c r="D4160" t="s">
        <v>758</v>
      </c>
      <c r="E4160" t="s">
        <v>121</v>
      </c>
      <c r="F4160" t="str">
        <f t="shared" si="64"/>
        <v>3hSometimes / on an ad-hoc basis</v>
      </c>
      <c r="G4160" s="27">
        <f>IFERROR(VLOOKUP(B4160,Answer!$A:$E,5),"")</f>
        <v>0.5</v>
      </c>
      <c r="H4160">
        <f>IFERROR(VLOOKUP(D4160,Question!$B:$E,4,FALSE),"")</f>
        <v>1</v>
      </c>
      <c r="I4160" t="str">
        <f>IFERROR(VLOOKUP(H4160,Dimension!$A:$B,2,FALSE),"")</f>
        <v>Reporting</v>
      </c>
    </row>
    <row r="4161" spans="1:9">
      <c r="A4161" s="29">
        <v>479</v>
      </c>
      <c r="B4161" s="29">
        <v>154</v>
      </c>
      <c r="D4161" t="s">
        <v>762</v>
      </c>
      <c r="E4161" t="s">
        <v>120</v>
      </c>
      <c r="F4161" t="str">
        <f t="shared" si="64"/>
        <v>3lRegularly (at least quarterly)</v>
      </c>
      <c r="G4161" s="27">
        <f>IFERROR(VLOOKUP(B4161,Answer!$A:$E,5),"")</f>
        <v>0.75</v>
      </c>
      <c r="H4161">
        <f>IFERROR(VLOOKUP(D4161,Question!$B:$E,4,FALSE),"")</f>
        <v>1</v>
      </c>
      <c r="I4161" t="str">
        <f>IFERROR(VLOOKUP(H4161,Dimension!$A:$B,2,FALSE),"")</f>
        <v>Reporting</v>
      </c>
    </row>
    <row r="4162" spans="1:9">
      <c r="A4162" s="29">
        <v>479</v>
      </c>
      <c r="B4162" s="29">
        <v>160</v>
      </c>
      <c r="D4162" t="s">
        <v>598</v>
      </c>
      <c r="E4162" t="s">
        <v>114</v>
      </c>
      <c r="F4162" t="str">
        <f t="shared" si="64"/>
        <v>4aFrequently (e.g. every time we run some activity or monthly)</v>
      </c>
      <c r="G4162" s="27">
        <f>IFERROR(VLOOKUP(B4162,Answer!$A:$E,5),"")</f>
        <v>1</v>
      </c>
      <c r="H4162">
        <f>IFERROR(VLOOKUP(D4162,Question!$B:$E,4,FALSE),"")</f>
        <v>2</v>
      </c>
      <c r="I4162" t="str">
        <f>IFERROR(VLOOKUP(H4162,Dimension!$A:$B,2,FALSE),"")</f>
        <v>Planning</v>
      </c>
    </row>
    <row r="4163" spans="1:9">
      <c r="A4163" s="29">
        <v>479</v>
      </c>
      <c r="B4163" s="29">
        <v>163</v>
      </c>
      <c r="D4163" t="s">
        <v>601</v>
      </c>
      <c r="E4163" t="s">
        <v>121</v>
      </c>
      <c r="F4163" t="str">
        <f t="shared" ref="F4163:F4226" si="65">D4163&amp;E4163</f>
        <v>4bSometimes / on an ad-hoc basis</v>
      </c>
      <c r="G4163" s="27">
        <f>IFERROR(VLOOKUP(B4163,Answer!$A:$E,5),"")</f>
        <v>0.5</v>
      </c>
      <c r="H4163">
        <f>IFERROR(VLOOKUP(D4163,Question!$B:$E,4,FALSE),"")</f>
        <v>2</v>
      </c>
      <c r="I4163" t="str">
        <f>IFERROR(VLOOKUP(H4163,Dimension!$A:$B,2,FALSE),"")</f>
        <v>Planning</v>
      </c>
    </row>
    <row r="4164" spans="1:9">
      <c r="A4164" s="29">
        <v>479</v>
      </c>
      <c r="B4164" s="29">
        <v>168</v>
      </c>
      <c r="D4164" t="s">
        <v>605</v>
      </c>
      <c r="E4164" t="s">
        <v>121</v>
      </c>
      <c r="F4164" t="str">
        <f t="shared" si="65"/>
        <v>4cSometimes / on an ad-hoc basis</v>
      </c>
      <c r="G4164" s="27">
        <f>IFERROR(VLOOKUP(B4164,Answer!$A:$E,5),"")</f>
        <v>0.5</v>
      </c>
      <c r="H4164">
        <f>IFERROR(VLOOKUP(D4164,Question!$B:$E,4,FALSE),"")</f>
        <v>2</v>
      </c>
      <c r="I4164" t="str">
        <f>IFERROR(VLOOKUP(H4164,Dimension!$A:$B,2,FALSE),"")</f>
        <v>Planning</v>
      </c>
    </row>
    <row r="4165" spans="1:9">
      <c r="A4165" s="29">
        <v>479</v>
      </c>
      <c r="B4165" s="29">
        <v>175</v>
      </c>
      <c r="D4165" t="s">
        <v>609</v>
      </c>
      <c r="E4165" t="s">
        <v>114</v>
      </c>
      <c r="F4165" t="str">
        <f t="shared" si="65"/>
        <v>4dFrequently (e.g. every time we run some activity or monthly)</v>
      </c>
      <c r="G4165" s="27">
        <f>IFERROR(VLOOKUP(B4165,Answer!$A:$E,5),"")</f>
        <v>1</v>
      </c>
      <c r="H4165">
        <f>IFERROR(VLOOKUP(D4165,Question!$B:$E,4,FALSE),"")</f>
        <v>3</v>
      </c>
      <c r="I4165" t="str">
        <f>IFERROR(VLOOKUP(H4165,Dimension!$A:$B,2,FALSE),"")</f>
        <v>Impact</v>
      </c>
    </row>
    <row r="4166" spans="1:9">
      <c r="A4166" s="29">
        <v>479</v>
      </c>
      <c r="B4166" s="29">
        <v>181</v>
      </c>
      <c r="D4166" t="s">
        <v>628</v>
      </c>
      <c r="E4166" t="s">
        <v>136</v>
      </c>
      <c r="F4166" t="str">
        <f t="shared" si="65"/>
        <v>5aStrongly Agree</v>
      </c>
      <c r="G4166" s="27">
        <f>IFERROR(VLOOKUP(B4166,Answer!$A:$E,5),"")</f>
        <v>0</v>
      </c>
      <c r="H4166">
        <f>IFERROR(VLOOKUP(D4166,Question!$B:$E,4,FALSE),"")</f>
        <v>2</v>
      </c>
      <c r="I4166" t="str">
        <f>IFERROR(VLOOKUP(H4166,Dimension!$A:$B,2,FALSE),"")</f>
        <v>Planning</v>
      </c>
    </row>
    <row r="4167" spans="1:9">
      <c r="A4167" s="29">
        <v>479</v>
      </c>
      <c r="B4167" s="29">
        <v>186</v>
      </c>
      <c r="D4167" t="s">
        <v>632</v>
      </c>
      <c r="E4167" t="s">
        <v>123</v>
      </c>
      <c r="F4167" t="str">
        <f t="shared" si="65"/>
        <v>5bAgree</v>
      </c>
      <c r="G4167" s="27">
        <f>IFERROR(VLOOKUP(B4167,Answer!$A:$E,5),"")</f>
        <v>0.75</v>
      </c>
      <c r="H4167">
        <f>IFERROR(VLOOKUP(D4167,Question!$B:$E,4,FALSE),"")</f>
        <v>2</v>
      </c>
      <c r="I4167" t="str">
        <f>IFERROR(VLOOKUP(H4167,Dimension!$A:$B,2,FALSE),"")</f>
        <v>Planning</v>
      </c>
    </row>
    <row r="4168" spans="1:9">
      <c r="A4168" s="29">
        <v>479</v>
      </c>
      <c r="B4168" s="29">
        <v>190</v>
      </c>
      <c r="D4168" t="s">
        <v>636</v>
      </c>
      <c r="E4168" t="s">
        <v>118</v>
      </c>
      <c r="F4168" t="str">
        <f t="shared" si="65"/>
        <v>5cDisagree</v>
      </c>
      <c r="G4168" s="27">
        <f>IFERROR(VLOOKUP(B4168,Answer!$A:$E,5),"")</f>
        <v>0</v>
      </c>
      <c r="H4168">
        <f>IFERROR(VLOOKUP(D4168,Question!$B:$E,4,FALSE),"")</f>
        <v>2</v>
      </c>
      <c r="I4168" t="str">
        <f>IFERROR(VLOOKUP(H4168,Dimension!$A:$B,2,FALSE),"")</f>
        <v>Planning</v>
      </c>
    </row>
    <row r="4169" spans="1:9">
      <c r="A4169" s="29">
        <v>479</v>
      </c>
      <c r="B4169" s="29">
        <v>197</v>
      </c>
      <c r="D4169" t="s">
        <v>640</v>
      </c>
      <c r="E4169" t="s">
        <v>148</v>
      </c>
      <c r="F4169" t="str">
        <f t="shared" si="65"/>
        <v>5dNeither agree nor disagree&amp;#9;</v>
      </c>
      <c r="G4169" s="27">
        <f>IFERROR(VLOOKUP(B4169,Answer!$A:$E,5),"")</f>
        <v>0.25</v>
      </c>
      <c r="H4169">
        <f>IFERROR(VLOOKUP(D4169,Question!$B:$E,4,FALSE),"")</f>
        <v>2</v>
      </c>
      <c r="I4169" t="str">
        <f>IFERROR(VLOOKUP(H4169,Dimension!$A:$B,2,FALSE),"")</f>
        <v>Planning</v>
      </c>
    </row>
    <row r="4170" spans="1:9">
      <c r="A4170" s="29">
        <v>479</v>
      </c>
      <c r="B4170" s="29">
        <v>204</v>
      </c>
      <c r="D4170" t="s">
        <v>644</v>
      </c>
      <c r="E4170" t="s">
        <v>123</v>
      </c>
      <c r="F4170" t="str">
        <f t="shared" si="65"/>
        <v>5eAgree</v>
      </c>
      <c r="G4170" s="27">
        <f>IFERROR(VLOOKUP(B4170,Answer!$A:$E,5),"")</f>
        <v>0.75</v>
      </c>
      <c r="H4170">
        <f>IFERROR(VLOOKUP(D4170,Question!$B:$E,4,FALSE),"")</f>
        <v>2</v>
      </c>
      <c r="I4170" t="str">
        <f>IFERROR(VLOOKUP(H4170,Dimension!$A:$B,2,FALSE),"")</f>
        <v>Planning</v>
      </c>
    </row>
    <row r="4171" spans="1:9">
      <c r="A4171" s="29">
        <v>479</v>
      </c>
      <c r="B4171" s="29">
        <v>211</v>
      </c>
      <c r="D4171" t="s">
        <v>751</v>
      </c>
      <c r="E4171" t="s">
        <v>136</v>
      </c>
      <c r="F4171" t="str">
        <f t="shared" si="65"/>
        <v>5fStrongly Agree</v>
      </c>
      <c r="G4171" s="27">
        <f>IFERROR(VLOOKUP(B4171,Answer!$A:$E,5),"")</f>
        <v>1</v>
      </c>
      <c r="H4171">
        <f>IFERROR(VLOOKUP(D4171,Question!$B:$E,4,FALSE),"")</f>
        <v>2</v>
      </c>
      <c r="I4171" t="str">
        <f>IFERROR(VLOOKUP(H4171,Dimension!$A:$B,2,FALSE),"")</f>
        <v>Planning</v>
      </c>
    </row>
    <row r="4172" spans="1:9">
      <c r="A4172" s="29">
        <v>479</v>
      </c>
      <c r="B4172" s="29">
        <v>215</v>
      </c>
      <c r="D4172" t="s">
        <v>752</v>
      </c>
      <c r="E4172" t="s">
        <v>148</v>
      </c>
      <c r="F4172" t="str">
        <f t="shared" si="65"/>
        <v>5gNeither agree nor disagree&amp;#9;</v>
      </c>
      <c r="G4172" s="27">
        <f>IFERROR(VLOOKUP(B4172,Answer!$A:$E,5),"")</f>
        <v>0.25</v>
      </c>
      <c r="H4172">
        <f>IFERROR(VLOOKUP(D4172,Question!$B:$E,4,FALSE),"")</f>
        <v>3</v>
      </c>
      <c r="I4172" t="str">
        <f>IFERROR(VLOOKUP(H4172,Dimension!$A:$B,2,FALSE),"")</f>
        <v>Impact</v>
      </c>
    </row>
    <row r="4173" spans="1:9">
      <c r="A4173" s="29">
        <v>479</v>
      </c>
      <c r="B4173" s="29">
        <v>222</v>
      </c>
      <c r="D4173" t="s">
        <v>753</v>
      </c>
      <c r="E4173" t="s">
        <v>123</v>
      </c>
      <c r="F4173" t="str">
        <f t="shared" si="65"/>
        <v>5hAgree</v>
      </c>
      <c r="G4173" s="27">
        <f>IFERROR(VLOOKUP(B4173,Answer!$A:$E,5),"")</f>
        <v>0.75</v>
      </c>
      <c r="H4173">
        <f>IFERROR(VLOOKUP(D4173,Question!$B:$E,4,FALSE),"")</f>
        <v>2</v>
      </c>
      <c r="I4173" t="str">
        <f>IFERROR(VLOOKUP(H4173,Dimension!$A:$B,2,FALSE),"")</f>
        <v>Planning</v>
      </c>
    </row>
    <row r="4174" spans="1:9">
      <c r="A4174" s="29">
        <v>479</v>
      </c>
      <c r="B4174" s="29">
        <v>229</v>
      </c>
      <c r="D4174" t="s">
        <v>754</v>
      </c>
      <c r="E4174" t="s">
        <v>136</v>
      </c>
      <c r="F4174" t="str">
        <f t="shared" si="65"/>
        <v>5iStrongly Agree</v>
      </c>
      <c r="G4174" s="27">
        <f>IFERROR(VLOOKUP(B4174,Answer!$A:$E,5),"")</f>
        <v>1</v>
      </c>
      <c r="H4174">
        <f>IFERROR(VLOOKUP(D4174,Question!$B:$E,4,FALSE),"")</f>
        <v>3</v>
      </c>
      <c r="I4174" t="str">
        <f>IFERROR(VLOOKUP(H4174,Dimension!$A:$B,2,FALSE),"")</f>
        <v>Impact</v>
      </c>
    </row>
    <row r="4175" spans="1:9">
      <c r="A4175" s="29">
        <v>479</v>
      </c>
      <c r="B4175" s="29">
        <v>233</v>
      </c>
      <c r="D4175" t="s">
        <v>648</v>
      </c>
      <c r="E4175" t="s">
        <v>120</v>
      </c>
      <c r="F4175" t="str">
        <f t="shared" si="65"/>
        <v>6aRegularly (at least quarterly)</v>
      </c>
      <c r="G4175" s="27">
        <f>IFERROR(VLOOKUP(B4175,Answer!$A:$E,5),"")</f>
        <v>0.75</v>
      </c>
      <c r="H4175">
        <f>IFERROR(VLOOKUP(D4175,Question!$B:$E,4,FALSE),"")</f>
        <v>2</v>
      </c>
      <c r="I4175" t="str">
        <f>IFERROR(VLOOKUP(H4175,Dimension!$A:$B,2,FALSE),"")</f>
        <v>Planning</v>
      </c>
    </row>
    <row r="4176" spans="1:9">
      <c r="A4176" s="29">
        <v>479</v>
      </c>
      <c r="B4176" s="29">
        <v>237</v>
      </c>
      <c r="D4176" t="s">
        <v>650</v>
      </c>
      <c r="E4176" t="s">
        <v>121</v>
      </c>
      <c r="F4176" t="str">
        <f t="shared" si="65"/>
        <v>6bSometimes / on an ad-hoc basis</v>
      </c>
      <c r="G4176" s="27">
        <f>IFERROR(VLOOKUP(B4176,Answer!$A:$E,5),"")</f>
        <v>0.5</v>
      </c>
      <c r="H4176">
        <f>IFERROR(VLOOKUP(D4176,Question!$B:$E,4,FALSE),"")</f>
        <v>1</v>
      </c>
      <c r="I4176" t="str">
        <f>IFERROR(VLOOKUP(H4176,Dimension!$A:$B,2,FALSE),"")</f>
        <v>Reporting</v>
      </c>
    </row>
    <row r="4177" spans="1:9">
      <c r="A4177" s="29">
        <v>479</v>
      </c>
      <c r="B4177" s="29">
        <v>242</v>
      </c>
      <c r="D4177" t="s">
        <v>654</v>
      </c>
      <c r="E4177" t="s">
        <v>121</v>
      </c>
      <c r="F4177" t="str">
        <f t="shared" si="65"/>
        <v>6cSometimes / on an ad-hoc basis</v>
      </c>
      <c r="G4177" s="27">
        <f>IFERROR(VLOOKUP(B4177,Answer!$A:$E,5),"")</f>
        <v>0.5</v>
      </c>
      <c r="H4177">
        <f>IFERROR(VLOOKUP(D4177,Question!$B:$E,4,FALSE),"")</f>
        <v>1</v>
      </c>
      <c r="I4177" t="str">
        <f>IFERROR(VLOOKUP(H4177,Dimension!$A:$B,2,FALSE),"")</f>
        <v>Reporting</v>
      </c>
    </row>
    <row r="4178" spans="1:9">
      <c r="A4178" s="29">
        <v>479</v>
      </c>
      <c r="B4178" s="29">
        <v>248</v>
      </c>
      <c r="D4178" t="s">
        <v>658</v>
      </c>
      <c r="E4178" t="s">
        <v>120</v>
      </c>
      <c r="F4178" t="str">
        <f t="shared" si="65"/>
        <v>6dRegularly (at least quarterly)</v>
      </c>
      <c r="G4178" s="27">
        <f>IFERROR(VLOOKUP(B4178,Answer!$A:$E,5),"")</f>
        <v>0.75</v>
      </c>
      <c r="H4178">
        <f>IFERROR(VLOOKUP(D4178,Question!$B:$E,4,FALSE),"")</f>
        <v>1</v>
      </c>
      <c r="I4178" t="str">
        <f>IFERROR(VLOOKUP(H4178,Dimension!$A:$B,2,FALSE),"")</f>
        <v>Reporting</v>
      </c>
    </row>
    <row r="4179" spans="1:9">
      <c r="A4179" s="29">
        <v>479</v>
      </c>
      <c r="B4179" s="29">
        <v>251</v>
      </c>
      <c r="D4179" t="s">
        <v>662</v>
      </c>
      <c r="E4179" t="s">
        <v>115</v>
      </c>
      <c r="F4179" t="str">
        <f t="shared" si="65"/>
        <v>6eRarely (maybe once per year)</v>
      </c>
      <c r="G4179" s="27">
        <f>IFERROR(VLOOKUP(B4179,Answer!$A:$E,5),"")</f>
        <v>0.25</v>
      </c>
      <c r="H4179">
        <f>IFERROR(VLOOKUP(D4179,Question!$B:$E,4,FALSE),"")</f>
        <v>1</v>
      </c>
      <c r="I4179" t="str">
        <f>IFERROR(VLOOKUP(H4179,Dimension!$A:$B,2,FALSE),"")</f>
        <v>Reporting</v>
      </c>
    </row>
    <row r="4180" spans="1:9">
      <c r="A4180" s="29">
        <v>479</v>
      </c>
      <c r="B4180" s="29">
        <v>257</v>
      </c>
      <c r="D4180" t="s">
        <v>666</v>
      </c>
      <c r="E4180" t="s">
        <v>121</v>
      </c>
      <c r="F4180" t="str">
        <f t="shared" si="65"/>
        <v>7aSometimes / on an ad-hoc basis</v>
      </c>
      <c r="G4180" s="27">
        <f>IFERROR(VLOOKUP(B4180,Answer!$A:$E,5),"")</f>
        <v>0.5</v>
      </c>
      <c r="H4180">
        <f>IFERROR(VLOOKUP(D4180,Question!$B:$E,4,FALSE),"")</f>
        <v>3</v>
      </c>
      <c r="I4180" t="str">
        <f>IFERROR(VLOOKUP(H4180,Dimension!$A:$B,2,FALSE),"")</f>
        <v>Impact</v>
      </c>
    </row>
    <row r="4181" spans="1:9">
      <c r="A4181" s="29">
        <v>479</v>
      </c>
      <c r="B4181" s="29">
        <v>263</v>
      </c>
      <c r="D4181" t="s">
        <v>670</v>
      </c>
      <c r="E4181" t="s">
        <v>120</v>
      </c>
      <c r="F4181" t="str">
        <f t="shared" si="65"/>
        <v>7bRegularly (at least quarterly)</v>
      </c>
      <c r="G4181" s="27">
        <f>IFERROR(VLOOKUP(B4181,Answer!$A:$E,5),"")</f>
        <v>0.75</v>
      </c>
      <c r="H4181">
        <f>IFERROR(VLOOKUP(D4181,Question!$B:$E,4,FALSE),"")</f>
        <v>2</v>
      </c>
      <c r="I4181" t="str">
        <f>IFERROR(VLOOKUP(H4181,Dimension!$A:$B,2,FALSE),"")</f>
        <v>Planning</v>
      </c>
    </row>
    <row r="4182" spans="1:9">
      <c r="A4182" s="29">
        <v>479</v>
      </c>
      <c r="B4182" s="29">
        <v>267</v>
      </c>
      <c r="D4182" t="s">
        <v>674</v>
      </c>
      <c r="E4182" t="s">
        <v>121</v>
      </c>
      <c r="F4182" t="str">
        <f t="shared" si="65"/>
        <v>7cSometimes / on an ad-hoc basis</v>
      </c>
      <c r="G4182" s="27">
        <f>IFERROR(VLOOKUP(B4182,Answer!$A:$E,5),"")</f>
        <v>0.5</v>
      </c>
      <c r="H4182">
        <f>IFERROR(VLOOKUP(D4182,Question!$B:$E,4,FALSE),"")</f>
        <v>2</v>
      </c>
      <c r="I4182" t="str">
        <f>IFERROR(VLOOKUP(H4182,Dimension!$A:$B,2,FALSE),"")</f>
        <v>Planning</v>
      </c>
    </row>
    <row r="4183" spans="1:9">
      <c r="A4183" s="29">
        <v>479</v>
      </c>
      <c r="B4183" s="29">
        <v>270</v>
      </c>
      <c r="D4183" t="s">
        <v>678</v>
      </c>
      <c r="E4183" t="s">
        <v>116</v>
      </c>
      <c r="F4183" t="str">
        <f t="shared" si="65"/>
        <v>7dNever</v>
      </c>
      <c r="G4183" s="27">
        <f>IFERROR(VLOOKUP(B4183,Answer!$A:$E,5),"")</f>
        <v>0</v>
      </c>
      <c r="H4183">
        <f>IFERROR(VLOOKUP(D4183,Question!$B:$E,4,FALSE),"")</f>
        <v>2</v>
      </c>
      <c r="I4183" t="str">
        <f>IFERROR(VLOOKUP(H4183,Dimension!$A:$B,2,FALSE),"")</f>
        <v>Planning</v>
      </c>
    </row>
    <row r="4184" spans="1:9">
      <c r="A4184" s="29">
        <v>479</v>
      </c>
      <c r="B4184" s="29">
        <v>278</v>
      </c>
      <c r="D4184" t="s">
        <v>680</v>
      </c>
      <c r="E4184" t="s">
        <v>120</v>
      </c>
      <c r="F4184" t="str">
        <f t="shared" si="65"/>
        <v>7eRegularly (at least quarterly)</v>
      </c>
      <c r="G4184" s="27">
        <f>IFERROR(VLOOKUP(B4184,Answer!$A:$E,5),"")</f>
        <v>0.75</v>
      </c>
      <c r="H4184">
        <f>IFERROR(VLOOKUP(D4184,Question!$B:$E,4,FALSE),"")</f>
        <v>3</v>
      </c>
      <c r="I4184" t="str">
        <f>IFERROR(VLOOKUP(H4184,Dimension!$A:$B,2,FALSE),"")</f>
        <v>Impact</v>
      </c>
    </row>
    <row r="4185" spans="1:9">
      <c r="A4185" s="29">
        <v>479</v>
      </c>
      <c r="B4185" s="29">
        <v>285</v>
      </c>
      <c r="D4185" t="s">
        <v>701</v>
      </c>
      <c r="E4185" t="s">
        <v>136</v>
      </c>
      <c r="F4185" t="str">
        <f t="shared" si="65"/>
        <v>8aStrongly Agree</v>
      </c>
      <c r="G4185" s="27">
        <f>IFERROR(VLOOKUP(B4185,Answer!$A:$E,5),"")</f>
        <v>1</v>
      </c>
      <c r="H4185">
        <f>IFERROR(VLOOKUP(D4185,Question!$B:$E,4,FALSE),"")</f>
        <v>3</v>
      </c>
      <c r="I4185" t="str">
        <f>IFERROR(VLOOKUP(H4185,Dimension!$A:$B,2,FALSE),"")</f>
        <v>Impact</v>
      </c>
    </row>
    <row r="4186" spans="1:9">
      <c r="A4186" s="29">
        <v>479</v>
      </c>
      <c r="B4186" s="29">
        <v>289</v>
      </c>
      <c r="D4186" t="s">
        <v>703</v>
      </c>
      <c r="E4186" t="s">
        <v>122</v>
      </c>
      <c r="F4186" t="str">
        <f t="shared" si="65"/>
        <v>8bNeither agree nor disagree</v>
      </c>
      <c r="G4186" s="27">
        <f>IFERROR(VLOOKUP(B4186,Answer!$A:$E,5),"")</f>
        <v>0.25</v>
      </c>
      <c r="H4186">
        <f>IFERROR(VLOOKUP(D4186,Question!$B:$E,4,FALSE),"")</f>
        <v>3</v>
      </c>
      <c r="I4186" t="str">
        <f>IFERROR(VLOOKUP(H4186,Dimension!$A:$B,2,FALSE),"")</f>
        <v>Impact</v>
      </c>
    </row>
    <row r="4187" spans="1:9">
      <c r="A4187" s="29">
        <v>479</v>
      </c>
      <c r="B4187" s="29">
        <v>295</v>
      </c>
      <c r="D4187" t="s">
        <v>705</v>
      </c>
      <c r="E4187" t="s">
        <v>122</v>
      </c>
      <c r="F4187" t="str">
        <f t="shared" si="65"/>
        <v>8cNeither agree nor disagree</v>
      </c>
      <c r="G4187" s="27">
        <f>IFERROR(VLOOKUP(B4187,Answer!$A:$E,5),"")</f>
        <v>0.25</v>
      </c>
      <c r="H4187">
        <f>IFERROR(VLOOKUP(D4187,Question!$B:$E,4,FALSE),"")</f>
        <v>3</v>
      </c>
      <c r="I4187" t="str">
        <f>IFERROR(VLOOKUP(H4187,Dimension!$A:$B,2,FALSE),"")</f>
        <v>Impact</v>
      </c>
    </row>
    <row r="4188" spans="1:9">
      <c r="A4188" s="29">
        <v>479</v>
      </c>
      <c r="B4188" s="29">
        <v>302</v>
      </c>
      <c r="D4188" t="s">
        <v>707</v>
      </c>
      <c r="E4188" t="s">
        <v>123</v>
      </c>
      <c r="F4188" t="str">
        <f t="shared" si="65"/>
        <v>8dAgree</v>
      </c>
      <c r="G4188" s="27">
        <f>IFERROR(VLOOKUP(B4188,Answer!$A:$E,5),"")</f>
        <v>0</v>
      </c>
      <c r="H4188">
        <f>IFERROR(VLOOKUP(D4188,Question!$B:$E,4,FALSE),"")</f>
        <v>3</v>
      </c>
      <c r="I4188" t="str">
        <f>IFERROR(VLOOKUP(H4188,Dimension!$A:$B,2,FALSE),"")</f>
        <v>Impact</v>
      </c>
    </row>
    <row r="4189" spans="1:9">
      <c r="A4189" s="29">
        <v>479</v>
      </c>
      <c r="B4189" s="29">
        <v>308</v>
      </c>
      <c r="D4189" t="s">
        <v>744</v>
      </c>
      <c r="E4189" t="s">
        <v>123</v>
      </c>
      <c r="F4189" t="str">
        <f t="shared" si="65"/>
        <v>8eAgree</v>
      </c>
      <c r="G4189" s="27">
        <f>IFERROR(VLOOKUP(B4189,Answer!$A:$E,5),"")</f>
        <v>0.75</v>
      </c>
      <c r="H4189">
        <f>IFERROR(VLOOKUP(D4189,Question!$B:$E,4,FALSE),"")</f>
        <v>3</v>
      </c>
      <c r="I4189" t="str">
        <f>IFERROR(VLOOKUP(H4189,Dimension!$A:$B,2,FALSE),"")</f>
        <v>Impact</v>
      </c>
    </row>
    <row r="4190" spans="1:9">
      <c r="A4190" s="29">
        <v>479</v>
      </c>
      <c r="B4190" s="29">
        <v>314</v>
      </c>
      <c r="D4190" t="s">
        <v>745</v>
      </c>
      <c r="E4190" t="s">
        <v>123</v>
      </c>
      <c r="F4190" t="str">
        <f t="shared" si="65"/>
        <v>8fAgree</v>
      </c>
      <c r="G4190" s="27">
        <f>IFERROR(VLOOKUP(B4190,Answer!$A:$E,5),"")</f>
        <v>0.75</v>
      </c>
      <c r="H4190">
        <f>IFERROR(VLOOKUP(D4190,Question!$B:$E,4,FALSE),"")</f>
        <v>3</v>
      </c>
      <c r="I4190" t="str">
        <f>IFERROR(VLOOKUP(H4190,Dimension!$A:$B,2,FALSE),"")</f>
        <v>Impact</v>
      </c>
    </row>
    <row r="4191" spans="1:9">
      <c r="A4191" s="29">
        <v>479</v>
      </c>
      <c r="B4191" s="29">
        <v>318</v>
      </c>
      <c r="D4191" t="s">
        <v>746</v>
      </c>
      <c r="E4191" t="s">
        <v>118</v>
      </c>
      <c r="F4191" t="str">
        <f t="shared" si="65"/>
        <v>8gDisagree</v>
      </c>
      <c r="G4191" s="27">
        <f>IFERROR(VLOOKUP(B4191,Answer!$A:$E,5),"")</f>
        <v>0</v>
      </c>
      <c r="H4191">
        <f>IFERROR(VLOOKUP(D4191,Question!$B:$E,4,FALSE),"")</f>
        <v>3</v>
      </c>
      <c r="I4191" t="str">
        <f>IFERROR(VLOOKUP(H4191,Dimension!$A:$B,2,FALSE),"")</f>
        <v>Impact</v>
      </c>
    </row>
    <row r="4192" spans="1:9">
      <c r="A4192" s="29">
        <v>479</v>
      </c>
      <c r="B4192" s="29">
        <v>326</v>
      </c>
      <c r="D4192" t="s">
        <v>747</v>
      </c>
      <c r="E4192" t="s">
        <v>123</v>
      </c>
      <c r="F4192" t="str">
        <f t="shared" si="65"/>
        <v>8hAgree</v>
      </c>
      <c r="G4192" s="27">
        <f>IFERROR(VLOOKUP(B4192,Answer!$A:$E,5),"")</f>
        <v>0.75</v>
      </c>
      <c r="H4192">
        <f>IFERROR(VLOOKUP(D4192,Question!$B:$E,4,FALSE),"")</f>
        <v>3</v>
      </c>
      <c r="I4192" t="str">
        <f>IFERROR(VLOOKUP(H4192,Dimension!$A:$B,2,FALSE),"")</f>
        <v>Impact</v>
      </c>
    </row>
    <row r="4193" spans="1:9">
      <c r="A4193" s="29">
        <v>479</v>
      </c>
      <c r="B4193" s="29">
        <v>328</v>
      </c>
      <c r="D4193" t="s">
        <v>748</v>
      </c>
      <c r="E4193" t="s">
        <v>117</v>
      </c>
      <c r="F4193" t="str">
        <f t="shared" si="65"/>
        <v>8iDon’t know/Not sure</v>
      </c>
      <c r="G4193" s="27">
        <f>IFERROR(VLOOKUP(B4193,Answer!$A:$E,5),"")</f>
        <v>0</v>
      </c>
      <c r="H4193">
        <f>IFERROR(VLOOKUP(D4193,Question!$B:$E,4,FALSE),"")</f>
        <v>3</v>
      </c>
      <c r="I4193" t="str">
        <f>IFERROR(VLOOKUP(H4193,Dimension!$A:$B,2,FALSE),"")</f>
        <v>Impact</v>
      </c>
    </row>
    <row r="4194" spans="1:9">
      <c r="A4194" s="29">
        <v>479</v>
      </c>
      <c r="B4194" s="29">
        <v>334</v>
      </c>
      <c r="D4194" t="s">
        <v>749</v>
      </c>
      <c r="E4194" t="s">
        <v>117</v>
      </c>
      <c r="F4194" t="str">
        <f t="shared" si="65"/>
        <v>8jDon’t know/Not sure</v>
      </c>
      <c r="G4194" s="27">
        <f>IFERROR(VLOOKUP(B4194,Answer!$A:$E,5),"")</f>
        <v>0</v>
      </c>
      <c r="H4194">
        <f>IFERROR(VLOOKUP(D4194,Question!$B:$E,4,FALSE),"")</f>
        <v>3</v>
      </c>
      <c r="I4194" t="str">
        <f>IFERROR(VLOOKUP(H4194,Dimension!$A:$B,2,FALSE),"")</f>
        <v>Impact</v>
      </c>
    </row>
    <row r="4195" spans="1:9">
      <c r="A4195" s="29">
        <v>479</v>
      </c>
      <c r="B4195" s="29">
        <v>342</v>
      </c>
      <c r="D4195" t="s">
        <v>750</v>
      </c>
      <c r="E4195" t="s">
        <v>118</v>
      </c>
      <c r="F4195" t="str">
        <f t="shared" si="65"/>
        <v>8kDisagree</v>
      </c>
      <c r="G4195" s="27">
        <f>IFERROR(VLOOKUP(B4195,Answer!$A:$E,5),"")</f>
        <v>0.25</v>
      </c>
      <c r="H4195">
        <f>IFERROR(VLOOKUP(D4195,Question!$B:$E,4,FALSE),"")</f>
        <v>3</v>
      </c>
      <c r="I4195" t="str">
        <f>IFERROR(VLOOKUP(H4195,Dimension!$A:$B,2,FALSE),"")</f>
        <v>Impact</v>
      </c>
    </row>
    <row r="4196" spans="1:9">
      <c r="A4196" s="29">
        <v>479</v>
      </c>
      <c r="B4196" s="29">
        <v>349</v>
      </c>
      <c r="D4196" t="s">
        <v>710</v>
      </c>
      <c r="E4196" t="s">
        <v>143</v>
      </c>
      <c r="F4196" t="str">
        <f t="shared" si="65"/>
        <v>9aUse rarely</v>
      </c>
      <c r="G4196" s="27">
        <f>IFERROR(VLOOKUP(B4196,Answer!$A:$E,5),"")</f>
        <v>0.5</v>
      </c>
      <c r="H4196">
        <f>IFERROR(VLOOKUP(D4196,Question!$B:$E,4,FALSE),"")</f>
        <v>1</v>
      </c>
      <c r="I4196" t="str">
        <f>IFERROR(VLOOKUP(H4196,Dimension!$A:$B,2,FALSE),"")</f>
        <v>Reporting</v>
      </c>
    </row>
    <row r="4197" spans="1:9">
      <c r="A4197" s="29">
        <v>479</v>
      </c>
      <c r="B4197" s="29">
        <v>355</v>
      </c>
      <c r="D4197" t="s">
        <v>714</v>
      </c>
      <c r="E4197" t="s">
        <v>143</v>
      </c>
      <c r="F4197" t="str">
        <f t="shared" si="65"/>
        <v>9bUse rarely</v>
      </c>
      <c r="G4197" s="27">
        <f>IFERROR(VLOOKUP(B4197,Answer!$A:$E,5),"")</f>
        <v>0.5</v>
      </c>
      <c r="H4197">
        <f>IFERROR(VLOOKUP(D4197,Question!$B:$E,4,FALSE),"")</f>
        <v>1</v>
      </c>
      <c r="I4197" t="str">
        <f>IFERROR(VLOOKUP(H4197,Dimension!$A:$B,2,FALSE),"")</f>
        <v>Reporting</v>
      </c>
    </row>
    <row r="4198" spans="1:9">
      <c r="A4198" s="29">
        <v>479</v>
      </c>
      <c r="B4198" s="29">
        <v>360</v>
      </c>
      <c r="D4198" t="s">
        <v>742</v>
      </c>
      <c r="E4198" t="s">
        <v>125</v>
      </c>
      <c r="F4198" t="str">
        <f t="shared" si="65"/>
        <v>9cAware of but do not use</v>
      </c>
      <c r="G4198" s="27">
        <f>IFERROR(VLOOKUP(B4198,Answer!$A:$E,5),"")</f>
        <v>0.25</v>
      </c>
      <c r="H4198">
        <f>IFERROR(VLOOKUP(D4198,Question!$B:$E,4,FALSE),"")</f>
        <v>1</v>
      </c>
      <c r="I4198" t="str">
        <f>IFERROR(VLOOKUP(H4198,Dimension!$A:$B,2,FALSE),"")</f>
        <v>Reporting</v>
      </c>
    </row>
    <row r="4199" spans="1:9">
      <c r="A4199" s="29">
        <v>479</v>
      </c>
      <c r="B4199" s="29">
        <v>367</v>
      </c>
      <c r="D4199" t="s">
        <v>743</v>
      </c>
      <c r="E4199" t="s">
        <v>143</v>
      </c>
      <c r="F4199" t="str">
        <f t="shared" si="65"/>
        <v>9dUse rarely</v>
      </c>
      <c r="G4199" s="27">
        <f>IFERROR(VLOOKUP(B4199,Answer!$A:$E,5),"")</f>
        <v>0.5</v>
      </c>
      <c r="H4199">
        <f>IFERROR(VLOOKUP(D4199,Question!$B:$E,4,FALSE),"")</f>
        <v>2</v>
      </c>
      <c r="I4199" t="str">
        <f>IFERROR(VLOOKUP(H4199,Dimension!$A:$B,2,FALSE),"")</f>
        <v>Planning</v>
      </c>
    </row>
    <row r="4200" spans="1:9">
      <c r="A4200" s="29">
        <v>479</v>
      </c>
      <c r="B4200" s="29">
        <v>372</v>
      </c>
      <c r="D4200" t="s">
        <v>740</v>
      </c>
      <c r="E4200" t="s">
        <v>118</v>
      </c>
      <c r="F4200" t="str">
        <f t="shared" si="65"/>
        <v>10aDisagree</v>
      </c>
      <c r="G4200" s="27">
        <f>IFERROR(VLOOKUP(B4200,Answer!$A:$E,5),"")</f>
        <v>0</v>
      </c>
      <c r="H4200">
        <f>IFERROR(VLOOKUP(D4200,Question!$B:$E,4,FALSE),"")</f>
        <v>1</v>
      </c>
      <c r="I4200" t="str">
        <f>IFERROR(VLOOKUP(H4200,Dimension!$A:$B,2,FALSE),"")</f>
        <v>Reporting</v>
      </c>
    </row>
    <row r="4201" spans="1:9">
      <c r="A4201" s="29">
        <v>479</v>
      </c>
      <c r="B4201" s="29">
        <v>378</v>
      </c>
      <c r="D4201" t="s">
        <v>741</v>
      </c>
      <c r="E4201" t="s">
        <v>118</v>
      </c>
      <c r="F4201" t="str">
        <f t="shared" si="65"/>
        <v>10bDisagree</v>
      </c>
      <c r="G4201" s="27">
        <f>IFERROR(VLOOKUP(B4201,Answer!$A:$E,5),"")</f>
        <v>0</v>
      </c>
      <c r="H4201">
        <f>IFERROR(VLOOKUP(D4201,Question!$B:$E,4,FALSE),"")</f>
        <v>3</v>
      </c>
      <c r="I4201" t="str">
        <f>IFERROR(VLOOKUP(H4201,Dimension!$A:$B,2,FALSE),"")</f>
        <v>Impact</v>
      </c>
    </row>
    <row r="4202" spans="1:9">
      <c r="A4202" s="29">
        <v>482</v>
      </c>
      <c r="B4202" s="29">
        <v>2</v>
      </c>
      <c r="D4202" t="s">
        <v>772</v>
      </c>
      <c r="E4202" t="s">
        <v>140</v>
      </c>
      <c r="F4202" t="str">
        <f t="shared" si="65"/>
        <v>1aAgency</v>
      </c>
      <c r="G4202" s="27">
        <f>IFERROR(VLOOKUP(B4202,Answer!$A:$E,5),"")</f>
        <v>0</v>
      </c>
      <c r="H4202">
        <f>IFERROR(VLOOKUP(D4202,Question!$B:$E,4,FALSE),"")</f>
        <v>0</v>
      </c>
      <c r="I4202" t="str">
        <f>IFERROR(VLOOKUP(H4202,Dimension!$A:$B,2,FALSE),"")</f>
        <v/>
      </c>
    </row>
    <row r="4203" spans="1:9">
      <c r="A4203" s="29">
        <v>482</v>
      </c>
      <c r="B4203" s="29">
        <v>5</v>
      </c>
      <c r="D4203" t="s">
        <v>773</v>
      </c>
      <c r="E4203" t="s">
        <v>107</v>
      </c>
      <c r="F4203" t="str">
        <f t="shared" si="65"/>
        <v>1bCommunications</v>
      </c>
      <c r="G4203" s="27">
        <f>IFERROR(VLOOKUP(B4203,Answer!$A:$E,5),"")</f>
        <v>0</v>
      </c>
      <c r="H4203">
        <f>IFERROR(VLOOKUP(D4203,Question!$B:$E,4,FALSE),"")</f>
        <v>0</v>
      </c>
      <c r="I4203" t="str">
        <f>IFERROR(VLOOKUP(H4203,Dimension!$A:$B,2,FALSE),"")</f>
        <v/>
      </c>
    </row>
    <row r="4204" spans="1:9">
      <c r="A4204" s="29">
        <v>482</v>
      </c>
      <c r="B4204" s="29" t="s">
        <v>870</v>
      </c>
      <c r="D4204" t="s">
        <v>774</v>
      </c>
      <c r="E4204">
        <v>0</v>
      </c>
      <c r="F4204" t="str">
        <f t="shared" si="65"/>
        <v>1c0</v>
      </c>
      <c r="G4204" s="27" t="str">
        <f>IFERROR(VLOOKUP(B4204,Answer!$A:$E,5),"")</f>
        <v/>
      </c>
      <c r="H4204">
        <f>IFERROR(VLOOKUP(D4204,Question!$B:$E,4,FALSE),"")</f>
        <v>0</v>
      </c>
      <c r="I4204" t="str">
        <f>IFERROR(VLOOKUP(H4204,Dimension!$A:$B,2,FALSE),"")</f>
        <v/>
      </c>
    </row>
    <row r="4205" spans="1:9">
      <c r="A4205" s="29">
        <v>482</v>
      </c>
      <c r="B4205" s="29">
        <v>41</v>
      </c>
      <c r="D4205" t="s">
        <v>775</v>
      </c>
      <c r="E4205" t="s">
        <v>195</v>
      </c>
      <c r="F4205" t="str">
        <f t="shared" si="65"/>
        <v>1dA PR consultancy</v>
      </c>
      <c r="G4205" s="27">
        <f>IFERROR(VLOOKUP(B4205,Answer!$A:$E,5),"")</f>
        <v>0</v>
      </c>
      <c r="H4205">
        <f>IFERROR(VLOOKUP(D4205,Question!$B:$E,4,FALSE),"")</f>
        <v>0</v>
      </c>
      <c r="I4205" t="str">
        <f>IFERROR(VLOOKUP(H4205,Dimension!$A:$B,2,FALSE),"")</f>
        <v/>
      </c>
    </row>
    <row r="4206" spans="1:9">
      <c r="A4206" s="29">
        <v>482</v>
      </c>
      <c r="B4206" s="29">
        <v>47</v>
      </c>
      <c r="D4206" t="s">
        <v>776</v>
      </c>
      <c r="E4206" t="s">
        <v>147</v>
      </c>
      <c r="F4206" t="str">
        <f t="shared" si="65"/>
        <v>1e1-49 employees</v>
      </c>
      <c r="G4206" s="27">
        <f>IFERROR(VLOOKUP(B4206,Answer!$A:$E,5),"")</f>
        <v>0</v>
      </c>
      <c r="H4206">
        <f>IFERROR(VLOOKUP(D4206,Question!$B:$E,4,FALSE),"")</f>
        <v>0</v>
      </c>
      <c r="I4206" t="str">
        <f>IFERROR(VLOOKUP(H4206,Dimension!$A:$B,2,FALSE),"")</f>
        <v/>
      </c>
    </row>
    <row r="4207" spans="1:9">
      <c r="A4207" s="29">
        <v>482</v>
      </c>
      <c r="B4207" s="29" t="s">
        <v>870</v>
      </c>
      <c r="D4207" t="s">
        <v>778</v>
      </c>
      <c r="E4207" t="s">
        <v>134</v>
      </c>
      <c r="F4207" t="str">
        <f t="shared" si="65"/>
        <v>1gUK</v>
      </c>
      <c r="G4207" s="27" t="str">
        <f>IFERROR(VLOOKUP(B4207,Answer!$A:$E,5),"")</f>
        <v/>
      </c>
      <c r="H4207">
        <f>IFERROR(VLOOKUP(D4207,Question!$B:$E,4,FALSE),"")</f>
        <v>0</v>
      </c>
      <c r="I4207" t="str">
        <f>IFERROR(VLOOKUP(H4207,Dimension!$A:$B,2,FALSE),"")</f>
        <v/>
      </c>
    </row>
    <row r="4208" spans="1:9">
      <c r="A4208" s="29">
        <v>482</v>
      </c>
      <c r="B4208" s="29">
        <v>65</v>
      </c>
      <c r="D4208" t="s">
        <v>783</v>
      </c>
      <c r="E4208" t="s">
        <v>159</v>
      </c>
      <c r="F4208" t="str">
        <f t="shared" si="65"/>
        <v>1hFor the country I’m based in</v>
      </c>
      <c r="G4208" s="27">
        <f>IFERROR(VLOOKUP(B4208,Answer!$A:$E,5),"")</f>
        <v>0</v>
      </c>
      <c r="H4208">
        <f>IFERROR(VLOOKUP(D4208,Question!$B:$E,4,FALSE),"")</f>
        <v>0</v>
      </c>
      <c r="I4208" t="str">
        <f>IFERROR(VLOOKUP(H4208,Dimension!$A:$B,2,FALSE),"")</f>
        <v/>
      </c>
    </row>
    <row r="4209" spans="1:9">
      <c r="A4209" s="29">
        <v>482</v>
      </c>
      <c r="B4209" s="29">
        <v>69</v>
      </c>
      <c r="D4209" t="s">
        <v>859</v>
      </c>
      <c r="E4209" t="s">
        <v>110</v>
      </c>
      <c r="F4209" t="str">
        <f t="shared" si="65"/>
        <v>1iYes</v>
      </c>
      <c r="G4209" s="27">
        <f>IFERROR(VLOOKUP(B4209,Answer!$A:$E,5),"")</f>
        <v>0</v>
      </c>
      <c r="H4209">
        <f>IFERROR(VLOOKUP(D4209,Question!$B:$E,4,FALSE),"")</f>
        <v>0</v>
      </c>
      <c r="I4209" t="str">
        <f>IFERROR(VLOOKUP(H4209,Dimension!$A:$B,2,FALSE),"")</f>
        <v/>
      </c>
    </row>
    <row r="4210" spans="1:9">
      <c r="A4210" s="29">
        <v>482</v>
      </c>
      <c r="B4210" s="29" t="s">
        <v>870</v>
      </c>
      <c r="D4210" t="s">
        <v>804</v>
      </c>
      <c r="E4210" t="s">
        <v>111</v>
      </c>
      <c r="F4210" t="str">
        <f t="shared" si="65"/>
        <v>North AmericaNo</v>
      </c>
      <c r="G4210" s="27" t="str">
        <f>IFERROR(VLOOKUP(B4210,Answer!$A:$E,5),"")</f>
        <v/>
      </c>
      <c r="H4210" t="str">
        <f>IFERROR(VLOOKUP(D4210,Question!$B:$E,4,FALSE),"")</f>
        <v/>
      </c>
      <c r="I4210" t="str">
        <f>IFERROR(VLOOKUP(H4210,Dimension!$A:$B,2,FALSE),"")</f>
        <v/>
      </c>
    </row>
    <row r="4211" spans="1:9">
      <c r="A4211" s="29">
        <v>482</v>
      </c>
      <c r="B4211" s="29" t="s">
        <v>870</v>
      </c>
      <c r="D4211" t="s">
        <v>805</v>
      </c>
      <c r="E4211" t="s">
        <v>111</v>
      </c>
      <c r="F4211" t="str">
        <f t="shared" si="65"/>
        <v>Central AmericaNo</v>
      </c>
      <c r="G4211" s="27" t="str">
        <f>IFERROR(VLOOKUP(B4211,Answer!$A:$E,5),"")</f>
        <v/>
      </c>
      <c r="H4211" t="str">
        <f>IFERROR(VLOOKUP(D4211,Question!$B:$E,4,FALSE),"")</f>
        <v/>
      </c>
      <c r="I4211" t="str">
        <f>IFERROR(VLOOKUP(H4211,Dimension!$A:$B,2,FALSE),"")</f>
        <v/>
      </c>
    </row>
    <row r="4212" spans="1:9">
      <c r="A4212" s="29">
        <v>482</v>
      </c>
      <c r="B4212" s="29" t="s">
        <v>870</v>
      </c>
      <c r="D4212" t="s">
        <v>806</v>
      </c>
      <c r="E4212" t="s">
        <v>111</v>
      </c>
      <c r="F4212" t="str">
        <f t="shared" si="65"/>
        <v>South AmericaNo</v>
      </c>
      <c r="G4212" s="27" t="str">
        <f>IFERROR(VLOOKUP(B4212,Answer!$A:$E,5),"")</f>
        <v/>
      </c>
      <c r="H4212" t="str">
        <f>IFERROR(VLOOKUP(D4212,Question!$B:$E,4,FALSE),"")</f>
        <v/>
      </c>
      <c r="I4212" t="str">
        <f>IFERROR(VLOOKUP(H4212,Dimension!$A:$B,2,FALSE),"")</f>
        <v/>
      </c>
    </row>
    <row r="4213" spans="1:9">
      <c r="A4213" s="29">
        <v>482</v>
      </c>
      <c r="B4213" s="29" t="s">
        <v>870</v>
      </c>
      <c r="D4213" t="s">
        <v>807</v>
      </c>
      <c r="E4213" t="s">
        <v>111</v>
      </c>
      <c r="F4213" t="str">
        <f t="shared" si="65"/>
        <v>AfricaNo</v>
      </c>
      <c r="G4213" s="27" t="str">
        <f>IFERROR(VLOOKUP(B4213,Answer!$A:$E,5),"")</f>
        <v/>
      </c>
      <c r="H4213" t="str">
        <f>IFERROR(VLOOKUP(D4213,Question!$B:$E,4,FALSE),"")</f>
        <v/>
      </c>
      <c r="I4213" t="str">
        <f>IFERROR(VLOOKUP(H4213,Dimension!$A:$B,2,FALSE),"")</f>
        <v/>
      </c>
    </row>
    <row r="4214" spans="1:9">
      <c r="A4214" s="29">
        <v>482</v>
      </c>
      <c r="B4214" s="29" t="s">
        <v>870</v>
      </c>
      <c r="D4214" t="s">
        <v>808</v>
      </c>
      <c r="E4214" t="s">
        <v>111</v>
      </c>
      <c r="F4214" t="str">
        <f t="shared" si="65"/>
        <v>Middle EastNo</v>
      </c>
      <c r="G4214" s="27" t="str">
        <f>IFERROR(VLOOKUP(B4214,Answer!$A:$E,5),"")</f>
        <v/>
      </c>
      <c r="H4214" t="str">
        <f>IFERROR(VLOOKUP(D4214,Question!$B:$E,4,FALSE),"")</f>
        <v/>
      </c>
      <c r="I4214" t="str">
        <f>IFERROR(VLOOKUP(H4214,Dimension!$A:$B,2,FALSE),"")</f>
        <v/>
      </c>
    </row>
    <row r="4215" spans="1:9">
      <c r="A4215" s="29">
        <v>482</v>
      </c>
      <c r="B4215" s="29">
        <v>58</v>
      </c>
      <c r="D4215" t="s">
        <v>809</v>
      </c>
      <c r="E4215" t="s">
        <v>110</v>
      </c>
      <c r="F4215" t="str">
        <f t="shared" si="65"/>
        <v>Western/Northern EuropeYes</v>
      </c>
      <c r="G4215" s="27">
        <f>IFERROR(VLOOKUP(B4215,Answer!$A:$E,5),"")</f>
        <v>0</v>
      </c>
      <c r="H4215" t="str">
        <f>IFERROR(VLOOKUP(D4215,Question!$B:$E,4,FALSE),"")</f>
        <v/>
      </c>
      <c r="I4215" t="str">
        <f>IFERROR(VLOOKUP(H4215,Dimension!$A:$B,2,FALSE),"")</f>
        <v/>
      </c>
    </row>
    <row r="4216" spans="1:9">
      <c r="A4216" s="29">
        <v>482</v>
      </c>
      <c r="B4216" s="29">
        <v>59</v>
      </c>
      <c r="D4216" t="s">
        <v>810</v>
      </c>
      <c r="E4216" t="s">
        <v>110</v>
      </c>
      <c r="F4216" t="str">
        <f t="shared" si="65"/>
        <v>Southern EuropeYes</v>
      </c>
      <c r="G4216" s="27">
        <f>IFERROR(VLOOKUP(B4216,Answer!$A:$E,5),"")</f>
        <v>0</v>
      </c>
      <c r="H4216" t="str">
        <f>IFERROR(VLOOKUP(D4216,Question!$B:$E,4,FALSE),"")</f>
        <v/>
      </c>
      <c r="I4216" t="str">
        <f>IFERROR(VLOOKUP(H4216,Dimension!$A:$B,2,FALSE),"")</f>
        <v/>
      </c>
    </row>
    <row r="4217" spans="1:9">
      <c r="A4217" s="29">
        <v>482</v>
      </c>
      <c r="B4217" s="29" t="s">
        <v>870</v>
      </c>
      <c r="D4217" t="s">
        <v>811</v>
      </c>
      <c r="E4217" t="s">
        <v>111</v>
      </c>
      <c r="F4217" t="str">
        <f t="shared" si="65"/>
        <v>Eastern EuropeNo</v>
      </c>
      <c r="G4217" s="27" t="str">
        <f>IFERROR(VLOOKUP(B4217,Answer!$A:$E,5),"")</f>
        <v/>
      </c>
      <c r="H4217" t="str">
        <f>IFERROR(VLOOKUP(D4217,Question!$B:$E,4,FALSE),"")</f>
        <v/>
      </c>
      <c r="I4217" t="str">
        <f>IFERROR(VLOOKUP(H4217,Dimension!$A:$B,2,FALSE),"")</f>
        <v/>
      </c>
    </row>
    <row r="4218" spans="1:9">
      <c r="A4218" s="29">
        <v>482</v>
      </c>
      <c r="B4218" s="29" t="s">
        <v>870</v>
      </c>
      <c r="D4218" t="s">
        <v>812</v>
      </c>
      <c r="E4218" t="s">
        <v>111</v>
      </c>
      <c r="F4218" t="str">
        <f t="shared" si="65"/>
        <v>Central AsiaNo</v>
      </c>
      <c r="G4218" s="27" t="str">
        <f>IFERROR(VLOOKUP(B4218,Answer!$A:$E,5),"")</f>
        <v/>
      </c>
      <c r="H4218" t="str">
        <f>IFERROR(VLOOKUP(D4218,Question!$B:$E,4,FALSE),"")</f>
        <v/>
      </c>
      <c r="I4218" t="str">
        <f>IFERROR(VLOOKUP(H4218,Dimension!$A:$B,2,FALSE),"")</f>
        <v/>
      </c>
    </row>
    <row r="4219" spans="1:9">
      <c r="A4219" s="29">
        <v>482</v>
      </c>
      <c r="B4219" s="29" t="s">
        <v>870</v>
      </c>
      <c r="D4219" t="s">
        <v>813</v>
      </c>
      <c r="E4219" t="s">
        <v>111</v>
      </c>
      <c r="F4219" t="str">
        <f t="shared" si="65"/>
        <v>South AsiaNo</v>
      </c>
      <c r="G4219" s="27" t="str">
        <f>IFERROR(VLOOKUP(B4219,Answer!$A:$E,5),"")</f>
        <v/>
      </c>
      <c r="H4219" t="str">
        <f>IFERROR(VLOOKUP(D4219,Question!$B:$E,4,FALSE),"")</f>
        <v/>
      </c>
      <c r="I4219" t="str">
        <f>IFERROR(VLOOKUP(H4219,Dimension!$A:$B,2,FALSE),"")</f>
        <v/>
      </c>
    </row>
    <row r="4220" spans="1:9">
      <c r="A4220" s="29">
        <v>482</v>
      </c>
      <c r="B4220" s="29" t="s">
        <v>870</v>
      </c>
      <c r="D4220" t="s">
        <v>814</v>
      </c>
      <c r="E4220" t="s">
        <v>111</v>
      </c>
      <c r="F4220" t="str">
        <f t="shared" si="65"/>
        <v>South East AsiaNo</v>
      </c>
      <c r="G4220" s="27" t="str">
        <f>IFERROR(VLOOKUP(B4220,Answer!$A:$E,5),"")</f>
        <v/>
      </c>
      <c r="H4220" t="str">
        <f>IFERROR(VLOOKUP(D4220,Question!$B:$E,4,FALSE),"")</f>
        <v/>
      </c>
      <c r="I4220" t="str">
        <f>IFERROR(VLOOKUP(H4220,Dimension!$A:$B,2,FALSE),"")</f>
        <v/>
      </c>
    </row>
    <row r="4221" spans="1:9">
      <c r="A4221" s="29">
        <v>482</v>
      </c>
      <c r="B4221" s="29" t="s">
        <v>870</v>
      </c>
      <c r="D4221" t="s">
        <v>815</v>
      </c>
      <c r="E4221" t="s">
        <v>111</v>
      </c>
      <c r="F4221" t="str">
        <f t="shared" si="65"/>
        <v>AustralasiaNo</v>
      </c>
      <c r="G4221" s="27" t="str">
        <f>IFERROR(VLOOKUP(B4221,Answer!$A:$E,5),"")</f>
        <v/>
      </c>
      <c r="H4221" t="str">
        <f>IFERROR(VLOOKUP(D4221,Question!$B:$E,4,FALSE),"")</f>
        <v/>
      </c>
      <c r="I4221" t="str">
        <f>IFERROR(VLOOKUP(H4221,Dimension!$A:$B,2,FALSE),"")</f>
        <v/>
      </c>
    </row>
    <row r="4222" spans="1:9">
      <c r="A4222" s="29">
        <v>482</v>
      </c>
      <c r="B4222" s="29">
        <v>75</v>
      </c>
      <c r="D4222" t="s">
        <v>532</v>
      </c>
      <c r="E4222" t="s">
        <v>114</v>
      </c>
      <c r="F4222" t="str">
        <f t="shared" si="65"/>
        <v>2aFrequently (e.g. every time we run some activity or monthly)</v>
      </c>
      <c r="G4222" s="27">
        <f>IFERROR(VLOOKUP(B4222,Answer!$A:$E,5),"")</f>
        <v>1</v>
      </c>
      <c r="H4222">
        <f>IFERROR(VLOOKUP(D4222,Question!$B:$E,4,FALSE),"")</f>
        <v>1</v>
      </c>
      <c r="I4222" t="str">
        <f>IFERROR(VLOOKUP(H4222,Dimension!$A:$B,2,FALSE),"")</f>
        <v>Reporting</v>
      </c>
    </row>
    <row r="4223" spans="1:9">
      <c r="A4223" s="29">
        <v>482</v>
      </c>
      <c r="B4223" s="29">
        <v>99</v>
      </c>
      <c r="D4223" t="s">
        <v>576</v>
      </c>
      <c r="E4223" t="s">
        <v>120</v>
      </c>
      <c r="F4223" t="str">
        <f t="shared" si="65"/>
        <v>3aRegularly (at least quarterly)</v>
      </c>
      <c r="G4223" s="27">
        <f>IFERROR(VLOOKUP(B4223,Answer!$A:$E,5),"")</f>
        <v>0</v>
      </c>
      <c r="H4223">
        <f>IFERROR(VLOOKUP(D4223,Question!$B:$E,4,FALSE),"")</f>
        <v>1</v>
      </c>
      <c r="I4223" t="str">
        <f>IFERROR(VLOOKUP(H4223,Dimension!$A:$B,2,FALSE),"")</f>
        <v>Reporting</v>
      </c>
    </row>
    <row r="4224" spans="1:9">
      <c r="A4224" s="29">
        <v>482</v>
      </c>
      <c r="B4224" s="29">
        <v>105</v>
      </c>
      <c r="D4224" t="s">
        <v>582</v>
      </c>
      <c r="E4224" t="s">
        <v>114</v>
      </c>
      <c r="F4224" t="str">
        <f t="shared" si="65"/>
        <v>3bFrequently (e.g. every time we run some activity or monthly)</v>
      </c>
      <c r="G4224" s="27">
        <f>IFERROR(VLOOKUP(B4224,Answer!$A:$E,5),"")</f>
        <v>-1</v>
      </c>
      <c r="H4224">
        <f>IFERROR(VLOOKUP(D4224,Question!$B:$E,4,FALSE),"")</f>
        <v>1</v>
      </c>
      <c r="I4224" t="str">
        <f>IFERROR(VLOOKUP(H4224,Dimension!$A:$B,2,FALSE),"")</f>
        <v>Reporting</v>
      </c>
    </row>
    <row r="4225" spans="1:9">
      <c r="A4225" s="29">
        <v>482</v>
      </c>
      <c r="B4225" s="29">
        <v>107</v>
      </c>
      <c r="D4225" t="s">
        <v>587</v>
      </c>
      <c r="E4225" t="s">
        <v>115</v>
      </c>
      <c r="F4225" t="str">
        <f t="shared" si="65"/>
        <v>3cRarely (maybe once per year)</v>
      </c>
      <c r="G4225" s="27">
        <f>IFERROR(VLOOKUP(B4225,Answer!$A:$E,5),"")</f>
        <v>0.25</v>
      </c>
      <c r="H4225">
        <f>IFERROR(VLOOKUP(D4225,Question!$B:$E,4,FALSE),"")</f>
        <v>1</v>
      </c>
      <c r="I4225" t="str">
        <f>IFERROR(VLOOKUP(H4225,Dimension!$A:$B,2,FALSE),"")</f>
        <v>Reporting</v>
      </c>
    </row>
    <row r="4226" spans="1:9">
      <c r="A4226" s="29">
        <v>482</v>
      </c>
      <c r="B4226" s="29">
        <v>111</v>
      </c>
      <c r="D4226" t="s">
        <v>592</v>
      </c>
      <c r="E4226" t="s">
        <v>116</v>
      </c>
      <c r="F4226" t="str">
        <f t="shared" si="65"/>
        <v>3dNever</v>
      </c>
      <c r="G4226" s="27">
        <f>IFERROR(VLOOKUP(B4226,Answer!$A:$E,5),"")</f>
        <v>0</v>
      </c>
      <c r="H4226">
        <f>IFERROR(VLOOKUP(D4226,Question!$B:$E,4,FALSE),"")</f>
        <v>1</v>
      </c>
      <c r="I4226" t="str">
        <f>IFERROR(VLOOKUP(H4226,Dimension!$A:$B,2,FALSE),"")</f>
        <v>Reporting</v>
      </c>
    </row>
    <row r="4227" spans="1:9">
      <c r="A4227" s="29">
        <v>482</v>
      </c>
      <c r="B4227" s="29">
        <v>118</v>
      </c>
      <c r="D4227" t="s">
        <v>755</v>
      </c>
      <c r="E4227" t="s">
        <v>121</v>
      </c>
      <c r="F4227" t="str">
        <f t="shared" ref="F4227:F4271" si="66">D4227&amp;E4227</f>
        <v>3eSometimes / on an ad-hoc basis</v>
      </c>
      <c r="G4227" s="27">
        <f>IFERROR(VLOOKUP(B4227,Answer!$A:$E,5),"")</f>
        <v>0</v>
      </c>
      <c r="H4227">
        <f>IFERROR(VLOOKUP(D4227,Question!$B:$E,4,FALSE),"")</f>
        <v>1</v>
      </c>
      <c r="I4227" t="str">
        <f>IFERROR(VLOOKUP(H4227,Dimension!$A:$B,2,FALSE),"")</f>
        <v>Reporting</v>
      </c>
    </row>
    <row r="4228" spans="1:9">
      <c r="A4228" s="29">
        <v>482</v>
      </c>
      <c r="B4228" s="29">
        <v>125</v>
      </c>
      <c r="D4228" t="s">
        <v>756</v>
      </c>
      <c r="E4228" t="s">
        <v>114</v>
      </c>
      <c r="F4228" t="str">
        <f t="shared" si="66"/>
        <v>3fFrequently (e.g. every time we run some activity or monthly)</v>
      </c>
      <c r="G4228" s="27">
        <f>IFERROR(VLOOKUP(B4228,Answer!$A:$E,5),"")</f>
        <v>0.5</v>
      </c>
      <c r="H4228">
        <f>IFERROR(VLOOKUP(D4228,Question!$B:$E,4,FALSE),"")</f>
        <v>1</v>
      </c>
      <c r="I4228" t="str">
        <f>IFERROR(VLOOKUP(H4228,Dimension!$A:$B,2,FALSE),"")</f>
        <v>Reporting</v>
      </c>
    </row>
    <row r="4229" spans="1:9">
      <c r="A4229" s="29">
        <v>482</v>
      </c>
      <c r="B4229" s="29">
        <v>128</v>
      </c>
      <c r="D4229" t="s">
        <v>757</v>
      </c>
      <c r="E4229" t="s">
        <v>121</v>
      </c>
      <c r="F4229" t="str">
        <f t="shared" si="66"/>
        <v>3gSometimes / on an ad-hoc basis</v>
      </c>
      <c r="G4229" s="27">
        <f>IFERROR(VLOOKUP(B4229,Answer!$A:$E,5),"")</f>
        <v>0.5</v>
      </c>
      <c r="H4229">
        <f>IFERROR(VLOOKUP(D4229,Question!$B:$E,4,FALSE),"")</f>
        <v>1</v>
      </c>
      <c r="I4229" t="str">
        <f>IFERROR(VLOOKUP(H4229,Dimension!$A:$B,2,FALSE),"")</f>
        <v>Reporting</v>
      </c>
    </row>
    <row r="4230" spans="1:9">
      <c r="A4230" s="29">
        <v>482</v>
      </c>
      <c r="B4230" s="29">
        <v>133</v>
      </c>
      <c r="D4230" t="s">
        <v>758</v>
      </c>
      <c r="E4230" t="s">
        <v>121</v>
      </c>
      <c r="F4230" t="str">
        <f t="shared" si="66"/>
        <v>3hSometimes / on an ad-hoc basis</v>
      </c>
      <c r="G4230" s="27">
        <f>IFERROR(VLOOKUP(B4230,Answer!$A:$E,5),"")</f>
        <v>0.5</v>
      </c>
      <c r="H4230">
        <f>IFERROR(VLOOKUP(D4230,Question!$B:$E,4,FALSE),"")</f>
        <v>1</v>
      </c>
      <c r="I4230" t="str">
        <f>IFERROR(VLOOKUP(H4230,Dimension!$A:$B,2,FALSE),"")</f>
        <v>Reporting</v>
      </c>
    </row>
    <row r="4231" spans="1:9">
      <c r="A4231" s="29">
        <v>482</v>
      </c>
      <c r="B4231" s="29">
        <v>153</v>
      </c>
      <c r="D4231" t="s">
        <v>762</v>
      </c>
      <c r="E4231" t="s">
        <v>121</v>
      </c>
      <c r="F4231" t="str">
        <f t="shared" si="66"/>
        <v>3lSometimes / on an ad-hoc basis</v>
      </c>
      <c r="G4231" s="27">
        <f>IFERROR(VLOOKUP(B4231,Answer!$A:$E,5),"")</f>
        <v>0.5</v>
      </c>
      <c r="H4231">
        <f>IFERROR(VLOOKUP(D4231,Question!$B:$E,4,FALSE),"")</f>
        <v>1</v>
      </c>
      <c r="I4231" t="str">
        <f>IFERROR(VLOOKUP(H4231,Dimension!$A:$B,2,FALSE),"")</f>
        <v>Reporting</v>
      </c>
    </row>
    <row r="4232" spans="1:9">
      <c r="A4232" s="29">
        <v>482</v>
      </c>
      <c r="B4232" s="29">
        <v>160</v>
      </c>
      <c r="D4232" t="s">
        <v>598</v>
      </c>
      <c r="E4232" t="s">
        <v>114</v>
      </c>
      <c r="F4232" t="str">
        <f t="shared" si="66"/>
        <v>4aFrequently (e.g. every time we run some activity or monthly)</v>
      </c>
      <c r="G4232" s="27">
        <f>IFERROR(VLOOKUP(B4232,Answer!$A:$E,5),"")</f>
        <v>1</v>
      </c>
      <c r="H4232">
        <f>IFERROR(VLOOKUP(D4232,Question!$B:$E,4,FALSE),"")</f>
        <v>2</v>
      </c>
      <c r="I4232" t="str">
        <f>IFERROR(VLOOKUP(H4232,Dimension!$A:$B,2,FALSE),"")</f>
        <v>Planning</v>
      </c>
    </row>
    <row r="4233" spans="1:9">
      <c r="A4233" s="29">
        <v>482</v>
      </c>
      <c r="B4233" s="29">
        <v>165</v>
      </c>
      <c r="D4233" t="s">
        <v>601</v>
      </c>
      <c r="E4233" t="s">
        <v>114</v>
      </c>
      <c r="F4233" t="str">
        <f t="shared" si="66"/>
        <v>4bFrequently (e.g. every time we run some activity or monthly)</v>
      </c>
      <c r="G4233" s="27">
        <f>IFERROR(VLOOKUP(B4233,Answer!$A:$E,5),"")</f>
        <v>1</v>
      </c>
      <c r="H4233">
        <f>IFERROR(VLOOKUP(D4233,Question!$B:$E,4,FALSE),"")</f>
        <v>2</v>
      </c>
      <c r="I4233" t="str">
        <f>IFERROR(VLOOKUP(H4233,Dimension!$A:$B,2,FALSE),"")</f>
        <v>Planning</v>
      </c>
    </row>
    <row r="4234" spans="1:9">
      <c r="A4234" s="29">
        <v>482</v>
      </c>
      <c r="B4234" s="29">
        <v>170</v>
      </c>
      <c r="D4234" t="s">
        <v>605</v>
      </c>
      <c r="E4234" t="s">
        <v>114</v>
      </c>
      <c r="F4234" t="str">
        <f t="shared" si="66"/>
        <v>4cFrequently (e.g. every time we run some activity or monthly)</v>
      </c>
      <c r="G4234" s="27">
        <f>IFERROR(VLOOKUP(B4234,Answer!$A:$E,5),"")</f>
        <v>1</v>
      </c>
      <c r="H4234">
        <f>IFERROR(VLOOKUP(D4234,Question!$B:$E,4,FALSE),"")</f>
        <v>2</v>
      </c>
      <c r="I4234" t="str">
        <f>IFERROR(VLOOKUP(H4234,Dimension!$A:$B,2,FALSE),"")</f>
        <v>Planning</v>
      </c>
    </row>
    <row r="4235" spans="1:9">
      <c r="A4235" s="29">
        <v>482</v>
      </c>
      <c r="B4235" s="29">
        <v>175</v>
      </c>
      <c r="D4235" t="s">
        <v>609</v>
      </c>
      <c r="E4235" t="s">
        <v>114</v>
      </c>
      <c r="F4235" t="str">
        <f t="shared" si="66"/>
        <v>4dFrequently (e.g. every time we run some activity or monthly)</v>
      </c>
      <c r="G4235" s="27">
        <f>IFERROR(VLOOKUP(B4235,Answer!$A:$E,5),"")</f>
        <v>1</v>
      </c>
      <c r="H4235">
        <f>IFERROR(VLOOKUP(D4235,Question!$B:$E,4,FALSE),"")</f>
        <v>3</v>
      </c>
      <c r="I4235" t="str">
        <f>IFERROR(VLOOKUP(H4235,Dimension!$A:$B,2,FALSE),"")</f>
        <v>Impact</v>
      </c>
    </row>
    <row r="4236" spans="1:9">
      <c r="A4236" s="29">
        <v>482</v>
      </c>
      <c r="B4236" s="29">
        <v>178</v>
      </c>
      <c r="D4236" t="s">
        <v>628</v>
      </c>
      <c r="E4236" t="s">
        <v>118</v>
      </c>
      <c r="F4236" t="str">
        <f t="shared" si="66"/>
        <v>5aDisagree</v>
      </c>
      <c r="G4236" s="27">
        <f>IFERROR(VLOOKUP(B4236,Answer!$A:$E,5),"")</f>
        <v>0.75</v>
      </c>
      <c r="H4236">
        <f>IFERROR(VLOOKUP(D4236,Question!$B:$E,4,FALSE),"")</f>
        <v>2</v>
      </c>
      <c r="I4236" t="str">
        <f>IFERROR(VLOOKUP(H4236,Dimension!$A:$B,2,FALSE),"")</f>
        <v>Planning</v>
      </c>
    </row>
    <row r="4237" spans="1:9">
      <c r="A4237" s="29">
        <v>482</v>
      </c>
      <c r="B4237" s="29">
        <v>187</v>
      </c>
      <c r="D4237" t="s">
        <v>632</v>
      </c>
      <c r="E4237" t="s">
        <v>136</v>
      </c>
      <c r="F4237" t="str">
        <f t="shared" si="66"/>
        <v>5bStrongly Agree</v>
      </c>
      <c r="G4237" s="27">
        <f>IFERROR(VLOOKUP(B4237,Answer!$A:$E,5),"")</f>
        <v>1</v>
      </c>
      <c r="H4237">
        <f>IFERROR(VLOOKUP(D4237,Question!$B:$E,4,FALSE),"")</f>
        <v>2</v>
      </c>
      <c r="I4237" t="str">
        <f>IFERROR(VLOOKUP(H4237,Dimension!$A:$B,2,FALSE),"")</f>
        <v>Planning</v>
      </c>
    </row>
    <row r="4238" spans="1:9">
      <c r="A4238" s="29">
        <v>482</v>
      </c>
      <c r="B4238" s="29">
        <v>193</v>
      </c>
      <c r="D4238" t="s">
        <v>636</v>
      </c>
      <c r="E4238" t="s">
        <v>136</v>
      </c>
      <c r="F4238" t="str">
        <f t="shared" si="66"/>
        <v>5cStrongly Agree</v>
      </c>
      <c r="G4238" s="27">
        <f>IFERROR(VLOOKUP(B4238,Answer!$A:$E,5),"")</f>
        <v>1</v>
      </c>
      <c r="H4238">
        <f>IFERROR(VLOOKUP(D4238,Question!$B:$E,4,FALSE),"")</f>
        <v>2</v>
      </c>
      <c r="I4238" t="str">
        <f>IFERROR(VLOOKUP(H4238,Dimension!$A:$B,2,FALSE),"")</f>
        <v>Planning</v>
      </c>
    </row>
    <row r="4239" spans="1:9">
      <c r="A4239" s="29">
        <v>482</v>
      </c>
      <c r="B4239" s="29">
        <v>199</v>
      </c>
      <c r="D4239" t="s">
        <v>640</v>
      </c>
      <c r="E4239" t="s">
        <v>136</v>
      </c>
      <c r="F4239" t="str">
        <f t="shared" si="66"/>
        <v>5dStrongly Agree</v>
      </c>
      <c r="G4239" s="27">
        <f>IFERROR(VLOOKUP(B4239,Answer!$A:$E,5),"")</f>
        <v>1</v>
      </c>
      <c r="H4239">
        <f>IFERROR(VLOOKUP(D4239,Question!$B:$E,4,FALSE),"")</f>
        <v>2</v>
      </c>
      <c r="I4239" t="str">
        <f>IFERROR(VLOOKUP(H4239,Dimension!$A:$B,2,FALSE),"")</f>
        <v>Planning</v>
      </c>
    </row>
    <row r="4240" spans="1:9">
      <c r="A4240" s="29">
        <v>482</v>
      </c>
      <c r="B4240" s="29">
        <v>205</v>
      </c>
      <c r="D4240" t="s">
        <v>644</v>
      </c>
      <c r="E4240" t="s">
        <v>136</v>
      </c>
      <c r="F4240" t="str">
        <f t="shared" si="66"/>
        <v>5eStrongly Agree</v>
      </c>
      <c r="G4240" s="27">
        <f>IFERROR(VLOOKUP(B4240,Answer!$A:$E,5),"")</f>
        <v>1</v>
      </c>
      <c r="H4240">
        <f>IFERROR(VLOOKUP(D4240,Question!$B:$E,4,FALSE),"")</f>
        <v>2</v>
      </c>
      <c r="I4240" t="str">
        <f>IFERROR(VLOOKUP(H4240,Dimension!$A:$B,2,FALSE),"")</f>
        <v>Planning</v>
      </c>
    </row>
    <row r="4241" spans="1:9">
      <c r="A4241" s="29">
        <v>482</v>
      </c>
      <c r="B4241" s="29">
        <v>211</v>
      </c>
      <c r="D4241" t="s">
        <v>751</v>
      </c>
      <c r="E4241" t="s">
        <v>136</v>
      </c>
      <c r="F4241" t="str">
        <f t="shared" si="66"/>
        <v>5fStrongly Agree</v>
      </c>
      <c r="G4241" s="27">
        <f>IFERROR(VLOOKUP(B4241,Answer!$A:$E,5),"")</f>
        <v>1</v>
      </c>
      <c r="H4241">
        <f>IFERROR(VLOOKUP(D4241,Question!$B:$E,4,FALSE),"")</f>
        <v>2</v>
      </c>
      <c r="I4241" t="str">
        <f>IFERROR(VLOOKUP(H4241,Dimension!$A:$B,2,FALSE),"")</f>
        <v>Planning</v>
      </c>
    </row>
    <row r="4242" spans="1:9">
      <c r="A4242" s="29">
        <v>482</v>
      </c>
      <c r="B4242" s="29">
        <v>217</v>
      </c>
      <c r="D4242" t="s">
        <v>752</v>
      </c>
      <c r="E4242" t="s">
        <v>136</v>
      </c>
      <c r="F4242" t="str">
        <f t="shared" si="66"/>
        <v>5gStrongly Agree</v>
      </c>
      <c r="G4242" s="27">
        <f>IFERROR(VLOOKUP(B4242,Answer!$A:$E,5),"")</f>
        <v>1</v>
      </c>
      <c r="H4242">
        <f>IFERROR(VLOOKUP(D4242,Question!$B:$E,4,FALSE),"")</f>
        <v>3</v>
      </c>
      <c r="I4242" t="str">
        <f>IFERROR(VLOOKUP(H4242,Dimension!$A:$B,2,FALSE),"")</f>
        <v>Impact</v>
      </c>
    </row>
    <row r="4243" spans="1:9">
      <c r="A4243" s="29">
        <v>482</v>
      </c>
      <c r="B4243" s="29">
        <v>223</v>
      </c>
      <c r="D4243" t="s">
        <v>753</v>
      </c>
      <c r="E4243" t="s">
        <v>136</v>
      </c>
      <c r="F4243" t="str">
        <f t="shared" si="66"/>
        <v>5hStrongly Agree</v>
      </c>
      <c r="G4243" s="27">
        <f>IFERROR(VLOOKUP(B4243,Answer!$A:$E,5),"")</f>
        <v>1</v>
      </c>
      <c r="H4243">
        <f>IFERROR(VLOOKUP(D4243,Question!$B:$E,4,FALSE),"")</f>
        <v>2</v>
      </c>
      <c r="I4243" t="str">
        <f>IFERROR(VLOOKUP(H4243,Dimension!$A:$B,2,FALSE),"")</f>
        <v>Planning</v>
      </c>
    </row>
    <row r="4244" spans="1:9">
      <c r="A4244" s="29">
        <v>482</v>
      </c>
      <c r="B4244" s="29">
        <v>229</v>
      </c>
      <c r="D4244" t="s">
        <v>754</v>
      </c>
      <c r="E4244" t="s">
        <v>136</v>
      </c>
      <c r="F4244" t="str">
        <f t="shared" si="66"/>
        <v>5iStrongly Agree</v>
      </c>
      <c r="G4244" s="27">
        <f>IFERROR(VLOOKUP(B4244,Answer!$A:$E,5),"")</f>
        <v>1</v>
      </c>
      <c r="H4244">
        <f>IFERROR(VLOOKUP(D4244,Question!$B:$E,4,FALSE),"")</f>
        <v>3</v>
      </c>
      <c r="I4244" t="str">
        <f>IFERROR(VLOOKUP(H4244,Dimension!$A:$B,2,FALSE),"")</f>
        <v>Impact</v>
      </c>
    </row>
    <row r="4245" spans="1:9">
      <c r="A4245" s="29">
        <v>482</v>
      </c>
      <c r="B4245" s="29">
        <v>230</v>
      </c>
      <c r="D4245" t="s">
        <v>648</v>
      </c>
      <c r="E4245" t="s">
        <v>116</v>
      </c>
      <c r="F4245" t="str">
        <f t="shared" si="66"/>
        <v>6aNever</v>
      </c>
      <c r="G4245" s="27">
        <f>IFERROR(VLOOKUP(B4245,Answer!$A:$E,5),"")</f>
        <v>0</v>
      </c>
      <c r="H4245">
        <f>IFERROR(VLOOKUP(D4245,Question!$B:$E,4,FALSE),"")</f>
        <v>2</v>
      </c>
      <c r="I4245" t="str">
        <f>IFERROR(VLOOKUP(H4245,Dimension!$A:$B,2,FALSE),"")</f>
        <v>Planning</v>
      </c>
    </row>
    <row r="4246" spans="1:9">
      <c r="A4246" s="29">
        <v>482</v>
      </c>
      <c r="B4246" s="29">
        <v>235</v>
      </c>
      <c r="D4246" t="s">
        <v>650</v>
      </c>
      <c r="E4246" t="s">
        <v>116</v>
      </c>
      <c r="F4246" t="str">
        <f t="shared" si="66"/>
        <v>6bNever</v>
      </c>
      <c r="G4246" s="27">
        <f>IFERROR(VLOOKUP(B4246,Answer!$A:$E,5),"")</f>
        <v>0</v>
      </c>
      <c r="H4246">
        <f>IFERROR(VLOOKUP(D4246,Question!$B:$E,4,FALSE),"")</f>
        <v>1</v>
      </c>
      <c r="I4246" t="str">
        <f>IFERROR(VLOOKUP(H4246,Dimension!$A:$B,2,FALSE),"")</f>
        <v>Reporting</v>
      </c>
    </row>
    <row r="4247" spans="1:9">
      <c r="A4247" s="29">
        <v>482</v>
      </c>
      <c r="B4247" s="29">
        <v>240</v>
      </c>
      <c r="D4247" t="s">
        <v>654</v>
      </c>
      <c r="E4247" t="s">
        <v>116</v>
      </c>
      <c r="F4247" t="str">
        <f t="shared" si="66"/>
        <v>6cNever</v>
      </c>
      <c r="G4247" s="27">
        <f>IFERROR(VLOOKUP(B4247,Answer!$A:$E,5),"")</f>
        <v>0</v>
      </c>
      <c r="H4247">
        <f>IFERROR(VLOOKUP(D4247,Question!$B:$E,4,FALSE),"")</f>
        <v>1</v>
      </c>
      <c r="I4247" t="str">
        <f>IFERROR(VLOOKUP(H4247,Dimension!$A:$B,2,FALSE),"")</f>
        <v>Reporting</v>
      </c>
    </row>
    <row r="4248" spans="1:9">
      <c r="A4248" s="29">
        <v>482</v>
      </c>
      <c r="B4248" s="29">
        <v>245</v>
      </c>
      <c r="D4248" t="s">
        <v>658</v>
      </c>
      <c r="E4248" t="s">
        <v>116</v>
      </c>
      <c r="F4248" t="str">
        <f t="shared" si="66"/>
        <v>6dNever</v>
      </c>
      <c r="G4248" s="27">
        <f>IFERROR(VLOOKUP(B4248,Answer!$A:$E,5),"")</f>
        <v>0</v>
      </c>
      <c r="H4248">
        <f>IFERROR(VLOOKUP(D4248,Question!$B:$E,4,FALSE),"")</f>
        <v>1</v>
      </c>
      <c r="I4248" t="str">
        <f>IFERROR(VLOOKUP(H4248,Dimension!$A:$B,2,FALSE),"")</f>
        <v>Reporting</v>
      </c>
    </row>
    <row r="4249" spans="1:9">
      <c r="A4249" s="29">
        <v>482</v>
      </c>
      <c r="B4249" s="29">
        <v>250</v>
      </c>
      <c r="D4249" t="s">
        <v>662</v>
      </c>
      <c r="E4249" t="s">
        <v>116</v>
      </c>
      <c r="F4249" t="str">
        <f t="shared" si="66"/>
        <v>6eNever</v>
      </c>
      <c r="G4249" s="27">
        <f>IFERROR(VLOOKUP(B4249,Answer!$A:$E,5),"")</f>
        <v>0</v>
      </c>
      <c r="H4249">
        <f>IFERROR(VLOOKUP(D4249,Question!$B:$E,4,FALSE),"")</f>
        <v>1</v>
      </c>
      <c r="I4249" t="str">
        <f>IFERROR(VLOOKUP(H4249,Dimension!$A:$B,2,FALSE),"")</f>
        <v>Reporting</v>
      </c>
    </row>
    <row r="4250" spans="1:9">
      <c r="A4250" s="29">
        <v>482</v>
      </c>
      <c r="B4250" s="29">
        <v>259</v>
      </c>
      <c r="D4250" t="s">
        <v>666</v>
      </c>
      <c r="E4250" t="s">
        <v>114</v>
      </c>
      <c r="F4250" t="str">
        <f t="shared" si="66"/>
        <v>7aFrequently (e.g. every time we run some activity or monthly)</v>
      </c>
      <c r="G4250" s="27">
        <f>IFERROR(VLOOKUP(B4250,Answer!$A:$E,5),"")</f>
        <v>0.5</v>
      </c>
      <c r="H4250">
        <f>IFERROR(VLOOKUP(D4250,Question!$B:$E,4,FALSE),"")</f>
        <v>3</v>
      </c>
      <c r="I4250" t="str">
        <f>IFERROR(VLOOKUP(H4250,Dimension!$A:$B,2,FALSE),"")</f>
        <v>Impact</v>
      </c>
    </row>
    <row r="4251" spans="1:9">
      <c r="A4251" s="29">
        <v>482</v>
      </c>
      <c r="B4251" s="29">
        <v>264</v>
      </c>
      <c r="D4251" t="s">
        <v>670</v>
      </c>
      <c r="E4251" t="s">
        <v>114</v>
      </c>
      <c r="F4251" t="str">
        <f t="shared" si="66"/>
        <v>7bFrequently (e.g. every time we run some activity or monthly)</v>
      </c>
      <c r="G4251" s="27">
        <f>IFERROR(VLOOKUP(B4251,Answer!$A:$E,5),"")</f>
        <v>1</v>
      </c>
      <c r="H4251">
        <f>IFERROR(VLOOKUP(D4251,Question!$B:$E,4,FALSE),"")</f>
        <v>2</v>
      </c>
      <c r="I4251" t="str">
        <f>IFERROR(VLOOKUP(H4251,Dimension!$A:$B,2,FALSE),"")</f>
        <v>Planning</v>
      </c>
    </row>
    <row r="4252" spans="1:9">
      <c r="A4252" s="29">
        <v>482</v>
      </c>
      <c r="B4252" s="29">
        <v>268</v>
      </c>
      <c r="D4252" t="s">
        <v>674</v>
      </c>
      <c r="E4252" t="s">
        <v>120</v>
      </c>
      <c r="F4252" t="str">
        <f t="shared" si="66"/>
        <v>7cRegularly (at least quarterly)</v>
      </c>
      <c r="G4252" s="27">
        <f>IFERROR(VLOOKUP(B4252,Answer!$A:$E,5),"")</f>
        <v>0.75</v>
      </c>
      <c r="H4252">
        <f>IFERROR(VLOOKUP(D4252,Question!$B:$E,4,FALSE),"")</f>
        <v>2</v>
      </c>
      <c r="I4252" t="str">
        <f>IFERROR(VLOOKUP(H4252,Dimension!$A:$B,2,FALSE),"")</f>
        <v>Planning</v>
      </c>
    </row>
    <row r="4253" spans="1:9">
      <c r="A4253" s="29">
        <v>482</v>
      </c>
      <c r="B4253" s="29">
        <v>273</v>
      </c>
      <c r="D4253" t="s">
        <v>678</v>
      </c>
      <c r="E4253" t="s">
        <v>120</v>
      </c>
      <c r="F4253" t="str">
        <f t="shared" si="66"/>
        <v>7dRegularly (at least quarterly)</v>
      </c>
      <c r="G4253" s="27">
        <f>IFERROR(VLOOKUP(B4253,Answer!$A:$E,5),"")</f>
        <v>0.75</v>
      </c>
      <c r="H4253">
        <f>IFERROR(VLOOKUP(D4253,Question!$B:$E,4,FALSE),"")</f>
        <v>2</v>
      </c>
      <c r="I4253" t="str">
        <f>IFERROR(VLOOKUP(H4253,Dimension!$A:$B,2,FALSE),"")</f>
        <v>Planning</v>
      </c>
    </row>
    <row r="4254" spans="1:9">
      <c r="A4254" s="29">
        <v>482</v>
      </c>
      <c r="B4254" s="29">
        <v>279</v>
      </c>
      <c r="D4254" t="s">
        <v>680</v>
      </c>
      <c r="E4254" t="s">
        <v>114</v>
      </c>
      <c r="F4254" t="str">
        <f t="shared" si="66"/>
        <v>7eFrequently (e.g. every time we run some activity or monthly)</v>
      </c>
      <c r="G4254" s="27">
        <f>IFERROR(VLOOKUP(B4254,Answer!$A:$E,5),"")</f>
        <v>1</v>
      </c>
      <c r="H4254">
        <f>IFERROR(VLOOKUP(D4254,Question!$B:$E,4,FALSE),"")</f>
        <v>3</v>
      </c>
      <c r="I4254" t="str">
        <f>IFERROR(VLOOKUP(H4254,Dimension!$A:$B,2,FALSE),"")</f>
        <v>Impact</v>
      </c>
    </row>
    <row r="4255" spans="1:9">
      <c r="A4255" s="29">
        <v>482</v>
      </c>
      <c r="B4255" s="29">
        <v>284</v>
      </c>
      <c r="D4255" t="s">
        <v>701</v>
      </c>
      <c r="E4255" t="s">
        <v>123</v>
      </c>
      <c r="F4255" t="str">
        <f t="shared" si="66"/>
        <v>8aAgree</v>
      </c>
      <c r="G4255" s="27">
        <f>IFERROR(VLOOKUP(B4255,Answer!$A:$E,5),"")</f>
        <v>0.75</v>
      </c>
      <c r="H4255">
        <f>IFERROR(VLOOKUP(D4255,Question!$B:$E,4,FALSE),"")</f>
        <v>3</v>
      </c>
      <c r="I4255" t="str">
        <f>IFERROR(VLOOKUP(H4255,Dimension!$A:$B,2,FALSE),"")</f>
        <v>Impact</v>
      </c>
    </row>
    <row r="4256" spans="1:9">
      <c r="A4256" s="29">
        <v>482</v>
      </c>
      <c r="B4256" s="29">
        <v>290</v>
      </c>
      <c r="D4256" t="s">
        <v>703</v>
      </c>
      <c r="E4256" t="s">
        <v>123</v>
      </c>
      <c r="F4256" t="str">
        <f t="shared" si="66"/>
        <v>8bAgree</v>
      </c>
      <c r="G4256" s="27">
        <f>IFERROR(VLOOKUP(B4256,Answer!$A:$E,5),"")</f>
        <v>0.75</v>
      </c>
      <c r="H4256">
        <f>IFERROR(VLOOKUP(D4256,Question!$B:$E,4,FALSE),"")</f>
        <v>3</v>
      </c>
      <c r="I4256" t="str">
        <f>IFERROR(VLOOKUP(H4256,Dimension!$A:$B,2,FALSE),"")</f>
        <v>Impact</v>
      </c>
    </row>
    <row r="4257" spans="1:9">
      <c r="A4257" s="29">
        <v>482</v>
      </c>
      <c r="B4257" s="29">
        <v>296</v>
      </c>
      <c r="D4257" t="s">
        <v>705</v>
      </c>
      <c r="E4257" t="s">
        <v>123</v>
      </c>
      <c r="F4257" t="str">
        <f t="shared" si="66"/>
        <v>8cAgree</v>
      </c>
      <c r="G4257" s="27">
        <f>IFERROR(VLOOKUP(B4257,Answer!$A:$E,5),"")</f>
        <v>0.75</v>
      </c>
      <c r="H4257">
        <f>IFERROR(VLOOKUP(D4257,Question!$B:$E,4,FALSE),"")</f>
        <v>3</v>
      </c>
      <c r="I4257" t="str">
        <f>IFERROR(VLOOKUP(H4257,Dimension!$A:$B,2,FALSE),"")</f>
        <v>Impact</v>
      </c>
    </row>
    <row r="4258" spans="1:9">
      <c r="A4258" s="29">
        <v>482</v>
      </c>
      <c r="B4258" s="29">
        <v>302</v>
      </c>
      <c r="D4258" t="s">
        <v>707</v>
      </c>
      <c r="E4258" t="s">
        <v>123</v>
      </c>
      <c r="F4258" t="str">
        <f t="shared" si="66"/>
        <v>8dAgree</v>
      </c>
      <c r="G4258" s="27">
        <f>IFERROR(VLOOKUP(B4258,Answer!$A:$E,5),"")</f>
        <v>0</v>
      </c>
      <c r="H4258">
        <f>IFERROR(VLOOKUP(D4258,Question!$B:$E,4,FALSE),"")</f>
        <v>3</v>
      </c>
      <c r="I4258" t="str">
        <f>IFERROR(VLOOKUP(H4258,Dimension!$A:$B,2,FALSE),"")</f>
        <v>Impact</v>
      </c>
    </row>
    <row r="4259" spans="1:9">
      <c r="A4259" s="29">
        <v>482</v>
      </c>
      <c r="B4259" s="29">
        <v>308</v>
      </c>
      <c r="D4259" t="s">
        <v>744</v>
      </c>
      <c r="E4259" t="s">
        <v>123</v>
      </c>
      <c r="F4259" t="str">
        <f t="shared" si="66"/>
        <v>8eAgree</v>
      </c>
      <c r="G4259" s="27">
        <f>IFERROR(VLOOKUP(B4259,Answer!$A:$E,5),"")</f>
        <v>0.75</v>
      </c>
      <c r="H4259">
        <f>IFERROR(VLOOKUP(D4259,Question!$B:$E,4,FALSE),"")</f>
        <v>3</v>
      </c>
      <c r="I4259" t="str">
        <f>IFERROR(VLOOKUP(H4259,Dimension!$A:$B,2,FALSE),"")</f>
        <v>Impact</v>
      </c>
    </row>
    <row r="4260" spans="1:9">
      <c r="A4260" s="29">
        <v>482</v>
      </c>
      <c r="B4260" s="29">
        <v>314</v>
      </c>
      <c r="D4260" t="s">
        <v>745</v>
      </c>
      <c r="E4260" t="s">
        <v>123</v>
      </c>
      <c r="F4260" t="str">
        <f t="shared" si="66"/>
        <v>8fAgree</v>
      </c>
      <c r="G4260" s="27">
        <f>IFERROR(VLOOKUP(B4260,Answer!$A:$E,5),"")</f>
        <v>0.75</v>
      </c>
      <c r="H4260">
        <f>IFERROR(VLOOKUP(D4260,Question!$B:$E,4,FALSE),"")</f>
        <v>3</v>
      </c>
      <c r="I4260" t="str">
        <f>IFERROR(VLOOKUP(H4260,Dimension!$A:$B,2,FALSE),"")</f>
        <v>Impact</v>
      </c>
    </row>
    <row r="4261" spans="1:9">
      <c r="A4261" s="29">
        <v>482</v>
      </c>
      <c r="B4261" s="29">
        <v>317</v>
      </c>
      <c r="D4261" t="s">
        <v>746</v>
      </c>
      <c r="E4261" t="s">
        <v>119</v>
      </c>
      <c r="F4261" t="str">
        <f t="shared" si="66"/>
        <v>8gStrongly disagree</v>
      </c>
      <c r="G4261" s="27">
        <f>IFERROR(VLOOKUP(B4261,Answer!$A:$E,5),"")</f>
        <v>0</v>
      </c>
      <c r="H4261">
        <f>IFERROR(VLOOKUP(D4261,Question!$B:$E,4,FALSE),"")</f>
        <v>3</v>
      </c>
      <c r="I4261" t="str">
        <f>IFERROR(VLOOKUP(H4261,Dimension!$A:$B,2,FALSE),"")</f>
        <v>Impact</v>
      </c>
    </row>
    <row r="4262" spans="1:9">
      <c r="A4262" s="29">
        <v>482</v>
      </c>
      <c r="B4262" s="29">
        <v>326</v>
      </c>
      <c r="D4262" t="s">
        <v>747</v>
      </c>
      <c r="E4262" t="s">
        <v>123</v>
      </c>
      <c r="F4262" t="str">
        <f t="shared" si="66"/>
        <v>8hAgree</v>
      </c>
      <c r="G4262" s="27">
        <f>IFERROR(VLOOKUP(B4262,Answer!$A:$E,5),"")</f>
        <v>0.75</v>
      </c>
      <c r="H4262">
        <f>IFERROR(VLOOKUP(D4262,Question!$B:$E,4,FALSE),"")</f>
        <v>3</v>
      </c>
      <c r="I4262" t="str">
        <f>IFERROR(VLOOKUP(H4262,Dimension!$A:$B,2,FALSE),"")</f>
        <v>Impact</v>
      </c>
    </row>
    <row r="4263" spans="1:9">
      <c r="A4263" s="29">
        <v>482</v>
      </c>
      <c r="B4263" s="29">
        <v>332</v>
      </c>
      <c r="D4263" t="s">
        <v>748</v>
      </c>
      <c r="E4263" t="s">
        <v>123</v>
      </c>
      <c r="F4263" t="str">
        <f t="shared" si="66"/>
        <v>8iAgree</v>
      </c>
      <c r="G4263" s="27">
        <f>IFERROR(VLOOKUP(B4263,Answer!$A:$E,5),"")</f>
        <v>0.75</v>
      </c>
      <c r="H4263">
        <f>IFERROR(VLOOKUP(D4263,Question!$B:$E,4,FALSE),"")</f>
        <v>3</v>
      </c>
      <c r="I4263" t="str">
        <f>IFERROR(VLOOKUP(H4263,Dimension!$A:$B,2,FALSE),"")</f>
        <v>Impact</v>
      </c>
    </row>
    <row r="4264" spans="1:9">
      <c r="A4264" s="29">
        <v>482</v>
      </c>
      <c r="B4264" s="29">
        <v>338</v>
      </c>
      <c r="D4264" t="s">
        <v>749</v>
      </c>
      <c r="E4264" t="s">
        <v>123</v>
      </c>
      <c r="F4264" t="str">
        <f t="shared" si="66"/>
        <v>8jAgree</v>
      </c>
      <c r="G4264" s="27">
        <f>IFERROR(VLOOKUP(B4264,Answer!$A:$E,5),"")</f>
        <v>0.75</v>
      </c>
      <c r="H4264">
        <f>IFERROR(VLOOKUP(D4264,Question!$B:$E,4,FALSE),"")</f>
        <v>3</v>
      </c>
      <c r="I4264" t="str">
        <f>IFERROR(VLOOKUP(H4264,Dimension!$A:$B,2,FALSE),"")</f>
        <v>Impact</v>
      </c>
    </row>
    <row r="4265" spans="1:9">
      <c r="A4265" s="29">
        <v>482</v>
      </c>
      <c r="B4265" s="29">
        <v>344</v>
      </c>
      <c r="D4265" t="s">
        <v>750</v>
      </c>
      <c r="E4265" t="s">
        <v>123</v>
      </c>
      <c r="F4265" t="str">
        <f t="shared" si="66"/>
        <v>8kAgree</v>
      </c>
      <c r="G4265" s="27">
        <f>IFERROR(VLOOKUP(B4265,Answer!$A:$E,5),"")</f>
        <v>0</v>
      </c>
      <c r="H4265">
        <f>IFERROR(VLOOKUP(D4265,Question!$B:$E,4,FALSE),"")</f>
        <v>3</v>
      </c>
      <c r="I4265" t="str">
        <f>IFERROR(VLOOKUP(H4265,Dimension!$A:$B,2,FALSE),"")</f>
        <v>Impact</v>
      </c>
    </row>
    <row r="4266" spans="1:9">
      <c r="A4266" s="29">
        <v>482</v>
      </c>
      <c r="B4266" s="29">
        <v>348</v>
      </c>
      <c r="D4266" t="s">
        <v>710</v>
      </c>
      <c r="E4266" t="s">
        <v>125</v>
      </c>
      <c r="F4266" t="str">
        <f t="shared" si="66"/>
        <v>9aAware of but do not use</v>
      </c>
      <c r="G4266" s="27">
        <f>IFERROR(VLOOKUP(B4266,Answer!$A:$E,5),"")</f>
        <v>0.25</v>
      </c>
      <c r="H4266">
        <f>IFERROR(VLOOKUP(D4266,Question!$B:$E,4,FALSE),"")</f>
        <v>1</v>
      </c>
      <c r="I4266" t="str">
        <f>IFERROR(VLOOKUP(H4266,Dimension!$A:$B,2,FALSE),"")</f>
        <v>Reporting</v>
      </c>
    </row>
    <row r="4267" spans="1:9">
      <c r="A4267" s="29">
        <v>482</v>
      </c>
      <c r="B4267" s="29">
        <v>354</v>
      </c>
      <c r="D4267" t="s">
        <v>714</v>
      </c>
      <c r="E4267" t="s">
        <v>125</v>
      </c>
      <c r="F4267" t="str">
        <f t="shared" si="66"/>
        <v>9bAware of but do not use</v>
      </c>
      <c r="G4267" s="27">
        <f>IFERROR(VLOOKUP(B4267,Answer!$A:$E,5),"")</f>
        <v>0.25</v>
      </c>
      <c r="H4267">
        <f>IFERROR(VLOOKUP(D4267,Question!$B:$E,4,FALSE),"")</f>
        <v>1</v>
      </c>
      <c r="I4267" t="str">
        <f>IFERROR(VLOOKUP(H4267,Dimension!$A:$B,2,FALSE),"")</f>
        <v>Reporting</v>
      </c>
    </row>
    <row r="4268" spans="1:9">
      <c r="A4268" s="29">
        <v>482</v>
      </c>
      <c r="B4268" s="29">
        <v>360</v>
      </c>
      <c r="D4268" t="s">
        <v>742</v>
      </c>
      <c r="E4268" t="s">
        <v>125</v>
      </c>
      <c r="F4268" t="str">
        <f t="shared" si="66"/>
        <v>9cAware of but do not use</v>
      </c>
      <c r="G4268" s="27">
        <f>IFERROR(VLOOKUP(B4268,Answer!$A:$E,5),"")</f>
        <v>0.25</v>
      </c>
      <c r="H4268">
        <f>IFERROR(VLOOKUP(D4268,Question!$B:$E,4,FALSE),"")</f>
        <v>1</v>
      </c>
      <c r="I4268" t="str">
        <f>IFERROR(VLOOKUP(H4268,Dimension!$A:$B,2,FALSE),"")</f>
        <v>Reporting</v>
      </c>
    </row>
    <row r="4269" spans="1:9">
      <c r="A4269" s="29">
        <v>482</v>
      </c>
      <c r="B4269" s="29">
        <v>366</v>
      </c>
      <c r="D4269" t="s">
        <v>743</v>
      </c>
      <c r="E4269" t="s">
        <v>125</v>
      </c>
      <c r="F4269" t="str">
        <f t="shared" si="66"/>
        <v>9dAware of but do not use</v>
      </c>
      <c r="G4269" s="27">
        <f>IFERROR(VLOOKUP(B4269,Answer!$A:$E,5),"")</f>
        <v>0.25</v>
      </c>
      <c r="H4269">
        <f>IFERROR(VLOOKUP(D4269,Question!$B:$E,4,FALSE),"")</f>
        <v>2</v>
      </c>
      <c r="I4269" t="str">
        <f>IFERROR(VLOOKUP(H4269,Dimension!$A:$B,2,FALSE),"")</f>
        <v>Planning</v>
      </c>
    </row>
    <row r="4270" spans="1:9">
      <c r="A4270" s="29">
        <v>482</v>
      </c>
      <c r="B4270" s="29" t="s">
        <v>870</v>
      </c>
      <c r="D4270" t="s">
        <v>740</v>
      </c>
      <c r="E4270">
        <v>0</v>
      </c>
      <c r="F4270" t="str">
        <f t="shared" si="66"/>
        <v>10a0</v>
      </c>
      <c r="G4270" s="27" t="str">
        <f>IFERROR(VLOOKUP(B4270,Answer!$A:$E,5),"")</f>
        <v/>
      </c>
      <c r="H4270">
        <f>IFERROR(VLOOKUP(D4270,Question!$B:$E,4,FALSE),"")</f>
        <v>1</v>
      </c>
      <c r="I4270" t="str">
        <f>IFERROR(VLOOKUP(H4270,Dimension!$A:$B,2,FALSE),"")</f>
        <v>Reporting</v>
      </c>
    </row>
    <row r="4271" spans="1:9">
      <c r="A4271" s="29">
        <v>482</v>
      </c>
      <c r="B4271" s="29">
        <v>379</v>
      </c>
      <c r="D4271" t="s">
        <v>741</v>
      </c>
      <c r="E4271" t="s">
        <v>122</v>
      </c>
      <c r="F4271" t="str">
        <f t="shared" si="66"/>
        <v>10bNeither agree nor disagree</v>
      </c>
      <c r="G4271" s="27">
        <f>IFERROR(VLOOKUP(B4271,Answer!$A:$E,5),"")</f>
        <v>0.25</v>
      </c>
      <c r="H4271">
        <f>IFERROR(VLOOKUP(D4271,Question!$B:$E,4,FALSE),"")</f>
        <v>3</v>
      </c>
      <c r="I4271" t="str">
        <f>IFERROR(VLOOKUP(H4271,Dimension!$A:$B,2,FALSE),"")</f>
        <v>Impact</v>
      </c>
    </row>
  </sheetData>
  <autoFilter ref="A1:F427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Questionnaires CrossTab</vt:lpstr>
      <vt:lpstr>Questionnaire</vt:lpstr>
      <vt:lpstr>Dimension</vt:lpstr>
      <vt:lpstr>QuestionnaireDimension</vt:lpstr>
      <vt:lpstr>Section</vt:lpstr>
      <vt:lpstr>Question</vt:lpstr>
      <vt:lpstr>QuestionType</vt:lpstr>
      <vt:lpstr>Answer</vt:lpstr>
      <vt:lpstr>Response</vt:lpstr>
      <vt:lpstr>Original responses Jun18</vt:lpstr>
      <vt:lpstr>Original responses translated</vt:lpstr>
      <vt:lpstr>Questions Scoring</vt:lpstr>
      <vt:lpstr>TranslationQuestion</vt: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2018-10-31T20:40:23Z</dcterms:modified>
</cp:coreProperties>
</file>