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Q1" sheetId="2" r:id="rId5"/>
    <sheet state="visible" name="Q2" sheetId="3" r:id="rId6"/>
    <sheet state="visible" name="Q3" sheetId="4" r:id="rId7"/>
    <sheet state="visible" name="Q4" sheetId="5" r:id="rId8"/>
    <sheet state="visible" name="S1" sheetId="6" r:id="rId9"/>
    <sheet state="visible" name="S2" sheetId="7" r:id="rId10"/>
    <sheet state="visible" name="F1" sheetId="8" r:id="rId11"/>
    <sheet state="visible" name="F2" sheetId="9" r:id="rId12"/>
    <sheet state="visible" name="F3" sheetId="10" r:id="rId13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<sst xmlns="http://schemas.openxmlformats.org/spreadsheetml/2006/main" count="693" uniqueCount="188">
  <si>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</si>
  <si>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</si>
  <si>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</si>
  <si>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</si>
  <si>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</si>
  <si>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</si>
  <si>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</si>
  <si>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</si>
  <si>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</si>
  <si>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</si>
  <si>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</si>
  <si>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</si>
  <si>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</si>
  <si>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</si>
  <si>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</si>
  <si>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</si>
  <si>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</si>
  <si>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</si>
  <si>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</si>
  <si>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</si>
  <si>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</si>
  <si>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</si>
  <si>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</si>
  <si>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</si>
  <si>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</si>
  <si>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</si>
  <si>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</si>
  <si>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</si>
  <si>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</si>
  <si>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</si>
  <si>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</si>
  <si>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</si>
  <si>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</si>
  <si>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</si>
  <si>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</si>
  <si>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</si>
  <si>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</si>
  <si>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</si>
  <si>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</si>
  <si>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</si>
  <si>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</si>
  <si>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</si>
  <si>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</si>
  <si>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</si>
  <si>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</si>
  <si>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</si>
  <si>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</si>
  <si>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</si>
  <si>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</si>
  <si>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</si>
  <si>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</si>
  <si>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</si>
  <si>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</si>
  <si>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</si>
  <si>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</si>
  <si>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</si>
  <si>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</si>
  <si>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</si>
  <si>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</si>
  <si>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</si>
  <si>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</si>
  <si>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</si>
  <si>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</si>
  <si>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</si>
  <si>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</si>
  <si>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</si>
  <si>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</si>
  <si>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</si>
  <si>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</si>
  <si>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</si>
  <si>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</si>
  <si>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</si>
  <si>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</si>
  <si>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</si>
  <si>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</si>
  <si>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</si>
  <si>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</si>
  <si>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</si>
  <si>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</si>
  <si>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</si>
  <si>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</si>
  <si>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</si>
  <si>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</si>
  <si>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</si>
  <si>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</si>
  <si>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</si>
  <si>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</si>
  <si>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</si>
  <si>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</si>
  <si>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</si>
  <si>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</si>
  <si>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</si>
  <si>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</si>
  <si>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</si>
  <si>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</si>
  <si>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</si>
  <si>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</si>
  <si>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</si>
  <si>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</si>
  <si>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</si>
  <si>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</si>
  <si>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</si>
  <si>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</si>
  <si>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</si>
  <si>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</si>
  <si>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</si>
  <si>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</si>
  <si>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</si>
  <si>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</si>
  <si>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</si>
  <si>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</si>
  <si>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</si>
  <si>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</si>
  <si>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</si>
  <si>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</si>
  <si>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</si>
  <si>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</si>
  <si>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</si>
  <si>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</si>
  <si>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</si>
  <si>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</si>
  <si>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</si>
  <si>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</si>
  <si>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</si>
  <si>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</si>
  <si>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</si>
  <si>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</si>
  <si>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</si>
  <si>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</si>
  <si>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</si>
  <si>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</si>
  <si>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</si>
  <si>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</si>
  <si>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</si>
  <si>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</si>
  <si>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</si>
  <si>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</si>
  <si>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</si>
  <si>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</si>
  <si>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</si>
  <si>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</si>
  <si>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</si>
  <si>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</si>
  <si>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</si>
  <si>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</si>
  <si>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</si>
  <si>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</si>
  <si>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</si>
  <si>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</si>
  <si>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</si>
  <si>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</si>
  <si>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</si>
  <si>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</si>
  <si>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</si>
  <si>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</si>
  <si>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</si>
  <si>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</si>
  <si>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</si>
  <si>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</si>
  <si>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</si>
  <si>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</si>
  <si>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</si>
  <si>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</si>
  <si>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</si>
  <si>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</si>
  <si>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Q1</t>
  </si>
  <si>
    <t>Subject</t>
  </si>
  <si>
    <t>Bonus</t>
  </si>
  <si>
    <t>Score</t>
  </si>
  <si>
    <t>ch</t>
  </si>
  <si>
    <t>b</t>
  </si>
  <si>
    <t>es</t>
  </si>
  <si>
    <t>m</t>
  </si>
  <si>
    <t>en</t>
  </si>
  <si>
    <t>p</t>
  </si>
  <si>
    <t>Tiebreakers</t>
  </si>
  <si>
    <t>TUH</t>
  </si>
  <si>
    <t>4s</t>
  </si>
  <si>
    <t>-4s</t>
  </si>
  <si>
    <t>Tot</t>
  </si>
  <si>
    <t>Q2</t>
  </si>
  <si>
    <t>Q3</t>
  </si>
  <si>
    <t>Q4</t>
  </si>
  <si>
    <t>S1</t>
  </si>
  <si>
    <t>S2</t>
  </si>
  <si>
    <t>F1</t>
  </si>
  <si>
    <t>F2</t>
  </si>
  <si>
    <t>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</si>
</sst>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1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2" fillId="0" fontId="2" numFmtId="0" xfId="0" applyBorder="1" applyFont="1"/>
    <xf borderId="7" fillId="0" fontId="1" numFmtId="0" xfId="0" applyBorder="1" applyFont="1"/>
    <xf borderId="2" fillId="4" fontId="2" numFmtId="0" xfId="0" applyBorder="1" applyFill="1" applyFont="1"/>
    <xf borderId="8" fillId="0" fontId="1" numFmtId="0" xfId="0" applyBorder="1" applyFont="1"/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11" fillId="4" fontId="2" numFmtId="0" xfId="0" applyBorder="1" applyFont="1"/>
    <xf borderId="13" fillId="0" fontId="1" numFmtId="0" xfId="0" applyBorder="1" applyFont="1"/>
    <xf borderId="1" fillId="0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2" fillId="4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0" fillId="2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6" numFmtId="0" xfId="0" applyAlignment="1" applyFont="1">
      <alignment readingOrder="0" textRotation="90"/>
    </xf>
    <xf borderId="1" fillId="0" fontId="4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2" fontId="2" numFmtId="0" xfId="0" applyAlignment="1" applyBorder="1" applyFont="1">
      <alignment readingOrder="0"/>
    </xf>
    <xf borderId="10" fillId="2" fontId="2" numFmtId="0" xfId="0" applyBorder="1" applyFont="1"/>
    <xf borderId="1" fillId="0" fontId="7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6" numFmtId="0" xfId="0" applyAlignment="1" applyFont="1">
      <alignment readingOrder="0" textRotation="90"/>
    </xf>
    <xf borderId="1" fillId="2" fontId="2" numFmtId="0" xfId="0" applyBorder="1" applyFont="1"/>
    <xf borderId="1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9" fillId="2" fontId="2" numFmtId="0" xfId="0" applyBorder="1" applyFont="1"/>
    <xf borderId="1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/>
    </xf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 t="s">
        <v>165</v>
      </c>
      <c r="B1" s="6"/>
      <c r="C1" s="7" t="s">
        <v>60</v>
      </c>
      <c r="K1" s="8"/>
      <c r="L1" s="7" t="s">
        <v>31</v>
      </c>
      <c r="T1" s="8"/>
    </row>
    <row r="2" ht="75.0" customHeight="1">
      <c r="B2" s="9" t="s">
        <v>166</v>
      </c>
      <c r="C2" s="10" t="str">
        <f t="array" ref="C2:G2">TRANSPOSE(INDIRECT(VLOOKUP(C1,Rosters!$C$2:$D$25,2,0)))</f>
        <v>Albert Z</v>
      </c>
      <c r="D2" s="11" t="s">
        <v>146</v>
      </c>
      <c r="E2" s="11" t="s">
        <v>147</v>
      </c>
      <c r="F2" s="11" t="s">
        <v>148</v>
      </c>
      <c r="G2" s="11" t="s">
        <v>149</v>
      </c>
      <c r="H2" s="11"/>
      <c r="I2" s="12"/>
      <c r="J2" s="11" t="s">
        <v>167</v>
      </c>
      <c r="K2" s="13" t="s">
        <v>168</v>
      </c>
      <c r="L2" s="14" t="str">
        <f t="array" ref="L2:R2">TRANSPOSE(INDIRECT(VLOOKUP(L1,Rosters!$C$2:$D$25,2,0)))</f>
        <v>Amogha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  <c r="R2" s="16" t="s">
        <v>94</v>
      </c>
      <c r="S2" s="11" t="s">
        <v>167</v>
      </c>
      <c r="T2" s="17" t="s">
        <v>168</v>
      </c>
    </row>
    <row r="3">
      <c r="A3" s="18">
        <v>1.0</v>
      </c>
      <c r="B3" s="19" t="s">
        <v>169</v>
      </c>
      <c r="C3" s="20"/>
      <c r="G3" s="21">
        <v>4.0</v>
      </c>
      <c r="I3" s="22"/>
      <c r="K3" s="23">
        <f>SUM(C3:J3)</f>
        <v>4</v>
      </c>
      <c r="L3" s="20"/>
      <c r="R3" s="24"/>
      <c r="T3" s="25">
        <f>SUM(L3:S3)</f>
        <v>0</v>
      </c>
    </row>
    <row r="4">
      <c r="A4" s="18">
        <v>2.0</v>
      </c>
      <c r="B4" s="19" t="s">
        <v>170</v>
      </c>
      <c r="C4" s="26">
        <v>4.0</v>
      </c>
      <c r="I4" s="22"/>
      <c r="J4" s="21">
        <v>10.0</v>
      </c>
      <c r="K4" s="23">
        <f t="shared" ref="K4:K25" si="1">K3+SUM(C4:J4)</f>
        <v>18</v>
      </c>
      <c r="L4" s="20"/>
      <c r="R4" s="24"/>
      <c r="T4" s="25">
        <f t="shared" ref="T4:T25" si="2">T3+SUM(L4:S4)</f>
        <v>0</v>
      </c>
    </row>
    <row r="5">
      <c r="A5" s="18">
        <v>3.0</v>
      </c>
      <c r="B5" s="19" t="s">
        <v>171</v>
      </c>
      <c r="C5" s="20"/>
      <c r="I5" s="22"/>
      <c r="K5" s="23">
        <f t="shared" si="1"/>
        <v>18</v>
      </c>
      <c r="L5" s="20"/>
      <c r="O5" s="21">
        <v>4.0</v>
      </c>
      <c r="R5" s="24"/>
      <c r="T5" s="25">
        <f t="shared" si="2"/>
        <v>4</v>
      </c>
    </row>
    <row r="6">
      <c r="A6" s="18">
        <v>4.0</v>
      </c>
      <c r="B6" s="19" t="s">
        <v>172</v>
      </c>
      <c r="C6" s="20"/>
      <c r="I6" s="22"/>
      <c r="K6" s="23">
        <f t="shared" si="1"/>
        <v>18</v>
      </c>
      <c r="L6" s="20"/>
      <c r="O6" s="21">
        <v>4.0</v>
      </c>
      <c r="R6" s="24"/>
      <c r="T6" s="25">
        <f t="shared" si="2"/>
        <v>8</v>
      </c>
    </row>
    <row r="7">
      <c r="A7" s="18">
        <v>5.0</v>
      </c>
      <c r="B7" s="19" t="s">
        <v>173</v>
      </c>
      <c r="C7" s="26">
        <v>4.0</v>
      </c>
      <c r="I7" s="22"/>
      <c r="J7" s="21">
        <v>10.0</v>
      </c>
      <c r="K7" s="23">
        <f t="shared" si="1"/>
        <v>32</v>
      </c>
      <c r="L7" s="20"/>
      <c r="R7" s="24"/>
      <c r="T7" s="25">
        <f t="shared" si="2"/>
        <v>8</v>
      </c>
    </row>
    <row r="8">
      <c r="A8" s="18">
        <v>6.0</v>
      </c>
      <c r="B8" s="19" t="s">
        <v>174</v>
      </c>
      <c r="C8" s="26">
        <v>4.0</v>
      </c>
      <c r="I8" s="22"/>
      <c r="K8" s="23">
        <f t="shared" si="1"/>
        <v>36</v>
      </c>
      <c r="L8" s="20"/>
      <c r="R8" s="24"/>
      <c r="T8" s="25">
        <f t="shared" si="2"/>
        <v>8</v>
      </c>
    </row>
    <row r="9">
      <c r="A9" s="18">
        <v>7.0</v>
      </c>
      <c r="B9" s="19" t="s">
        <v>171</v>
      </c>
      <c r="C9" s="26">
        <v>4.0</v>
      </c>
      <c r="I9" s="22"/>
      <c r="K9" s="23">
        <f t="shared" si="1"/>
        <v>40</v>
      </c>
      <c r="L9" s="20"/>
      <c r="R9" s="24"/>
      <c r="T9" s="25">
        <f t="shared" si="2"/>
        <v>8</v>
      </c>
    </row>
    <row r="10">
      <c r="A10" s="18">
        <v>8.0</v>
      </c>
      <c r="B10" s="19" t="s">
        <v>170</v>
      </c>
      <c r="C10" s="26">
        <v>4.0</v>
      </c>
      <c r="I10" s="22"/>
      <c r="K10" s="23">
        <f t="shared" si="1"/>
        <v>44</v>
      </c>
      <c r="L10" s="20"/>
      <c r="R10" s="24"/>
      <c r="T10" s="25">
        <f t="shared" si="2"/>
        <v>8</v>
      </c>
    </row>
    <row r="11">
      <c r="A11" s="18">
        <v>9.0</v>
      </c>
      <c r="B11" s="19" t="s">
        <v>173</v>
      </c>
      <c r="C11" s="20"/>
      <c r="I11" s="22"/>
      <c r="K11" s="23">
        <f t="shared" si="1"/>
        <v>44</v>
      </c>
      <c r="L11" s="20"/>
      <c r="R11" s="24"/>
      <c r="T11" s="25">
        <f t="shared" si="2"/>
        <v>8</v>
      </c>
    </row>
    <row r="12">
      <c r="A12" s="18">
        <v>10.0</v>
      </c>
      <c r="B12" s="19" t="s">
        <v>172</v>
      </c>
      <c r="C12" s="26">
        <v>4.0</v>
      </c>
      <c r="I12" s="22"/>
      <c r="K12" s="23">
        <f t="shared" si="1"/>
        <v>48</v>
      </c>
      <c r="L12" s="20"/>
      <c r="R12" s="24"/>
      <c r="T12" s="25">
        <f t="shared" si="2"/>
        <v>8</v>
      </c>
    </row>
    <row r="13">
      <c r="A13" s="18">
        <v>11.0</v>
      </c>
      <c r="B13" s="19" t="s">
        <v>169</v>
      </c>
      <c r="C13" s="20"/>
      <c r="I13" s="22"/>
      <c r="K13" s="23">
        <f t="shared" si="1"/>
        <v>48</v>
      </c>
      <c r="L13" s="20"/>
      <c r="R13" s="24"/>
      <c r="T13" s="25">
        <f t="shared" si="2"/>
        <v>8</v>
      </c>
    </row>
    <row r="14">
      <c r="A14" s="18">
        <v>12.0</v>
      </c>
      <c r="B14" s="19" t="s">
        <v>174</v>
      </c>
      <c r="C14" s="26">
        <v>4.0</v>
      </c>
      <c r="I14" s="22"/>
      <c r="K14" s="23">
        <f t="shared" si="1"/>
        <v>52</v>
      </c>
      <c r="L14" s="20"/>
      <c r="R14" s="24"/>
      <c r="T14" s="25">
        <f t="shared" si="2"/>
        <v>8</v>
      </c>
    </row>
    <row r="15">
      <c r="A15" s="27">
        <v>13.0</v>
      </c>
      <c r="B15" s="28" t="s">
        <v>170</v>
      </c>
      <c r="C15" s="29"/>
      <c r="D15" s="30"/>
      <c r="E15" s="30"/>
      <c r="F15" s="31"/>
      <c r="G15" s="30"/>
      <c r="H15" s="30"/>
      <c r="I15" s="32"/>
      <c r="J15" s="31"/>
      <c r="K15" s="33">
        <f t="shared" si="1"/>
        <v>52</v>
      </c>
      <c r="L15" s="29"/>
      <c r="M15" s="30"/>
      <c r="N15" s="30"/>
      <c r="O15" s="31">
        <v>4.0</v>
      </c>
      <c r="P15" s="30"/>
      <c r="Q15" s="30"/>
      <c r="R15" s="34"/>
      <c r="S15" s="31">
        <v>10.0</v>
      </c>
      <c r="T15" s="35">
        <f t="shared" si="2"/>
        <v>22</v>
      </c>
    </row>
    <row r="16">
      <c r="A16" s="18">
        <v>14.0</v>
      </c>
      <c r="B16" s="19" t="s">
        <v>172</v>
      </c>
      <c r="C16" s="26">
        <v>4.0</v>
      </c>
      <c r="I16" s="22"/>
      <c r="K16" s="23">
        <f t="shared" si="1"/>
        <v>56</v>
      </c>
      <c r="L16" s="20"/>
      <c r="R16" s="24"/>
      <c r="T16" s="25">
        <f t="shared" si="2"/>
        <v>22</v>
      </c>
    </row>
    <row r="17">
      <c r="A17" s="18">
        <v>15.0</v>
      </c>
      <c r="B17" s="19" t="s">
        <v>171</v>
      </c>
      <c r="C17" s="20"/>
      <c r="F17" s="21">
        <v>-4.0</v>
      </c>
      <c r="I17" s="22"/>
      <c r="K17" s="23">
        <f t="shared" si="1"/>
        <v>52</v>
      </c>
      <c r="L17" s="20"/>
      <c r="O17" s="21">
        <v>4.0</v>
      </c>
      <c r="R17" s="24"/>
      <c r="T17" s="25">
        <f t="shared" si="2"/>
        <v>26</v>
      </c>
    </row>
    <row r="18">
      <c r="A18" s="18">
        <v>16.0</v>
      </c>
      <c r="B18" s="19" t="s">
        <v>174</v>
      </c>
      <c r="C18" s="26">
        <v>0.0</v>
      </c>
      <c r="I18" s="22"/>
      <c r="K18" s="23">
        <f t="shared" si="1"/>
        <v>52</v>
      </c>
      <c r="L18" s="20"/>
      <c r="P18" s="21">
        <v>4.0</v>
      </c>
      <c r="R18" s="24"/>
      <c r="S18" s="21">
        <v>10.0</v>
      </c>
      <c r="T18" s="25">
        <f t="shared" si="2"/>
        <v>40</v>
      </c>
    </row>
    <row r="19">
      <c r="A19" s="18">
        <v>17.0</v>
      </c>
      <c r="B19" s="19" t="s">
        <v>173</v>
      </c>
      <c r="C19" s="20"/>
      <c r="D19" s="21">
        <v>0.0</v>
      </c>
      <c r="I19" s="22"/>
      <c r="K19" s="23">
        <f t="shared" si="1"/>
        <v>52</v>
      </c>
      <c r="L19" s="20"/>
      <c r="O19" s="21">
        <v>0.0</v>
      </c>
      <c r="R19" s="24"/>
      <c r="T19" s="25">
        <f t="shared" si="2"/>
        <v>40</v>
      </c>
    </row>
    <row r="20">
      <c r="A20" s="18">
        <v>18.0</v>
      </c>
      <c r="B20" s="19" t="s">
        <v>169</v>
      </c>
      <c r="C20" s="26"/>
      <c r="I20" s="22"/>
      <c r="K20" s="23">
        <f t="shared" si="1"/>
        <v>52</v>
      </c>
      <c r="L20" s="20"/>
      <c r="O20" s="21">
        <v>4.0</v>
      </c>
      <c r="R20" s="24"/>
      <c r="T20" s="25">
        <f t="shared" si="2"/>
        <v>44</v>
      </c>
    </row>
    <row r="21">
      <c r="A21" s="18">
        <v>19.0</v>
      </c>
      <c r="B21" s="19" t="s">
        <v>170</v>
      </c>
      <c r="C21" s="26">
        <v>0.0</v>
      </c>
      <c r="I21" s="22"/>
      <c r="K21" s="23">
        <f t="shared" si="1"/>
        <v>52</v>
      </c>
      <c r="L21" s="20"/>
      <c r="N21" s="21">
        <v>0.0</v>
      </c>
      <c r="R21" s="24"/>
      <c r="T21" s="25">
        <f t="shared" si="2"/>
        <v>44</v>
      </c>
    </row>
    <row r="22">
      <c r="A22" s="18">
        <v>20.0</v>
      </c>
      <c r="B22" s="19" t="s">
        <v>172</v>
      </c>
      <c r="C22" s="26">
        <v>0.0</v>
      </c>
      <c r="I22" s="22"/>
      <c r="K22" s="23">
        <f t="shared" si="1"/>
        <v>52</v>
      </c>
      <c r="L22" s="20"/>
      <c r="O22" s="21">
        <v>0.0</v>
      </c>
      <c r="R22" s="24"/>
      <c r="T22" s="25">
        <f t="shared" si="2"/>
        <v>44</v>
      </c>
    </row>
    <row r="23">
      <c r="A23" s="18">
        <v>21.0</v>
      </c>
      <c r="B23" s="19" t="s">
        <v>171</v>
      </c>
      <c r="C23" s="20"/>
      <c r="I23" s="22"/>
      <c r="K23" s="23">
        <f t="shared" si="1"/>
        <v>52</v>
      </c>
      <c r="L23" s="20"/>
      <c r="O23" s="21">
        <v>4.0</v>
      </c>
      <c r="R23" s="24"/>
      <c r="T23" s="25">
        <f t="shared" si="2"/>
        <v>48</v>
      </c>
    </row>
    <row r="24">
      <c r="A24" s="18">
        <v>22.0</v>
      </c>
      <c r="B24" s="19" t="s">
        <v>169</v>
      </c>
      <c r="C24" s="20"/>
      <c r="I24" s="22"/>
      <c r="K24" s="23">
        <f t="shared" si="1"/>
        <v>52</v>
      </c>
      <c r="L24" s="20"/>
      <c r="O24" s="21">
        <v>4.0</v>
      </c>
      <c r="R24" s="24"/>
      <c r="S24" s="21">
        <v>10.0</v>
      </c>
      <c r="T24" s="25">
        <f t="shared" si="2"/>
        <v>62</v>
      </c>
    </row>
    <row r="25">
      <c r="A25" s="18">
        <v>23.0</v>
      </c>
      <c r="B25" s="36" t="s">
        <v>174</v>
      </c>
      <c r="C25" s="37">
        <v>4.0</v>
      </c>
      <c r="D25" s="3"/>
      <c r="E25" s="3"/>
      <c r="F25" s="3"/>
      <c r="G25" s="3"/>
      <c r="H25" s="3"/>
      <c r="I25" s="38"/>
      <c r="J25" s="3"/>
      <c r="K25" s="39">
        <f t="shared" si="1"/>
        <v>56</v>
      </c>
      <c r="L25" s="3"/>
      <c r="M25" s="3"/>
      <c r="N25" s="40"/>
      <c r="O25" s="40">
        <v>-4.0</v>
      </c>
      <c r="P25" s="3"/>
      <c r="Q25" s="3"/>
      <c r="R25" s="41"/>
      <c r="S25" s="40"/>
      <c r="T25" s="25">
        <f t="shared" si="2"/>
        <v>58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0.0</v>
      </c>
      <c r="D31" s="52">
        <v>0.0</v>
      </c>
      <c r="E31" s="52">
        <v>0.0</v>
      </c>
      <c r="F31" s="52">
        <v>0.0</v>
      </c>
      <c r="G31" s="53"/>
      <c r="H31" s="53"/>
      <c r="I31" s="54"/>
      <c r="J31" s="55"/>
      <c r="K31" s="56"/>
      <c r="L31" s="51">
        <v>0.0</v>
      </c>
      <c r="M31" s="52">
        <v>0.0</v>
      </c>
      <c r="N31" s="52">
        <v>0.0</v>
      </c>
      <c r="O31" s="52">
        <v>0.0</v>
      </c>
      <c r="P31" s="52">
        <v>0.0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9</v>
      </c>
      <c r="D32" s="58">
        <f t="shared" si="3"/>
        <v>0</v>
      </c>
      <c r="E32" s="58">
        <f t="shared" si="3"/>
        <v>0</v>
      </c>
      <c r="F32" s="58">
        <f t="shared" si="3"/>
        <v>0</v>
      </c>
      <c r="G32" s="58">
        <f t="shared" si="3"/>
        <v>1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0</v>
      </c>
      <c r="M32" s="58">
        <f t="shared" si="4"/>
        <v>0</v>
      </c>
      <c r="N32" s="58">
        <f t="shared" si="4"/>
        <v>0</v>
      </c>
      <c r="O32" s="58">
        <f t="shared" si="4"/>
        <v>7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1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36</v>
      </c>
      <c r="D34" s="64">
        <f t="shared" si="7"/>
        <v>0</v>
      </c>
      <c r="E34" s="64">
        <f t="shared" si="7"/>
        <v>0</v>
      </c>
      <c r="F34" s="64">
        <f t="shared" si="7"/>
        <v>-4</v>
      </c>
      <c r="G34" s="64">
        <f t="shared" si="7"/>
        <v>4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56</v>
      </c>
      <c r="L34" s="63">
        <f t="shared" ref="L34:S34" si="8">SUM(L3:L25)</f>
        <v>0</v>
      </c>
      <c r="M34" s="64">
        <f t="shared" si="8"/>
        <v>0</v>
      </c>
      <c r="N34" s="64">
        <f t="shared" si="8"/>
        <v>0</v>
      </c>
      <c r="O34" s="64">
        <f t="shared" si="8"/>
        <v>24</v>
      </c>
      <c r="P34" s="64">
        <f t="shared" si="8"/>
        <v>4</v>
      </c>
      <c r="Q34" s="64">
        <f t="shared" si="8"/>
        <v>0</v>
      </c>
      <c r="R34" s="65">
        <f t="shared" si="8"/>
        <v>0</v>
      </c>
      <c r="S34" s="64">
        <f t="shared" si="8"/>
        <v>30</v>
      </c>
      <c r="T34" s="67">
        <f>T25</f>
        <v>58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 t="s">
        <v>180</v>
      </c>
      <c r="B1" s="6"/>
      <c r="C1" s="7" t="s">
        <v>16</v>
      </c>
      <c r="K1" s="8"/>
      <c r="L1" s="7" t="s">
        <v>35</v>
      </c>
      <c r="T1" s="8"/>
    </row>
    <row r="2" ht="75.0" customHeight="1">
      <c r="B2" s="68" t="s">
        <v>166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167</v>
      </c>
      <c r="K2" s="13" t="s">
        <v>168</v>
      </c>
      <c r="L2" s="14" t="str">
        <f t="array" ref="L2:O2">TRANSPOSE(INDIRECT(VLOOKUP(L1,Rosters!$C$2:$D$25,2,0)))</f>
        <v>Edward</v>
      </c>
      <c r="M2" s="15" t="s">
        <v>102</v>
      </c>
      <c r="N2" s="15" t="s">
        <v>103</v>
      </c>
      <c r="O2" s="15" t="s">
        <v>104</v>
      </c>
      <c r="P2" s="15"/>
      <c r="Q2" s="15"/>
      <c r="R2" s="16"/>
      <c r="S2" s="11" t="s">
        <v>167</v>
      </c>
      <c r="T2" s="17" t="s">
        <v>168</v>
      </c>
    </row>
    <row r="3">
      <c r="A3" s="18">
        <v>1.0</v>
      </c>
      <c r="B3" s="69" t="s">
        <v>169</v>
      </c>
      <c r="C3" s="20"/>
      <c r="D3" s="21">
        <v>4.0</v>
      </c>
      <c r="E3" s="59"/>
      <c r="I3" s="22"/>
      <c r="J3" s="21">
        <v>0.0</v>
      </c>
      <c r="K3" s="23">
        <f>SUM(C3:J3)</f>
        <v>4</v>
      </c>
      <c r="L3" s="20"/>
      <c r="O3" s="59"/>
      <c r="R3" s="22"/>
      <c r="T3" s="25">
        <f>SUM(L3:S3)</f>
        <v>0</v>
      </c>
    </row>
    <row r="4">
      <c r="A4" s="18">
        <v>2.0</v>
      </c>
      <c r="B4" s="19" t="s">
        <v>170</v>
      </c>
      <c r="C4" s="26">
        <v>0.0</v>
      </c>
      <c r="E4" s="59"/>
      <c r="I4" s="22"/>
      <c r="K4" s="23">
        <f t="shared" ref="K4:K25" si="1">K3+SUM(C4:J4)</f>
        <v>4</v>
      </c>
      <c r="L4" s="20"/>
      <c r="M4" s="21">
        <v>0.0</v>
      </c>
      <c r="O4" s="59"/>
      <c r="R4" s="22"/>
      <c r="T4" s="25">
        <f t="shared" ref="T4:T25" si="2">T3+SUM(L4:S4)</f>
        <v>0</v>
      </c>
    </row>
    <row r="5">
      <c r="A5" s="18">
        <v>3.0</v>
      </c>
      <c r="B5" s="69" t="s">
        <v>171</v>
      </c>
      <c r="C5" s="20"/>
      <c r="E5" s="59"/>
      <c r="I5" s="22"/>
      <c r="K5" s="23">
        <f t="shared" si="1"/>
        <v>4</v>
      </c>
      <c r="L5" s="20"/>
      <c r="N5" s="21">
        <v>4.0</v>
      </c>
      <c r="O5" s="59"/>
      <c r="R5" s="22"/>
      <c r="S5" s="21">
        <v>10.0</v>
      </c>
      <c r="T5" s="25">
        <f t="shared" si="2"/>
        <v>14</v>
      </c>
    </row>
    <row r="6">
      <c r="A6" s="18">
        <v>4.0</v>
      </c>
      <c r="B6" s="69" t="s">
        <v>172</v>
      </c>
      <c r="C6" s="20"/>
      <c r="E6" s="59"/>
      <c r="G6" s="21">
        <v>4.0</v>
      </c>
      <c r="I6" s="22"/>
      <c r="J6" s="21">
        <v>10.0</v>
      </c>
      <c r="K6" s="23">
        <f t="shared" si="1"/>
        <v>18</v>
      </c>
      <c r="L6" s="20"/>
      <c r="O6" s="59"/>
      <c r="R6" s="22"/>
      <c r="T6" s="25">
        <f t="shared" si="2"/>
        <v>14</v>
      </c>
    </row>
    <row r="7">
      <c r="A7" s="18">
        <v>5.0</v>
      </c>
      <c r="B7" s="69" t="s">
        <v>173</v>
      </c>
      <c r="C7" s="20"/>
      <c r="E7" s="59"/>
      <c r="I7" s="22"/>
      <c r="K7" s="23">
        <f t="shared" si="1"/>
        <v>18</v>
      </c>
      <c r="L7" s="26">
        <v>4.0</v>
      </c>
      <c r="O7" s="59"/>
      <c r="R7" s="22"/>
      <c r="S7" s="21">
        <v>0.0</v>
      </c>
      <c r="T7" s="25">
        <f t="shared" si="2"/>
        <v>18</v>
      </c>
    </row>
    <row r="8">
      <c r="A8" s="18">
        <v>6.0</v>
      </c>
      <c r="B8" s="69" t="s">
        <v>174</v>
      </c>
      <c r="C8" s="20"/>
      <c r="D8" s="21">
        <v>4.0</v>
      </c>
      <c r="E8" s="59"/>
      <c r="I8" s="22"/>
      <c r="J8" s="21">
        <v>0.0</v>
      </c>
      <c r="K8" s="23">
        <f t="shared" si="1"/>
        <v>22</v>
      </c>
      <c r="L8" s="20"/>
      <c r="M8" s="21">
        <v>0.0</v>
      </c>
      <c r="O8" s="59"/>
      <c r="R8" s="22"/>
      <c r="T8" s="25">
        <f t="shared" si="2"/>
        <v>18</v>
      </c>
    </row>
    <row r="9">
      <c r="A9" s="18">
        <v>7.0</v>
      </c>
      <c r="B9" s="69" t="s">
        <v>171</v>
      </c>
      <c r="C9" s="20"/>
      <c r="E9" s="59"/>
      <c r="I9" s="22"/>
      <c r="K9" s="23">
        <f t="shared" si="1"/>
        <v>22</v>
      </c>
      <c r="L9" s="20"/>
      <c r="N9" s="21">
        <v>4.0</v>
      </c>
      <c r="O9" s="59"/>
      <c r="R9" s="22"/>
      <c r="S9" s="21">
        <v>0.0</v>
      </c>
      <c r="T9" s="25">
        <f t="shared" si="2"/>
        <v>22</v>
      </c>
    </row>
    <row r="10">
      <c r="A10" s="18">
        <v>8.0</v>
      </c>
      <c r="B10" s="69" t="s">
        <v>170</v>
      </c>
      <c r="C10" s="20"/>
      <c r="E10" s="59"/>
      <c r="I10" s="22"/>
      <c r="K10" s="23">
        <f t="shared" si="1"/>
        <v>22</v>
      </c>
      <c r="L10" s="20"/>
      <c r="N10" s="21">
        <v>4.0</v>
      </c>
      <c r="O10" s="59"/>
      <c r="R10" s="22"/>
      <c r="S10" s="21">
        <v>0.0</v>
      </c>
      <c r="T10" s="25">
        <f t="shared" si="2"/>
        <v>26</v>
      </c>
    </row>
    <row r="11">
      <c r="A11" s="18">
        <v>9.0</v>
      </c>
      <c r="B11" s="69" t="s">
        <v>173</v>
      </c>
      <c r="C11" s="20"/>
      <c r="D11" s="21">
        <v>4.0</v>
      </c>
      <c r="E11" s="59"/>
      <c r="I11" s="22"/>
      <c r="J11" s="21">
        <v>10.0</v>
      </c>
      <c r="K11" s="23">
        <f t="shared" si="1"/>
        <v>36</v>
      </c>
      <c r="L11" s="20"/>
      <c r="O11" s="59"/>
      <c r="R11" s="22"/>
      <c r="T11" s="25">
        <f t="shared" si="2"/>
        <v>26</v>
      </c>
    </row>
    <row r="12">
      <c r="A12" s="18">
        <v>10.0</v>
      </c>
      <c r="B12" s="69" t="s">
        <v>172</v>
      </c>
      <c r="C12" s="20"/>
      <c r="E12" s="59"/>
      <c r="I12" s="22"/>
      <c r="K12" s="23">
        <f t="shared" si="1"/>
        <v>36</v>
      </c>
      <c r="L12" s="20"/>
      <c r="M12" s="21">
        <v>4.0</v>
      </c>
      <c r="O12" s="59"/>
      <c r="R12" s="22"/>
      <c r="S12" s="21">
        <v>0.0</v>
      </c>
      <c r="T12" s="25">
        <f t="shared" si="2"/>
        <v>30</v>
      </c>
    </row>
    <row r="13">
      <c r="A13" s="18">
        <v>11.0</v>
      </c>
      <c r="B13" s="69" t="s">
        <v>169</v>
      </c>
      <c r="C13" s="20"/>
      <c r="E13" s="59"/>
      <c r="I13" s="22"/>
      <c r="K13" s="23">
        <f t="shared" si="1"/>
        <v>36</v>
      </c>
      <c r="L13" s="20"/>
      <c r="M13" s="21">
        <v>4.0</v>
      </c>
      <c r="O13" s="59"/>
      <c r="R13" s="22"/>
      <c r="S13" s="21">
        <v>0.0</v>
      </c>
      <c r="T13" s="25">
        <f t="shared" si="2"/>
        <v>34</v>
      </c>
    </row>
    <row r="14">
      <c r="A14" s="18">
        <v>12.0</v>
      </c>
      <c r="B14" s="19" t="s">
        <v>174</v>
      </c>
      <c r="C14" s="26"/>
      <c r="D14" s="21">
        <v>-4.0</v>
      </c>
      <c r="E14" s="59"/>
      <c r="I14" s="22"/>
      <c r="K14" s="23">
        <f t="shared" si="1"/>
        <v>32</v>
      </c>
      <c r="L14" s="20"/>
      <c r="M14" s="21">
        <v>4.0</v>
      </c>
      <c r="O14" s="59"/>
      <c r="R14" s="22"/>
      <c r="S14" s="21">
        <v>10.0</v>
      </c>
      <c r="T14" s="25">
        <f t="shared" si="2"/>
        <v>48</v>
      </c>
    </row>
    <row r="15">
      <c r="A15" s="27">
        <v>13.0</v>
      </c>
      <c r="B15" s="28" t="s">
        <v>170</v>
      </c>
      <c r="C15" s="70">
        <v>0.0</v>
      </c>
      <c r="D15" s="30"/>
      <c r="E15" s="30"/>
      <c r="F15" s="71"/>
      <c r="G15" s="30"/>
      <c r="H15" s="30"/>
      <c r="I15" s="32"/>
      <c r="J15" s="31"/>
      <c r="K15" s="33">
        <f t="shared" si="1"/>
        <v>32</v>
      </c>
      <c r="L15" s="29"/>
      <c r="M15" s="31">
        <v>-4.0</v>
      </c>
      <c r="N15" s="30"/>
      <c r="O15" s="72"/>
      <c r="P15" s="30"/>
      <c r="Q15" s="30"/>
      <c r="R15" s="32"/>
      <c r="S15" s="30"/>
      <c r="T15" s="35">
        <f t="shared" si="2"/>
        <v>44</v>
      </c>
    </row>
    <row r="16">
      <c r="A16" s="18">
        <v>14.0</v>
      </c>
      <c r="B16" s="69" t="s">
        <v>172</v>
      </c>
      <c r="C16" s="20"/>
      <c r="D16" s="21">
        <v>4.0</v>
      </c>
      <c r="F16" s="59"/>
      <c r="I16" s="22"/>
      <c r="J16" s="21">
        <v>10.0</v>
      </c>
      <c r="K16" s="23">
        <f t="shared" si="1"/>
        <v>46</v>
      </c>
      <c r="L16" s="20"/>
      <c r="M16" s="21">
        <v>0.0</v>
      </c>
      <c r="O16" s="59"/>
      <c r="R16" s="22"/>
      <c r="T16" s="25">
        <f t="shared" si="2"/>
        <v>44</v>
      </c>
    </row>
    <row r="17">
      <c r="A17" s="18">
        <v>15.0</v>
      </c>
      <c r="B17" s="69" t="s">
        <v>171</v>
      </c>
      <c r="C17" s="20"/>
      <c r="F17" s="59"/>
      <c r="I17" s="22"/>
      <c r="K17" s="23">
        <f t="shared" si="1"/>
        <v>46</v>
      </c>
      <c r="L17" s="20"/>
      <c r="N17" s="21">
        <v>4.0</v>
      </c>
      <c r="O17" s="59"/>
      <c r="R17" s="22"/>
      <c r="S17" s="21">
        <v>0.0</v>
      </c>
      <c r="T17" s="25">
        <f t="shared" si="2"/>
        <v>48</v>
      </c>
    </row>
    <row r="18">
      <c r="A18" s="18">
        <v>16.0</v>
      </c>
      <c r="B18" s="19" t="s">
        <v>174</v>
      </c>
      <c r="C18" s="26"/>
      <c r="F18" s="59"/>
      <c r="I18" s="22"/>
      <c r="K18" s="23">
        <f t="shared" si="1"/>
        <v>46</v>
      </c>
      <c r="L18" s="26">
        <v>4.0</v>
      </c>
      <c r="O18" s="59"/>
      <c r="R18" s="22"/>
      <c r="S18" s="21">
        <v>10.0</v>
      </c>
      <c r="T18" s="25">
        <f t="shared" si="2"/>
        <v>62</v>
      </c>
    </row>
    <row r="19">
      <c r="A19" s="18">
        <v>17.0</v>
      </c>
      <c r="B19" s="69" t="s">
        <v>173</v>
      </c>
      <c r="C19" s="20"/>
      <c r="D19" s="21">
        <v>4.0</v>
      </c>
      <c r="F19" s="59"/>
      <c r="I19" s="22"/>
      <c r="J19" s="21">
        <v>10.0</v>
      </c>
      <c r="K19" s="23">
        <f t="shared" si="1"/>
        <v>60</v>
      </c>
      <c r="L19" s="20"/>
      <c r="N19" s="21">
        <v>0.0</v>
      </c>
      <c r="O19" s="59"/>
      <c r="R19" s="22"/>
      <c r="T19" s="25">
        <f t="shared" si="2"/>
        <v>62</v>
      </c>
    </row>
    <row r="20">
      <c r="A20" s="18">
        <v>18.0</v>
      </c>
      <c r="B20" s="19" t="s">
        <v>169</v>
      </c>
      <c r="C20" s="26"/>
      <c r="D20" s="21">
        <v>4.0</v>
      </c>
      <c r="F20" s="59"/>
      <c r="I20" s="22"/>
      <c r="J20" s="21">
        <v>10.0</v>
      </c>
      <c r="K20" s="23">
        <f t="shared" si="1"/>
        <v>74</v>
      </c>
      <c r="L20" s="20"/>
      <c r="M20" s="21">
        <v>0.0</v>
      </c>
      <c r="O20" s="59"/>
      <c r="R20" s="22"/>
      <c r="T20" s="25">
        <f t="shared" si="2"/>
        <v>62</v>
      </c>
    </row>
    <row r="21">
      <c r="A21" s="18">
        <v>19.0</v>
      </c>
      <c r="B21" s="69" t="s">
        <v>170</v>
      </c>
      <c r="C21" s="20"/>
      <c r="D21" s="21">
        <v>0.0</v>
      </c>
      <c r="F21" s="59"/>
      <c r="I21" s="22"/>
      <c r="K21" s="23">
        <f t="shared" si="1"/>
        <v>74</v>
      </c>
      <c r="L21" s="20"/>
      <c r="N21" s="21">
        <v>0.0</v>
      </c>
      <c r="O21" s="59"/>
      <c r="R21" s="22"/>
      <c r="T21" s="25">
        <f t="shared" si="2"/>
        <v>62</v>
      </c>
    </row>
    <row r="22">
      <c r="A22" s="18">
        <v>20.0</v>
      </c>
      <c r="B22" s="69" t="s">
        <v>172</v>
      </c>
      <c r="C22" s="20"/>
      <c r="F22" s="59"/>
      <c r="G22" s="21">
        <v>0.0</v>
      </c>
      <c r="I22" s="22"/>
      <c r="K22" s="23">
        <f t="shared" si="1"/>
        <v>74</v>
      </c>
      <c r="L22" s="20"/>
      <c r="M22" s="21">
        <v>0.0</v>
      </c>
      <c r="O22" s="59"/>
      <c r="R22" s="22"/>
      <c r="T22" s="25">
        <f t="shared" si="2"/>
        <v>62</v>
      </c>
    </row>
    <row r="23">
      <c r="A23" s="18">
        <v>21.0</v>
      </c>
      <c r="B23" s="69" t="s">
        <v>171</v>
      </c>
      <c r="C23" s="20"/>
      <c r="D23" s="21">
        <v>4.0</v>
      </c>
      <c r="F23" s="59"/>
      <c r="I23" s="22"/>
      <c r="J23" s="21">
        <v>0.0</v>
      </c>
      <c r="K23" s="23">
        <f t="shared" si="1"/>
        <v>78</v>
      </c>
      <c r="L23" s="20"/>
      <c r="O23" s="59"/>
      <c r="R23" s="22"/>
      <c r="T23" s="25">
        <f t="shared" si="2"/>
        <v>62</v>
      </c>
    </row>
    <row r="24">
      <c r="A24" s="18">
        <v>22.0</v>
      </c>
      <c r="B24" s="69" t="s">
        <v>169</v>
      </c>
      <c r="C24" s="20"/>
      <c r="D24" s="21">
        <v>4.0</v>
      </c>
      <c r="F24" s="59"/>
      <c r="I24" s="22"/>
      <c r="J24" s="21">
        <v>10.0</v>
      </c>
      <c r="K24" s="23">
        <f t="shared" si="1"/>
        <v>92</v>
      </c>
      <c r="L24" s="20"/>
      <c r="O24" s="59"/>
      <c r="R24" s="22"/>
      <c r="T24" s="25">
        <f t="shared" si="2"/>
        <v>62</v>
      </c>
    </row>
    <row r="25">
      <c r="A25" s="18">
        <v>23.0</v>
      </c>
      <c r="B25" s="73" t="s">
        <v>174</v>
      </c>
      <c r="C25" s="48"/>
      <c r="D25" s="3"/>
      <c r="E25" s="3"/>
      <c r="F25" s="49"/>
      <c r="G25" s="40">
        <v>4.0</v>
      </c>
      <c r="H25" s="3"/>
      <c r="I25" s="38"/>
      <c r="J25" s="40">
        <v>0.0</v>
      </c>
      <c r="K25" s="39">
        <f t="shared" si="1"/>
        <v>96</v>
      </c>
      <c r="L25" s="3"/>
      <c r="M25" s="3"/>
      <c r="N25" s="40"/>
      <c r="O25" s="49"/>
      <c r="P25" s="3"/>
      <c r="Q25" s="3"/>
      <c r="R25" s="38"/>
      <c r="S25" s="40"/>
      <c r="T25" s="25">
        <f t="shared" si="2"/>
        <v>62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0.0</v>
      </c>
      <c r="D31" s="52">
        <v>0.0</v>
      </c>
      <c r="E31" s="52">
        <v>0.0</v>
      </c>
      <c r="F31" s="52">
        <v>0.0</v>
      </c>
      <c r="G31" s="53"/>
      <c r="H31" s="53"/>
      <c r="I31" s="54"/>
      <c r="J31" s="55"/>
      <c r="K31" s="56"/>
      <c r="L31" s="51">
        <v>0.0</v>
      </c>
      <c r="M31" s="52">
        <v>0.0</v>
      </c>
      <c r="N31" s="52">
        <v>0.0</v>
      </c>
      <c r="O31" s="52">
        <v>0.0</v>
      </c>
      <c r="P31" s="52">
        <v>0.0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0</v>
      </c>
      <c r="D32" s="58">
        <f t="shared" si="3"/>
        <v>8</v>
      </c>
      <c r="E32" s="58">
        <f t="shared" si="3"/>
        <v>0</v>
      </c>
      <c r="F32" s="58">
        <f t="shared" si="3"/>
        <v>0</v>
      </c>
      <c r="G32" s="58">
        <f t="shared" si="3"/>
        <v>2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2</v>
      </c>
      <c r="M32" s="58">
        <f t="shared" si="4"/>
        <v>3</v>
      </c>
      <c r="N32" s="58">
        <f t="shared" si="4"/>
        <v>4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1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0</v>
      </c>
      <c r="D34" s="64">
        <f t="shared" si="7"/>
        <v>28</v>
      </c>
      <c r="E34" s="64">
        <f t="shared" si="7"/>
        <v>0</v>
      </c>
      <c r="F34" s="64">
        <f t="shared" si="7"/>
        <v>0</v>
      </c>
      <c r="G34" s="64">
        <f t="shared" si="7"/>
        <v>8</v>
      </c>
      <c r="H34" s="64">
        <f t="shared" si="7"/>
        <v>0</v>
      </c>
      <c r="I34" s="65">
        <f t="shared" si="7"/>
        <v>0</v>
      </c>
      <c r="J34" s="64">
        <f t="shared" si="7"/>
        <v>60</v>
      </c>
      <c r="K34" s="66">
        <f>K25</f>
        <v>96</v>
      </c>
      <c r="L34" s="63">
        <f t="shared" ref="L34:S34" si="8">SUM(L3:L25)</f>
        <v>8</v>
      </c>
      <c r="M34" s="64">
        <f t="shared" si="8"/>
        <v>8</v>
      </c>
      <c r="N34" s="64">
        <f t="shared" si="8"/>
        <v>16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30</v>
      </c>
      <c r="T34" s="67">
        <f>T25</f>
        <v>62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181</v>
      </c>
      <c r="B1" s="6"/>
      <c r="C1" s="7" t="s">
        <v>57</v>
      </c>
      <c r="K1" s="8"/>
      <c r="L1" s="7" t="s">
        <v>8</v>
      </c>
      <c r="T1" s="8"/>
    </row>
    <row r="2" ht="75.0" customHeight="1">
      <c r="B2" s="68" t="s">
        <v>166</v>
      </c>
      <c r="C2" s="10" t="str">
        <f t="array" ref="C2:G2">TRANSPOSE(INDIRECT(VLOOKUP(C1,Rosters!$C$2:$D$25,2,0)))</f>
        <v>Achyuta</v>
      </c>
      <c r="D2" s="11" t="s">
        <v>141</v>
      </c>
      <c r="E2" s="11" t="s">
        <v>142</v>
      </c>
      <c r="F2" s="11" t="s">
        <v>143</v>
      </c>
      <c r="G2" s="11" t="s">
        <v>144</v>
      </c>
      <c r="H2" s="11"/>
      <c r="I2" s="12"/>
      <c r="J2" s="11" t="s">
        <v>167</v>
      </c>
      <c r="K2" s="13" t="s">
        <v>168</v>
      </c>
      <c r="L2" s="14" t="str">
        <f t="array" ref="L2:P2">TRANSPOSE(INDIRECT(VLOOKUP(L1,Rosters!$C$2:$D$25,2,0)))</f>
        <v>Jacob</v>
      </c>
      <c r="M2" s="15" t="s">
        <v>18</v>
      </c>
      <c r="N2" s="15" t="s">
        <v>21</v>
      </c>
      <c r="O2" s="15" t="s">
        <v>24</v>
      </c>
      <c r="P2" s="15" t="s">
        <v>27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69" t="s">
        <v>169</v>
      </c>
      <c r="C3" s="20"/>
      <c r="F3" s="59"/>
      <c r="G3" s="21">
        <v>4.0</v>
      </c>
      <c r="I3" s="22"/>
      <c r="J3" s="21">
        <v>10.0</v>
      </c>
      <c r="K3" s="23">
        <f>SUM(C3:J3)</f>
        <v>14</v>
      </c>
      <c r="L3" s="20"/>
      <c r="N3" s="59"/>
      <c r="R3" s="22"/>
      <c r="T3" s="25">
        <f>SUM(L3:S3)</f>
        <v>0</v>
      </c>
    </row>
    <row r="4">
      <c r="A4" s="18">
        <v>2.0</v>
      </c>
      <c r="B4" s="19" t="s">
        <v>170</v>
      </c>
      <c r="C4" s="26">
        <v>-4.0</v>
      </c>
      <c r="F4" s="59"/>
      <c r="I4" s="22"/>
      <c r="K4" s="23">
        <f t="shared" ref="K4:K25" si="1">K3+SUM(C4:J4)</f>
        <v>10</v>
      </c>
      <c r="L4" s="20"/>
      <c r="N4" s="59"/>
      <c r="P4" s="21">
        <v>0.0</v>
      </c>
      <c r="R4" s="22"/>
      <c r="T4" s="25">
        <f t="shared" ref="T4:T25" si="2">T3+SUM(L4:S4)</f>
        <v>0</v>
      </c>
    </row>
    <row r="5">
      <c r="A5" s="18">
        <v>3.0</v>
      </c>
      <c r="B5" s="69" t="s">
        <v>171</v>
      </c>
      <c r="C5" s="20"/>
      <c r="E5" s="21">
        <v>4.0</v>
      </c>
      <c r="F5" s="59"/>
      <c r="I5" s="22"/>
      <c r="J5" s="21">
        <v>0.0</v>
      </c>
      <c r="K5" s="23">
        <f t="shared" si="1"/>
        <v>14</v>
      </c>
      <c r="L5" s="20"/>
      <c r="N5" s="59"/>
      <c r="R5" s="22"/>
      <c r="T5" s="25">
        <f t="shared" si="2"/>
        <v>0</v>
      </c>
    </row>
    <row r="6">
      <c r="A6" s="18">
        <v>4.0</v>
      </c>
      <c r="B6" s="19" t="s">
        <v>172</v>
      </c>
      <c r="C6" s="26">
        <v>4.0</v>
      </c>
      <c r="F6" s="59"/>
      <c r="I6" s="22"/>
      <c r="J6" s="21">
        <v>0.0</v>
      </c>
      <c r="K6" s="23">
        <f t="shared" si="1"/>
        <v>18</v>
      </c>
      <c r="L6" s="20"/>
      <c r="N6" s="59"/>
      <c r="R6" s="22"/>
      <c r="T6" s="25">
        <f t="shared" si="2"/>
        <v>0</v>
      </c>
    </row>
    <row r="7">
      <c r="A7" s="18">
        <v>5.0</v>
      </c>
      <c r="B7" s="19" t="s">
        <v>173</v>
      </c>
      <c r="C7" s="26">
        <v>4.0</v>
      </c>
      <c r="F7" s="59"/>
      <c r="I7" s="22"/>
      <c r="J7" s="21">
        <v>0.0</v>
      </c>
      <c r="K7" s="23">
        <f t="shared" si="1"/>
        <v>22</v>
      </c>
      <c r="L7" s="20"/>
      <c r="N7" s="59"/>
      <c r="P7" s="21">
        <v>-4.0</v>
      </c>
      <c r="R7" s="22"/>
      <c r="T7" s="25">
        <f t="shared" si="2"/>
        <v>-4</v>
      </c>
    </row>
    <row r="8">
      <c r="A8" s="18">
        <v>6.0</v>
      </c>
      <c r="B8" s="69" t="s">
        <v>174</v>
      </c>
      <c r="C8" s="20"/>
      <c r="E8" s="21">
        <v>4.0</v>
      </c>
      <c r="F8" s="59"/>
      <c r="I8" s="22"/>
      <c r="J8" s="21">
        <v>0.0</v>
      </c>
      <c r="K8" s="23">
        <f t="shared" si="1"/>
        <v>26</v>
      </c>
      <c r="L8" s="20"/>
      <c r="N8" s="59"/>
      <c r="R8" s="22"/>
      <c r="T8" s="25">
        <f t="shared" si="2"/>
        <v>-4</v>
      </c>
    </row>
    <row r="9">
      <c r="A9" s="18">
        <v>7.0</v>
      </c>
      <c r="B9" s="69" t="s">
        <v>171</v>
      </c>
      <c r="C9" s="20"/>
      <c r="E9" s="21">
        <v>4.0</v>
      </c>
      <c r="F9" s="59"/>
      <c r="I9" s="22"/>
      <c r="J9" s="21">
        <v>0.0</v>
      </c>
      <c r="K9" s="23">
        <f t="shared" si="1"/>
        <v>30</v>
      </c>
      <c r="L9" s="20"/>
      <c r="N9" s="59"/>
      <c r="R9" s="22"/>
      <c r="T9" s="25">
        <f t="shared" si="2"/>
        <v>-4</v>
      </c>
    </row>
    <row r="10">
      <c r="A10" s="18">
        <v>8.0</v>
      </c>
      <c r="B10" s="69" t="s">
        <v>170</v>
      </c>
      <c r="C10" s="20"/>
      <c r="E10" s="21">
        <v>4.0</v>
      </c>
      <c r="F10" s="59"/>
      <c r="I10" s="22"/>
      <c r="K10" s="23">
        <f t="shared" si="1"/>
        <v>34</v>
      </c>
      <c r="L10" s="20"/>
      <c r="N10" s="59"/>
      <c r="P10" s="21">
        <v>-4.0</v>
      </c>
      <c r="R10" s="22"/>
      <c r="T10" s="25">
        <f t="shared" si="2"/>
        <v>-8</v>
      </c>
    </row>
    <row r="11">
      <c r="A11" s="18">
        <v>9.0</v>
      </c>
      <c r="B11" s="69" t="s">
        <v>173</v>
      </c>
      <c r="C11" s="20"/>
      <c r="F11" s="59"/>
      <c r="G11" s="21">
        <v>-4.0</v>
      </c>
      <c r="I11" s="22"/>
      <c r="K11" s="23">
        <f t="shared" si="1"/>
        <v>30</v>
      </c>
      <c r="L11" s="20"/>
      <c r="N11" s="59"/>
      <c r="O11" s="21">
        <v>4.0</v>
      </c>
      <c r="R11" s="22"/>
      <c r="S11" s="21">
        <v>0.0</v>
      </c>
      <c r="T11" s="25">
        <f t="shared" si="2"/>
        <v>-4</v>
      </c>
    </row>
    <row r="12">
      <c r="A12" s="18">
        <v>10.0</v>
      </c>
      <c r="B12" s="19" t="s">
        <v>172</v>
      </c>
      <c r="C12" s="26">
        <v>4.0</v>
      </c>
      <c r="F12" s="59"/>
      <c r="I12" s="22"/>
      <c r="J12" s="21">
        <v>0.0</v>
      </c>
      <c r="K12" s="23">
        <f t="shared" si="1"/>
        <v>34</v>
      </c>
      <c r="L12" s="26">
        <v>0.0</v>
      </c>
      <c r="N12" s="59"/>
      <c r="R12" s="22"/>
      <c r="T12" s="25">
        <f t="shared" si="2"/>
        <v>-4</v>
      </c>
    </row>
    <row r="13">
      <c r="A13" s="18">
        <v>11.0</v>
      </c>
      <c r="B13" s="69" t="s">
        <v>169</v>
      </c>
      <c r="C13" s="20"/>
      <c r="E13" s="21">
        <v>4.0</v>
      </c>
      <c r="F13" s="59"/>
      <c r="I13" s="22"/>
      <c r="J13" s="21">
        <v>10.0</v>
      </c>
      <c r="K13" s="23">
        <f t="shared" si="1"/>
        <v>48</v>
      </c>
      <c r="L13" s="20"/>
      <c r="N13" s="59"/>
      <c r="R13" s="22"/>
      <c r="T13" s="25">
        <f t="shared" si="2"/>
        <v>-4</v>
      </c>
    </row>
    <row r="14">
      <c r="A14" s="18">
        <v>12.0</v>
      </c>
      <c r="B14" s="19" t="s">
        <v>174</v>
      </c>
      <c r="C14" s="26"/>
      <c r="E14" s="21">
        <v>0.0</v>
      </c>
      <c r="F14" s="59"/>
      <c r="I14" s="22"/>
      <c r="K14" s="23">
        <f t="shared" si="1"/>
        <v>48</v>
      </c>
      <c r="L14" s="20"/>
      <c r="N14" s="59"/>
      <c r="O14" s="21">
        <v>0.0</v>
      </c>
      <c r="R14" s="22"/>
      <c r="T14" s="25">
        <f t="shared" si="2"/>
        <v>-4</v>
      </c>
    </row>
    <row r="15">
      <c r="A15" s="27">
        <v>13.0</v>
      </c>
      <c r="B15" s="28" t="s">
        <v>170</v>
      </c>
      <c r="C15" s="70">
        <v>0.0</v>
      </c>
      <c r="D15" s="30"/>
      <c r="E15" s="30"/>
      <c r="F15" s="71"/>
      <c r="G15" s="30"/>
      <c r="H15" s="30"/>
      <c r="I15" s="32"/>
      <c r="J15" s="31"/>
      <c r="K15" s="33">
        <f t="shared" si="1"/>
        <v>48</v>
      </c>
      <c r="L15" s="29"/>
      <c r="M15" s="30"/>
      <c r="N15" s="72"/>
      <c r="O15" s="30"/>
      <c r="P15" s="31">
        <v>-4.0</v>
      </c>
      <c r="Q15" s="30"/>
      <c r="R15" s="32"/>
      <c r="S15" s="30"/>
      <c r="T15" s="35">
        <f t="shared" si="2"/>
        <v>-8</v>
      </c>
    </row>
    <row r="16">
      <c r="A16" s="18">
        <v>14.0</v>
      </c>
      <c r="B16" s="69" t="s">
        <v>172</v>
      </c>
      <c r="C16" s="20"/>
      <c r="F16" s="59"/>
      <c r="I16" s="22"/>
      <c r="K16" s="23">
        <f t="shared" si="1"/>
        <v>48</v>
      </c>
      <c r="L16" s="20"/>
      <c r="N16" s="59"/>
      <c r="O16" s="21">
        <v>4.0</v>
      </c>
      <c r="R16" s="22"/>
      <c r="S16" s="21">
        <v>0.0</v>
      </c>
      <c r="T16" s="25">
        <f t="shared" si="2"/>
        <v>-4</v>
      </c>
    </row>
    <row r="17">
      <c r="A17" s="18">
        <v>15.0</v>
      </c>
      <c r="B17" s="69" t="s">
        <v>171</v>
      </c>
      <c r="C17" s="20"/>
      <c r="E17" s="21">
        <v>4.0</v>
      </c>
      <c r="F17" s="59"/>
      <c r="I17" s="22"/>
      <c r="J17" s="21">
        <v>0.0</v>
      </c>
      <c r="K17" s="23">
        <f t="shared" si="1"/>
        <v>52</v>
      </c>
      <c r="L17" s="20"/>
      <c r="N17" s="59"/>
      <c r="R17" s="22"/>
      <c r="T17" s="25">
        <f t="shared" si="2"/>
        <v>-4</v>
      </c>
    </row>
    <row r="18">
      <c r="A18" s="18">
        <v>16.0</v>
      </c>
      <c r="B18" s="19" t="s">
        <v>174</v>
      </c>
      <c r="C18" s="26"/>
      <c r="D18" s="21">
        <v>0.0</v>
      </c>
      <c r="F18" s="59"/>
      <c r="I18" s="22"/>
      <c r="K18" s="23">
        <f t="shared" si="1"/>
        <v>52</v>
      </c>
      <c r="L18" s="20"/>
      <c r="N18" s="59"/>
      <c r="O18" s="21">
        <v>4.0</v>
      </c>
      <c r="R18" s="22"/>
      <c r="S18" s="21">
        <v>0.0</v>
      </c>
      <c r="T18" s="25">
        <f t="shared" si="2"/>
        <v>0</v>
      </c>
    </row>
    <row r="19">
      <c r="A19" s="18">
        <v>17.0</v>
      </c>
      <c r="B19" s="69" t="s">
        <v>173</v>
      </c>
      <c r="C19" s="20"/>
      <c r="F19" s="59"/>
      <c r="I19" s="22"/>
      <c r="K19" s="23">
        <f t="shared" si="1"/>
        <v>52</v>
      </c>
      <c r="L19" s="26">
        <v>4.0</v>
      </c>
      <c r="N19" s="59"/>
      <c r="R19" s="22"/>
      <c r="S19" s="21">
        <v>10.0</v>
      </c>
      <c r="T19" s="25">
        <f t="shared" si="2"/>
        <v>14</v>
      </c>
    </row>
    <row r="20">
      <c r="A20" s="18">
        <v>18.0</v>
      </c>
      <c r="B20" s="19" t="s">
        <v>169</v>
      </c>
      <c r="C20" s="26"/>
      <c r="F20" s="59"/>
      <c r="I20" s="22"/>
      <c r="K20" s="23">
        <f t="shared" si="1"/>
        <v>52</v>
      </c>
      <c r="L20" s="20"/>
      <c r="N20" s="59"/>
      <c r="O20" s="21">
        <v>4.0</v>
      </c>
      <c r="R20" s="22"/>
      <c r="S20" s="21">
        <v>0.0</v>
      </c>
      <c r="T20" s="25">
        <f t="shared" si="2"/>
        <v>18</v>
      </c>
    </row>
    <row r="21">
      <c r="A21" s="18">
        <v>19.0</v>
      </c>
      <c r="B21" s="69" t="s">
        <v>170</v>
      </c>
      <c r="C21" s="20"/>
      <c r="E21" s="21">
        <v>4.0</v>
      </c>
      <c r="F21" s="59"/>
      <c r="I21" s="22"/>
      <c r="J21" s="21">
        <v>10.0</v>
      </c>
      <c r="K21" s="23">
        <f t="shared" si="1"/>
        <v>66</v>
      </c>
      <c r="L21" s="20"/>
      <c r="N21" s="59"/>
      <c r="P21" s="21">
        <v>-4.0</v>
      </c>
      <c r="R21" s="22"/>
      <c r="T21" s="25">
        <f t="shared" si="2"/>
        <v>14</v>
      </c>
    </row>
    <row r="22">
      <c r="A22" s="18">
        <v>20.0</v>
      </c>
      <c r="B22" s="19" t="s">
        <v>172</v>
      </c>
      <c r="C22" s="26">
        <v>0.0</v>
      </c>
      <c r="F22" s="59"/>
      <c r="I22" s="22"/>
      <c r="K22" s="23">
        <f t="shared" si="1"/>
        <v>66</v>
      </c>
      <c r="L22" s="20"/>
      <c r="N22" s="59"/>
      <c r="O22" s="21">
        <v>0.0</v>
      </c>
      <c r="R22" s="22"/>
      <c r="T22" s="25">
        <f t="shared" si="2"/>
        <v>14</v>
      </c>
    </row>
    <row r="23">
      <c r="A23" s="18">
        <v>21.0</v>
      </c>
      <c r="B23" s="69" t="s">
        <v>171</v>
      </c>
      <c r="C23" s="20"/>
      <c r="E23" s="21">
        <v>0.0</v>
      </c>
      <c r="F23" s="59"/>
      <c r="I23" s="22"/>
      <c r="K23" s="23">
        <f t="shared" si="1"/>
        <v>66</v>
      </c>
      <c r="L23" s="26">
        <v>0.0</v>
      </c>
      <c r="N23" s="59"/>
      <c r="R23" s="22"/>
      <c r="T23" s="25">
        <f t="shared" si="2"/>
        <v>14</v>
      </c>
    </row>
    <row r="24">
      <c r="A24" s="18">
        <v>22.0</v>
      </c>
      <c r="B24" s="69" t="s">
        <v>169</v>
      </c>
      <c r="C24" s="20"/>
      <c r="F24" s="59"/>
      <c r="G24" s="21">
        <v>-4.0</v>
      </c>
      <c r="I24" s="22"/>
      <c r="K24" s="23">
        <f t="shared" si="1"/>
        <v>62</v>
      </c>
      <c r="L24" s="20"/>
      <c r="N24" s="59"/>
      <c r="O24" s="21">
        <v>0.0</v>
      </c>
      <c r="R24" s="22"/>
      <c r="T24" s="25">
        <f t="shared" si="2"/>
        <v>14</v>
      </c>
    </row>
    <row r="25">
      <c r="A25" s="18">
        <v>23.0</v>
      </c>
      <c r="B25" s="73" t="s">
        <v>174</v>
      </c>
      <c r="C25" s="48"/>
      <c r="D25" s="3"/>
      <c r="E25" s="3"/>
      <c r="F25" s="49"/>
      <c r="G25" s="3"/>
      <c r="H25" s="3"/>
      <c r="I25" s="38"/>
      <c r="J25" s="3"/>
      <c r="K25" s="39">
        <f t="shared" si="1"/>
        <v>62</v>
      </c>
      <c r="L25" s="3"/>
      <c r="M25" s="3"/>
      <c r="N25" s="74"/>
      <c r="O25" s="40">
        <v>4.0</v>
      </c>
      <c r="P25" s="3"/>
      <c r="Q25" s="3"/>
      <c r="R25" s="38"/>
      <c r="S25" s="40">
        <v>0.0</v>
      </c>
      <c r="T25" s="25">
        <f t="shared" si="2"/>
        <v>18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23.0</v>
      </c>
      <c r="D31" s="52">
        <v>23.0</v>
      </c>
      <c r="E31" s="52">
        <v>23.0</v>
      </c>
      <c r="F31" s="52">
        <v>0.0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0.0</v>
      </c>
      <c r="O31" s="52">
        <v>23.0</v>
      </c>
      <c r="P31" s="52">
        <v>23.0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3</v>
      </c>
      <c r="D32" s="58">
        <f t="shared" si="3"/>
        <v>0</v>
      </c>
      <c r="E32" s="58">
        <f t="shared" si="3"/>
        <v>7</v>
      </c>
      <c r="F32" s="58">
        <f t="shared" si="3"/>
        <v>0</v>
      </c>
      <c r="G32" s="58">
        <f t="shared" si="3"/>
        <v>1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1</v>
      </c>
      <c r="M32" s="58">
        <f t="shared" si="4"/>
        <v>0</v>
      </c>
      <c r="N32" s="58">
        <f t="shared" si="4"/>
        <v>0</v>
      </c>
      <c r="O32" s="58">
        <f t="shared" si="4"/>
        <v>5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1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2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4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8</v>
      </c>
      <c r="D34" s="64">
        <f t="shared" si="7"/>
        <v>0</v>
      </c>
      <c r="E34" s="64">
        <f t="shared" si="7"/>
        <v>28</v>
      </c>
      <c r="F34" s="64">
        <f t="shared" si="7"/>
        <v>0</v>
      </c>
      <c r="G34" s="64">
        <f t="shared" si="7"/>
        <v>-4</v>
      </c>
      <c r="H34" s="64">
        <f t="shared" si="7"/>
        <v>0</v>
      </c>
      <c r="I34" s="65">
        <f t="shared" si="7"/>
        <v>0</v>
      </c>
      <c r="J34" s="64">
        <f t="shared" si="7"/>
        <v>30</v>
      </c>
      <c r="K34" s="66">
        <f>K25</f>
        <v>62</v>
      </c>
      <c r="L34" s="63">
        <f t="shared" ref="L34:S34" si="8">SUM(L3:L25)</f>
        <v>4</v>
      </c>
      <c r="M34" s="64">
        <f t="shared" si="8"/>
        <v>0</v>
      </c>
      <c r="N34" s="64">
        <f t="shared" si="8"/>
        <v>0</v>
      </c>
      <c r="O34" s="64">
        <f t="shared" si="8"/>
        <v>20</v>
      </c>
      <c r="P34" s="64">
        <f t="shared" si="8"/>
        <v>-16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182</v>
      </c>
      <c r="B1" s="6"/>
      <c r="C1" s="7" t="s">
        <v>33</v>
      </c>
      <c r="K1" s="8"/>
      <c r="L1" s="7" t="s">
        <v>49</v>
      </c>
      <c r="T1" s="8"/>
    </row>
    <row r="2" ht="75.0" customHeight="1">
      <c r="B2" s="75" t="s">
        <v>166</v>
      </c>
      <c r="C2" s="10" t="str">
        <f t="array" ref="C2:H2">TRANSPOSE(INDIRECT(VLOOKUP(C1,Rosters!$C$2:$D$25,2,0)))</f>
        <v>Akash</v>
      </c>
      <c r="D2" s="11" t="s">
        <v>96</v>
      </c>
      <c r="E2" s="11" t="s">
        <v>97</v>
      </c>
      <c r="F2" s="11" t="s">
        <v>98</v>
      </c>
      <c r="G2" s="11" t="s">
        <v>99</v>
      </c>
      <c r="H2" s="11" t="s">
        <v>100</v>
      </c>
      <c r="I2" s="12"/>
      <c r="J2" s="11" t="s">
        <v>167</v>
      </c>
      <c r="K2" s="13" t="s">
        <v>168</v>
      </c>
      <c r="L2" s="14" t="str">
        <f t="array" ref="L2:P2">TRANSPOSE(INDIRECT(VLOOKUP(L1,Rosters!$C$2:$D$25,2,0)))</f>
        <v>Daniel Zhou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69" t="s">
        <v>169</v>
      </c>
      <c r="C3" s="76"/>
      <c r="H3" s="59"/>
      <c r="I3" s="22"/>
      <c r="K3" s="23">
        <f>SUM(C3:J3)</f>
        <v>0</v>
      </c>
      <c r="L3" s="76"/>
      <c r="N3" s="21">
        <v>4.0</v>
      </c>
      <c r="O3" s="59"/>
      <c r="R3" s="22"/>
      <c r="S3" s="21">
        <v>10.0</v>
      </c>
      <c r="T3" s="25">
        <f>SUM(L3:S3)</f>
        <v>14</v>
      </c>
    </row>
    <row r="4">
      <c r="A4" s="18">
        <v>2.0</v>
      </c>
      <c r="B4" s="69" t="s">
        <v>170</v>
      </c>
      <c r="C4" s="76"/>
      <c r="H4" s="59"/>
      <c r="I4" s="22"/>
      <c r="K4" s="23">
        <f t="shared" ref="K4:K25" si="1">K3+SUM(C4:J4)</f>
        <v>0</v>
      </c>
      <c r="L4" s="76"/>
      <c r="M4" s="21">
        <v>4.0</v>
      </c>
      <c r="O4" s="59"/>
      <c r="R4" s="22"/>
      <c r="S4" s="21">
        <v>10.0</v>
      </c>
      <c r="T4" s="25">
        <f t="shared" ref="T4:T25" si="2">T3+SUM(L4:S4)</f>
        <v>28</v>
      </c>
    </row>
    <row r="5">
      <c r="A5" s="18">
        <v>3.0</v>
      </c>
      <c r="B5" s="69" t="s">
        <v>171</v>
      </c>
      <c r="C5" s="76"/>
      <c r="F5" s="21">
        <v>4.0</v>
      </c>
      <c r="H5" s="59"/>
      <c r="I5" s="22"/>
      <c r="J5" s="21">
        <v>10.0</v>
      </c>
      <c r="K5" s="23">
        <f t="shared" si="1"/>
        <v>14</v>
      </c>
      <c r="L5" s="76"/>
      <c r="N5" s="21">
        <v>-4.0</v>
      </c>
      <c r="O5" s="59"/>
      <c r="R5" s="22"/>
      <c r="T5" s="25">
        <f t="shared" si="2"/>
        <v>24</v>
      </c>
    </row>
    <row r="6">
      <c r="A6" s="18">
        <v>4.0</v>
      </c>
      <c r="B6" s="69" t="s">
        <v>172</v>
      </c>
      <c r="C6" s="76"/>
      <c r="E6" s="21">
        <v>4.0</v>
      </c>
      <c r="H6" s="59"/>
      <c r="I6" s="22"/>
      <c r="J6" s="21">
        <v>10.0</v>
      </c>
      <c r="K6" s="23">
        <f t="shared" si="1"/>
        <v>28</v>
      </c>
      <c r="L6" s="76"/>
      <c r="O6" s="59"/>
      <c r="R6" s="22"/>
      <c r="T6" s="25">
        <f t="shared" si="2"/>
        <v>24</v>
      </c>
    </row>
    <row r="7">
      <c r="A7" s="18">
        <v>5.0</v>
      </c>
      <c r="B7" s="69" t="s">
        <v>173</v>
      </c>
      <c r="C7" s="76"/>
      <c r="E7" s="21">
        <v>0.0</v>
      </c>
      <c r="H7" s="59"/>
      <c r="I7" s="22"/>
      <c r="K7" s="23">
        <f t="shared" si="1"/>
        <v>28</v>
      </c>
      <c r="L7" s="76"/>
      <c r="N7" s="21">
        <v>0.0</v>
      </c>
      <c r="O7" s="59"/>
      <c r="R7" s="22"/>
      <c r="T7" s="25">
        <f t="shared" si="2"/>
        <v>24</v>
      </c>
    </row>
    <row r="8">
      <c r="A8" s="18">
        <v>6.0</v>
      </c>
      <c r="B8" s="69" t="s">
        <v>174</v>
      </c>
      <c r="C8" s="76"/>
      <c r="E8" s="21">
        <v>4.0</v>
      </c>
      <c r="H8" s="59"/>
      <c r="I8" s="22"/>
      <c r="J8" s="21">
        <v>0.0</v>
      </c>
      <c r="K8" s="23">
        <f t="shared" si="1"/>
        <v>32</v>
      </c>
      <c r="L8" s="76"/>
      <c r="O8" s="59"/>
      <c r="R8" s="22"/>
      <c r="T8" s="25">
        <f t="shared" si="2"/>
        <v>24</v>
      </c>
    </row>
    <row r="9">
      <c r="A9" s="18">
        <v>7.0</v>
      </c>
      <c r="B9" s="69" t="s">
        <v>171</v>
      </c>
      <c r="C9" s="76"/>
      <c r="F9" s="21">
        <v>4.0</v>
      </c>
      <c r="H9" s="59"/>
      <c r="I9" s="22"/>
      <c r="J9" s="21">
        <v>0.0</v>
      </c>
      <c r="K9" s="23">
        <f t="shared" si="1"/>
        <v>36</v>
      </c>
      <c r="L9" s="76"/>
      <c r="N9" s="21">
        <v>-4.0</v>
      </c>
      <c r="O9" s="59"/>
      <c r="R9" s="22"/>
      <c r="T9" s="25">
        <f t="shared" si="2"/>
        <v>20</v>
      </c>
    </row>
    <row r="10">
      <c r="A10" s="18">
        <v>8.0</v>
      </c>
      <c r="B10" s="69" t="s">
        <v>170</v>
      </c>
      <c r="C10" s="76"/>
      <c r="F10" s="21">
        <v>0.0</v>
      </c>
      <c r="H10" s="59"/>
      <c r="I10" s="22"/>
      <c r="K10" s="23">
        <f t="shared" si="1"/>
        <v>36</v>
      </c>
      <c r="L10" s="76"/>
      <c r="M10" s="21">
        <v>0.0</v>
      </c>
      <c r="O10" s="59"/>
      <c r="R10" s="22"/>
      <c r="T10" s="25">
        <f t="shared" si="2"/>
        <v>20</v>
      </c>
    </row>
    <row r="11">
      <c r="A11" s="18">
        <v>9.0</v>
      </c>
      <c r="B11" s="69" t="s">
        <v>173</v>
      </c>
      <c r="C11" s="76"/>
      <c r="F11" s="21">
        <v>0.0</v>
      </c>
      <c r="H11" s="59"/>
      <c r="I11" s="22"/>
      <c r="K11" s="23">
        <f t="shared" si="1"/>
        <v>36</v>
      </c>
      <c r="L11" s="76"/>
      <c r="N11" s="21">
        <v>0.0</v>
      </c>
      <c r="O11" s="59"/>
      <c r="R11" s="22"/>
      <c r="T11" s="25">
        <f t="shared" si="2"/>
        <v>20</v>
      </c>
    </row>
    <row r="12">
      <c r="A12" s="18">
        <v>10.0</v>
      </c>
      <c r="B12" s="69" t="s">
        <v>172</v>
      </c>
      <c r="C12" s="76"/>
      <c r="E12" s="21">
        <v>4.0</v>
      </c>
      <c r="H12" s="59"/>
      <c r="I12" s="22"/>
      <c r="J12" s="21">
        <v>10.0</v>
      </c>
      <c r="K12" s="23">
        <f t="shared" si="1"/>
        <v>50</v>
      </c>
      <c r="L12" s="76"/>
      <c r="O12" s="59"/>
      <c r="R12" s="22"/>
      <c r="T12" s="25">
        <f t="shared" si="2"/>
        <v>20</v>
      </c>
    </row>
    <row r="13">
      <c r="A13" s="18">
        <v>11.0</v>
      </c>
      <c r="B13" s="69" t="s">
        <v>169</v>
      </c>
      <c r="C13" s="76"/>
      <c r="F13" s="21">
        <v>4.0</v>
      </c>
      <c r="H13" s="59"/>
      <c r="I13" s="22"/>
      <c r="J13" s="21">
        <v>10.0</v>
      </c>
      <c r="K13" s="23">
        <f t="shared" si="1"/>
        <v>64</v>
      </c>
      <c r="L13" s="76"/>
      <c r="O13" s="59"/>
      <c r="R13" s="22"/>
      <c r="T13" s="25">
        <f t="shared" si="2"/>
        <v>20</v>
      </c>
    </row>
    <row r="14">
      <c r="A14" s="18">
        <v>12.0</v>
      </c>
      <c r="B14" s="19" t="s">
        <v>174</v>
      </c>
      <c r="C14" s="77"/>
      <c r="F14" s="21">
        <v>0.0</v>
      </c>
      <c r="H14" s="59"/>
      <c r="I14" s="22"/>
      <c r="K14" s="23">
        <f t="shared" si="1"/>
        <v>64</v>
      </c>
      <c r="L14" s="76"/>
      <c r="O14" s="78">
        <v>0.0</v>
      </c>
      <c r="R14" s="22"/>
      <c r="T14" s="25">
        <f t="shared" si="2"/>
        <v>20</v>
      </c>
    </row>
    <row r="15">
      <c r="A15" s="27">
        <v>13.0</v>
      </c>
      <c r="B15" s="79" t="s">
        <v>170</v>
      </c>
      <c r="C15" s="80"/>
      <c r="D15" s="30"/>
      <c r="E15" s="30"/>
      <c r="F15" s="31">
        <v>4.0</v>
      </c>
      <c r="G15" s="72"/>
      <c r="H15" s="30"/>
      <c r="I15" s="32"/>
      <c r="J15" s="31">
        <v>0.0</v>
      </c>
      <c r="K15" s="33">
        <f t="shared" si="1"/>
        <v>68</v>
      </c>
      <c r="L15" s="80"/>
      <c r="M15" s="30"/>
      <c r="N15" s="30"/>
      <c r="O15" s="30"/>
      <c r="P15" s="30"/>
      <c r="Q15" s="30"/>
      <c r="R15" s="32"/>
      <c r="S15" s="30"/>
      <c r="T15" s="35">
        <f t="shared" si="2"/>
        <v>20</v>
      </c>
    </row>
    <row r="16">
      <c r="A16" s="18">
        <v>14.0</v>
      </c>
      <c r="B16" s="69" t="s">
        <v>172</v>
      </c>
      <c r="C16" s="76"/>
      <c r="F16" s="21">
        <v>4.0</v>
      </c>
      <c r="G16" s="59"/>
      <c r="I16" s="22"/>
      <c r="J16" s="21">
        <v>0.0</v>
      </c>
      <c r="K16" s="23">
        <f t="shared" si="1"/>
        <v>72</v>
      </c>
      <c r="L16" s="76"/>
      <c r="R16" s="22"/>
      <c r="T16" s="25">
        <f t="shared" si="2"/>
        <v>20</v>
      </c>
    </row>
    <row r="17">
      <c r="A17" s="18">
        <v>15.0</v>
      </c>
      <c r="B17" s="69" t="s">
        <v>171</v>
      </c>
      <c r="C17" s="76"/>
      <c r="F17" s="21">
        <v>0.0</v>
      </c>
      <c r="G17" s="59"/>
      <c r="I17" s="22"/>
      <c r="K17" s="23">
        <f t="shared" si="1"/>
        <v>72</v>
      </c>
      <c r="L17" s="76"/>
      <c r="N17" s="21">
        <v>0.0</v>
      </c>
      <c r="R17" s="22"/>
      <c r="T17" s="25">
        <f t="shared" si="2"/>
        <v>20</v>
      </c>
    </row>
    <row r="18">
      <c r="A18" s="18">
        <v>16.0</v>
      </c>
      <c r="B18" s="19" t="s">
        <v>174</v>
      </c>
      <c r="C18" s="77"/>
      <c r="F18" s="21">
        <v>-4.0</v>
      </c>
      <c r="G18" s="59"/>
      <c r="I18" s="22"/>
      <c r="K18" s="23">
        <f t="shared" si="1"/>
        <v>68</v>
      </c>
      <c r="L18" s="76"/>
      <c r="N18" s="21">
        <v>0.0</v>
      </c>
      <c r="R18" s="22"/>
      <c r="T18" s="25">
        <f t="shared" si="2"/>
        <v>20</v>
      </c>
    </row>
    <row r="19">
      <c r="A19" s="18">
        <v>17.0</v>
      </c>
      <c r="B19" s="69" t="s">
        <v>173</v>
      </c>
      <c r="C19" s="76"/>
      <c r="F19" s="21">
        <v>0.0</v>
      </c>
      <c r="G19" s="59"/>
      <c r="I19" s="22"/>
      <c r="K19" s="23">
        <f t="shared" si="1"/>
        <v>68</v>
      </c>
      <c r="L19" s="76"/>
      <c r="N19" s="21">
        <v>0.0</v>
      </c>
      <c r="R19" s="22"/>
      <c r="T19" s="25">
        <f t="shared" si="2"/>
        <v>20</v>
      </c>
    </row>
    <row r="20">
      <c r="A20" s="18">
        <v>18.0</v>
      </c>
      <c r="B20" s="19" t="s">
        <v>169</v>
      </c>
      <c r="C20" s="77"/>
      <c r="G20" s="59"/>
      <c r="I20" s="22"/>
      <c r="K20" s="23">
        <f t="shared" si="1"/>
        <v>68</v>
      </c>
      <c r="L20" s="76"/>
      <c r="N20" s="21">
        <v>4.0</v>
      </c>
      <c r="R20" s="22"/>
      <c r="S20" s="21">
        <v>10.0</v>
      </c>
      <c r="T20" s="25">
        <f t="shared" si="2"/>
        <v>34</v>
      </c>
    </row>
    <row r="21">
      <c r="A21" s="18">
        <v>19.0</v>
      </c>
      <c r="B21" s="69" t="s">
        <v>170</v>
      </c>
      <c r="C21" s="76"/>
      <c r="F21" s="21">
        <v>0.0</v>
      </c>
      <c r="G21" s="59"/>
      <c r="I21" s="22"/>
      <c r="K21" s="23">
        <f t="shared" si="1"/>
        <v>68</v>
      </c>
      <c r="L21" s="76"/>
      <c r="M21" s="21">
        <v>0.0</v>
      </c>
      <c r="R21" s="22"/>
      <c r="T21" s="25">
        <f t="shared" si="2"/>
        <v>34</v>
      </c>
    </row>
    <row r="22">
      <c r="A22" s="18">
        <v>20.0</v>
      </c>
      <c r="B22" s="69" t="s">
        <v>172</v>
      </c>
      <c r="C22" s="76"/>
      <c r="G22" s="59"/>
      <c r="I22" s="22"/>
      <c r="K22" s="23">
        <f t="shared" si="1"/>
        <v>68</v>
      </c>
      <c r="L22" s="76"/>
      <c r="N22" s="21">
        <v>4.0</v>
      </c>
      <c r="R22" s="22"/>
      <c r="S22" s="21">
        <v>0.0</v>
      </c>
      <c r="T22" s="25">
        <f t="shared" si="2"/>
        <v>38</v>
      </c>
    </row>
    <row r="23">
      <c r="A23" s="18">
        <v>21.0</v>
      </c>
      <c r="B23" s="69" t="s">
        <v>171</v>
      </c>
      <c r="C23" s="76"/>
      <c r="F23" s="21">
        <v>0.0</v>
      </c>
      <c r="G23" s="59"/>
      <c r="I23" s="22"/>
      <c r="K23" s="23">
        <f t="shared" si="1"/>
        <v>68</v>
      </c>
      <c r="L23" s="76"/>
      <c r="N23" s="21">
        <v>0.0</v>
      </c>
      <c r="R23" s="22"/>
      <c r="T23" s="25">
        <f t="shared" si="2"/>
        <v>38</v>
      </c>
    </row>
    <row r="24">
      <c r="A24" s="18">
        <v>22.0</v>
      </c>
      <c r="B24" s="69" t="s">
        <v>169</v>
      </c>
      <c r="C24" s="76"/>
      <c r="F24" s="21">
        <v>0.0</v>
      </c>
      <c r="G24" s="59"/>
      <c r="I24" s="22"/>
      <c r="K24" s="23">
        <f t="shared" si="1"/>
        <v>68</v>
      </c>
      <c r="L24" s="76"/>
      <c r="N24" s="21">
        <v>4.0</v>
      </c>
      <c r="R24" s="22"/>
      <c r="S24" s="21">
        <v>10.0</v>
      </c>
      <c r="T24" s="25">
        <f t="shared" si="2"/>
        <v>52</v>
      </c>
    </row>
    <row r="25">
      <c r="A25" s="18">
        <v>23.0</v>
      </c>
      <c r="B25" s="73" t="s">
        <v>174</v>
      </c>
      <c r="C25" s="81"/>
      <c r="D25" s="3"/>
      <c r="E25" s="40">
        <v>-4.0</v>
      </c>
      <c r="F25" s="3"/>
      <c r="G25" s="49"/>
      <c r="H25" s="3"/>
      <c r="I25" s="38"/>
      <c r="J25" s="3"/>
      <c r="K25" s="39">
        <f t="shared" si="1"/>
        <v>64</v>
      </c>
      <c r="L25" s="49"/>
      <c r="M25" s="3"/>
      <c r="N25" s="40"/>
      <c r="O25" s="3"/>
      <c r="P25" s="40">
        <v>4.0</v>
      </c>
      <c r="Q25" s="3"/>
      <c r="R25" s="38"/>
      <c r="S25" s="40">
        <v>0.0</v>
      </c>
      <c r="T25" s="25">
        <f t="shared" si="2"/>
        <v>56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0.0</v>
      </c>
      <c r="D31" s="52">
        <v>0.0</v>
      </c>
      <c r="E31" s="52">
        <v>0.0</v>
      </c>
      <c r="F31" s="52">
        <v>0.0</v>
      </c>
      <c r="G31" s="53"/>
      <c r="H31" s="53"/>
      <c r="I31" s="54"/>
      <c r="J31" s="55"/>
      <c r="K31" s="56"/>
      <c r="L31" s="51">
        <v>0.0</v>
      </c>
      <c r="M31" s="52">
        <v>0.0</v>
      </c>
      <c r="N31" s="52">
        <v>0.0</v>
      </c>
      <c r="O31" s="52">
        <v>0.0</v>
      </c>
      <c r="P31" s="52">
        <v>0.0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3</v>
      </c>
      <c r="F32" s="58">
        <f t="shared" si="3"/>
        <v>5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0</v>
      </c>
      <c r="M32" s="58">
        <f t="shared" si="4"/>
        <v>1</v>
      </c>
      <c r="N32" s="58">
        <f t="shared" si="4"/>
        <v>4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1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0</v>
      </c>
      <c r="N33" s="58">
        <f t="shared" si="6"/>
        <v>2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8</v>
      </c>
      <c r="F34" s="64">
        <f t="shared" si="7"/>
        <v>16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40</v>
      </c>
      <c r="K34" s="66">
        <f>K25</f>
        <v>64</v>
      </c>
      <c r="L34" s="63">
        <f t="shared" ref="L34:S34" si="8">SUM(L3:L25)</f>
        <v>0</v>
      </c>
      <c r="M34" s="64">
        <f t="shared" si="8"/>
        <v>4</v>
      </c>
      <c r="N34" s="64">
        <f t="shared" si="8"/>
        <v>8</v>
      </c>
      <c r="O34" s="64">
        <f t="shared" si="8"/>
        <v>0</v>
      </c>
      <c r="P34" s="64">
        <f t="shared" si="8"/>
        <v>4</v>
      </c>
      <c r="Q34" s="64">
        <f t="shared" si="8"/>
        <v>0</v>
      </c>
      <c r="R34" s="65">
        <f t="shared" si="8"/>
        <v>0</v>
      </c>
      <c r="S34" s="64">
        <f t="shared" si="8"/>
        <v>40</v>
      </c>
      <c r="T34" s="67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183</v>
      </c>
      <c r="B1" s="6"/>
      <c r="C1" s="7" t="s">
        <v>31</v>
      </c>
      <c r="K1" s="8"/>
      <c r="L1" s="7" t="s">
        <v>16</v>
      </c>
      <c r="T1" s="8"/>
    </row>
    <row r="2" ht="75.0" customHeight="1">
      <c r="B2" s="9" t="s">
        <v>166</v>
      </c>
      <c r="C2" s="10" t="str">
        <f t="array" ref="C2:I2">TRANSPOSE(INDIRECT(VLOOKUP(C1,Rosters!$C$2:$D$25,2,0)))</f>
        <v>Amogha</v>
      </c>
      <c r="D2" s="11" t="s">
        <v>89</v>
      </c>
      <c r="E2" s="11" t="s">
        <v>90</v>
      </c>
      <c r="F2" s="11" t="s">
        <v>91</v>
      </c>
      <c r="G2" s="11" t="s">
        <v>92</v>
      </c>
      <c r="H2" s="11" t="s">
        <v>93</v>
      </c>
      <c r="I2" s="12" t="s">
        <v>94</v>
      </c>
      <c r="J2" s="11" t="s">
        <v>167</v>
      </c>
      <c r="K2" s="13" t="s">
        <v>168</v>
      </c>
      <c r="L2" s="14" t="str">
        <f t="array" ref="L2:P2">TRANSPOSE(INDIRECT(VLOOKUP(L1,Rosters!$C$2:$D$25,2,0)))</f>
        <v>Caleb</v>
      </c>
      <c r="M2" s="15" t="s">
        <v>56</v>
      </c>
      <c r="N2" s="15" t="s">
        <v>59</v>
      </c>
      <c r="O2" s="15" t="s">
        <v>62</v>
      </c>
      <c r="P2" s="15" t="s">
        <v>65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19" t="s">
        <v>172</v>
      </c>
      <c r="C3" s="76"/>
      <c r="D3" s="59"/>
      <c r="F3" s="21">
        <v>4.0</v>
      </c>
      <c r="H3" s="59"/>
      <c r="I3" s="22"/>
      <c r="J3" s="21">
        <v>10.0</v>
      </c>
      <c r="K3" s="23">
        <f>SUM(C3:J3)</f>
        <v>14</v>
      </c>
      <c r="L3" s="20"/>
      <c r="M3" s="21">
        <v>0.0</v>
      </c>
      <c r="O3" s="59"/>
      <c r="R3" s="22"/>
      <c r="T3" s="25">
        <f>SUM(L3:S3)</f>
        <v>0</v>
      </c>
    </row>
    <row r="4">
      <c r="A4" s="18">
        <v>2.0</v>
      </c>
      <c r="B4" s="19" t="s">
        <v>171</v>
      </c>
      <c r="C4" s="76"/>
      <c r="D4" s="59"/>
      <c r="H4" s="59"/>
      <c r="I4" s="22"/>
      <c r="K4" s="23">
        <f t="shared" ref="K4:K25" si="1">K3+SUM(C4:J4)</f>
        <v>14</v>
      </c>
      <c r="L4" s="20"/>
      <c r="M4" s="21">
        <v>4.0</v>
      </c>
      <c r="O4" s="59"/>
      <c r="R4" s="22"/>
      <c r="S4" s="21">
        <v>0.0</v>
      </c>
      <c r="T4" s="25">
        <f t="shared" ref="T4:T25" si="2">T3+SUM(L4:S4)</f>
        <v>4</v>
      </c>
    </row>
    <row r="5">
      <c r="A5" s="18">
        <v>3.0</v>
      </c>
      <c r="B5" s="19" t="s">
        <v>174</v>
      </c>
      <c r="C5" s="76"/>
      <c r="D5" s="59"/>
      <c r="F5" s="21">
        <v>0.0</v>
      </c>
      <c r="H5" s="59"/>
      <c r="I5" s="22"/>
      <c r="K5" s="23">
        <f t="shared" si="1"/>
        <v>14</v>
      </c>
      <c r="L5" s="20"/>
      <c r="M5" s="21">
        <v>0.0</v>
      </c>
      <c r="O5" s="59"/>
      <c r="R5" s="22"/>
      <c r="T5" s="25">
        <f t="shared" si="2"/>
        <v>4</v>
      </c>
    </row>
    <row r="6">
      <c r="A6" s="18">
        <v>4.0</v>
      </c>
      <c r="B6" s="19" t="s">
        <v>170</v>
      </c>
      <c r="C6" s="76"/>
      <c r="D6" s="59"/>
      <c r="E6" s="21">
        <v>0.0</v>
      </c>
      <c r="H6" s="59"/>
      <c r="I6" s="22"/>
      <c r="K6" s="23">
        <f t="shared" si="1"/>
        <v>14</v>
      </c>
      <c r="L6" s="26">
        <v>0.0</v>
      </c>
      <c r="O6" s="59"/>
      <c r="R6" s="22"/>
      <c r="T6" s="25">
        <f t="shared" si="2"/>
        <v>4</v>
      </c>
    </row>
    <row r="7">
      <c r="A7" s="18">
        <v>5.0</v>
      </c>
      <c r="B7" s="19" t="s">
        <v>169</v>
      </c>
      <c r="C7" s="76"/>
      <c r="D7" s="59"/>
      <c r="F7" s="21">
        <v>0.0</v>
      </c>
      <c r="H7" s="59"/>
      <c r="I7" s="22"/>
      <c r="K7" s="23">
        <f t="shared" si="1"/>
        <v>14</v>
      </c>
      <c r="L7" s="20"/>
      <c r="M7" s="21">
        <v>0.0</v>
      </c>
      <c r="O7" s="59"/>
      <c r="R7" s="22"/>
      <c r="T7" s="25">
        <f t="shared" si="2"/>
        <v>4</v>
      </c>
    </row>
    <row r="8">
      <c r="A8" s="18">
        <v>6.0</v>
      </c>
      <c r="B8" s="19" t="s">
        <v>173</v>
      </c>
      <c r="C8" s="76"/>
      <c r="D8" s="59"/>
      <c r="F8" s="21">
        <v>4.0</v>
      </c>
      <c r="H8" s="59"/>
      <c r="I8" s="22"/>
      <c r="J8" s="21">
        <v>0.0</v>
      </c>
      <c r="K8" s="23">
        <f t="shared" si="1"/>
        <v>18</v>
      </c>
      <c r="L8" s="20"/>
      <c r="M8" s="21">
        <v>-4.0</v>
      </c>
      <c r="O8" s="59"/>
      <c r="R8" s="22"/>
      <c r="T8" s="25">
        <f t="shared" si="2"/>
        <v>0</v>
      </c>
    </row>
    <row r="9">
      <c r="A9" s="18">
        <v>7.0</v>
      </c>
      <c r="B9" s="19" t="s">
        <v>170</v>
      </c>
      <c r="C9" s="76"/>
      <c r="D9" s="59"/>
      <c r="F9" s="21">
        <v>0.0</v>
      </c>
      <c r="H9" s="59"/>
      <c r="I9" s="22"/>
      <c r="K9" s="23">
        <f t="shared" si="1"/>
        <v>18</v>
      </c>
      <c r="L9" s="26">
        <v>0.0</v>
      </c>
      <c r="O9" s="59"/>
      <c r="R9" s="22"/>
      <c r="T9" s="25">
        <f t="shared" si="2"/>
        <v>0</v>
      </c>
    </row>
    <row r="10">
      <c r="A10" s="18">
        <v>8.0</v>
      </c>
      <c r="B10" s="19" t="s">
        <v>171</v>
      </c>
      <c r="C10" s="76"/>
      <c r="D10" s="59"/>
      <c r="H10" s="59"/>
      <c r="I10" s="22"/>
      <c r="K10" s="23">
        <f t="shared" si="1"/>
        <v>18</v>
      </c>
      <c r="L10" s="20"/>
      <c r="M10" s="21">
        <v>4.0</v>
      </c>
      <c r="O10" s="59"/>
      <c r="R10" s="22"/>
      <c r="S10" s="21">
        <v>0.0</v>
      </c>
      <c r="T10" s="25">
        <f t="shared" si="2"/>
        <v>4</v>
      </c>
    </row>
    <row r="11">
      <c r="A11" s="18">
        <v>9.0</v>
      </c>
      <c r="B11" s="19" t="s">
        <v>169</v>
      </c>
      <c r="C11" s="76"/>
      <c r="D11" s="59"/>
      <c r="H11" s="59"/>
      <c r="I11" s="22"/>
      <c r="K11" s="23">
        <f t="shared" si="1"/>
        <v>18</v>
      </c>
      <c r="L11" s="20"/>
      <c r="M11" s="21">
        <v>4.0</v>
      </c>
      <c r="O11" s="59"/>
      <c r="R11" s="22"/>
      <c r="S11" s="21">
        <v>10.0</v>
      </c>
      <c r="T11" s="25">
        <f t="shared" si="2"/>
        <v>18</v>
      </c>
    </row>
    <row r="12">
      <c r="A12" s="18">
        <v>10.0</v>
      </c>
      <c r="B12" s="19" t="s">
        <v>172</v>
      </c>
      <c r="C12" s="76"/>
      <c r="D12" s="59"/>
      <c r="H12" s="59"/>
      <c r="I12" s="22"/>
      <c r="K12" s="23">
        <f t="shared" si="1"/>
        <v>18</v>
      </c>
      <c r="L12" s="20"/>
      <c r="O12" s="59"/>
      <c r="P12" s="21">
        <v>4.0</v>
      </c>
      <c r="R12" s="22"/>
      <c r="S12" s="21">
        <v>0.0</v>
      </c>
      <c r="T12" s="25">
        <f t="shared" si="2"/>
        <v>22</v>
      </c>
    </row>
    <row r="13">
      <c r="A13" s="18">
        <v>11.0</v>
      </c>
      <c r="B13" s="19" t="s">
        <v>173</v>
      </c>
      <c r="C13" s="76"/>
      <c r="D13" s="59"/>
      <c r="F13" s="21">
        <v>0.0</v>
      </c>
      <c r="H13" s="59"/>
      <c r="I13" s="22"/>
      <c r="K13" s="23">
        <f t="shared" si="1"/>
        <v>18</v>
      </c>
      <c r="L13" s="26">
        <v>0.0</v>
      </c>
      <c r="O13" s="59"/>
      <c r="R13" s="22"/>
      <c r="T13" s="25">
        <f t="shared" si="2"/>
        <v>22</v>
      </c>
    </row>
    <row r="14">
      <c r="A14" s="18">
        <v>12.0</v>
      </c>
      <c r="B14" s="19" t="s">
        <v>174</v>
      </c>
      <c r="C14" s="77"/>
      <c r="D14" s="59"/>
      <c r="F14" s="21">
        <v>0.0</v>
      </c>
      <c r="H14" s="59"/>
      <c r="I14" s="22"/>
      <c r="K14" s="23">
        <f t="shared" si="1"/>
        <v>18</v>
      </c>
      <c r="L14" s="20"/>
      <c r="M14" s="21">
        <v>4.0</v>
      </c>
      <c r="O14" s="59"/>
      <c r="R14" s="22"/>
      <c r="S14" s="21">
        <v>10.0</v>
      </c>
      <c r="T14" s="25">
        <f t="shared" si="2"/>
        <v>36</v>
      </c>
    </row>
    <row r="15">
      <c r="A15" s="27">
        <v>13.0</v>
      </c>
      <c r="B15" s="28" t="s">
        <v>169</v>
      </c>
      <c r="C15" s="80"/>
      <c r="D15" s="72"/>
      <c r="E15" s="30"/>
      <c r="F15" s="31"/>
      <c r="G15" s="30"/>
      <c r="H15" s="72"/>
      <c r="I15" s="32"/>
      <c r="J15" s="31"/>
      <c r="K15" s="33">
        <f t="shared" si="1"/>
        <v>18</v>
      </c>
      <c r="L15" s="29"/>
      <c r="M15" s="31">
        <v>4.0</v>
      </c>
      <c r="N15" s="30"/>
      <c r="O15" s="72"/>
      <c r="P15" s="30"/>
      <c r="Q15" s="30"/>
      <c r="R15" s="32"/>
      <c r="S15" s="31">
        <v>10.0</v>
      </c>
      <c r="T15" s="35">
        <f t="shared" si="2"/>
        <v>50</v>
      </c>
    </row>
    <row r="16">
      <c r="A16" s="18">
        <v>14.0</v>
      </c>
      <c r="B16" s="19" t="s">
        <v>170</v>
      </c>
      <c r="C16" s="76"/>
      <c r="D16" s="59"/>
      <c r="E16" s="21">
        <v>4.0</v>
      </c>
      <c r="H16" s="59"/>
      <c r="I16" s="22"/>
      <c r="J16" s="21">
        <v>0.0</v>
      </c>
      <c r="K16" s="23">
        <f t="shared" si="1"/>
        <v>22</v>
      </c>
      <c r="L16" s="20"/>
      <c r="O16" s="59"/>
      <c r="R16" s="22"/>
      <c r="T16" s="25">
        <f t="shared" si="2"/>
        <v>50</v>
      </c>
    </row>
    <row r="17">
      <c r="A17" s="18">
        <v>15.0</v>
      </c>
      <c r="B17" s="19" t="s">
        <v>172</v>
      </c>
      <c r="C17" s="76"/>
      <c r="D17" s="59"/>
      <c r="H17" s="59"/>
      <c r="I17" s="22"/>
      <c r="K17" s="23">
        <f t="shared" si="1"/>
        <v>22</v>
      </c>
      <c r="L17" s="20"/>
      <c r="O17" s="59"/>
      <c r="P17" s="21">
        <v>4.0</v>
      </c>
      <c r="R17" s="22"/>
      <c r="S17" s="21">
        <v>10.0</v>
      </c>
      <c r="T17" s="25">
        <f t="shared" si="2"/>
        <v>64</v>
      </c>
    </row>
    <row r="18">
      <c r="A18" s="18">
        <v>16.0</v>
      </c>
      <c r="B18" s="19" t="s">
        <v>171</v>
      </c>
      <c r="C18" s="77"/>
      <c r="D18" s="59"/>
      <c r="F18" s="21">
        <v>4.0</v>
      </c>
      <c r="H18" s="59"/>
      <c r="I18" s="22"/>
      <c r="J18" s="21">
        <v>0.0</v>
      </c>
      <c r="K18" s="23">
        <f t="shared" si="1"/>
        <v>26</v>
      </c>
      <c r="L18" s="20"/>
      <c r="O18" s="59"/>
      <c r="R18" s="22"/>
      <c r="T18" s="25">
        <f t="shared" si="2"/>
        <v>64</v>
      </c>
    </row>
    <row r="19">
      <c r="A19" s="18">
        <v>17.0</v>
      </c>
      <c r="B19" s="19" t="s">
        <v>173</v>
      </c>
      <c r="C19" s="76"/>
      <c r="D19" s="59"/>
      <c r="H19" s="59"/>
      <c r="I19" s="22"/>
      <c r="K19" s="23">
        <f t="shared" si="1"/>
        <v>26</v>
      </c>
      <c r="L19" s="20"/>
      <c r="M19" s="21">
        <v>4.0</v>
      </c>
      <c r="O19" s="59"/>
      <c r="R19" s="22"/>
      <c r="S19" s="21">
        <v>10.0</v>
      </c>
      <c r="T19" s="25">
        <f t="shared" si="2"/>
        <v>78</v>
      </c>
    </row>
    <row r="20">
      <c r="A20" s="18">
        <v>18.0</v>
      </c>
      <c r="B20" s="19" t="s">
        <v>174</v>
      </c>
      <c r="C20" s="77"/>
      <c r="D20" s="59"/>
      <c r="F20" s="21">
        <v>0.0</v>
      </c>
      <c r="H20" s="59"/>
      <c r="I20" s="22"/>
      <c r="K20" s="23">
        <f t="shared" si="1"/>
        <v>26</v>
      </c>
      <c r="L20" s="20"/>
      <c r="O20" s="59"/>
      <c r="P20" s="21">
        <v>0.0</v>
      </c>
      <c r="R20" s="22"/>
      <c r="T20" s="25">
        <f t="shared" si="2"/>
        <v>78</v>
      </c>
    </row>
    <row r="21">
      <c r="A21" s="18">
        <v>19.0</v>
      </c>
      <c r="B21" s="19" t="s">
        <v>172</v>
      </c>
      <c r="C21" s="76"/>
      <c r="D21" s="59"/>
      <c r="H21" s="59"/>
      <c r="I21" s="22"/>
      <c r="K21" s="23">
        <f t="shared" si="1"/>
        <v>26</v>
      </c>
      <c r="L21" s="20"/>
      <c r="O21" s="59"/>
      <c r="P21" s="21">
        <v>4.0</v>
      </c>
      <c r="R21" s="22"/>
      <c r="S21" s="21">
        <v>0.0</v>
      </c>
      <c r="T21" s="25">
        <f t="shared" si="2"/>
        <v>82</v>
      </c>
    </row>
    <row r="22">
      <c r="A22" s="18">
        <v>20.0</v>
      </c>
      <c r="B22" s="19" t="s">
        <v>171</v>
      </c>
      <c r="C22" s="76"/>
      <c r="D22" s="59"/>
      <c r="F22" s="21">
        <v>0.0</v>
      </c>
      <c r="H22" s="59"/>
      <c r="I22" s="22"/>
      <c r="K22" s="23">
        <f t="shared" si="1"/>
        <v>26</v>
      </c>
      <c r="L22" s="20"/>
      <c r="M22" s="21">
        <v>0.0</v>
      </c>
      <c r="O22" s="59"/>
      <c r="R22" s="22"/>
      <c r="T22" s="25">
        <f t="shared" si="2"/>
        <v>82</v>
      </c>
    </row>
    <row r="23">
      <c r="A23" s="18">
        <v>21.0</v>
      </c>
      <c r="B23" s="19" t="s">
        <v>169</v>
      </c>
      <c r="C23" s="76"/>
      <c r="D23" s="59"/>
      <c r="F23" s="21">
        <v>0.0</v>
      </c>
      <c r="H23" s="59"/>
      <c r="I23" s="22"/>
      <c r="K23" s="23">
        <f t="shared" si="1"/>
        <v>26</v>
      </c>
      <c r="L23" s="20"/>
      <c r="M23" s="21">
        <v>-4.0</v>
      </c>
      <c r="O23" s="59"/>
      <c r="R23" s="22"/>
      <c r="T23" s="25">
        <f t="shared" si="2"/>
        <v>78</v>
      </c>
    </row>
    <row r="24">
      <c r="A24" s="18">
        <v>22.0</v>
      </c>
      <c r="B24" s="19" t="s">
        <v>170</v>
      </c>
      <c r="C24" s="76"/>
      <c r="D24" s="59"/>
      <c r="H24" s="59"/>
      <c r="I24" s="22"/>
      <c r="K24" s="23">
        <f t="shared" si="1"/>
        <v>26</v>
      </c>
      <c r="L24" s="26">
        <v>0.0</v>
      </c>
      <c r="O24" s="59"/>
      <c r="R24" s="22"/>
      <c r="T24" s="25">
        <f t="shared" si="2"/>
        <v>78</v>
      </c>
    </row>
    <row r="25">
      <c r="A25" s="18">
        <v>23.0</v>
      </c>
      <c r="B25" s="36" t="s">
        <v>174</v>
      </c>
      <c r="C25" s="81"/>
      <c r="D25" s="49"/>
      <c r="E25" s="3"/>
      <c r="F25" s="40">
        <v>-4.0</v>
      </c>
      <c r="G25" s="3"/>
      <c r="H25" s="49"/>
      <c r="I25" s="38"/>
      <c r="J25" s="3"/>
      <c r="K25" s="39">
        <f t="shared" si="1"/>
        <v>22</v>
      </c>
      <c r="L25" s="3"/>
      <c r="M25" s="40">
        <v>4.0</v>
      </c>
      <c r="N25" s="40"/>
      <c r="O25" s="49"/>
      <c r="P25" s="3"/>
      <c r="Q25" s="3"/>
      <c r="R25" s="38"/>
      <c r="S25" s="40">
        <v>0.0</v>
      </c>
      <c r="T25" s="25">
        <f t="shared" si="2"/>
        <v>82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0.0</v>
      </c>
      <c r="D31" s="52">
        <v>0.0</v>
      </c>
      <c r="E31" s="52">
        <v>23.0</v>
      </c>
      <c r="F31" s="52">
        <v>23.0</v>
      </c>
      <c r="G31" s="52">
        <v>23.0</v>
      </c>
      <c r="H31" s="52">
        <v>0.0</v>
      </c>
      <c r="I31" s="82">
        <v>23.0</v>
      </c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1</v>
      </c>
      <c r="F32" s="58">
        <f t="shared" si="3"/>
        <v>3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0</v>
      </c>
      <c r="M32" s="58">
        <f t="shared" si="4"/>
        <v>7</v>
      </c>
      <c r="N32" s="58">
        <f t="shared" si="4"/>
        <v>0</v>
      </c>
      <c r="O32" s="58">
        <f t="shared" si="4"/>
        <v>0</v>
      </c>
      <c r="P32" s="58">
        <f t="shared" si="4"/>
        <v>3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1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2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4</v>
      </c>
      <c r="F34" s="64">
        <f t="shared" si="7"/>
        <v>8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10</v>
      </c>
      <c r="K34" s="66">
        <f>K25</f>
        <v>22</v>
      </c>
      <c r="L34" s="63">
        <f t="shared" ref="L34:S34" si="8">SUM(L3:L25)</f>
        <v>0</v>
      </c>
      <c r="M34" s="64">
        <f t="shared" si="8"/>
        <v>20</v>
      </c>
      <c r="N34" s="64">
        <f t="shared" si="8"/>
        <v>0</v>
      </c>
      <c r="O34" s="64">
        <f t="shared" si="8"/>
        <v>0</v>
      </c>
      <c r="P34" s="64">
        <f t="shared" si="8"/>
        <v>12</v>
      </c>
      <c r="Q34" s="64">
        <f t="shared" si="8"/>
        <v>0</v>
      </c>
      <c r="R34" s="65">
        <f t="shared" si="8"/>
        <v>0</v>
      </c>
      <c r="S34" s="64">
        <f t="shared" si="8"/>
        <v>50</v>
      </c>
      <c r="T34" s="67">
        <f>T25</f>
        <v>82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184</v>
      </c>
      <c r="B1" s="6"/>
      <c r="C1" s="7" t="s">
        <v>33</v>
      </c>
      <c r="K1" s="8"/>
      <c r="L1" s="7" t="s">
        <v>57</v>
      </c>
      <c r="T1" s="8"/>
    </row>
    <row r="2" ht="75.0" customHeight="1">
      <c r="B2" s="75" t="s">
        <v>166</v>
      </c>
      <c r="C2" s="10" t="str">
        <f t="array" ref="C2:H2">TRANSPOSE(INDIRECT(VLOOKUP(C1,Rosters!$C$2:$D$25,2,0)))</f>
        <v>Akash</v>
      </c>
      <c r="D2" s="11" t="s">
        <v>96</v>
      </c>
      <c r="E2" s="11" t="s">
        <v>97</v>
      </c>
      <c r="F2" s="11" t="s">
        <v>98</v>
      </c>
      <c r="G2" s="11" t="s">
        <v>99</v>
      </c>
      <c r="H2" s="11" t="s">
        <v>100</v>
      </c>
      <c r="I2" s="12"/>
      <c r="J2" s="11" t="s">
        <v>167</v>
      </c>
      <c r="K2" s="13" t="s">
        <v>168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69" t="s">
        <v>172</v>
      </c>
      <c r="C3" s="20"/>
      <c r="F3" s="21">
        <v>4.0</v>
      </c>
      <c r="G3" s="59"/>
      <c r="H3" s="59"/>
      <c r="I3" s="22"/>
      <c r="J3" s="21">
        <v>10.0</v>
      </c>
      <c r="K3" s="23">
        <f>SUM(C3:J3)</f>
        <v>14</v>
      </c>
      <c r="L3" s="20"/>
      <c r="O3" s="59"/>
      <c r="R3" s="22"/>
      <c r="T3" s="25">
        <f>SUM(L3:S3)</f>
        <v>0</v>
      </c>
    </row>
    <row r="4">
      <c r="A4" s="18">
        <v>2.0</v>
      </c>
      <c r="B4" s="69" t="s">
        <v>171</v>
      </c>
      <c r="C4" s="20"/>
      <c r="G4" s="59"/>
      <c r="H4" s="59"/>
      <c r="I4" s="22"/>
      <c r="K4" s="23">
        <f t="shared" ref="K4:K25" si="1">K3+SUM(C4:J4)</f>
        <v>14</v>
      </c>
      <c r="L4" s="20"/>
      <c r="N4" s="21">
        <v>4.0</v>
      </c>
      <c r="O4" s="59"/>
      <c r="R4" s="22"/>
      <c r="S4" s="21">
        <v>10.0</v>
      </c>
      <c r="T4" s="25">
        <f t="shared" ref="T4:T25" si="2">T3+SUM(L4:S4)</f>
        <v>14</v>
      </c>
    </row>
    <row r="5">
      <c r="A5" s="18">
        <v>3.0</v>
      </c>
      <c r="B5" s="69" t="s">
        <v>174</v>
      </c>
      <c r="C5" s="20"/>
      <c r="E5" s="21">
        <v>0.0</v>
      </c>
      <c r="G5" s="59"/>
      <c r="H5" s="59"/>
      <c r="I5" s="22"/>
      <c r="K5" s="23">
        <f t="shared" si="1"/>
        <v>14</v>
      </c>
      <c r="L5" s="20"/>
      <c r="N5" s="21">
        <v>0.0</v>
      </c>
      <c r="O5" s="59"/>
      <c r="R5" s="22"/>
      <c r="T5" s="25">
        <f t="shared" si="2"/>
        <v>14</v>
      </c>
    </row>
    <row r="6">
      <c r="A6" s="18">
        <v>4.0</v>
      </c>
      <c r="B6" s="69" t="s">
        <v>170</v>
      </c>
      <c r="C6" s="20"/>
      <c r="G6" s="59"/>
      <c r="H6" s="59"/>
      <c r="I6" s="22"/>
      <c r="K6" s="23">
        <f t="shared" si="1"/>
        <v>14</v>
      </c>
      <c r="L6" s="20"/>
      <c r="N6" s="21">
        <v>4.0</v>
      </c>
      <c r="O6" s="59"/>
      <c r="R6" s="22"/>
      <c r="S6" s="21">
        <v>10.0</v>
      </c>
      <c r="T6" s="25">
        <f t="shared" si="2"/>
        <v>28</v>
      </c>
    </row>
    <row r="7">
      <c r="A7" s="18">
        <v>5.0</v>
      </c>
      <c r="B7" s="69" t="s">
        <v>169</v>
      </c>
      <c r="C7" s="20"/>
      <c r="G7" s="59"/>
      <c r="H7" s="59"/>
      <c r="I7" s="22"/>
      <c r="K7" s="23">
        <f t="shared" si="1"/>
        <v>14</v>
      </c>
      <c r="L7" s="20"/>
      <c r="O7" s="59"/>
      <c r="P7" s="21">
        <v>4.0</v>
      </c>
      <c r="R7" s="22"/>
      <c r="T7" s="25">
        <f t="shared" si="2"/>
        <v>32</v>
      </c>
    </row>
    <row r="8">
      <c r="A8" s="18">
        <v>6.0</v>
      </c>
      <c r="B8" s="69" t="s">
        <v>173</v>
      </c>
      <c r="C8" s="20"/>
      <c r="F8" s="21">
        <v>0.0</v>
      </c>
      <c r="G8" s="59"/>
      <c r="H8" s="59"/>
      <c r="I8" s="22"/>
      <c r="K8" s="23">
        <f t="shared" si="1"/>
        <v>14</v>
      </c>
      <c r="L8" s="20"/>
      <c r="M8" s="21">
        <v>0.0</v>
      </c>
      <c r="O8" s="59"/>
      <c r="R8" s="22"/>
      <c r="T8" s="25">
        <f t="shared" si="2"/>
        <v>32</v>
      </c>
    </row>
    <row r="9">
      <c r="A9" s="18">
        <v>7.0</v>
      </c>
      <c r="B9" s="69" t="s">
        <v>170</v>
      </c>
      <c r="C9" s="20"/>
      <c r="G9" s="59"/>
      <c r="H9" s="59"/>
      <c r="I9" s="22"/>
      <c r="K9" s="23">
        <f t="shared" si="1"/>
        <v>14</v>
      </c>
      <c r="L9" s="20"/>
      <c r="N9" s="21">
        <v>4.0</v>
      </c>
      <c r="O9" s="59"/>
      <c r="R9" s="22"/>
      <c r="S9" s="21">
        <v>0.0</v>
      </c>
      <c r="T9" s="25">
        <f t="shared" si="2"/>
        <v>36</v>
      </c>
    </row>
    <row r="10">
      <c r="A10" s="18">
        <v>8.0</v>
      </c>
      <c r="B10" s="69" t="s">
        <v>171</v>
      </c>
      <c r="C10" s="20"/>
      <c r="F10" s="21">
        <v>4.0</v>
      </c>
      <c r="G10" s="59"/>
      <c r="H10" s="59"/>
      <c r="I10" s="22"/>
      <c r="J10" s="21">
        <v>10.0</v>
      </c>
      <c r="K10" s="23">
        <f t="shared" si="1"/>
        <v>28</v>
      </c>
      <c r="L10" s="20"/>
      <c r="O10" s="59"/>
      <c r="R10" s="22"/>
      <c r="T10" s="25">
        <f t="shared" si="2"/>
        <v>36</v>
      </c>
    </row>
    <row r="11">
      <c r="A11" s="18">
        <v>9.0</v>
      </c>
      <c r="B11" s="69" t="s">
        <v>169</v>
      </c>
      <c r="C11" s="20"/>
      <c r="F11" s="21">
        <v>-4.0</v>
      </c>
      <c r="G11" s="59"/>
      <c r="H11" s="59"/>
      <c r="I11" s="22"/>
      <c r="K11" s="23">
        <f t="shared" si="1"/>
        <v>24</v>
      </c>
      <c r="L11" s="20"/>
      <c r="O11" s="59"/>
      <c r="P11" s="21">
        <v>4.0</v>
      </c>
      <c r="R11" s="22"/>
      <c r="S11" s="21">
        <v>0.0</v>
      </c>
      <c r="T11" s="25">
        <f t="shared" si="2"/>
        <v>40</v>
      </c>
    </row>
    <row r="12">
      <c r="A12" s="18">
        <v>10.0</v>
      </c>
      <c r="B12" s="69" t="s">
        <v>172</v>
      </c>
      <c r="C12" s="20"/>
      <c r="E12" s="21">
        <v>0.0</v>
      </c>
      <c r="G12" s="59"/>
      <c r="H12" s="59"/>
      <c r="I12" s="22"/>
      <c r="K12" s="23">
        <f t="shared" si="1"/>
        <v>24</v>
      </c>
      <c r="L12" s="26">
        <v>0.0</v>
      </c>
      <c r="O12" s="59"/>
      <c r="R12" s="22"/>
      <c r="T12" s="25">
        <f t="shared" si="2"/>
        <v>40</v>
      </c>
    </row>
    <row r="13">
      <c r="A13" s="18">
        <v>11.0</v>
      </c>
      <c r="B13" s="69" t="s">
        <v>173</v>
      </c>
      <c r="C13" s="20"/>
      <c r="F13" s="21">
        <v>0.0</v>
      </c>
      <c r="G13" s="59"/>
      <c r="H13" s="59"/>
      <c r="I13" s="22"/>
      <c r="K13" s="23">
        <f t="shared" si="1"/>
        <v>24</v>
      </c>
      <c r="L13" s="26">
        <v>0.0</v>
      </c>
      <c r="O13" s="59"/>
      <c r="R13" s="22"/>
      <c r="T13" s="25">
        <f t="shared" si="2"/>
        <v>40</v>
      </c>
    </row>
    <row r="14">
      <c r="A14" s="18">
        <v>12.0</v>
      </c>
      <c r="B14" s="19" t="s">
        <v>174</v>
      </c>
      <c r="C14" s="26"/>
      <c r="E14" s="21">
        <v>0.0</v>
      </c>
      <c r="G14" s="59"/>
      <c r="H14" s="59"/>
      <c r="I14" s="22"/>
      <c r="K14" s="23">
        <f t="shared" si="1"/>
        <v>24</v>
      </c>
      <c r="L14" s="20"/>
      <c r="M14" s="21">
        <v>4.0</v>
      </c>
      <c r="O14" s="59"/>
      <c r="R14" s="22"/>
      <c r="S14" s="21">
        <v>10.0</v>
      </c>
      <c r="T14" s="25">
        <f t="shared" si="2"/>
        <v>54</v>
      </c>
    </row>
    <row r="15">
      <c r="A15" s="27">
        <v>13.0</v>
      </c>
      <c r="B15" s="79" t="s">
        <v>169</v>
      </c>
      <c r="C15" s="80"/>
      <c r="D15" s="30"/>
      <c r="E15" s="30"/>
      <c r="F15" s="31">
        <v>-4.0</v>
      </c>
      <c r="G15" s="30"/>
      <c r="H15" s="72"/>
      <c r="I15" s="32"/>
      <c r="J15" s="31"/>
      <c r="K15" s="33">
        <f t="shared" si="1"/>
        <v>20</v>
      </c>
      <c r="L15" s="29"/>
      <c r="M15" s="30"/>
      <c r="N15" s="30"/>
      <c r="O15" s="72"/>
      <c r="P15" s="31">
        <v>4.0</v>
      </c>
      <c r="Q15" s="30"/>
      <c r="R15" s="32"/>
      <c r="S15" s="31">
        <v>0.0</v>
      </c>
      <c r="T15" s="35">
        <f t="shared" si="2"/>
        <v>58</v>
      </c>
    </row>
    <row r="16">
      <c r="A16" s="18">
        <v>14.0</v>
      </c>
      <c r="B16" s="69" t="s">
        <v>170</v>
      </c>
      <c r="C16" s="76"/>
      <c r="F16" s="21">
        <v>0.0</v>
      </c>
      <c r="H16" s="59"/>
      <c r="I16" s="22"/>
      <c r="K16" s="23">
        <f t="shared" si="1"/>
        <v>20</v>
      </c>
      <c r="L16" s="20"/>
      <c r="N16" s="21">
        <v>0.0</v>
      </c>
      <c r="O16" s="59"/>
      <c r="R16" s="22"/>
      <c r="T16" s="25">
        <f t="shared" si="2"/>
        <v>58</v>
      </c>
    </row>
    <row r="17">
      <c r="A17" s="18">
        <v>15.0</v>
      </c>
      <c r="B17" s="69" t="s">
        <v>172</v>
      </c>
      <c r="C17" s="76"/>
      <c r="E17" s="21">
        <v>4.0</v>
      </c>
      <c r="H17" s="59"/>
      <c r="I17" s="22"/>
      <c r="J17" s="21">
        <v>10.0</v>
      </c>
      <c r="K17" s="23">
        <f t="shared" si="1"/>
        <v>34</v>
      </c>
      <c r="L17" s="20"/>
      <c r="O17" s="59"/>
      <c r="R17" s="22"/>
      <c r="T17" s="25">
        <f t="shared" si="2"/>
        <v>58</v>
      </c>
    </row>
    <row r="18">
      <c r="A18" s="18">
        <v>16.0</v>
      </c>
      <c r="B18" s="19" t="s">
        <v>171</v>
      </c>
      <c r="C18" s="77"/>
      <c r="E18" s="21">
        <v>4.0</v>
      </c>
      <c r="H18" s="59"/>
      <c r="I18" s="22"/>
      <c r="J18" s="21">
        <v>0.0</v>
      </c>
      <c r="K18" s="23">
        <f t="shared" si="1"/>
        <v>38</v>
      </c>
      <c r="L18" s="20"/>
      <c r="O18" s="59"/>
      <c r="R18" s="22"/>
      <c r="T18" s="25">
        <f t="shared" si="2"/>
        <v>58</v>
      </c>
    </row>
    <row r="19">
      <c r="A19" s="18">
        <v>17.0</v>
      </c>
      <c r="B19" s="69" t="s">
        <v>173</v>
      </c>
      <c r="C19" s="76"/>
      <c r="H19" s="59"/>
      <c r="I19" s="22"/>
      <c r="K19" s="23">
        <f t="shared" si="1"/>
        <v>38</v>
      </c>
      <c r="L19" s="20"/>
      <c r="N19" s="21">
        <v>4.0</v>
      </c>
      <c r="O19" s="59"/>
      <c r="R19" s="22"/>
      <c r="S19" s="21">
        <v>0.0</v>
      </c>
      <c r="T19" s="25">
        <f t="shared" si="2"/>
        <v>62</v>
      </c>
    </row>
    <row r="20">
      <c r="A20" s="18">
        <v>18.0</v>
      </c>
      <c r="B20" s="19" t="s">
        <v>174</v>
      </c>
      <c r="C20" s="77"/>
      <c r="E20" s="21">
        <v>0.0</v>
      </c>
      <c r="H20" s="59"/>
      <c r="I20" s="22"/>
      <c r="K20" s="23">
        <f t="shared" si="1"/>
        <v>38</v>
      </c>
      <c r="L20" s="20"/>
      <c r="M20" s="21">
        <v>0.0</v>
      </c>
      <c r="O20" s="59"/>
      <c r="R20" s="22"/>
      <c r="T20" s="25">
        <f t="shared" si="2"/>
        <v>62</v>
      </c>
    </row>
    <row r="21">
      <c r="A21" s="18">
        <v>19.0</v>
      </c>
      <c r="B21" s="69" t="s">
        <v>172</v>
      </c>
      <c r="C21" s="76"/>
      <c r="E21" s="21">
        <v>4.0</v>
      </c>
      <c r="H21" s="59"/>
      <c r="I21" s="83">
        <v>0.0</v>
      </c>
      <c r="K21" s="23">
        <f t="shared" si="1"/>
        <v>42</v>
      </c>
      <c r="L21" s="20"/>
      <c r="O21" s="59"/>
      <c r="R21" s="22"/>
      <c r="T21" s="25">
        <f t="shared" si="2"/>
        <v>62</v>
      </c>
    </row>
    <row r="22">
      <c r="A22" s="18">
        <v>20.0</v>
      </c>
      <c r="B22" s="69" t="s">
        <v>171</v>
      </c>
      <c r="C22" s="76"/>
      <c r="E22" s="21">
        <v>0.0</v>
      </c>
      <c r="H22" s="59"/>
      <c r="I22" s="22"/>
      <c r="K22" s="23">
        <f t="shared" si="1"/>
        <v>42</v>
      </c>
      <c r="L22" s="20"/>
      <c r="N22" s="21">
        <v>4.0</v>
      </c>
      <c r="O22" s="59"/>
      <c r="R22" s="22"/>
      <c r="S22" s="21">
        <v>0.0</v>
      </c>
      <c r="T22" s="25">
        <f t="shared" si="2"/>
        <v>66</v>
      </c>
    </row>
    <row r="23">
      <c r="A23" s="18">
        <v>21.0</v>
      </c>
      <c r="B23" s="69" t="s">
        <v>169</v>
      </c>
      <c r="C23" s="76"/>
      <c r="E23" s="21">
        <v>-4.0</v>
      </c>
      <c r="H23" s="59"/>
      <c r="I23" s="22"/>
      <c r="K23" s="23">
        <f t="shared" si="1"/>
        <v>38</v>
      </c>
      <c r="L23" s="20"/>
      <c r="O23" s="59"/>
      <c r="P23" s="21">
        <v>0.0</v>
      </c>
      <c r="R23" s="22"/>
      <c r="T23" s="25">
        <f t="shared" si="2"/>
        <v>66</v>
      </c>
    </row>
    <row r="24">
      <c r="A24" s="18">
        <v>22.0</v>
      </c>
      <c r="B24" s="69" t="s">
        <v>170</v>
      </c>
      <c r="C24" s="76"/>
      <c r="H24" s="59"/>
      <c r="I24" s="22"/>
      <c r="K24" s="23">
        <f t="shared" si="1"/>
        <v>38</v>
      </c>
      <c r="L24" s="26">
        <v>4.0</v>
      </c>
      <c r="O24" s="59"/>
      <c r="R24" s="22"/>
      <c r="S24" s="21">
        <v>10.0</v>
      </c>
      <c r="T24" s="25">
        <f t="shared" si="2"/>
        <v>80</v>
      </c>
    </row>
    <row r="25">
      <c r="A25" s="18">
        <v>23.0</v>
      </c>
      <c r="B25" s="73" t="s">
        <v>174</v>
      </c>
      <c r="C25" s="81"/>
      <c r="D25" s="3"/>
      <c r="E25" s="3"/>
      <c r="F25" s="40">
        <v>4.0</v>
      </c>
      <c r="G25" s="3"/>
      <c r="H25" s="49"/>
      <c r="I25" s="84">
        <v>0.0</v>
      </c>
      <c r="J25" s="3"/>
      <c r="K25" s="39">
        <f t="shared" si="1"/>
        <v>42</v>
      </c>
      <c r="L25" s="3"/>
      <c r="M25" s="3"/>
      <c r="N25" s="40">
        <v>-4.0</v>
      </c>
      <c r="O25" s="49"/>
      <c r="P25" s="3"/>
      <c r="Q25" s="3"/>
      <c r="R25" s="38"/>
      <c r="S25" s="40"/>
      <c r="T25" s="25">
        <f t="shared" si="2"/>
        <v>76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0.0</v>
      </c>
      <c r="D31" s="52">
        <v>0.0</v>
      </c>
      <c r="E31" s="52">
        <v>0.0</v>
      </c>
      <c r="F31" s="52">
        <v>0.0</v>
      </c>
      <c r="G31" s="53"/>
      <c r="H31" s="53"/>
      <c r="I31" s="54"/>
      <c r="J31" s="55"/>
      <c r="K31" s="56"/>
      <c r="L31" s="51">
        <v>0.0</v>
      </c>
      <c r="M31" s="52">
        <v>0.0</v>
      </c>
      <c r="N31" s="52">
        <v>0.0</v>
      </c>
      <c r="O31" s="52">
        <v>0.0</v>
      </c>
      <c r="P31" s="52">
        <v>0.0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0</v>
      </c>
      <c r="D32" s="58">
        <f t="shared" si="3"/>
        <v>0</v>
      </c>
      <c r="E32" s="58">
        <f t="shared" si="3"/>
        <v>3</v>
      </c>
      <c r="F32" s="58">
        <f t="shared" si="3"/>
        <v>3</v>
      </c>
      <c r="G32" s="58">
        <f t="shared" si="3"/>
        <v>0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1</v>
      </c>
      <c r="M32" s="58">
        <f t="shared" si="4"/>
        <v>1</v>
      </c>
      <c r="N32" s="58">
        <f t="shared" si="4"/>
        <v>5</v>
      </c>
      <c r="O32" s="58">
        <f t="shared" si="4"/>
        <v>0</v>
      </c>
      <c r="P32" s="58">
        <f t="shared" si="4"/>
        <v>3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1</v>
      </c>
      <c r="F33" s="58">
        <f t="shared" si="5"/>
        <v>2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0</v>
      </c>
      <c r="N33" s="58">
        <f t="shared" si="6"/>
        <v>1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8</v>
      </c>
      <c r="F34" s="64">
        <f t="shared" si="7"/>
        <v>4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30</v>
      </c>
      <c r="K34" s="66">
        <f>K25</f>
        <v>42</v>
      </c>
      <c r="L34" s="63">
        <f t="shared" ref="L34:S34" si="8">SUM(L3:L25)</f>
        <v>4</v>
      </c>
      <c r="M34" s="64">
        <f t="shared" si="8"/>
        <v>4</v>
      </c>
      <c r="N34" s="64">
        <f t="shared" si="8"/>
        <v>16</v>
      </c>
      <c r="O34" s="64">
        <f t="shared" si="8"/>
        <v>0</v>
      </c>
      <c r="P34" s="64">
        <f t="shared" si="8"/>
        <v>12</v>
      </c>
      <c r="Q34" s="64">
        <f t="shared" si="8"/>
        <v>0</v>
      </c>
      <c r="R34" s="65">
        <f t="shared" si="8"/>
        <v>0</v>
      </c>
      <c r="S34" s="64">
        <f t="shared" si="8"/>
        <v>40</v>
      </c>
      <c r="T34" s="67">
        <f>T25</f>
        <v>76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185</v>
      </c>
      <c r="B1" s="6"/>
      <c r="C1" s="7" t="s">
        <v>16</v>
      </c>
      <c r="K1" s="8"/>
      <c r="L1" s="7" t="s">
        <v>57</v>
      </c>
      <c r="T1" s="8"/>
    </row>
    <row r="2" ht="75.0" customHeight="1">
      <c r="B2" s="9" t="s">
        <v>166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167</v>
      </c>
      <c r="K2" s="13" t="s">
        <v>168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19" t="s">
        <v>172</v>
      </c>
      <c r="C3" s="20"/>
      <c r="F3" s="59"/>
      <c r="G3" s="21">
        <v>4.0</v>
      </c>
      <c r="I3" s="22"/>
      <c r="J3" s="21">
        <v>0.0</v>
      </c>
      <c r="K3" s="23">
        <f>SUM(C3:J3)</f>
        <v>4</v>
      </c>
      <c r="L3" s="20"/>
      <c r="O3" s="59"/>
      <c r="R3" s="22"/>
      <c r="T3" s="25">
        <f>SUM(L3:S3)</f>
        <v>0</v>
      </c>
    </row>
    <row r="4">
      <c r="A4" s="18">
        <v>2.0</v>
      </c>
      <c r="B4" s="19" t="s">
        <v>171</v>
      </c>
      <c r="C4" s="20"/>
      <c r="F4" s="59"/>
      <c r="I4" s="22"/>
      <c r="K4" s="23">
        <f t="shared" ref="K4:K25" si="1">K3+SUM(C4:J4)</f>
        <v>4</v>
      </c>
      <c r="L4" s="20"/>
      <c r="N4" s="21">
        <v>4.0</v>
      </c>
      <c r="O4" s="59"/>
      <c r="R4" s="22"/>
      <c r="S4" s="21">
        <v>10.0</v>
      </c>
      <c r="T4" s="25">
        <f t="shared" ref="T4:T25" si="2">T3+SUM(L4:S4)</f>
        <v>14</v>
      </c>
    </row>
    <row r="5">
      <c r="A5" s="18">
        <v>3.0</v>
      </c>
      <c r="B5" s="19" t="s">
        <v>174</v>
      </c>
      <c r="C5" s="20"/>
      <c r="D5" s="21">
        <v>0.0</v>
      </c>
      <c r="F5" s="59"/>
      <c r="I5" s="22"/>
      <c r="K5" s="23">
        <f t="shared" si="1"/>
        <v>4</v>
      </c>
      <c r="L5" s="20"/>
      <c r="O5" s="59"/>
      <c r="P5" s="21">
        <v>0.0</v>
      </c>
      <c r="R5" s="22"/>
      <c r="T5" s="25">
        <f t="shared" si="2"/>
        <v>14</v>
      </c>
    </row>
    <row r="6">
      <c r="A6" s="18">
        <v>4.0</v>
      </c>
      <c r="B6" s="19" t="s">
        <v>170</v>
      </c>
      <c r="C6" s="20"/>
      <c r="F6" s="59"/>
      <c r="I6" s="22"/>
      <c r="K6" s="23">
        <f t="shared" si="1"/>
        <v>4</v>
      </c>
      <c r="L6" s="26">
        <v>4.0</v>
      </c>
      <c r="O6" s="59"/>
      <c r="R6" s="22"/>
      <c r="S6" s="21">
        <v>0.0</v>
      </c>
      <c r="T6" s="25">
        <f t="shared" si="2"/>
        <v>18</v>
      </c>
    </row>
    <row r="7">
      <c r="A7" s="18">
        <v>5.0</v>
      </c>
      <c r="B7" s="19" t="s">
        <v>169</v>
      </c>
      <c r="C7" s="20"/>
      <c r="F7" s="59"/>
      <c r="I7" s="22"/>
      <c r="K7" s="23">
        <f t="shared" si="1"/>
        <v>4</v>
      </c>
      <c r="L7" s="20"/>
      <c r="N7" s="21">
        <v>4.0</v>
      </c>
      <c r="O7" s="59"/>
      <c r="R7" s="22"/>
      <c r="S7" s="21">
        <v>0.0</v>
      </c>
      <c r="T7" s="25">
        <f t="shared" si="2"/>
        <v>22</v>
      </c>
    </row>
    <row r="8">
      <c r="A8" s="18">
        <v>6.0</v>
      </c>
      <c r="B8" s="19" t="s">
        <v>173</v>
      </c>
      <c r="C8" s="20"/>
      <c r="D8" s="21">
        <v>4.0</v>
      </c>
      <c r="F8" s="59"/>
      <c r="I8" s="22"/>
      <c r="J8" s="21">
        <v>0.0</v>
      </c>
      <c r="K8" s="23">
        <f t="shared" si="1"/>
        <v>8</v>
      </c>
      <c r="L8" s="20"/>
      <c r="O8" s="59"/>
      <c r="R8" s="22"/>
      <c r="T8" s="25">
        <f t="shared" si="2"/>
        <v>22</v>
      </c>
    </row>
    <row r="9">
      <c r="A9" s="18">
        <v>7.0</v>
      </c>
      <c r="B9" s="19" t="s">
        <v>170</v>
      </c>
      <c r="C9" s="26">
        <v>4.0</v>
      </c>
      <c r="F9" s="59"/>
      <c r="I9" s="22"/>
      <c r="J9" s="21">
        <v>0.0</v>
      </c>
      <c r="K9" s="23">
        <f t="shared" si="1"/>
        <v>12</v>
      </c>
      <c r="L9" s="20"/>
      <c r="O9" s="59"/>
      <c r="R9" s="22"/>
      <c r="T9" s="25">
        <f t="shared" si="2"/>
        <v>22</v>
      </c>
    </row>
    <row r="10">
      <c r="A10" s="18">
        <v>8.0</v>
      </c>
      <c r="B10" s="19" t="s">
        <v>171</v>
      </c>
      <c r="C10" s="20"/>
      <c r="D10" s="21">
        <v>4.0</v>
      </c>
      <c r="F10" s="59"/>
      <c r="I10" s="22"/>
      <c r="J10" s="21">
        <v>0.0</v>
      </c>
      <c r="K10" s="23">
        <f t="shared" si="1"/>
        <v>16</v>
      </c>
      <c r="L10" s="20"/>
      <c r="O10" s="59"/>
      <c r="R10" s="22"/>
      <c r="T10" s="25">
        <f t="shared" si="2"/>
        <v>22</v>
      </c>
    </row>
    <row r="11">
      <c r="A11" s="18">
        <v>9.0</v>
      </c>
      <c r="B11" s="19" t="s">
        <v>169</v>
      </c>
      <c r="C11" s="20"/>
      <c r="D11" s="21">
        <v>4.0</v>
      </c>
      <c r="F11" s="59"/>
      <c r="I11" s="22"/>
      <c r="J11" s="21">
        <v>0.0</v>
      </c>
      <c r="K11" s="23">
        <f t="shared" si="1"/>
        <v>20</v>
      </c>
      <c r="L11" s="20"/>
      <c r="O11" s="59"/>
      <c r="R11" s="22"/>
      <c r="T11" s="25">
        <f t="shared" si="2"/>
        <v>22</v>
      </c>
    </row>
    <row r="12">
      <c r="A12" s="18">
        <v>10.0</v>
      </c>
      <c r="B12" s="19" t="s">
        <v>172</v>
      </c>
      <c r="C12" s="20"/>
      <c r="F12" s="59"/>
      <c r="G12" s="21">
        <v>0.0</v>
      </c>
      <c r="I12" s="22"/>
      <c r="K12" s="23">
        <f t="shared" si="1"/>
        <v>20</v>
      </c>
      <c r="L12" s="26">
        <v>0.0</v>
      </c>
      <c r="O12" s="59"/>
      <c r="R12" s="22"/>
      <c r="T12" s="25">
        <f t="shared" si="2"/>
        <v>22</v>
      </c>
    </row>
    <row r="13">
      <c r="A13" s="18">
        <v>11.0</v>
      </c>
      <c r="B13" s="19" t="s">
        <v>173</v>
      </c>
      <c r="C13" s="20"/>
      <c r="F13" s="59"/>
      <c r="I13" s="22"/>
      <c r="K13" s="23">
        <f t="shared" si="1"/>
        <v>20</v>
      </c>
      <c r="L13" s="26">
        <v>4.0</v>
      </c>
      <c r="O13" s="59"/>
      <c r="R13" s="22"/>
      <c r="S13" s="21">
        <v>10.0</v>
      </c>
      <c r="T13" s="25">
        <f t="shared" si="2"/>
        <v>36</v>
      </c>
    </row>
    <row r="14">
      <c r="A14" s="18">
        <v>12.0</v>
      </c>
      <c r="B14" s="19" t="s">
        <v>174</v>
      </c>
      <c r="C14" s="26"/>
      <c r="D14" s="21">
        <v>4.0</v>
      </c>
      <c r="F14" s="59"/>
      <c r="I14" s="22"/>
      <c r="J14" s="21">
        <v>0.0</v>
      </c>
      <c r="K14" s="23">
        <f t="shared" si="1"/>
        <v>24</v>
      </c>
      <c r="L14" s="20"/>
      <c r="O14" s="59"/>
      <c r="R14" s="22"/>
      <c r="T14" s="25">
        <f t="shared" si="2"/>
        <v>36</v>
      </c>
    </row>
    <row r="15">
      <c r="A15" s="27">
        <v>13.0</v>
      </c>
      <c r="B15" s="28" t="s">
        <v>169</v>
      </c>
      <c r="C15" s="29"/>
      <c r="D15" s="31">
        <v>0.0</v>
      </c>
      <c r="E15" s="71"/>
      <c r="F15" s="31"/>
      <c r="G15" s="31"/>
      <c r="H15" s="30"/>
      <c r="I15" s="32"/>
      <c r="J15" s="31"/>
      <c r="K15" s="33">
        <f t="shared" si="1"/>
        <v>24</v>
      </c>
      <c r="L15" s="29"/>
      <c r="M15" s="30"/>
      <c r="N15" s="30"/>
      <c r="O15" s="72"/>
      <c r="P15" s="31">
        <v>0.0</v>
      </c>
      <c r="Q15" s="30"/>
      <c r="R15" s="32"/>
      <c r="S15" s="30"/>
      <c r="T15" s="35">
        <f t="shared" si="2"/>
        <v>36</v>
      </c>
    </row>
    <row r="16">
      <c r="A16" s="18">
        <v>14.0</v>
      </c>
      <c r="B16" s="19" t="s">
        <v>170</v>
      </c>
      <c r="C16" s="20"/>
      <c r="E16" s="59"/>
      <c r="I16" s="22"/>
      <c r="K16" s="23">
        <f t="shared" si="1"/>
        <v>24</v>
      </c>
      <c r="L16" s="20"/>
      <c r="N16" s="21">
        <v>4.0</v>
      </c>
      <c r="O16" s="59"/>
      <c r="R16" s="22"/>
      <c r="S16" s="21">
        <v>10.0</v>
      </c>
      <c r="T16" s="25">
        <f t="shared" si="2"/>
        <v>50</v>
      </c>
    </row>
    <row r="17">
      <c r="A17" s="18">
        <v>15.0</v>
      </c>
      <c r="B17" s="19" t="s">
        <v>172</v>
      </c>
      <c r="C17" s="20"/>
      <c r="E17" s="59"/>
      <c r="G17" s="21">
        <v>0.0</v>
      </c>
      <c r="I17" s="22"/>
      <c r="K17" s="23">
        <f t="shared" si="1"/>
        <v>24</v>
      </c>
      <c r="L17" s="26">
        <v>0.0</v>
      </c>
      <c r="O17" s="59"/>
      <c r="R17" s="22"/>
      <c r="T17" s="25">
        <f t="shared" si="2"/>
        <v>50</v>
      </c>
    </row>
    <row r="18">
      <c r="A18" s="18">
        <v>16.0</v>
      </c>
      <c r="B18" s="19" t="s">
        <v>171</v>
      </c>
      <c r="C18" s="26"/>
      <c r="D18" s="21">
        <v>-4.0</v>
      </c>
      <c r="E18" s="59"/>
      <c r="I18" s="22"/>
      <c r="K18" s="23">
        <f t="shared" si="1"/>
        <v>20</v>
      </c>
      <c r="L18" s="20"/>
      <c r="N18" s="21">
        <v>4.0</v>
      </c>
      <c r="O18" s="59"/>
      <c r="R18" s="22"/>
      <c r="S18" s="21">
        <v>0.0</v>
      </c>
      <c r="T18" s="25">
        <f t="shared" si="2"/>
        <v>54</v>
      </c>
    </row>
    <row r="19">
      <c r="A19" s="18">
        <v>17.0</v>
      </c>
      <c r="B19" s="19" t="s">
        <v>173</v>
      </c>
      <c r="C19" s="20"/>
      <c r="D19" s="21">
        <v>4.0</v>
      </c>
      <c r="E19" s="59"/>
      <c r="I19" s="22"/>
      <c r="K19" s="23">
        <f t="shared" si="1"/>
        <v>24</v>
      </c>
      <c r="L19" s="20"/>
      <c r="O19" s="59"/>
      <c r="R19" s="22"/>
      <c r="T19" s="25">
        <f t="shared" si="2"/>
        <v>54</v>
      </c>
    </row>
    <row r="20">
      <c r="A20" s="18">
        <v>18.0</v>
      </c>
      <c r="B20" s="19" t="s">
        <v>174</v>
      </c>
      <c r="C20" s="26"/>
      <c r="D20" s="21">
        <v>4.0</v>
      </c>
      <c r="E20" s="59"/>
      <c r="I20" s="22"/>
      <c r="J20" s="21">
        <v>0.0</v>
      </c>
      <c r="K20" s="23">
        <f t="shared" si="1"/>
        <v>28</v>
      </c>
      <c r="L20" s="20"/>
      <c r="M20" s="21">
        <v>0.0</v>
      </c>
      <c r="O20" s="59"/>
      <c r="R20" s="22"/>
      <c r="T20" s="25">
        <f t="shared" si="2"/>
        <v>54</v>
      </c>
    </row>
    <row r="21">
      <c r="A21" s="18">
        <v>19.0</v>
      </c>
      <c r="B21" s="19" t="s">
        <v>172</v>
      </c>
      <c r="C21" s="20"/>
      <c r="E21" s="59"/>
      <c r="G21" s="21">
        <v>4.0</v>
      </c>
      <c r="I21" s="22"/>
      <c r="J21" s="21">
        <v>0.0</v>
      </c>
      <c r="K21" s="23">
        <f t="shared" si="1"/>
        <v>32</v>
      </c>
      <c r="L21" s="26">
        <v>0.0</v>
      </c>
      <c r="O21" s="59"/>
      <c r="R21" s="22"/>
      <c r="T21" s="25">
        <f t="shared" si="2"/>
        <v>54</v>
      </c>
    </row>
    <row r="22">
      <c r="A22" s="18">
        <v>20.0</v>
      </c>
      <c r="B22" s="19" t="s">
        <v>171</v>
      </c>
      <c r="C22" s="20"/>
      <c r="E22" s="59"/>
      <c r="I22" s="22"/>
      <c r="K22" s="23">
        <f t="shared" si="1"/>
        <v>32</v>
      </c>
      <c r="L22" s="20"/>
      <c r="N22" s="21">
        <v>4.0</v>
      </c>
      <c r="O22" s="59"/>
      <c r="R22" s="22"/>
      <c r="S22" s="21">
        <v>0.0</v>
      </c>
      <c r="T22" s="25">
        <f t="shared" si="2"/>
        <v>58</v>
      </c>
    </row>
    <row r="23">
      <c r="A23" s="18">
        <v>21.0</v>
      </c>
      <c r="B23" s="19" t="s">
        <v>169</v>
      </c>
      <c r="C23" s="20"/>
      <c r="D23" s="21">
        <v>0.0</v>
      </c>
      <c r="E23" s="59"/>
      <c r="I23" s="22"/>
      <c r="K23" s="23">
        <f t="shared" si="1"/>
        <v>32</v>
      </c>
      <c r="L23" s="20"/>
      <c r="O23" s="59"/>
      <c r="P23" s="21">
        <v>0.0</v>
      </c>
      <c r="R23" s="22"/>
      <c r="T23" s="25">
        <f t="shared" si="2"/>
        <v>58</v>
      </c>
    </row>
    <row r="24">
      <c r="A24" s="18">
        <v>22.0</v>
      </c>
      <c r="B24" s="19" t="s">
        <v>170</v>
      </c>
      <c r="C24" s="26">
        <v>0.0</v>
      </c>
      <c r="E24" s="59"/>
      <c r="I24" s="22"/>
      <c r="K24" s="23">
        <f t="shared" si="1"/>
        <v>32</v>
      </c>
      <c r="L24" s="20"/>
      <c r="N24" s="21">
        <v>0.0</v>
      </c>
      <c r="O24" s="59"/>
      <c r="R24" s="22"/>
      <c r="T24" s="25">
        <f t="shared" si="2"/>
        <v>58</v>
      </c>
    </row>
    <row r="25">
      <c r="A25" s="18">
        <v>23.0</v>
      </c>
      <c r="B25" s="36" t="s">
        <v>174</v>
      </c>
      <c r="C25" s="37">
        <v>4.0</v>
      </c>
      <c r="D25" s="3"/>
      <c r="E25" s="49"/>
      <c r="F25" s="3"/>
      <c r="G25" s="3"/>
      <c r="H25" s="3"/>
      <c r="I25" s="38"/>
      <c r="J25" s="40">
        <v>0.0</v>
      </c>
      <c r="K25" s="39">
        <f t="shared" si="1"/>
        <v>36</v>
      </c>
      <c r="L25" s="3"/>
      <c r="M25" s="3"/>
      <c r="N25" s="40"/>
      <c r="O25" s="49"/>
      <c r="P25" s="3"/>
      <c r="Q25" s="3"/>
      <c r="R25" s="38"/>
      <c r="S25" s="40"/>
      <c r="T25" s="25">
        <f t="shared" si="2"/>
        <v>58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23.0</v>
      </c>
      <c r="D31" s="52">
        <v>23.0</v>
      </c>
      <c r="E31" s="52">
        <v>12.0</v>
      </c>
      <c r="F31" s="52">
        <v>11.0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2</v>
      </c>
      <c r="D32" s="58">
        <f t="shared" si="3"/>
        <v>6</v>
      </c>
      <c r="E32" s="58">
        <f t="shared" si="3"/>
        <v>0</v>
      </c>
      <c r="F32" s="58">
        <f t="shared" si="3"/>
        <v>0</v>
      </c>
      <c r="G32" s="58">
        <f t="shared" si="3"/>
        <v>2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2</v>
      </c>
      <c r="M32" s="58">
        <f t="shared" si="4"/>
        <v>0</v>
      </c>
      <c r="N32" s="58">
        <f t="shared" si="4"/>
        <v>5</v>
      </c>
      <c r="O32" s="58">
        <f t="shared" si="4"/>
        <v>0</v>
      </c>
      <c r="P32" s="58">
        <f t="shared" si="4"/>
        <v>0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1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8</v>
      </c>
      <c r="D34" s="64">
        <f t="shared" si="7"/>
        <v>20</v>
      </c>
      <c r="E34" s="64">
        <f t="shared" si="7"/>
        <v>0</v>
      </c>
      <c r="F34" s="64">
        <f t="shared" si="7"/>
        <v>0</v>
      </c>
      <c r="G34" s="64">
        <f t="shared" si="7"/>
        <v>8</v>
      </c>
      <c r="H34" s="64">
        <f t="shared" si="7"/>
        <v>0</v>
      </c>
      <c r="I34" s="65">
        <f t="shared" si="7"/>
        <v>0</v>
      </c>
      <c r="J34" s="64">
        <f t="shared" si="7"/>
        <v>0</v>
      </c>
      <c r="K34" s="66">
        <f>K25</f>
        <v>36</v>
      </c>
      <c r="L34" s="63">
        <f t="shared" ref="L34:S34" si="8">SUM(L3:L25)</f>
        <v>8</v>
      </c>
      <c r="M34" s="64">
        <f t="shared" si="8"/>
        <v>0</v>
      </c>
      <c r="N34" s="64">
        <f t="shared" si="8"/>
        <v>20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30</v>
      </c>
      <c r="T34" s="67">
        <f>T25</f>
        <v>58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186</v>
      </c>
      <c r="B1" s="6"/>
      <c r="C1" s="7" t="s">
        <v>16</v>
      </c>
      <c r="K1" s="8"/>
      <c r="L1" s="7" t="s">
        <v>57</v>
      </c>
      <c r="T1" s="8"/>
    </row>
    <row r="2" ht="75.0" customHeight="1">
      <c r="B2" s="9" t="s">
        <v>166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167</v>
      </c>
      <c r="K2" s="13" t="s">
        <v>168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19" t="s">
        <v>172</v>
      </c>
      <c r="C3" s="20"/>
      <c r="E3" s="59"/>
      <c r="G3" s="21">
        <v>0.0</v>
      </c>
      <c r="I3" s="22"/>
      <c r="K3" s="23">
        <f>SUM(C3:J3)</f>
        <v>0</v>
      </c>
      <c r="L3" s="26">
        <v>0.0</v>
      </c>
      <c r="O3" s="59"/>
      <c r="R3" s="22"/>
      <c r="T3" s="25">
        <f>SUM(L3:S3)</f>
        <v>0</v>
      </c>
    </row>
    <row r="4">
      <c r="A4" s="18">
        <v>2.0</v>
      </c>
      <c r="B4" s="19" t="s">
        <v>171</v>
      </c>
      <c r="C4" s="20"/>
      <c r="E4" s="59"/>
      <c r="I4" s="22"/>
      <c r="K4" s="23">
        <f t="shared" ref="K4:K25" si="1">K3+SUM(C4:J4)</f>
        <v>0</v>
      </c>
      <c r="L4" s="20"/>
      <c r="N4" s="21">
        <v>4.0</v>
      </c>
      <c r="O4" s="59"/>
      <c r="R4" s="22"/>
      <c r="S4" s="21">
        <v>10.0</v>
      </c>
      <c r="T4" s="25">
        <f t="shared" ref="T4:T25" si="2">T3+SUM(L4:S4)</f>
        <v>14</v>
      </c>
    </row>
    <row r="5">
      <c r="A5" s="18">
        <v>3.0</v>
      </c>
      <c r="B5" s="19" t="s">
        <v>174</v>
      </c>
      <c r="C5" s="20"/>
      <c r="D5" s="21">
        <v>4.0</v>
      </c>
      <c r="E5" s="59"/>
      <c r="I5" s="22"/>
      <c r="J5" s="21">
        <v>0.0</v>
      </c>
      <c r="K5" s="23">
        <f t="shared" si="1"/>
        <v>4</v>
      </c>
      <c r="L5" s="20"/>
      <c r="O5" s="59"/>
      <c r="R5" s="22"/>
      <c r="T5" s="25">
        <f t="shared" si="2"/>
        <v>14</v>
      </c>
    </row>
    <row r="6">
      <c r="A6" s="18">
        <v>4.0</v>
      </c>
      <c r="B6" s="19" t="s">
        <v>170</v>
      </c>
      <c r="C6" s="26">
        <v>0.0</v>
      </c>
      <c r="E6" s="59"/>
      <c r="I6" s="22"/>
      <c r="K6" s="23">
        <f t="shared" si="1"/>
        <v>4</v>
      </c>
      <c r="L6" s="26">
        <v>-4.0</v>
      </c>
      <c r="O6" s="59"/>
      <c r="R6" s="22"/>
      <c r="T6" s="25">
        <f t="shared" si="2"/>
        <v>10</v>
      </c>
    </row>
    <row r="7">
      <c r="A7" s="18">
        <v>5.0</v>
      </c>
      <c r="B7" s="19" t="s">
        <v>169</v>
      </c>
      <c r="C7" s="20"/>
      <c r="D7" s="21">
        <v>0.0</v>
      </c>
      <c r="E7" s="59"/>
      <c r="I7" s="22"/>
      <c r="K7" s="23">
        <f t="shared" si="1"/>
        <v>4</v>
      </c>
      <c r="L7" s="20"/>
      <c r="O7" s="59"/>
      <c r="R7" s="22"/>
      <c r="T7" s="25">
        <f t="shared" si="2"/>
        <v>10</v>
      </c>
    </row>
    <row r="8">
      <c r="A8" s="18">
        <v>6.0</v>
      </c>
      <c r="B8" s="19" t="s">
        <v>173</v>
      </c>
      <c r="C8" s="26">
        <v>4.0</v>
      </c>
      <c r="E8" s="59"/>
      <c r="I8" s="22"/>
      <c r="J8" s="21">
        <v>0.0</v>
      </c>
      <c r="K8" s="23">
        <f t="shared" si="1"/>
        <v>8</v>
      </c>
      <c r="L8" s="20"/>
      <c r="O8" s="59"/>
      <c r="R8" s="22"/>
      <c r="T8" s="25">
        <f t="shared" si="2"/>
        <v>10</v>
      </c>
    </row>
    <row r="9">
      <c r="A9" s="18">
        <v>7.0</v>
      </c>
      <c r="B9" s="19" t="s">
        <v>170</v>
      </c>
      <c r="C9" s="26">
        <v>4.0</v>
      </c>
      <c r="E9" s="59"/>
      <c r="I9" s="22"/>
      <c r="J9" s="21">
        <v>0.0</v>
      </c>
      <c r="K9" s="23">
        <f t="shared" si="1"/>
        <v>12</v>
      </c>
      <c r="L9" s="26">
        <v>-4.0</v>
      </c>
      <c r="O9" s="59"/>
      <c r="R9" s="22"/>
      <c r="T9" s="25">
        <f t="shared" si="2"/>
        <v>6</v>
      </c>
    </row>
    <row r="10">
      <c r="A10" s="18">
        <v>8.0</v>
      </c>
      <c r="B10" s="19" t="s">
        <v>171</v>
      </c>
      <c r="C10" s="26"/>
      <c r="D10" s="21">
        <v>4.0</v>
      </c>
      <c r="E10" s="59"/>
      <c r="I10" s="22"/>
      <c r="J10" s="21">
        <v>10.0</v>
      </c>
      <c r="K10" s="23">
        <f t="shared" si="1"/>
        <v>26</v>
      </c>
      <c r="L10" s="20"/>
      <c r="N10" s="21">
        <v>0.0</v>
      </c>
      <c r="O10" s="59"/>
      <c r="R10" s="22"/>
      <c r="T10" s="25">
        <f t="shared" si="2"/>
        <v>6</v>
      </c>
    </row>
    <row r="11">
      <c r="A11" s="18">
        <v>9.0</v>
      </c>
      <c r="B11" s="19" t="s">
        <v>169</v>
      </c>
      <c r="C11" s="26"/>
      <c r="D11" s="21">
        <v>4.0</v>
      </c>
      <c r="E11" s="59"/>
      <c r="I11" s="22"/>
      <c r="J11" s="21">
        <v>0.0</v>
      </c>
      <c r="K11" s="23">
        <f t="shared" si="1"/>
        <v>30</v>
      </c>
      <c r="L11" s="20"/>
      <c r="O11" s="59"/>
      <c r="R11" s="22"/>
      <c r="T11" s="25">
        <f t="shared" si="2"/>
        <v>6</v>
      </c>
    </row>
    <row r="12">
      <c r="A12" s="18">
        <v>10.0</v>
      </c>
      <c r="B12" s="19" t="s">
        <v>172</v>
      </c>
      <c r="C12" s="20"/>
      <c r="E12" s="59"/>
      <c r="I12" s="22"/>
      <c r="K12" s="23">
        <f t="shared" si="1"/>
        <v>30</v>
      </c>
      <c r="L12" s="26">
        <v>4.0</v>
      </c>
      <c r="O12" s="59"/>
      <c r="R12" s="22"/>
      <c r="S12" s="21">
        <v>0.0</v>
      </c>
      <c r="T12" s="25">
        <f t="shared" si="2"/>
        <v>10</v>
      </c>
    </row>
    <row r="13">
      <c r="A13" s="18">
        <v>11.0</v>
      </c>
      <c r="B13" s="19" t="s">
        <v>173</v>
      </c>
      <c r="C13" s="26"/>
      <c r="D13" s="21">
        <v>0.0</v>
      </c>
      <c r="E13" s="59"/>
      <c r="I13" s="22"/>
      <c r="K13" s="23">
        <f t="shared" si="1"/>
        <v>30</v>
      </c>
      <c r="L13" s="20"/>
      <c r="N13" s="21">
        <v>4.0</v>
      </c>
      <c r="O13" s="59"/>
      <c r="R13" s="22"/>
      <c r="S13" s="21">
        <v>0.0</v>
      </c>
      <c r="T13" s="25">
        <f t="shared" si="2"/>
        <v>14</v>
      </c>
    </row>
    <row r="14">
      <c r="A14" s="18">
        <v>12.0</v>
      </c>
      <c r="B14" s="19" t="s">
        <v>174</v>
      </c>
      <c r="C14" s="26"/>
      <c r="D14" s="21">
        <v>0.0</v>
      </c>
      <c r="E14" s="59"/>
      <c r="I14" s="22"/>
      <c r="K14" s="23">
        <f t="shared" si="1"/>
        <v>30</v>
      </c>
      <c r="L14" s="20"/>
      <c r="N14" s="21">
        <v>0.0</v>
      </c>
      <c r="O14" s="59"/>
      <c r="R14" s="22"/>
      <c r="T14" s="25">
        <f t="shared" si="2"/>
        <v>14</v>
      </c>
    </row>
    <row r="15">
      <c r="A15" s="27">
        <v>13.0</v>
      </c>
      <c r="B15" s="28" t="s">
        <v>169</v>
      </c>
      <c r="C15" s="70"/>
      <c r="D15" s="31">
        <v>4.0</v>
      </c>
      <c r="E15" s="71"/>
      <c r="F15" s="31"/>
      <c r="G15" s="31"/>
      <c r="H15" s="30"/>
      <c r="I15" s="32"/>
      <c r="J15" s="31">
        <v>10.0</v>
      </c>
      <c r="K15" s="33">
        <f t="shared" si="1"/>
        <v>44</v>
      </c>
      <c r="L15" s="70"/>
      <c r="M15" s="31"/>
      <c r="N15" s="31"/>
      <c r="O15" s="71"/>
      <c r="P15" s="31">
        <v>0.0</v>
      </c>
      <c r="Q15" s="30"/>
      <c r="R15" s="32"/>
      <c r="S15" s="31"/>
      <c r="T15" s="35">
        <f t="shared" si="2"/>
        <v>14</v>
      </c>
    </row>
    <row r="16">
      <c r="A16" s="18">
        <v>14.0</v>
      </c>
      <c r="B16" s="19" t="s">
        <v>170</v>
      </c>
      <c r="C16" s="26">
        <v>0.0</v>
      </c>
      <c r="E16" s="59"/>
      <c r="I16" s="22"/>
      <c r="K16" s="23">
        <f t="shared" si="1"/>
        <v>44</v>
      </c>
      <c r="L16" s="20"/>
      <c r="O16" s="59"/>
      <c r="R16" s="22"/>
      <c r="T16" s="25">
        <f t="shared" si="2"/>
        <v>14</v>
      </c>
    </row>
    <row r="17">
      <c r="A17" s="18">
        <v>15.0</v>
      </c>
      <c r="B17" s="19" t="s">
        <v>172</v>
      </c>
      <c r="C17" s="20"/>
      <c r="D17" s="21">
        <v>0.0</v>
      </c>
      <c r="E17" s="59"/>
      <c r="I17" s="22"/>
      <c r="K17" s="23">
        <f t="shared" si="1"/>
        <v>44</v>
      </c>
      <c r="L17" s="26">
        <v>0.0</v>
      </c>
      <c r="O17" s="59"/>
      <c r="R17" s="22"/>
      <c r="T17" s="25">
        <f t="shared" si="2"/>
        <v>14</v>
      </c>
    </row>
    <row r="18">
      <c r="A18" s="18">
        <v>16.0</v>
      </c>
      <c r="B18" s="19" t="s">
        <v>171</v>
      </c>
      <c r="C18" s="26"/>
      <c r="E18" s="59"/>
      <c r="I18" s="22"/>
      <c r="K18" s="23">
        <f t="shared" si="1"/>
        <v>44</v>
      </c>
      <c r="L18" s="20"/>
      <c r="N18" s="21">
        <v>4.0</v>
      </c>
      <c r="O18" s="59"/>
      <c r="R18" s="22"/>
      <c r="S18" s="21">
        <v>0.0</v>
      </c>
      <c r="T18" s="25">
        <f t="shared" si="2"/>
        <v>18</v>
      </c>
    </row>
    <row r="19">
      <c r="A19" s="18">
        <v>17.0</v>
      </c>
      <c r="B19" s="19" t="s">
        <v>173</v>
      </c>
      <c r="C19" s="20"/>
      <c r="E19" s="59"/>
      <c r="I19" s="22"/>
      <c r="K19" s="23">
        <f t="shared" si="1"/>
        <v>44</v>
      </c>
      <c r="L19" s="20"/>
      <c r="N19" s="21">
        <v>4.0</v>
      </c>
      <c r="O19" s="59"/>
      <c r="R19" s="22"/>
      <c r="S19" s="21">
        <v>0.0</v>
      </c>
      <c r="T19" s="25">
        <f t="shared" si="2"/>
        <v>22</v>
      </c>
    </row>
    <row r="20">
      <c r="A20" s="18">
        <v>18.0</v>
      </c>
      <c r="B20" s="19" t="s">
        <v>174</v>
      </c>
      <c r="C20" s="26"/>
      <c r="E20" s="59"/>
      <c r="G20" s="21">
        <v>0.0</v>
      </c>
      <c r="I20" s="22"/>
      <c r="K20" s="23">
        <f t="shared" si="1"/>
        <v>44</v>
      </c>
      <c r="L20" s="20"/>
      <c r="N20" s="21">
        <v>0.0</v>
      </c>
      <c r="O20" s="59"/>
      <c r="R20" s="22"/>
      <c r="T20" s="25">
        <f t="shared" si="2"/>
        <v>22</v>
      </c>
    </row>
    <row r="21">
      <c r="A21" s="18">
        <v>19.0</v>
      </c>
      <c r="B21" s="19" t="s">
        <v>172</v>
      </c>
      <c r="C21" s="20"/>
      <c r="E21" s="59"/>
      <c r="G21" s="21">
        <v>4.0</v>
      </c>
      <c r="I21" s="22"/>
      <c r="J21" s="21">
        <v>0.0</v>
      </c>
      <c r="K21" s="23">
        <f t="shared" si="1"/>
        <v>48</v>
      </c>
      <c r="L21" s="20"/>
      <c r="O21" s="59"/>
      <c r="R21" s="22"/>
      <c r="T21" s="25">
        <f t="shared" si="2"/>
        <v>22</v>
      </c>
    </row>
    <row r="22">
      <c r="A22" s="18">
        <v>20.0</v>
      </c>
      <c r="B22" s="19" t="s">
        <v>171</v>
      </c>
      <c r="C22" s="20"/>
      <c r="E22" s="59"/>
      <c r="F22" s="21">
        <v>0.0</v>
      </c>
      <c r="I22" s="22"/>
      <c r="K22" s="23">
        <f t="shared" si="1"/>
        <v>48</v>
      </c>
      <c r="L22" s="20"/>
      <c r="N22" s="21">
        <v>0.0</v>
      </c>
      <c r="O22" s="59"/>
      <c r="R22" s="22"/>
      <c r="T22" s="25">
        <f t="shared" si="2"/>
        <v>22</v>
      </c>
    </row>
    <row r="23">
      <c r="A23" s="18">
        <v>21.0</v>
      </c>
      <c r="B23" s="19" t="s">
        <v>169</v>
      </c>
      <c r="C23" s="20"/>
      <c r="E23" s="59"/>
      <c r="I23" s="22"/>
      <c r="K23" s="23">
        <f t="shared" si="1"/>
        <v>48</v>
      </c>
      <c r="L23" s="20"/>
      <c r="O23" s="59"/>
      <c r="P23" s="21">
        <v>4.0</v>
      </c>
      <c r="R23" s="22"/>
      <c r="S23" s="21">
        <v>10.0</v>
      </c>
      <c r="T23" s="25">
        <f t="shared" si="2"/>
        <v>36</v>
      </c>
    </row>
    <row r="24">
      <c r="A24" s="18">
        <v>22.0</v>
      </c>
      <c r="B24" s="19" t="s">
        <v>170</v>
      </c>
      <c r="C24" s="20"/>
      <c r="E24" s="59"/>
      <c r="I24" s="22"/>
      <c r="K24" s="23">
        <f t="shared" si="1"/>
        <v>48</v>
      </c>
      <c r="L24" s="26">
        <v>4.0</v>
      </c>
      <c r="O24" s="59"/>
      <c r="R24" s="22"/>
      <c r="S24" s="21">
        <v>0.0</v>
      </c>
      <c r="T24" s="25">
        <f t="shared" si="2"/>
        <v>40</v>
      </c>
    </row>
    <row r="25">
      <c r="A25" s="18">
        <v>23.0</v>
      </c>
      <c r="B25" s="36" t="s">
        <v>174</v>
      </c>
      <c r="C25" s="48"/>
      <c r="D25" s="40">
        <v>4.0</v>
      </c>
      <c r="E25" s="49"/>
      <c r="F25" s="3"/>
      <c r="G25" s="3"/>
      <c r="H25" s="3"/>
      <c r="I25" s="38"/>
      <c r="J25" s="3"/>
      <c r="K25" s="39">
        <f t="shared" si="1"/>
        <v>52</v>
      </c>
      <c r="L25" s="3"/>
      <c r="M25" s="3"/>
      <c r="N25" s="40"/>
      <c r="O25" s="49"/>
      <c r="P25" s="3"/>
      <c r="Q25" s="3"/>
      <c r="R25" s="38"/>
      <c r="S25" s="40"/>
      <c r="T25" s="25">
        <f t="shared" si="2"/>
        <v>40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0.0</v>
      </c>
      <c r="D31" s="52">
        <v>0.0</v>
      </c>
      <c r="E31" s="52">
        <v>0.0</v>
      </c>
      <c r="F31" s="52">
        <v>0.0</v>
      </c>
      <c r="G31" s="53"/>
      <c r="H31" s="53"/>
      <c r="I31" s="54"/>
      <c r="J31" s="55"/>
      <c r="K31" s="56"/>
      <c r="L31" s="51">
        <v>0.0</v>
      </c>
      <c r="M31" s="52">
        <v>0.0</v>
      </c>
      <c r="N31" s="52">
        <v>0.0</v>
      </c>
      <c r="O31" s="52">
        <v>0.0</v>
      </c>
      <c r="P31" s="52">
        <v>0.0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2</v>
      </c>
      <c r="D32" s="58">
        <f t="shared" si="3"/>
        <v>5</v>
      </c>
      <c r="E32" s="58">
        <f t="shared" si="3"/>
        <v>0</v>
      </c>
      <c r="F32" s="58">
        <f t="shared" si="3"/>
        <v>0</v>
      </c>
      <c r="G32" s="58">
        <f t="shared" si="3"/>
        <v>1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2</v>
      </c>
      <c r="M32" s="58">
        <f t="shared" si="4"/>
        <v>0</v>
      </c>
      <c r="N32" s="58">
        <f t="shared" si="4"/>
        <v>4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2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0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8</v>
      </c>
      <c r="D34" s="64">
        <f t="shared" si="7"/>
        <v>20</v>
      </c>
      <c r="E34" s="64">
        <f t="shared" si="7"/>
        <v>0</v>
      </c>
      <c r="F34" s="64">
        <f t="shared" si="7"/>
        <v>0</v>
      </c>
      <c r="G34" s="64">
        <f t="shared" si="7"/>
        <v>4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52</v>
      </c>
      <c r="L34" s="63">
        <f t="shared" ref="L34:S34" si="8">SUM(L3:L25)</f>
        <v>0</v>
      </c>
      <c r="M34" s="64">
        <f t="shared" si="8"/>
        <v>0</v>
      </c>
      <c r="N34" s="64">
        <f t="shared" si="8"/>
        <v>16</v>
      </c>
      <c r="O34" s="64">
        <f t="shared" si="8"/>
        <v>0</v>
      </c>
      <c r="P34" s="64">
        <f t="shared" si="8"/>
        <v>4</v>
      </c>
      <c r="Q34" s="64">
        <f t="shared" si="8"/>
        <v>0</v>
      </c>
      <c r="R34" s="65">
        <f t="shared" si="8"/>
        <v>0</v>
      </c>
      <c r="S34" s="64">
        <f t="shared" si="8"/>
        <v>20</v>
      </c>
      <c r="T34" s="67">
        <f>T25</f>
        <v>40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 t="s">
        <v>187</v>
      </c>
      <c r="B1" s="6"/>
      <c r="C1" s="7" t="s">
        <v>16</v>
      </c>
      <c r="K1" s="8"/>
      <c r="L1" s="7" t="s">
        <v>57</v>
      </c>
      <c r="T1" s="8"/>
    </row>
    <row r="2" ht="75.0" customHeight="1">
      <c r="B2" s="9" t="s">
        <v>166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167</v>
      </c>
      <c r="K2" s="13" t="s">
        <v>168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167</v>
      </c>
      <c r="T2" s="17" t="s">
        <v>168</v>
      </c>
    </row>
    <row r="3">
      <c r="A3" s="18">
        <v>1.0</v>
      </c>
      <c r="B3" s="19" t="s">
        <v>172</v>
      </c>
      <c r="C3" s="20"/>
      <c r="D3" s="21">
        <v>4.0</v>
      </c>
      <c r="E3" s="59"/>
      <c r="I3" s="22"/>
      <c r="J3" s="21">
        <v>0.0</v>
      </c>
      <c r="K3" s="23">
        <f>SUM(C3:J3)</f>
        <v>4</v>
      </c>
      <c r="L3" s="20"/>
      <c r="O3" s="59"/>
      <c r="R3" s="22"/>
      <c r="T3" s="25">
        <f>SUM(L3:S3)</f>
        <v>0</v>
      </c>
    </row>
    <row r="4">
      <c r="A4" s="18">
        <v>2.0</v>
      </c>
      <c r="B4" s="19" t="s">
        <v>171</v>
      </c>
      <c r="C4" s="20"/>
      <c r="D4" s="21">
        <v>0.0</v>
      </c>
      <c r="E4" s="59"/>
      <c r="I4" s="22"/>
      <c r="K4" s="23">
        <f t="shared" ref="K4:K25" si="1">K3+SUM(C4:J4)</f>
        <v>4</v>
      </c>
      <c r="L4" s="20"/>
      <c r="N4" s="21">
        <v>0.0</v>
      </c>
      <c r="O4" s="59"/>
      <c r="R4" s="22"/>
      <c r="T4" s="25">
        <f t="shared" ref="T4:T25" si="2">T3+SUM(L4:S4)</f>
        <v>0</v>
      </c>
    </row>
    <row r="5">
      <c r="A5" s="18">
        <v>3.0</v>
      </c>
      <c r="B5" s="19" t="s">
        <v>174</v>
      </c>
      <c r="C5" s="20"/>
      <c r="D5" s="21">
        <v>0.0</v>
      </c>
      <c r="E5" s="59"/>
      <c r="I5" s="22"/>
      <c r="K5" s="23">
        <f t="shared" si="1"/>
        <v>4</v>
      </c>
      <c r="L5" s="20"/>
      <c r="N5" s="21">
        <v>0.0</v>
      </c>
      <c r="O5" s="59"/>
      <c r="R5" s="22"/>
      <c r="T5" s="25">
        <f t="shared" si="2"/>
        <v>0</v>
      </c>
    </row>
    <row r="6">
      <c r="A6" s="18">
        <v>4.0</v>
      </c>
      <c r="B6" s="19" t="s">
        <v>170</v>
      </c>
      <c r="C6" s="26">
        <v>4.0</v>
      </c>
      <c r="E6" s="59"/>
      <c r="I6" s="22"/>
      <c r="J6" s="21">
        <v>0.0</v>
      </c>
      <c r="K6" s="23">
        <f t="shared" si="1"/>
        <v>8</v>
      </c>
      <c r="L6" s="20"/>
      <c r="O6" s="59"/>
      <c r="R6" s="22"/>
      <c r="T6" s="25">
        <f t="shared" si="2"/>
        <v>0</v>
      </c>
    </row>
    <row r="7">
      <c r="A7" s="18">
        <v>5.0</v>
      </c>
      <c r="B7" s="19" t="s">
        <v>169</v>
      </c>
      <c r="C7" s="20"/>
      <c r="D7" s="21">
        <v>0.0</v>
      </c>
      <c r="E7" s="59"/>
      <c r="I7" s="22"/>
      <c r="K7" s="23">
        <f t="shared" si="1"/>
        <v>8</v>
      </c>
      <c r="L7" s="20"/>
      <c r="O7" s="59"/>
      <c r="P7" s="21">
        <v>0.0</v>
      </c>
      <c r="R7" s="22"/>
      <c r="T7" s="25">
        <f t="shared" si="2"/>
        <v>0</v>
      </c>
    </row>
    <row r="8">
      <c r="A8" s="18">
        <v>6.0</v>
      </c>
      <c r="B8" s="19" t="s">
        <v>173</v>
      </c>
      <c r="C8" s="20"/>
      <c r="D8" s="21">
        <v>0.0</v>
      </c>
      <c r="E8" s="59"/>
      <c r="I8" s="22"/>
      <c r="K8" s="23">
        <f t="shared" si="1"/>
        <v>8</v>
      </c>
      <c r="L8" s="20"/>
      <c r="N8" s="21">
        <v>0.0</v>
      </c>
      <c r="O8" s="59"/>
      <c r="R8" s="22"/>
      <c r="T8" s="25">
        <f t="shared" si="2"/>
        <v>0</v>
      </c>
    </row>
    <row r="9">
      <c r="A9" s="18">
        <v>7.0</v>
      </c>
      <c r="B9" s="19" t="s">
        <v>170</v>
      </c>
      <c r="C9" s="20"/>
      <c r="E9" s="59"/>
      <c r="I9" s="22"/>
      <c r="K9" s="23">
        <f t="shared" si="1"/>
        <v>8</v>
      </c>
      <c r="L9" s="20"/>
      <c r="N9" s="21">
        <v>4.0</v>
      </c>
      <c r="O9" s="59"/>
      <c r="R9" s="22"/>
      <c r="S9" s="21">
        <v>0.0</v>
      </c>
      <c r="T9" s="25">
        <f t="shared" si="2"/>
        <v>4</v>
      </c>
    </row>
    <row r="10">
      <c r="A10" s="18">
        <v>8.0</v>
      </c>
      <c r="B10" s="19" t="s">
        <v>171</v>
      </c>
      <c r="C10" s="20"/>
      <c r="E10" s="59"/>
      <c r="I10" s="22"/>
      <c r="K10" s="23">
        <f t="shared" si="1"/>
        <v>8</v>
      </c>
      <c r="L10" s="20"/>
      <c r="N10" s="21">
        <v>4.0</v>
      </c>
      <c r="O10" s="59"/>
      <c r="R10" s="22"/>
      <c r="S10" s="21">
        <v>0.0</v>
      </c>
      <c r="T10" s="25">
        <f t="shared" si="2"/>
        <v>8</v>
      </c>
    </row>
    <row r="11">
      <c r="A11" s="18">
        <v>9.0</v>
      </c>
      <c r="B11" s="19" t="s">
        <v>169</v>
      </c>
      <c r="C11" s="20"/>
      <c r="E11" s="59"/>
      <c r="I11" s="22"/>
      <c r="K11" s="23">
        <f t="shared" si="1"/>
        <v>8</v>
      </c>
      <c r="L11" s="20"/>
      <c r="O11" s="59"/>
      <c r="P11" s="21">
        <v>4.0</v>
      </c>
      <c r="R11" s="22"/>
      <c r="S11" s="21">
        <v>10.0</v>
      </c>
      <c r="T11" s="25">
        <f t="shared" si="2"/>
        <v>22</v>
      </c>
    </row>
    <row r="12">
      <c r="A12" s="18">
        <v>10.0</v>
      </c>
      <c r="B12" s="19" t="s">
        <v>172</v>
      </c>
      <c r="C12" s="20"/>
      <c r="E12" s="59"/>
      <c r="G12" s="21">
        <v>4.0</v>
      </c>
      <c r="I12" s="22"/>
      <c r="J12" s="21">
        <v>10.0</v>
      </c>
      <c r="K12" s="23">
        <f t="shared" si="1"/>
        <v>22</v>
      </c>
      <c r="L12" s="26">
        <v>0.0</v>
      </c>
      <c r="O12" s="59"/>
      <c r="R12" s="22"/>
      <c r="T12" s="25">
        <f t="shared" si="2"/>
        <v>22</v>
      </c>
    </row>
    <row r="13">
      <c r="A13" s="18">
        <v>11.0</v>
      </c>
      <c r="B13" s="19" t="s">
        <v>173</v>
      </c>
      <c r="C13" s="26">
        <v>4.0</v>
      </c>
      <c r="E13" s="59"/>
      <c r="I13" s="22"/>
      <c r="J13" s="21">
        <v>10.0</v>
      </c>
      <c r="K13" s="23">
        <f t="shared" si="1"/>
        <v>36</v>
      </c>
      <c r="L13" s="20"/>
      <c r="O13" s="59"/>
      <c r="R13" s="22"/>
      <c r="T13" s="25">
        <f t="shared" si="2"/>
        <v>22</v>
      </c>
    </row>
    <row r="14">
      <c r="A14" s="18">
        <v>12.0</v>
      </c>
      <c r="B14" s="19" t="s">
        <v>174</v>
      </c>
      <c r="C14" s="26"/>
      <c r="D14" s="21">
        <v>4.0</v>
      </c>
      <c r="E14" s="59"/>
      <c r="I14" s="22"/>
      <c r="J14" s="21">
        <v>0.0</v>
      </c>
      <c r="K14" s="23">
        <f t="shared" si="1"/>
        <v>40</v>
      </c>
      <c r="L14" s="20"/>
      <c r="O14" s="59"/>
      <c r="R14" s="22"/>
      <c r="T14" s="25">
        <f t="shared" si="2"/>
        <v>22</v>
      </c>
    </row>
    <row r="15">
      <c r="A15" s="27">
        <v>13.0</v>
      </c>
      <c r="B15" s="28" t="s">
        <v>169</v>
      </c>
      <c r="C15" s="29"/>
      <c r="D15" s="31">
        <v>0.0</v>
      </c>
      <c r="E15" s="30"/>
      <c r="F15" s="71"/>
      <c r="G15" s="30"/>
      <c r="H15" s="30"/>
      <c r="I15" s="32"/>
      <c r="J15" s="31"/>
      <c r="K15" s="33">
        <f t="shared" si="1"/>
        <v>40</v>
      </c>
      <c r="L15" s="29"/>
      <c r="M15" s="30"/>
      <c r="N15" s="30"/>
      <c r="O15" s="72"/>
      <c r="P15" s="31">
        <v>-4.0</v>
      </c>
      <c r="Q15" s="30"/>
      <c r="R15" s="32"/>
      <c r="S15" s="30"/>
      <c r="T15" s="35">
        <f t="shared" si="2"/>
        <v>18</v>
      </c>
    </row>
    <row r="16">
      <c r="A16" s="18">
        <v>14.0</v>
      </c>
      <c r="B16" s="19" t="s">
        <v>170</v>
      </c>
      <c r="C16" s="20"/>
      <c r="F16" s="59"/>
      <c r="I16" s="22"/>
      <c r="K16" s="23">
        <f t="shared" si="1"/>
        <v>40</v>
      </c>
      <c r="L16" s="26">
        <v>4.0</v>
      </c>
      <c r="O16" s="59"/>
      <c r="R16" s="22"/>
      <c r="S16" s="21">
        <v>10.0</v>
      </c>
      <c r="T16" s="25">
        <f t="shared" si="2"/>
        <v>32</v>
      </c>
    </row>
    <row r="17">
      <c r="A17" s="18">
        <v>15.0</v>
      </c>
      <c r="B17" s="19" t="s">
        <v>172</v>
      </c>
      <c r="C17" s="20"/>
      <c r="F17" s="59"/>
      <c r="G17" s="21">
        <v>0.0</v>
      </c>
      <c r="I17" s="22"/>
      <c r="K17" s="23">
        <f t="shared" si="1"/>
        <v>40</v>
      </c>
      <c r="L17" s="26">
        <v>4.0</v>
      </c>
      <c r="O17" s="59"/>
      <c r="R17" s="22"/>
      <c r="S17" s="21">
        <v>0.0</v>
      </c>
      <c r="T17" s="25">
        <f t="shared" si="2"/>
        <v>36</v>
      </c>
    </row>
    <row r="18">
      <c r="A18" s="18">
        <v>16.0</v>
      </c>
      <c r="B18" s="19" t="s">
        <v>171</v>
      </c>
      <c r="C18" s="26">
        <v>4.0</v>
      </c>
      <c r="F18" s="59"/>
      <c r="I18" s="22"/>
      <c r="J18" s="21">
        <v>10.0</v>
      </c>
      <c r="K18" s="23">
        <f t="shared" si="1"/>
        <v>54</v>
      </c>
      <c r="L18" s="20"/>
      <c r="O18" s="59"/>
      <c r="R18" s="22"/>
      <c r="T18" s="25">
        <f t="shared" si="2"/>
        <v>36</v>
      </c>
    </row>
    <row r="19">
      <c r="A19" s="85">
        <v>17.0</v>
      </c>
      <c r="B19" s="19" t="s">
        <v>173</v>
      </c>
      <c r="C19" s="86"/>
      <c r="E19" s="21">
        <v>0.0</v>
      </c>
      <c r="F19" s="59"/>
      <c r="I19" s="22"/>
      <c r="K19" s="23">
        <f t="shared" si="1"/>
        <v>54</v>
      </c>
      <c r="L19" s="20"/>
      <c r="N19" s="21">
        <v>0.0</v>
      </c>
      <c r="O19" s="59"/>
      <c r="R19" s="22"/>
      <c r="T19" s="25">
        <f t="shared" si="2"/>
        <v>36</v>
      </c>
    </row>
    <row r="20">
      <c r="A20" s="18">
        <v>18.0</v>
      </c>
      <c r="B20" s="19" t="s">
        <v>174</v>
      </c>
      <c r="C20" s="26"/>
      <c r="F20" s="59"/>
      <c r="G20" s="21">
        <v>0.0</v>
      </c>
      <c r="I20" s="22"/>
      <c r="K20" s="23">
        <f t="shared" si="1"/>
        <v>54</v>
      </c>
      <c r="L20" s="20"/>
      <c r="M20" s="21">
        <v>0.0</v>
      </c>
      <c r="O20" s="59"/>
      <c r="R20" s="22"/>
      <c r="T20" s="25">
        <f t="shared" si="2"/>
        <v>36</v>
      </c>
    </row>
    <row r="21">
      <c r="A21" s="18">
        <v>19.0</v>
      </c>
      <c r="B21" s="19" t="s">
        <v>172</v>
      </c>
      <c r="C21" s="20"/>
      <c r="F21" s="59"/>
      <c r="G21" s="21">
        <v>4.0</v>
      </c>
      <c r="I21" s="22"/>
      <c r="J21" s="21">
        <v>10.0</v>
      </c>
      <c r="K21" s="23">
        <f t="shared" si="1"/>
        <v>68</v>
      </c>
      <c r="L21" s="20"/>
      <c r="O21" s="59"/>
      <c r="R21" s="22"/>
      <c r="T21" s="25">
        <f t="shared" si="2"/>
        <v>36</v>
      </c>
    </row>
    <row r="22">
      <c r="A22" s="18">
        <v>20.0</v>
      </c>
      <c r="B22" s="19" t="s">
        <v>171</v>
      </c>
      <c r="C22" s="20"/>
      <c r="F22" s="59"/>
      <c r="I22" s="22"/>
      <c r="K22" s="23">
        <f t="shared" si="1"/>
        <v>68</v>
      </c>
      <c r="L22" s="20"/>
      <c r="N22" s="21">
        <v>4.0</v>
      </c>
      <c r="O22" s="59"/>
      <c r="R22" s="22"/>
      <c r="S22" s="21">
        <v>0.0</v>
      </c>
      <c r="T22" s="25">
        <f t="shared" si="2"/>
        <v>40</v>
      </c>
    </row>
    <row r="23">
      <c r="A23" s="18">
        <v>21.0</v>
      </c>
      <c r="B23" s="19" t="s">
        <v>169</v>
      </c>
      <c r="C23" s="20"/>
      <c r="D23" s="21">
        <v>4.0</v>
      </c>
      <c r="F23" s="59"/>
      <c r="I23" s="22"/>
      <c r="J23" s="21">
        <v>10.0</v>
      </c>
      <c r="K23" s="23">
        <f t="shared" si="1"/>
        <v>82</v>
      </c>
      <c r="L23" s="20"/>
      <c r="O23" s="59"/>
      <c r="R23" s="22"/>
      <c r="T23" s="25">
        <f t="shared" si="2"/>
        <v>40</v>
      </c>
    </row>
    <row r="24">
      <c r="A24" s="18">
        <v>22.0</v>
      </c>
      <c r="B24" s="19" t="s">
        <v>170</v>
      </c>
      <c r="C24" s="20"/>
      <c r="F24" s="59"/>
      <c r="I24" s="22"/>
      <c r="K24" s="23">
        <f t="shared" si="1"/>
        <v>82</v>
      </c>
      <c r="L24" s="20"/>
      <c r="N24" s="21">
        <v>4.0</v>
      </c>
      <c r="O24" s="78"/>
      <c r="R24" s="22"/>
      <c r="S24" s="21">
        <v>10.0</v>
      </c>
      <c r="T24" s="25">
        <f t="shared" si="2"/>
        <v>54</v>
      </c>
    </row>
    <row r="25">
      <c r="A25" s="18">
        <v>23.0</v>
      </c>
      <c r="B25" s="36" t="s">
        <v>174</v>
      </c>
      <c r="C25" s="37">
        <v>0.0</v>
      </c>
      <c r="D25" s="3"/>
      <c r="E25" s="3"/>
      <c r="F25" s="49"/>
      <c r="G25" s="3"/>
      <c r="H25" s="3"/>
      <c r="I25" s="38"/>
      <c r="J25" s="3"/>
      <c r="K25" s="39">
        <f t="shared" si="1"/>
        <v>82</v>
      </c>
      <c r="L25" s="3"/>
      <c r="M25" s="3"/>
      <c r="N25" s="40">
        <v>4.0</v>
      </c>
      <c r="O25" s="49"/>
      <c r="P25" s="3"/>
      <c r="Q25" s="3"/>
      <c r="R25" s="38"/>
      <c r="S25" s="40">
        <v>10.0</v>
      </c>
      <c r="T25" s="25">
        <f t="shared" si="2"/>
        <v>68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48"/>
      <c r="D27" s="3"/>
      <c r="E27" s="3"/>
      <c r="F27" s="3"/>
      <c r="G27" s="3"/>
      <c r="H27" s="3"/>
      <c r="I27" s="38"/>
      <c r="J27" s="49"/>
      <c r="K27" s="39"/>
      <c r="L27" s="3"/>
      <c r="M27" s="3"/>
      <c r="N27" s="3"/>
      <c r="O27" s="3"/>
      <c r="P27" s="3"/>
      <c r="Q27" s="3"/>
      <c r="R27" s="38"/>
      <c r="S27" s="49"/>
      <c r="T27" s="39"/>
    </row>
    <row r="28" hidden="1">
      <c r="B28" s="3"/>
      <c r="C28" s="48"/>
      <c r="D28" s="3"/>
      <c r="E28" s="3"/>
      <c r="F28" s="3"/>
      <c r="G28" s="3"/>
      <c r="H28" s="3"/>
      <c r="I28" s="38"/>
      <c r="J28" s="49"/>
      <c r="K28" s="39"/>
      <c r="L28" s="3"/>
      <c r="M28" s="3"/>
      <c r="N28" s="3"/>
      <c r="O28" s="3"/>
      <c r="P28" s="3"/>
      <c r="Q28" s="3"/>
      <c r="R28" s="38"/>
      <c r="S28" s="49"/>
      <c r="T28" s="39"/>
    </row>
    <row r="29" hidden="1">
      <c r="B29" s="3"/>
      <c r="C29" s="48"/>
      <c r="D29" s="3"/>
      <c r="E29" s="3"/>
      <c r="F29" s="3"/>
      <c r="G29" s="3"/>
      <c r="H29" s="3"/>
      <c r="I29" s="38"/>
      <c r="J29" s="49"/>
      <c r="K29" s="39"/>
      <c r="L29" s="3"/>
      <c r="M29" s="3"/>
      <c r="N29" s="3"/>
      <c r="O29" s="3"/>
      <c r="P29" s="3"/>
      <c r="Q29" s="3"/>
      <c r="R29" s="38"/>
      <c r="S29" s="49"/>
      <c r="T29" s="39"/>
    </row>
    <row r="30" hidden="1">
      <c r="B30" s="3"/>
      <c r="C30" s="48"/>
      <c r="D30" s="3"/>
      <c r="E30" s="3"/>
      <c r="F30" s="3"/>
      <c r="G30" s="3"/>
      <c r="H30" s="3"/>
      <c r="I30" s="38"/>
      <c r="J30" s="49"/>
      <c r="K30" s="39"/>
      <c r="L30" s="3"/>
      <c r="M30" s="3"/>
      <c r="N30" s="3"/>
      <c r="O30" s="3"/>
      <c r="P30" s="3"/>
      <c r="Q30" s="3"/>
      <c r="R30" s="38"/>
      <c r="S30" s="49"/>
      <c r="T30" s="39"/>
    </row>
    <row r="31">
      <c r="A31" s="50" t="s">
        <v>176</v>
      </c>
      <c r="B31" s="51"/>
      <c r="C31" s="51">
        <v>23.0</v>
      </c>
      <c r="D31" s="52">
        <v>23.0</v>
      </c>
      <c r="E31" s="52">
        <v>11.0</v>
      </c>
      <c r="F31" s="52">
        <v>12.0</v>
      </c>
      <c r="G31" s="52">
        <v>23.0</v>
      </c>
      <c r="H31" s="53"/>
      <c r="I31" s="54"/>
      <c r="J31" s="55"/>
      <c r="K31" s="56"/>
      <c r="L31" s="51">
        <v>23.0</v>
      </c>
      <c r="M31" s="52">
        <v>23.0</v>
      </c>
      <c r="N31" s="52">
        <v>23.0</v>
      </c>
      <c r="O31" s="52">
        <v>0.0</v>
      </c>
      <c r="P31" s="52">
        <v>23.0</v>
      </c>
      <c r="Q31" s="53"/>
      <c r="R31" s="54"/>
      <c r="S31" s="55"/>
      <c r="T31" s="57"/>
    </row>
    <row r="32">
      <c r="A32" s="18" t="s">
        <v>177</v>
      </c>
      <c r="B32" s="20"/>
      <c r="C32" s="20">
        <f t="shared" ref="C32:I32" si="3">COUNTIF(C3:C25,"=4")</f>
        <v>3</v>
      </c>
      <c r="D32" s="58">
        <f t="shared" si="3"/>
        <v>3</v>
      </c>
      <c r="E32" s="58">
        <f t="shared" si="3"/>
        <v>0</v>
      </c>
      <c r="F32" s="58">
        <f t="shared" si="3"/>
        <v>0</v>
      </c>
      <c r="G32" s="58">
        <f t="shared" si="3"/>
        <v>2</v>
      </c>
      <c r="H32" s="58">
        <f t="shared" si="3"/>
        <v>0</v>
      </c>
      <c r="I32" s="22">
        <f t="shared" si="3"/>
        <v>0</v>
      </c>
      <c r="J32" s="59"/>
      <c r="K32" s="60"/>
      <c r="L32" s="20">
        <f t="shared" ref="L32:R32" si="4">COUNTIF(L3:L25,"=4")</f>
        <v>2</v>
      </c>
      <c r="M32" s="58">
        <f t="shared" si="4"/>
        <v>0</v>
      </c>
      <c r="N32" s="58">
        <f t="shared" si="4"/>
        <v>5</v>
      </c>
      <c r="O32" s="58">
        <f t="shared" si="4"/>
        <v>0</v>
      </c>
      <c r="P32" s="58">
        <f t="shared" si="4"/>
        <v>1</v>
      </c>
      <c r="Q32" s="58">
        <f t="shared" si="4"/>
        <v>0</v>
      </c>
      <c r="R32" s="22">
        <f t="shared" si="4"/>
        <v>0</v>
      </c>
      <c r="S32" s="59"/>
      <c r="T32" s="61"/>
    </row>
    <row r="33">
      <c r="A33" s="18" t="s">
        <v>178</v>
      </c>
      <c r="B33" s="20"/>
      <c r="C33" s="20">
        <f t="shared" ref="C33:I33" si="5">COUNTIF(C3:C25,"=-4")</f>
        <v>0</v>
      </c>
      <c r="D33" s="58">
        <f t="shared" si="5"/>
        <v>0</v>
      </c>
      <c r="E33" s="58">
        <f t="shared" si="5"/>
        <v>0</v>
      </c>
      <c r="F33" s="58">
        <f t="shared" si="5"/>
        <v>0</v>
      </c>
      <c r="G33" s="58">
        <f t="shared" si="5"/>
        <v>0</v>
      </c>
      <c r="H33" s="58">
        <f t="shared" si="5"/>
        <v>0</v>
      </c>
      <c r="I33" s="22">
        <f t="shared" si="5"/>
        <v>0</v>
      </c>
      <c r="J33" s="59"/>
      <c r="K33" s="60"/>
      <c r="L33" s="20">
        <f t="shared" ref="L33:R33" si="6">COUNTIF(L3:L25,"=-4")</f>
        <v>0</v>
      </c>
      <c r="M33" s="58">
        <f t="shared" si="6"/>
        <v>0</v>
      </c>
      <c r="N33" s="58">
        <f t="shared" si="6"/>
        <v>0</v>
      </c>
      <c r="O33" s="58">
        <f t="shared" si="6"/>
        <v>0</v>
      </c>
      <c r="P33" s="58">
        <f t="shared" si="6"/>
        <v>1</v>
      </c>
      <c r="Q33" s="58">
        <f t="shared" si="6"/>
        <v>0</v>
      </c>
      <c r="R33" s="22">
        <f t="shared" si="6"/>
        <v>0</v>
      </c>
      <c r="S33" s="59"/>
      <c r="T33" s="61"/>
    </row>
    <row r="34">
      <c r="A34" s="62" t="s">
        <v>179</v>
      </c>
      <c r="B34" s="63"/>
      <c r="C34" s="63">
        <f t="shared" ref="C34:J34" si="7">SUM(C3:C25)</f>
        <v>12</v>
      </c>
      <c r="D34" s="64">
        <f t="shared" si="7"/>
        <v>12</v>
      </c>
      <c r="E34" s="64">
        <f t="shared" si="7"/>
        <v>0</v>
      </c>
      <c r="F34" s="64">
        <f t="shared" si="7"/>
        <v>0</v>
      </c>
      <c r="G34" s="64">
        <f t="shared" si="7"/>
        <v>8</v>
      </c>
      <c r="H34" s="64">
        <f t="shared" si="7"/>
        <v>0</v>
      </c>
      <c r="I34" s="65">
        <f t="shared" si="7"/>
        <v>0</v>
      </c>
      <c r="J34" s="64">
        <f t="shared" si="7"/>
        <v>50</v>
      </c>
      <c r="K34" s="66">
        <f>K25</f>
        <v>82</v>
      </c>
      <c r="L34" s="63">
        <f t="shared" ref="L34:S34" si="8">SUM(L3:L25)</f>
        <v>8</v>
      </c>
      <c r="M34" s="64">
        <f t="shared" si="8"/>
        <v>0</v>
      </c>
      <c r="N34" s="64">
        <f t="shared" si="8"/>
        <v>20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40</v>
      </c>
      <c r="T34" s="67">
        <f>T25</f>
        <v>68</v>
      </c>
    </row>
  </sheetData>
  <mergeCells count="4">
    <mergeCell ref="C1:K1"/>
    <mergeCell ref="L1:T1"/>
    <mergeCell ref="A26:A30"/>
    <mergeCell ref="A1:A2"/>
  </mergeCells>
  <dataValidations>
    <dataValidation type="list" allowBlank="1" sqref="B1:C1 L1">
      <formula1>Rosters!$C$2:$C$25</formula1>
    </dataValidation>
  </dataValidations>
  <drawing r:id="rId1"/>
</worksheet>
</file>