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sters" sheetId="1" r:id="rId4"/>
    <sheet state="visible" name="Game 1" sheetId="2" r:id="rId5"/>
    <sheet state="visible" name="Game 2" sheetId="3" r:id="rId6"/>
    <sheet state="visible" name="Game 3" sheetId="4" r:id="rId7"/>
    <sheet state="visible" name="Game 4" sheetId="5" r:id="rId8"/>
    <sheet state="visible" name="Game 5" sheetId="6" r:id="rId9"/>
    <sheet state="visible" name="Game 6" sheetId="7" r:id="rId10"/>
    <sheet state="visible" name="Game 7" sheetId="8" r:id="rId11"/>
    <sheet state="visible" name="Game 8" sheetId="9" r:id="rId12"/>
    <sheet state="visible" name="Game 9" sheetId="10" r:id="rId13"/>
    <sheet state="visible" name="Game 10" sheetId="11" r:id="rId14"/>
    <sheet state="visible" name="Game 11" sheetId="12" r:id="rId15"/>
    <sheet state="visible" name="Game 12" sheetId="13" r:id="rId16"/>
  </sheets>
  <definedNames>
    <definedName name="North_Hollywood_A">Rosters!$A$102:$A$106</definedName>
    <definedName name="BASIS_Peoria">Rosters!$A$16:$A$19</definedName>
    <definedName name="ASFA_A">Rosters!$A$11:$A$15</definedName>
    <definedName name="Eastside">Rosters!$A$52:$A$57</definedName>
    <definedName name="Ladue_White">Rosters!$A$72:$A$76</definedName>
    <definedName name="Ladue_Blue">Rosters!$A$67:$A$71</definedName>
    <definedName name="Beltway_Blazers_A">Rosters!$A$20:$A$24</definedName>
    <definedName name="Pirates">Rosters!$A$112:$A$115</definedName>
    <definedName name="BRMHS_A">Rosters!$A$31:$A$35</definedName>
    <definedName name="Middletong_A">Rosters!$A$92:$A$96</definedName>
    <definedName name="North_Hollywood_B">Rosters!$A$107:$A$111</definedName>
    <definedName name="Stockdale">Rosters!$A$116:$A$121</definedName>
    <definedName name="Interlake_A">Rosters!$A$62:$A$66</definedName>
    <definedName name="Geo">Rosters!$A$58:$A$61</definedName>
    <definedName name="flushed">Rosters!$A$2:$A$5</definedName>
    <definedName name="BOW_A">Rosters!$A$25:$A$30</definedName>
    <definedName name="BRMHS_B">Rosters!$A$36:$A$40</definedName>
    <definedName name="CCA_A">Rosters!$A$41:$A$44</definedName>
    <definedName name="Los_Alamos_A">Rosters!$A$87:$A$91</definedName>
    <definedName name="Dulles">Rosters!$A$45:$A$51</definedName>
    <definedName name="Lexington">Rosters!$A$82:$A$86</definedName>
    <definedName name="Langley_4435">Rosters!$A$77:$A$81</definedName>
    <definedName name="Mira_Loma">Rosters!$A$97:$A$101</definedName>
    <definedName name="Ames">Rosters!$A$6:$A$10</definedName>
  </definedNames>
  <calcPr/>
</workbook>
</file>

<file path=xl/sharedStrings.xml><?xml version="1.0" encoding="utf-8"?>
<sst xmlns="http://schemas.openxmlformats.org/spreadsheetml/2006/main" count="808" uniqueCount="179">
  <si>
    <t>Player</t>
  </si>
  <si>
    <t>Team</t>
  </si>
  <si>
    <t>List of Teams</t>
  </si>
  <si>
    <t>Team ID</t>
  </si>
  <si>
    <t>Ashmit</t>
  </si>
  <si>
    <t>:flushed:</t>
  </si>
  <si>
    <t>flushed</t>
  </si>
  <si>
    <t>Matthew :flushed:</t>
  </si>
  <si>
    <t>Ames</t>
  </si>
  <si>
    <t>Rick</t>
  </si>
  <si>
    <t>ASFA A</t>
  </si>
  <si>
    <t>ASFA_A</t>
  </si>
  <si>
    <t>Samarth</t>
  </si>
  <si>
    <t>BASIS Peoria</t>
  </si>
  <si>
    <t>BASIS_Peoria</t>
  </si>
  <si>
    <t>Jacob</t>
  </si>
  <si>
    <t>Beltway Blazers A</t>
  </si>
  <si>
    <t>Beltway_Blazers_A</t>
  </si>
  <si>
    <t>Jerry</t>
  </si>
  <si>
    <t>BOW A</t>
  </si>
  <si>
    <t>BOW_A</t>
  </si>
  <si>
    <t>Jixiang</t>
  </si>
  <si>
    <t>BRMHS A</t>
  </si>
  <si>
    <t>BRMHS_A</t>
  </si>
  <si>
    <t>Ne</t>
  </si>
  <si>
    <t>BRMHS B</t>
  </si>
  <si>
    <t>BRMHS_B</t>
  </si>
  <si>
    <t>Rishabh</t>
  </si>
  <si>
    <t>CCA A</t>
  </si>
  <si>
    <t>CCA_A</t>
  </si>
  <si>
    <t>Akshat</t>
  </si>
  <si>
    <t>Dulles</t>
  </si>
  <si>
    <t>Alex S</t>
  </si>
  <si>
    <t>Eastside</t>
  </si>
  <si>
    <t>Carol</t>
  </si>
  <si>
    <t>Geo</t>
  </si>
  <si>
    <t>James S</t>
  </si>
  <si>
    <t>Interlake A</t>
  </si>
  <si>
    <t>Interlake_A</t>
  </si>
  <si>
    <t>Remy</t>
  </si>
  <si>
    <t>Ladue Blue</t>
  </si>
  <si>
    <t>Ladue_Blue</t>
  </si>
  <si>
    <t>Aakarsh</t>
  </si>
  <si>
    <t>Ladue White</t>
  </si>
  <si>
    <t>Ladue_White</t>
  </si>
  <si>
    <t>Adhitya</t>
  </si>
  <si>
    <t>Langley + 4435</t>
  </si>
  <si>
    <t>Langley_4435</t>
  </si>
  <si>
    <t>Akhil</t>
  </si>
  <si>
    <t>Lexington</t>
  </si>
  <si>
    <t>Yash L</t>
  </si>
  <si>
    <t>Los Alamos A</t>
  </si>
  <si>
    <t>Los_Alamos_A</t>
  </si>
  <si>
    <t>Caleb</t>
  </si>
  <si>
    <t>Middletong A</t>
  </si>
  <si>
    <t>Middletong_A</t>
  </si>
  <si>
    <t>Chris T</t>
  </si>
  <si>
    <t>Mira Loma</t>
  </si>
  <si>
    <t>Mira_Loma</t>
  </si>
  <si>
    <t>Eric C</t>
  </si>
  <si>
    <t>North Hollywood A</t>
  </si>
  <si>
    <t>North_Hollywood_A</t>
  </si>
  <si>
    <t>Justin C</t>
  </si>
  <si>
    <t>North Hollywood B</t>
  </si>
  <si>
    <t>North_Hollywood_B</t>
  </si>
  <si>
    <t>Tim</t>
  </si>
  <si>
    <t>Pirates</t>
  </si>
  <si>
    <t>ABK</t>
  </si>
  <si>
    <t>Stockdale</t>
  </si>
  <si>
    <t>Andy K</t>
  </si>
  <si>
    <t>Arnav P</t>
  </si>
  <si>
    <t>Eugene</t>
  </si>
  <si>
    <t>Peter</t>
  </si>
  <si>
    <t>Wendy</t>
  </si>
  <si>
    <t>Jay I</t>
  </si>
  <si>
    <t>Jonathan D</t>
  </si>
  <si>
    <t>Ju-Woo</t>
  </si>
  <si>
    <t>Kalina</t>
  </si>
  <si>
    <t>Mihir</t>
  </si>
  <si>
    <t>Alex W</t>
  </si>
  <si>
    <t>Keanna</t>
  </si>
  <si>
    <t>Orna</t>
  </si>
  <si>
    <t>Sarah</t>
  </si>
  <si>
    <t>Sunny</t>
  </si>
  <si>
    <t>Amogh</t>
  </si>
  <si>
    <t>Ayush</t>
  </si>
  <si>
    <t>Kevin L</t>
  </si>
  <si>
    <t>Nicholas S</t>
  </si>
  <si>
    <t>Amogha</t>
  </si>
  <si>
    <t>Anant</t>
  </si>
  <si>
    <t>Justin L</t>
  </si>
  <si>
    <t>Naveen</t>
  </si>
  <si>
    <t>Rushil S</t>
  </si>
  <si>
    <t>Sid</t>
  </si>
  <si>
    <t>Viraj</t>
  </si>
  <si>
    <t>Akash</t>
  </si>
  <si>
    <t>Andrew D</t>
  </si>
  <si>
    <t>Atharva</t>
  </si>
  <si>
    <t>Bill</t>
  </si>
  <si>
    <t>David L</t>
  </si>
  <si>
    <t>Sarthak R</t>
  </si>
  <si>
    <t>Edward</t>
  </si>
  <si>
    <t>Geoffrey</t>
  </si>
  <si>
    <t>Mason Y</t>
  </si>
  <si>
    <t>Nicolas</t>
  </si>
  <si>
    <t>Clarence</t>
  </si>
  <si>
    <t>Daniel S</t>
  </si>
  <si>
    <t>Ishan</t>
  </si>
  <si>
    <t>Lucas</t>
  </si>
  <si>
    <t>Mahathi</t>
  </si>
  <si>
    <t>Aditya</t>
  </si>
  <si>
    <t>Allen</t>
  </si>
  <si>
    <t>Eric from LADOOOOO</t>
  </si>
  <si>
    <t>Stephen J</t>
  </si>
  <si>
    <t>Yuvan</t>
  </si>
  <si>
    <t>Abheek</t>
  </si>
  <si>
    <t>Jason</t>
  </si>
  <si>
    <t>Kevin Tang</t>
  </si>
  <si>
    <t>Max Y</t>
  </si>
  <si>
    <t>Rohan from LADOOOOO</t>
  </si>
  <si>
    <t>Aidan</t>
  </si>
  <si>
    <t>Ava T</t>
  </si>
  <si>
    <t>Ben</t>
  </si>
  <si>
    <t>Joshua</t>
  </si>
  <si>
    <t>Kwanwoo</t>
  </si>
  <si>
    <t>Daniel Zhou</t>
  </si>
  <si>
    <t>Danny</t>
  </si>
  <si>
    <t>Gideon</t>
  </si>
  <si>
    <t>Kevin Z</t>
  </si>
  <si>
    <t>Tanmay</t>
  </si>
  <si>
    <t>Andy C</t>
  </si>
  <si>
    <t>Anthony</t>
  </si>
  <si>
    <t>Jennie</t>
  </si>
  <si>
    <t>Max C</t>
  </si>
  <si>
    <t>Phil</t>
  </si>
  <si>
    <t>David J</t>
  </si>
  <si>
    <t>Kappa</t>
  </si>
  <si>
    <t>Nihar</t>
  </si>
  <si>
    <t>Sanjay</t>
  </si>
  <si>
    <t>Trevor</t>
  </si>
  <si>
    <t>Achyuta</t>
  </si>
  <si>
    <t>Nipun</t>
  </si>
  <si>
    <t>Rohan S</t>
  </si>
  <si>
    <t>Sarthak A</t>
  </si>
  <si>
    <t>Vishwa</t>
  </si>
  <si>
    <t>Albert Z</t>
  </si>
  <si>
    <t>Eric Y</t>
  </si>
  <si>
    <t>Richard Z</t>
  </si>
  <si>
    <t>Shion</t>
  </si>
  <si>
    <t>Theodore</t>
  </si>
  <si>
    <t>Boheng</t>
  </si>
  <si>
    <t>Camilla</t>
  </si>
  <si>
    <t>Jonathan T</t>
  </si>
  <si>
    <t>Lydia</t>
  </si>
  <si>
    <t>Nathan K</t>
  </si>
  <si>
    <t>Andrew VD</t>
  </si>
  <si>
    <t>Mason W</t>
  </si>
  <si>
    <t>Pratyoy</t>
  </si>
  <si>
    <t>Rut</t>
  </si>
  <si>
    <t>Alor</t>
  </si>
  <si>
    <t>Anahat</t>
  </si>
  <si>
    <t>Harjaisal</t>
  </si>
  <si>
    <t>Kabir</t>
  </si>
  <si>
    <t>Phillip</t>
  </si>
  <si>
    <t>Rhea</t>
  </si>
  <si>
    <t>Subject</t>
  </si>
  <si>
    <t>Bonus</t>
  </si>
  <si>
    <t>Score</t>
  </si>
  <si>
    <t>ch</t>
  </si>
  <si>
    <t>b</t>
  </si>
  <si>
    <t>es</t>
  </si>
  <si>
    <t>m</t>
  </si>
  <si>
    <t>en</t>
  </si>
  <si>
    <t>p</t>
  </si>
  <si>
    <t>Tiebreakers</t>
  </si>
  <si>
    <t>TUH</t>
  </si>
  <si>
    <t>4s</t>
  </si>
  <si>
    <t>-4s</t>
  </si>
  <si>
    <t>Tot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</si>
</sst>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FFFFFF"/>
      <name val="Arial"/>
    </font>
    <font/>
    <font>
      <sz val="11.0"/>
      <color rgb="FF000000"/>
      <name val="Arial"/>
    </font>
    <font>
      <sz val="11.0"/>
      <color rgb="FF000000"/>
      <name val="Inconsolata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0">
    <border/>
    <border>
      <left style="medium">
        <color rgb="FF000000"/>
      </left>
    </border>
    <border>
      <right style="medium">
        <color rgb="FF000000"/>
      </righ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 style="double">
        <color rgb="FF000000"/>
      </top>
    </border>
    <border>
      <top style="double">
        <color rgb="FF000000"/>
      </top>
    </border>
    <border>
      <right style="medium">
        <color rgb="FF000000"/>
      </right>
      <top style="double">
        <color rgb="FF000000"/>
      </top>
    </border>
    <border>
      <left style="thin">
        <color rgb="FF000000"/>
      </left>
      <top style="double">
        <color rgb="FF000000"/>
      </top>
    </border>
    <border>
      <left style="thin">
        <color rgb="FF000000"/>
      </left>
      <right style="medium">
        <color rgb="FF000000"/>
      </right>
      <top style="double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textRotation="0"/>
    </xf>
    <xf borderId="0" fillId="2" fontId="3" numFmtId="0" xfId="0" applyAlignment="1" applyFill="1" applyFont="1">
      <alignment horizontal="center" readingOrder="0" textRotation="0"/>
    </xf>
    <xf borderId="1" fillId="2" fontId="3" numFmtId="0" xfId="0" applyAlignment="1" applyBorder="1" applyFont="1">
      <alignment horizontal="center" readingOrder="0" textRotation="0"/>
    </xf>
    <xf borderId="2" fillId="0" fontId="4" numFmtId="0" xfId="0" applyBorder="1" applyFont="1"/>
    <xf borderId="0" fillId="0" fontId="5" numFmtId="0" xfId="0" applyAlignment="1" applyFont="1">
      <alignment readingOrder="0" textRotation="90"/>
    </xf>
    <xf borderId="0" fillId="3" fontId="6" numFmtId="0" xfId="0" applyAlignment="1" applyFill="1" applyFont="1">
      <alignment textRotation="90"/>
    </xf>
    <xf borderId="3" fillId="0" fontId="2" numFmtId="0" xfId="0" applyAlignment="1" applyBorder="1" applyFont="1">
      <alignment horizontal="center" readingOrder="0" textRotation="90"/>
    </xf>
    <xf borderId="4" fillId="0" fontId="2" numFmtId="0" xfId="0" applyAlignment="1" applyBorder="1" applyFont="1">
      <alignment horizontal="center" readingOrder="0" textRotation="90"/>
    </xf>
    <xf borderId="5" fillId="0" fontId="1" numFmtId="0" xfId="0" applyAlignment="1" applyBorder="1" applyFont="1">
      <alignment horizontal="center" readingOrder="0" textRotation="90"/>
    </xf>
    <xf borderId="0" fillId="3" fontId="6" numFmtId="0" xfId="0" applyAlignment="1" applyFont="1">
      <alignment textRotation="90"/>
    </xf>
    <xf borderId="3" fillId="0" fontId="2" numFmtId="0" xfId="0" applyAlignment="1" applyBorder="1" applyFont="1">
      <alignment horizontal="center" textRotation="90" vertical="bottom"/>
    </xf>
    <xf borderId="4" fillId="0" fontId="2" numFmtId="0" xfId="0" applyAlignment="1" applyBorder="1" applyFont="1">
      <alignment horizontal="center" textRotation="90" vertical="bottom"/>
    </xf>
    <xf borderId="6" fillId="0" fontId="1" numFmtId="0" xfId="0" applyAlignment="1" applyBorder="1" applyFont="1">
      <alignment horizontal="center" readingOrder="0" textRotation="90"/>
    </xf>
    <xf borderId="1" fillId="0" fontId="2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2" fontId="2" numFmtId="0" xfId="0" applyBorder="1" applyFont="1"/>
    <xf borderId="0" fillId="2" fontId="2" numFmtId="0" xfId="0" applyFont="1"/>
    <xf borderId="2" fillId="0" fontId="2" numFmtId="0" xfId="0" applyBorder="1" applyFont="1"/>
    <xf borderId="7" fillId="0" fontId="1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borderId="8" fillId="0" fontId="1" numFmtId="0" xfId="0" applyBorder="1" applyFont="1"/>
    <xf borderId="1" fillId="0" fontId="2" numFmtId="0" xfId="0" applyAlignment="1" applyBorder="1" applyFont="1">
      <alignment readingOrder="0"/>
    </xf>
    <xf borderId="9" fillId="0" fontId="2" numFmtId="0" xfId="0" applyAlignment="1" applyBorder="1" applyFont="1">
      <alignment horizontal="center" readingOrder="0"/>
    </xf>
    <xf borderId="9" fillId="0" fontId="4" numFmtId="0" xfId="0" applyAlignment="1" applyBorder="1" applyFont="1">
      <alignment readingOrder="0"/>
    </xf>
    <xf borderId="9" fillId="0" fontId="2" numFmtId="0" xfId="0" applyBorder="1" applyFont="1"/>
    <xf borderId="10" fillId="0" fontId="2" numFmtId="0" xfId="0" applyBorder="1" applyFont="1"/>
    <xf borderId="10" fillId="2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9" fillId="0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13" fillId="0" fontId="1" numFmtId="0" xfId="0" applyBorder="1" applyFont="1"/>
    <xf borderId="1" fillId="0" fontId="7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2" fillId="0" fontId="2" numFmtId="0" xfId="0" applyAlignment="1" applyBorder="1" applyFont="1">
      <alignment vertical="bottom"/>
    </xf>
    <xf borderId="8" fillId="0" fontId="1" numFmtId="0" xfId="0" applyAlignment="1" applyBorder="1" applyFont="1">
      <alignment horizontal="right" vertical="bottom"/>
    </xf>
    <xf borderId="3" fillId="0" fontId="2" numFmtId="0" xfId="0" applyAlignment="1" applyBorder="1" applyFont="1">
      <alignment horizontal="center" readingOrder="0" textRotation="90" vertical="center"/>
    </xf>
    <xf borderId="3" fillId="0" fontId="2" numFmtId="0" xfId="0" applyAlignment="1" applyBorder="1" applyFont="1">
      <alignment vertical="bottom"/>
    </xf>
    <xf borderId="14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6" fillId="0" fontId="1" numFmtId="0" xfId="0" applyAlignment="1" applyBorder="1" applyFont="1">
      <alignment horizontal="right" vertical="bottom"/>
    </xf>
    <xf borderId="14" fillId="0" fontId="2" numFmtId="0" xfId="0" applyAlignment="1" applyBorder="1" applyFont="1">
      <alignment horizontal="center" readingOrder="0"/>
    </xf>
    <xf borderId="14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3" fillId="2" fontId="2" numFmtId="0" xfId="0" applyBorder="1" applyFont="1"/>
    <xf borderId="5" fillId="2" fontId="2" numFmtId="0" xfId="0" applyBorder="1" applyFont="1"/>
    <xf borderId="6" fillId="2" fontId="2" numFmtId="0" xfId="0" applyBorder="1" applyFont="1"/>
    <xf borderId="0" fillId="0" fontId="2" numFmtId="0" xfId="0" applyFont="1"/>
    <xf borderId="7" fillId="2" fontId="2" numFmtId="0" xfId="0" applyBorder="1" applyFont="1"/>
    <xf borderId="8" fillId="2" fontId="2" numFmtId="0" xfId="0" applyBorder="1" applyFont="1"/>
    <xf borderId="15" fillId="0" fontId="2" numFmtId="0" xfId="0" applyAlignment="1" applyBorder="1" applyFont="1">
      <alignment horizontal="center" readingOrder="0"/>
    </xf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1" numFmtId="0" xfId="0" applyBorder="1" applyFont="1"/>
    <xf borderId="19" fillId="0" fontId="1" numFmtId="0" xfId="0" applyBorder="1" applyFont="1"/>
    <xf borderId="0" fillId="3" fontId="6" numFmtId="0" xfId="0" applyAlignment="1" applyFont="1">
      <alignment readingOrder="0" textRotation="90"/>
    </xf>
    <xf borderId="0" fillId="4" fontId="2" numFmtId="0" xfId="0" applyFill="1" applyFont="1"/>
    <xf borderId="1" fillId="0" fontId="4" numFmtId="0" xfId="0" applyAlignment="1" applyBorder="1" applyFont="1">
      <alignment readingOrder="0"/>
    </xf>
    <xf borderId="9" fillId="0" fontId="4" numFmtId="0" xfId="0" applyAlignment="1" applyBorder="1" applyFont="1">
      <alignment readingOrder="0"/>
    </xf>
    <xf borderId="10" fillId="4" fontId="2" numFmtId="0" xfId="0" applyBorder="1" applyFont="1"/>
    <xf borderId="1" fillId="0" fontId="2" numFmtId="0" xfId="0" applyAlignment="1" applyBorder="1" applyFont="1">
      <alignment readingOrder="0" vertical="bottom"/>
    </xf>
    <xf borderId="0" fillId="4" fontId="2" numFmtId="0" xfId="0" applyAlignment="1" applyFont="1">
      <alignment vertical="bottom"/>
    </xf>
    <xf borderId="1" fillId="0" fontId="7" numFmtId="0" xfId="0" applyAlignment="1" applyBorder="1" applyFont="1">
      <alignment readingOrder="0" vertical="bottom"/>
    </xf>
    <xf borderId="9" fillId="2" fontId="2" numFmtId="0" xfId="0" applyBorder="1" applyFont="1"/>
    <xf borderId="2" fillId="2" fontId="2" numFmtId="0" xfId="0" applyBorder="1" applyFont="1"/>
    <xf borderId="11" fillId="2" fontId="2" numFmtId="0" xfId="0" applyBorder="1" applyFont="1"/>
    <xf borderId="2" fillId="2" fontId="2" numFmtId="0" xfId="0" applyAlignment="1" applyBorder="1" applyFont="1">
      <alignment vertical="bottom"/>
    </xf>
    <xf borderId="4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5</v>
      </c>
      <c r="D2" s="2" t="s">
        <v>6</v>
      </c>
    </row>
    <row r="3">
      <c r="A3" s="2" t="s">
        <v>7</v>
      </c>
      <c r="B3" s="2" t="s">
        <v>5</v>
      </c>
      <c r="C3" s="2" t="s">
        <v>8</v>
      </c>
      <c r="D3" s="2" t="s">
        <v>8</v>
      </c>
    </row>
    <row r="4">
      <c r="A4" s="2" t="s">
        <v>9</v>
      </c>
      <c r="B4" s="2" t="s">
        <v>5</v>
      </c>
      <c r="C4" s="2" t="s">
        <v>10</v>
      </c>
      <c r="D4" s="2" t="s">
        <v>11</v>
      </c>
    </row>
    <row r="5">
      <c r="A5" s="2" t="s">
        <v>12</v>
      </c>
      <c r="B5" s="2" t="s">
        <v>5</v>
      </c>
      <c r="C5" s="2" t="s">
        <v>13</v>
      </c>
      <c r="D5" s="2" t="s">
        <v>14</v>
      </c>
    </row>
    <row r="6">
      <c r="A6" s="2" t="s">
        <v>15</v>
      </c>
      <c r="B6" s="2" t="s">
        <v>8</v>
      </c>
      <c r="C6" s="2" t="s">
        <v>16</v>
      </c>
      <c r="D6" s="2" t="s">
        <v>17</v>
      </c>
    </row>
    <row r="7">
      <c r="A7" s="2" t="s">
        <v>18</v>
      </c>
      <c r="B7" s="2" t="s">
        <v>8</v>
      </c>
      <c r="C7" s="2" t="s">
        <v>19</v>
      </c>
      <c r="D7" s="2" t="s">
        <v>20</v>
      </c>
    </row>
    <row r="8">
      <c r="A8" s="2" t="s">
        <v>21</v>
      </c>
      <c r="B8" s="2" t="s">
        <v>8</v>
      </c>
      <c r="C8" s="2" t="s">
        <v>22</v>
      </c>
      <c r="D8" s="2" t="s">
        <v>23</v>
      </c>
    </row>
    <row r="9">
      <c r="A9" s="2" t="s">
        <v>24</v>
      </c>
      <c r="B9" s="2" t="s">
        <v>8</v>
      </c>
      <c r="C9" s="2" t="s">
        <v>25</v>
      </c>
      <c r="D9" s="2" t="s">
        <v>26</v>
      </c>
    </row>
    <row r="10">
      <c r="A10" s="2" t="s">
        <v>27</v>
      </c>
      <c r="B10" s="2" t="s">
        <v>8</v>
      </c>
      <c r="C10" s="2" t="s">
        <v>28</v>
      </c>
      <c r="D10" s="2" t="s">
        <v>29</v>
      </c>
    </row>
    <row r="11">
      <c r="A11" s="2" t="s">
        <v>30</v>
      </c>
      <c r="B11" s="2" t="s">
        <v>10</v>
      </c>
      <c r="C11" s="2" t="s">
        <v>31</v>
      </c>
      <c r="D11" s="2" t="s">
        <v>31</v>
      </c>
    </row>
    <row r="12">
      <c r="A12" s="2" t="s">
        <v>32</v>
      </c>
      <c r="B12" s="2" t="s">
        <v>10</v>
      </c>
      <c r="C12" s="2" t="s">
        <v>33</v>
      </c>
      <c r="D12" s="2" t="s">
        <v>33</v>
      </c>
    </row>
    <row r="13">
      <c r="A13" s="2" t="s">
        <v>34</v>
      </c>
      <c r="B13" s="2" t="s">
        <v>10</v>
      </c>
      <c r="C13" s="2" t="s">
        <v>35</v>
      </c>
      <c r="D13" s="2" t="s">
        <v>35</v>
      </c>
    </row>
    <row r="14">
      <c r="A14" s="2" t="s">
        <v>36</v>
      </c>
      <c r="B14" s="2" t="s">
        <v>10</v>
      </c>
      <c r="C14" s="2" t="s">
        <v>37</v>
      </c>
      <c r="D14" s="2" t="s">
        <v>38</v>
      </c>
    </row>
    <row r="15">
      <c r="A15" s="2" t="s">
        <v>39</v>
      </c>
      <c r="B15" s="2" t="s">
        <v>10</v>
      </c>
      <c r="C15" s="2" t="s">
        <v>40</v>
      </c>
      <c r="D15" s="2" t="s">
        <v>41</v>
      </c>
    </row>
    <row r="16">
      <c r="A16" s="2" t="s">
        <v>42</v>
      </c>
      <c r="B16" s="2" t="s">
        <v>13</v>
      </c>
      <c r="C16" s="2" t="s">
        <v>43</v>
      </c>
      <c r="D16" s="2" t="s">
        <v>44</v>
      </c>
    </row>
    <row r="17">
      <c r="A17" s="2" t="s">
        <v>45</v>
      </c>
      <c r="B17" s="2" t="s">
        <v>13</v>
      </c>
      <c r="C17" s="2" t="s">
        <v>46</v>
      </c>
      <c r="D17" s="2" t="s">
        <v>47</v>
      </c>
    </row>
    <row r="18">
      <c r="A18" s="2" t="s">
        <v>48</v>
      </c>
      <c r="B18" s="2" t="s">
        <v>13</v>
      </c>
      <c r="C18" s="2" t="s">
        <v>49</v>
      </c>
      <c r="D18" s="2" t="s">
        <v>49</v>
      </c>
    </row>
    <row r="19">
      <c r="A19" s="2" t="s">
        <v>50</v>
      </c>
      <c r="B19" s="2" t="s">
        <v>13</v>
      </c>
      <c r="C19" s="2" t="s">
        <v>51</v>
      </c>
      <c r="D19" s="2" t="s">
        <v>52</v>
      </c>
    </row>
    <row r="20">
      <c r="A20" s="2" t="s">
        <v>53</v>
      </c>
      <c r="B20" s="2" t="s">
        <v>16</v>
      </c>
      <c r="C20" s="2" t="s">
        <v>54</v>
      </c>
      <c r="D20" s="2" t="s">
        <v>55</v>
      </c>
    </row>
    <row r="21">
      <c r="A21" s="2" t="s">
        <v>56</v>
      </c>
      <c r="B21" s="2" t="s">
        <v>16</v>
      </c>
      <c r="C21" s="2" t="s">
        <v>57</v>
      </c>
      <c r="D21" s="2" t="s">
        <v>58</v>
      </c>
    </row>
    <row r="22">
      <c r="A22" s="2" t="s">
        <v>59</v>
      </c>
      <c r="B22" s="2" t="s">
        <v>16</v>
      </c>
      <c r="C22" s="2" t="s">
        <v>60</v>
      </c>
      <c r="D22" s="2" t="s">
        <v>61</v>
      </c>
    </row>
    <row r="23">
      <c r="A23" s="2" t="s">
        <v>62</v>
      </c>
      <c r="B23" s="2" t="s">
        <v>16</v>
      </c>
      <c r="C23" s="2" t="s">
        <v>63</v>
      </c>
      <c r="D23" s="2" t="s">
        <v>64</v>
      </c>
    </row>
    <row r="24">
      <c r="A24" s="2" t="s">
        <v>65</v>
      </c>
      <c r="B24" s="2" t="s">
        <v>16</v>
      </c>
      <c r="C24" s="2" t="s">
        <v>66</v>
      </c>
      <c r="D24" s="2" t="s">
        <v>66</v>
      </c>
    </row>
    <row r="25">
      <c r="A25" s="2" t="s">
        <v>67</v>
      </c>
      <c r="B25" s="2" t="s">
        <v>19</v>
      </c>
      <c r="C25" s="2" t="s">
        <v>68</v>
      </c>
      <c r="D25" s="2" t="s">
        <v>68</v>
      </c>
    </row>
    <row r="26">
      <c r="A26" s="2" t="s">
        <v>69</v>
      </c>
      <c r="B26" s="2" t="s">
        <v>19</v>
      </c>
      <c r="C26" s="3"/>
      <c r="D26" s="3"/>
    </row>
    <row r="27">
      <c r="A27" s="2" t="s">
        <v>70</v>
      </c>
      <c r="B27" s="2" t="s">
        <v>19</v>
      </c>
      <c r="C27" s="3"/>
      <c r="D27" s="3"/>
    </row>
    <row r="28">
      <c r="A28" s="2" t="s">
        <v>71</v>
      </c>
      <c r="B28" s="2" t="s">
        <v>19</v>
      </c>
      <c r="C28" s="3"/>
      <c r="D28" s="3"/>
    </row>
    <row r="29">
      <c r="A29" s="2" t="s">
        <v>72</v>
      </c>
      <c r="B29" s="2" t="s">
        <v>19</v>
      </c>
      <c r="C29" s="3"/>
      <c r="D29" s="3"/>
    </row>
    <row r="30">
      <c r="A30" s="2" t="s">
        <v>73</v>
      </c>
      <c r="B30" s="2" t="s">
        <v>19</v>
      </c>
      <c r="C30" s="3"/>
      <c r="D30" s="3"/>
    </row>
    <row r="31">
      <c r="A31" s="2" t="s">
        <v>74</v>
      </c>
      <c r="B31" s="2" t="s">
        <v>22</v>
      </c>
      <c r="C31" s="3"/>
      <c r="D31" s="3"/>
    </row>
    <row r="32">
      <c r="A32" s="2" t="s">
        <v>75</v>
      </c>
      <c r="B32" s="2" t="s">
        <v>22</v>
      </c>
      <c r="C32" s="3"/>
      <c r="D32" s="3"/>
    </row>
    <row r="33">
      <c r="A33" s="2" t="s">
        <v>76</v>
      </c>
      <c r="B33" s="2" t="s">
        <v>22</v>
      </c>
      <c r="C33" s="3"/>
      <c r="D33" s="3"/>
    </row>
    <row r="34">
      <c r="A34" s="2" t="s">
        <v>77</v>
      </c>
      <c r="B34" s="2" t="s">
        <v>22</v>
      </c>
      <c r="C34" s="3"/>
      <c r="D34" s="3"/>
    </row>
    <row r="35">
      <c r="A35" s="2" t="s">
        <v>78</v>
      </c>
      <c r="B35" s="2" t="s">
        <v>22</v>
      </c>
      <c r="C35" s="3"/>
      <c r="D35" s="3"/>
    </row>
    <row r="36">
      <c r="A36" s="2" t="s">
        <v>79</v>
      </c>
      <c r="B36" s="2" t="s">
        <v>25</v>
      </c>
      <c r="C36" s="3"/>
      <c r="D36" s="3"/>
    </row>
    <row r="37">
      <c r="A37" s="2" t="s">
        <v>80</v>
      </c>
      <c r="B37" s="2" t="s">
        <v>25</v>
      </c>
      <c r="C37" s="3"/>
      <c r="D37" s="3"/>
    </row>
    <row r="38">
      <c r="A38" s="2" t="s">
        <v>81</v>
      </c>
      <c r="B38" s="2" t="s">
        <v>25</v>
      </c>
      <c r="C38" s="3"/>
      <c r="D38" s="3"/>
    </row>
    <row r="39">
      <c r="A39" s="2" t="s">
        <v>82</v>
      </c>
      <c r="B39" s="2" t="s">
        <v>25</v>
      </c>
      <c r="C39" s="3"/>
      <c r="D39" s="3"/>
    </row>
    <row r="40">
      <c r="A40" s="2" t="s">
        <v>83</v>
      </c>
      <c r="B40" s="2" t="s">
        <v>25</v>
      </c>
      <c r="C40" s="3"/>
      <c r="D40" s="3"/>
    </row>
    <row r="41">
      <c r="A41" s="2" t="s">
        <v>84</v>
      </c>
      <c r="B41" s="2" t="s">
        <v>28</v>
      </c>
      <c r="C41" s="3"/>
      <c r="D41" s="3"/>
    </row>
    <row r="42">
      <c r="A42" s="2" t="s">
        <v>85</v>
      </c>
      <c r="B42" s="2" t="s">
        <v>28</v>
      </c>
      <c r="C42" s="3"/>
      <c r="D42" s="3"/>
    </row>
    <row r="43">
      <c r="A43" s="2" t="s">
        <v>86</v>
      </c>
      <c r="B43" s="2" t="s">
        <v>28</v>
      </c>
      <c r="C43" s="3"/>
      <c r="D43" s="3"/>
    </row>
    <row r="44">
      <c r="A44" s="2" t="s">
        <v>87</v>
      </c>
      <c r="B44" s="2" t="s">
        <v>28</v>
      </c>
      <c r="C44" s="3"/>
      <c r="D44" s="3"/>
    </row>
    <row r="45">
      <c r="A45" s="2" t="s">
        <v>88</v>
      </c>
      <c r="B45" s="2" t="s">
        <v>31</v>
      </c>
      <c r="C45" s="3"/>
      <c r="D45" s="3"/>
    </row>
    <row r="46">
      <c r="A46" s="2" t="s">
        <v>89</v>
      </c>
      <c r="B46" s="2" t="s">
        <v>31</v>
      </c>
      <c r="C46" s="3"/>
      <c r="D46" s="3"/>
    </row>
    <row r="47">
      <c r="A47" s="2" t="s">
        <v>90</v>
      </c>
      <c r="B47" s="2" t="s">
        <v>31</v>
      </c>
      <c r="C47" s="3"/>
      <c r="D47" s="3"/>
    </row>
    <row r="48">
      <c r="A48" s="2" t="s">
        <v>91</v>
      </c>
      <c r="B48" s="2" t="s">
        <v>31</v>
      </c>
      <c r="C48" s="3"/>
      <c r="D48" s="3"/>
    </row>
    <row r="49">
      <c r="A49" s="2" t="s">
        <v>92</v>
      </c>
      <c r="B49" s="2" t="s">
        <v>31</v>
      </c>
      <c r="C49" s="3"/>
      <c r="D49" s="3"/>
    </row>
    <row r="50">
      <c r="A50" s="2" t="s">
        <v>93</v>
      </c>
      <c r="B50" s="2" t="s">
        <v>31</v>
      </c>
      <c r="C50" s="3"/>
      <c r="D50" s="3"/>
    </row>
    <row r="51">
      <c r="A51" s="2" t="s">
        <v>94</v>
      </c>
      <c r="B51" s="2" t="s">
        <v>31</v>
      </c>
      <c r="C51" s="3"/>
      <c r="D51" s="3"/>
    </row>
    <row r="52">
      <c r="A52" s="2" t="s">
        <v>95</v>
      </c>
      <c r="B52" s="2" t="s">
        <v>33</v>
      </c>
      <c r="C52" s="3"/>
      <c r="D52" s="3"/>
    </row>
    <row r="53">
      <c r="A53" s="2" t="s">
        <v>96</v>
      </c>
      <c r="B53" s="2" t="s">
        <v>33</v>
      </c>
      <c r="C53" s="3"/>
      <c r="D53" s="3"/>
    </row>
    <row r="54">
      <c r="A54" s="2" t="s">
        <v>97</v>
      </c>
      <c r="B54" s="2" t="s">
        <v>33</v>
      </c>
      <c r="C54" s="3"/>
      <c r="D54" s="3"/>
    </row>
    <row r="55">
      <c r="A55" s="2" t="s">
        <v>98</v>
      </c>
      <c r="B55" s="2" t="s">
        <v>33</v>
      </c>
      <c r="C55" s="3"/>
      <c r="D55" s="3"/>
    </row>
    <row r="56">
      <c r="A56" s="2" t="s">
        <v>99</v>
      </c>
      <c r="B56" s="2" t="s">
        <v>33</v>
      </c>
      <c r="C56" s="3"/>
      <c r="D56" s="3"/>
    </row>
    <row r="57">
      <c r="A57" s="2" t="s">
        <v>100</v>
      </c>
      <c r="B57" s="2" t="s">
        <v>33</v>
      </c>
      <c r="C57" s="3"/>
      <c r="D57" s="3"/>
    </row>
    <row r="58">
      <c r="A58" s="2" t="s">
        <v>101</v>
      </c>
      <c r="B58" s="2" t="s">
        <v>35</v>
      </c>
      <c r="C58" s="3"/>
      <c r="D58" s="3"/>
    </row>
    <row r="59">
      <c r="A59" s="2" t="s">
        <v>102</v>
      </c>
      <c r="B59" s="2" t="s">
        <v>35</v>
      </c>
      <c r="C59" s="3"/>
      <c r="D59" s="3"/>
    </row>
    <row r="60">
      <c r="A60" s="2" t="s">
        <v>103</v>
      </c>
      <c r="B60" s="2" t="s">
        <v>35</v>
      </c>
      <c r="C60" s="3"/>
      <c r="D60" s="3"/>
    </row>
    <row r="61">
      <c r="A61" s="2" t="s">
        <v>104</v>
      </c>
      <c r="B61" s="2" t="s">
        <v>35</v>
      </c>
      <c r="C61" s="3"/>
      <c r="D61" s="3"/>
    </row>
    <row r="62">
      <c r="A62" s="2" t="s">
        <v>105</v>
      </c>
      <c r="B62" s="2" t="s">
        <v>37</v>
      </c>
      <c r="C62" s="3"/>
      <c r="D62" s="3"/>
    </row>
    <row r="63">
      <c r="A63" s="2" t="s">
        <v>106</v>
      </c>
      <c r="B63" s="2" t="s">
        <v>37</v>
      </c>
      <c r="C63" s="3"/>
      <c r="D63" s="3"/>
    </row>
    <row r="64">
      <c r="A64" s="2" t="s">
        <v>107</v>
      </c>
      <c r="B64" s="2" t="s">
        <v>37</v>
      </c>
      <c r="C64" s="3"/>
      <c r="D64" s="3"/>
    </row>
    <row r="65">
      <c r="A65" s="2" t="s">
        <v>108</v>
      </c>
      <c r="B65" s="2" t="s">
        <v>37</v>
      </c>
      <c r="C65" s="3"/>
      <c r="D65" s="3"/>
    </row>
    <row r="66">
      <c r="A66" s="2" t="s">
        <v>109</v>
      </c>
      <c r="B66" s="2" t="s">
        <v>37</v>
      </c>
      <c r="C66" s="3"/>
      <c r="D66" s="3"/>
    </row>
    <row r="67">
      <c r="A67" s="2" t="s">
        <v>110</v>
      </c>
      <c r="B67" s="2" t="s">
        <v>40</v>
      </c>
      <c r="C67" s="3"/>
      <c r="D67" s="3"/>
    </row>
    <row r="68">
      <c r="A68" s="2" t="s">
        <v>111</v>
      </c>
      <c r="B68" s="2" t="s">
        <v>40</v>
      </c>
      <c r="C68" s="3"/>
      <c r="D68" s="3"/>
    </row>
    <row r="69">
      <c r="A69" s="2" t="s">
        <v>112</v>
      </c>
      <c r="B69" s="2" t="s">
        <v>40</v>
      </c>
      <c r="C69" s="3"/>
      <c r="D69" s="3"/>
    </row>
    <row r="70">
      <c r="A70" s="4" t="s">
        <v>113</v>
      </c>
      <c r="B70" s="4" t="s">
        <v>40</v>
      </c>
      <c r="C70" s="3"/>
      <c r="D70" s="3"/>
    </row>
    <row r="71">
      <c r="A71" s="2" t="s">
        <v>114</v>
      </c>
      <c r="B71" s="2" t="s">
        <v>40</v>
      </c>
      <c r="C71" s="3"/>
      <c r="D71" s="3"/>
    </row>
    <row r="72">
      <c r="A72" s="2" t="s">
        <v>115</v>
      </c>
      <c r="B72" s="2" t="s">
        <v>43</v>
      </c>
      <c r="C72" s="3"/>
      <c r="D72" s="3"/>
    </row>
    <row r="73">
      <c r="A73" s="2" t="s">
        <v>116</v>
      </c>
      <c r="B73" s="2" t="s">
        <v>43</v>
      </c>
      <c r="C73" s="3"/>
      <c r="D73" s="3"/>
    </row>
    <row r="74">
      <c r="A74" s="2" t="s">
        <v>117</v>
      </c>
      <c r="B74" s="2" t="s">
        <v>43</v>
      </c>
      <c r="C74" s="3"/>
      <c r="D74" s="3"/>
    </row>
    <row r="75">
      <c r="A75" s="2" t="s">
        <v>118</v>
      </c>
      <c r="B75" s="2" t="s">
        <v>43</v>
      </c>
      <c r="C75" s="3"/>
      <c r="D75" s="3"/>
    </row>
    <row r="76">
      <c r="A76" s="2" t="s">
        <v>119</v>
      </c>
      <c r="B76" s="2" t="s">
        <v>43</v>
      </c>
      <c r="C76" s="3"/>
      <c r="D76" s="3"/>
    </row>
    <row r="77">
      <c r="A77" s="2" t="s">
        <v>120</v>
      </c>
      <c r="B77" s="2" t="s">
        <v>46</v>
      </c>
      <c r="C77" s="3"/>
      <c r="D77" s="3"/>
    </row>
    <row r="78">
      <c r="A78" s="2" t="s">
        <v>121</v>
      </c>
      <c r="B78" s="2" t="s">
        <v>46</v>
      </c>
      <c r="C78" s="3"/>
      <c r="D78" s="3"/>
    </row>
    <row r="79">
      <c r="A79" s="2" t="s">
        <v>122</v>
      </c>
      <c r="B79" s="2" t="s">
        <v>46</v>
      </c>
      <c r="C79" s="3"/>
      <c r="D79" s="3"/>
    </row>
    <row r="80">
      <c r="A80" s="2" t="s">
        <v>123</v>
      </c>
      <c r="B80" s="2" t="s">
        <v>46</v>
      </c>
      <c r="C80" s="3"/>
      <c r="D80" s="3"/>
    </row>
    <row r="81">
      <c r="A81" s="2" t="s">
        <v>124</v>
      </c>
      <c r="B81" s="2" t="s">
        <v>46</v>
      </c>
      <c r="C81" s="3"/>
      <c r="D81" s="3"/>
    </row>
    <row r="82">
      <c r="A82" s="2" t="s">
        <v>125</v>
      </c>
      <c r="B82" s="2" t="s">
        <v>49</v>
      </c>
      <c r="C82" s="3"/>
      <c r="D82" s="3"/>
    </row>
    <row r="83">
      <c r="A83" s="2" t="s">
        <v>126</v>
      </c>
      <c r="B83" s="2" t="s">
        <v>49</v>
      </c>
      <c r="C83" s="3"/>
      <c r="D83" s="3"/>
    </row>
    <row r="84">
      <c r="A84" s="2" t="s">
        <v>127</v>
      </c>
      <c r="B84" s="2" t="s">
        <v>49</v>
      </c>
      <c r="C84" s="3"/>
      <c r="D84" s="3"/>
    </row>
    <row r="85">
      <c r="A85" s="2" t="s">
        <v>128</v>
      </c>
      <c r="B85" s="2" t="s">
        <v>49</v>
      </c>
      <c r="C85" s="3"/>
      <c r="D85" s="3"/>
    </row>
    <row r="86">
      <c r="A86" s="2" t="s">
        <v>129</v>
      </c>
      <c r="B86" s="2" t="s">
        <v>49</v>
      </c>
      <c r="C86" s="3"/>
      <c r="D86" s="3"/>
    </row>
    <row r="87">
      <c r="A87" s="2" t="s">
        <v>130</v>
      </c>
      <c r="B87" s="2" t="s">
        <v>51</v>
      </c>
      <c r="C87" s="3"/>
      <c r="D87" s="3"/>
    </row>
    <row r="88">
      <c r="A88" s="2" t="s">
        <v>131</v>
      </c>
      <c r="B88" s="2" t="s">
        <v>51</v>
      </c>
      <c r="C88" s="3"/>
      <c r="D88" s="3"/>
    </row>
    <row r="89">
      <c r="A89" s="2" t="s">
        <v>132</v>
      </c>
      <c r="B89" s="2" t="s">
        <v>51</v>
      </c>
      <c r="C89" s="3"/>
      <c r="D89" s="3"/>
    </row>
    <row r="90">
      <c r="A90" s="2" t="s">
        <v>133</v>
      </c>
      <c r="B90" s="2" t="s">
        <v>51</v>
      </c>
      <c r="C90" s="3"/>
      <c r="D90" s="3"/>
    </row>
    <row r="91">
      <c r="A91" s="2" t="s">
        <v>134</v>
      </c>
      <c r="B91" s="2" t="s">
        <v>51</v>
      </c>
      <c r="C91" s="3"/>
      <c r="D91" s="3"/>
    </row>
    <row r="92">
      <c r="A92" s="2" t="s">
        <v>135</v>
      </c>
      <c r="B92" s="2" t="s">
        <v>54</v>
      </c>
      <c r="C92" s="3"/>
      <c r="D92" s="3"/>
    </row>
    <row r="93">
      <c r="A93" s="2" t="s">
        <v>136</v>
      </c>
      <c r="B93" s="2" t="s">
        <v>54</v>
      </c>
      <c r="C93" s="3"/>
      <c r="D93" s="3"/>
    </row>
    <row r="94">
      <c r="A94" s="2" t="s">
        <v>137</v>
      </c>
      <c r="B94" s="2" t="s">
        <v>54</v>
      </c>
      <c r="C94" s="3"/>
      <c r="D94" s="3"/>
    </row>
    <row r="95">
      <c r="A95" s="2" t="s">
        <v>138</v>
      </c>
      <c r="B95" s="2" t="s">
        <v>54</v>
      </c>
      <c r="C95" s="3"/>
      <c r="D95" s="3"/>
    </row>
    <row r="96">
      <c r="A96" s="2" t="s">
        <v>139</v>
      </c>
      <c r="B96" s="2" t="s">
        <v>54</v>
      </c>
      <c r="C96" s="3"/>
      <c r="D96" s="3"/>
    </row>
    <row r="97">
      <c r="A97" s="2" t="s">
        <v>140</v>
      </c>
      <c r="B97" s="2" t="s">
        <v>57</v>
      </c>
      <c r="C97" s="3"/>
      <c r="D97" s="3"/>
    </row>
    <row r="98">
      <c r="A98" s="2" t="s">
        <v>141</v>
      </c>
      <c r="B98" s="2" t="s">
        <v>57</v>
      </c>
      <c r="C98" s="3"/>
      <c r="D98" s="3"/>
    </row>
    <row r="99">
      <c r="A99" s="2" t="s">
        <v>142</v>
      </c>
      <c r="B99" s="2" t="s">
        <v>57</v>
      </c>
      <c r="C99" s="3"/>
      <c r="D99" s="3"/>
    </row>
    <row r="100">
      <c r="A100" s="2" t="s">
        <v>143</v>
      </c>
      <c r="B100" s="2" t="s">
        <v>57</v>
      </c>
      <c r="C100" s="3"/>
      <c r="D100" s="3"/>
    </row>
    <row r="101">
      <c r="A101" s="2" t="s">
        <v>144</v>
      </c>
      <c r="B101" s="2" t="s">
        <v>57</v>
      </c>
      <c r="C101" s="3"/>
      <c r="D101" s="3"/>
    </row>
    <row r="102">
      <c r="A102" s="2" t="s">
        <v>145</v>
      </c>
      <c r="B102" s="2" t="s">
        <v>60</v>
      </c>
      <c r="C102" s="3"/>
      <c r="D102" s="3"/>
    </row>
    <row r="103">
      <c r="A103" s="2" t="s">
        <v>146</v>
      </c>
      <c r="B103" s="2" t="s">
        <v>60</v>
      </c>
      <c r="C103" s="3"/>
      <c r="D103" s="3"/>
    </row>
    <row r="104">
      <c r="A104" s="2" t="s">
        <v>147</v>
      </c>
      <c r="B104" s="2" t="s">
        <v>60</v>
      </c>
      <c r="C104" s="3"/>
      <c r="D104" s="3"/>
    </row>
    <row r="105">
      <c r="A105" s="2" t="s">
        <v>148</v>
      </c>
      <c r="B105" s="2" t="s">
        <v>60</v>
      </c>
      <c r="C105" s="3"/>
      <c r="D105" s="3"/>
    </row>
    <row r="106">
      <c r="A106" s="2" t="s">
        <v>149</v>
      </c>
      <c r="B106" s="2" t="s">
        <v>60</v>
      </c>
      <c r="C106" s="3"/>
      <c r="D106" s="3"/>
    </row>
    <row r="107">
      <c r="A107" s="2" t="s">
        <v>150</v>
      </c>
      <c r="B107" s="2" t="s">
        <v>63</v>
      </c>
      <c r="C107" s="3"/>
      <c r="D107" s="3"/>
    </row>
    <row r="108">
      <c r="A108" s="2" t="s">
        <v>151</v>
      </c>
      <c r="B108" s="2" t="s">
        <v>63</v>
      </c>
      <c r="C108" s="3"/>
      <c r="D108" s="3"/>
    </row>
    <row r="109">
      <c r="A109" s="2" t="s">
        <v>152</v>
      </c>
      <c r="B109" s="2" t="s">
        <v>63</v>
      </c>
      <c r="C109" s="3"/>
      <c r="D109" s="3"/>
    </row>
    <row r="110">
      <c r="A110" s="2" t="s">
        <v>153</v>
      </c>
      <c r="B110" s="2" t="s">
        <v>63</v>
      </c>
      <c r="C110" s="3"/>
      <c r="D110" s="3"/>
    </row>
    <row r="111">
      <c r="A111" s="2" t="s">
        <v>154</v>
      </c>
      <c r="B111" s="2" t="s">
        <v>63</v>
      </c>
      <c r="C111" s="3"/>
      <c r="D111" s="3"/>
    </row>
    <row r="112">
      <c r="A112" s="2" t="s">
        <v>155</v>
      </c>
      <c r="B112" s="2" t="s">
        <v>66</v>
      </c>
      <c r="C112" s="3"/>
      <c r="D112" s="3"/>
    </row>
    <row r="113">
      <c r="A113" s="2" t="s">
        <v>156</v>
      </c>
      <c r="B113" s="2" t="s">
        <v>66</v>
      </c>
      <c r="C113" s="3"/>
      <c r="D113" s="3"/>
    </row>
    <row r="114">
      <c r="A114" s="2" t="s">
        <v>157</v>
      </c>
      <c r="B114" s="2" t="s">
        <v>66</v>
      </c>
      <c r="C114" s="3"/>
      <c r="D114" s="3"/>
    </row>
    <row r="115">
      <c r="A115" s="2" t="s">
        <v>158</v>
      </c>
      <c r="B115" s="2" t="s">
        <v>66</v>
      </c>
      <c r="C115" s="3"/>
      <c r="D115" s="3"/>
    </row>
    <row r="116">
      <c r="A116" s="2" t="s">
        <v>159</v>
      </c>
      <c r="B116" s="2" t="s">
        <v>68</v>
      </c>
      <c r="C116" s="3"/>
      <c r="D116" s="3"/>
    </row>
    <row r="117">
      <c r="A117" s="2" t="s">
        <v>160</v>
      </c>
      <c r="B117" s="2" t="s">
        <v>68</v>
      </c>
      <c r="C117" s="3"/>
      <c r="D117" s="3"/>
    </row>
    <row r="118">
      <c r="A118" s="2" t="s">
        <v>161</v>
      </c>
      <c r="B118" s="2" t="s">
        <v>68</v>
      </c>
      <c r="C118" s="3"/>
      <c r="D118" s="3"/>
    </row>
    <row r="119">
      <c r="A119" s="2" t="s">
        <v>162</v>
      </c>
      <c r="B119" s="2" t="s">
        <v>68</v>
      </c>
      <c r="C119" s="3"/>
      <c r="D119" s="3"/>
    </row>
    <row r="120">
      <c r="A120" s="2" t="s">
        <v>163</v>
      </c>
      <c r="B120" s="2" t="s">
        <v>68</v>
      </c>
      <c r="C120" s="3"/>
      <c r="D120" s="3"/>
    </row>
    <row r="121">
      <c r="A121" s="2" t="s">
        <v>164</v>
      </c>
      <c r="B121" s="2" t="s">
        <v>68</v>
      </c>
      <c r="C121" s="3"/>
      <c r="D12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6" width="4.43"/>
    <col customWidth="1" hidden="1" min="7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5</v>
      </c>
      <c r="K1" s="8"/>
      <c r="L1" s="7" t="s">
        <v>16</v>
      </c>
      <c r="T1" s="8"/>
    </row>
    <row r="2" ht="75.0" customHeight="1">
      <c r="B2" s="9" t="s">
        <v>165</v>
      </c>
      <c r="C2" s="10" t="str">
        <f t="array" ref="C2:F2">TRANSPOSE(INDIRECT(VLOOKUP(C1,Rosters!$C$2:$D$25,2,0)))</f>
        <v>Ashmit</v>
      </c>
      <c r="D2" s="11" t="s">
        <v>7</v>
      </c>
      <c r="E2" s="11" t="s">
        <v>9</v>
      </c>
      <c r="F2" s="11" t="s">
        <v>12</v>
      </c>
      <c r="G2" s="11"/>
      <c r="H2" s="11"/>
      <c r="I2" s="12"/>
      <c r="J2" s="11" t="s">
        <v>166</v>
      </c>
      <c r="K2" s="13" t="s">
        <v>167</v>
      </c>
      <c r="L2" s="14" t="str">
        <f t="array" ref="L2:P2">TRANSPOSE(INDIRECT(VLOOKUP(L1,Rosters!$C$2:$D$25,2,0)))</f>
        <v>Caleb</v>
      </c>
      <c r="M2" s="15" t="s">
        <v>56</v>
      </c>
      <c r="N2" s="15" t="s">
        <v>59</v>
      </c>
      <c r="O2" s="15" t="s">
        <v>62</v>
      </c>
      <c r="P2" s="15" t="s">
        <v>65</v>
      </c>
      <c r="Q2" s="15"/>
      <c r="R2" s="16"/>
      <c r="S2" s="11" t="s">
        <v>166</v>
      </c>
      <c r="T2" s="17" t="s">
        <v>167</v>
      </c>
    </row>
    <row r="3">
      <c r="A3" s="18">
        <v>1.0</v>
      </c>
      <c r="B3" s="19" t="s">
        <v>168</v>
      </c>
      <c r="C3" s="20"/>
      <c r="E3" s="21"/>
      <c r="I3" s="22"/>
      <c r="K3" s="23">
        <f>SUM(C3:J3)</f>
        <v>0</v>
      </c>
      <c r="L3" s="24"/>
      <c r="M3" s="25">
        <v>4.0</v>
      </c>
      <c r="O3" s="21"/>
      <c r="P3" s="21"/>
      <c r="R3" s="22"/>
      <c r="S3" s="25">
        <v>10.0</v>
      </c>
      <c r="T3" s="26">
        <f>SUM(L3:S3)</f>
        <v>14</v>
      </c>
    </row>
    <row r="4">
      <c r="A4" s="18">
        <v>2.0</v>
      </c>
      <c r="B4" s="19" t="s">
        <v>169</v>
      </c>
      <c r="C4" s="20"/>
      <c r="D4" s="25">
        <v>4.0</v>
      </c>
      <c r="E4" s="21"/>
      <c r="I4" s="22"/>
      <c r="J4" s="25">
        <v>10.0</v>
      </c>
      <c r="K4" s="23">
        <f t="shared" ref="K4:K25" si="1">K3+SUM(C4:J4)</f>
        <v>14</v>
      </c>
      <c r="L4" s="24"/>
      <c r="O4" s="21"/>
      <c r="P4" s="21"/>
      <c r="R4" s="22"/>
      <c r="T4" s="26">
        <f t="shared" ref="T4:T25" si="2">T3+SUM(L4:S4)</f>
        <v>14</v>
      </c>
    </row>
    <row r="5">
      <c r="A5" s="18">
        <v>3.0</v>
      </c>
      <c r="B5" s="19" t="s">
        <v>170</v>
      </c>
      <c r="C5" s="20"/>
      <c r="E5" s="21"/>
      <c r="F5" s="25">
        <v>0.0</v>
      </c>
      <c r="I5" s="22"/>
      <c r="K5" s="23">
        <f t="shared" si="1"/>
        <v>14</v>
      </c>
      <c r="L5" s="24"/>
      <c r="N5" s="25">
        <v>4.0</v>
      </c>
      <c r="O5" s="21"/>
      <c r="P5" s="21"/>
      <c r="R5" s="22"/>
      <c r="S5" s="25">
        <v>0.0</v>
      </c>
      <c r="T5" s="26">
        <f t="shared" si="2"/>
        <v>18</v>
      </c>
    </row>
    <row r="6">
      <c r="A6" s="18">
        <v>4.0</v>
      </c>
      <c r="B6" s="19" t="s">
        <v>171</v>
      </c>
      <c r="C6" s="20"/>
      <c r="D6" s="25">
        <v>0.0</v>
      </c>
      <c r="E6" s="21"/>
      <c r="I6" s="22"/>
      <c r="K6" s="23">
        <f t="shared" si="1"/>
        <v>14</v>
      </c>
      <c r="L6" s="24"/>
      <c r="M6" s="25">
        <v>4.0</v>
      </c>
      <c r="O6" s="21"/>
      <c r="P6" s="21"/>
      <c r="R6" s="22"/>
      <c r="S6" s="25">
        <v>0.0</v>
      </c>
      <c r="T6" s="26">
        <f t="shared" si="2"/>
        <v>22</v>
      </c>
    </row>
    <row r="7">
      <c r="A7" s="18">
        <v>5.0</v>
      </c>
      <c r="B7" s="19" t="s">
        <v>172</v>
      </c>
      <c r="C7" s="20"/>
      <c r="E7" s="21"/>
      <c r="I7" s="22"/>
      <c r="K7" s="23">
        <f t="shared" si="1"/>
        <v>14</v>
      </c>
      <c r="L7" s="24"/>
      <c r="M7" s="25">
        <v>4.0</v>
      </c>
      <c r="O7" s="21"/>
      <c r="P7" s="21"/>
      <c r="R7" s="22"/>
      <c r="S7" s="25">
        <v>10.0</v>
      </c>
      <c r="T7" s="26">
        <f t="shared" si="2"/>
        <v>36</v>
      </c>
    </row>
    <row r="8">
      <c r="A8" s="18">
        <v>6.0</v>
      </c>
      <c r="B8" s="19" t="s">
        <v>173</v>
      </c>
      <c r="C8" s="20"/>
      <c r="D8" s="25">
        <v>0.0</v>
      </c>
      <c r="E8" s="21"/>
      <c r="I8" s="22"/>
      <c r="K8" s="23">
        <f t="shared" si="1"/>
        <v>14</v>
      </c>
      <c r="L8" s="24"/>
      <c r="M8" s="25">
        <v>4.0</v>
      </c>
      <c r="O8" s="21"/>
      <c r="P8" s="21"/>
      <c r="R8" s="22"/>
      <c r="S8" s="25">
        <v>0.0</v>
      </c>
      <c r="T8" s="26">
        <f t="shared" si="2"/>
        <v>40</v>
      </c>
    </row>
    <row r="9">
      <c r="A9" s="18">
        <v>7.0</v>
      </c>
      <c r="B9" s="19" t="s">
        <v>170</v>
      </c>
      <c r="C9" s="20"/>
      <c r="E9" s="21"/>
      <c r="I9" s="22"/>
      <c r="K9" s="23">
        <f t="shared" si="1"/>
        <v>14</v>
      </c>
      <c r="L9" s="24"/>
      <c r="M9" s="25">
        <v>4.0</v>
      </c>
      <c r="O9" s="21"/>
      <c r="P9" s="21"/>
      <c r="R9" s="22"/>
      <c r="S9" s="25">
        <v>10.0</v>
      </c>
      <c r="T9" s="26">
        <f t="shared" si="2"/>
        <v>54</v>
      </c>
    </row>
    <row r="10">
      <c r="A10" s="18">
        <v>8.0</v>
      </c>
      <c r="B10" s="19" t="s">
        <v>169</v>
      </c>
      <c r="C10" s="20"/>
      <c r="E10" s="21"/>
      <c r="I10" s="22"/>
      <c r="K10" s="23">
        <f t="shared" si="1"/>
        <v>14</v>
      </c>
      <c r="L10" s="27">
        <v>4.0</v>
      </c>
      <c r="O10" s="21"/>
      <c r="P10" s="21"/>
      <c r="R10" s="22"/>
      <c r="S10" s="25">
        <v>10.0</v>
      </c>
      <c r="T10" s="26">
        <f t="shared" si="2"/>
        <v>68</v>
      </c>
    </row>
    <row r="11">
      <c r="A11" s="18">
        <v>9.0</v>
      </c>
      <c r="B11" s="19" t="s">
        <v>172</v>
      </c>
      <c r="C11" s="20"/>
      <c r="E11" s="21"/>
      <c r="I11" s="22"/>
      <c r="K11" s="23">
        <f t="shared" si="1"/>
        <v>14</v>
      </c>
      <c r="L11" s="24"/>
      <c r="M11" s="25">
        <v>4.0</v>
      </c>
      <c r="O11" s="21"/>
      <c r="P11" s="21"/>
      <c r="R11" s="22"/>
      <c r="S11" s="25">
        <v>10.0</v>
      </c>
      <c r="T11" s="26">
        <f t="shared" si="2"/>
        <v>82</v>
      </c>
    </row>
    <row r="12">
      <c r="A12" s="18">
        <v>10.0</v>
      </c>
      <c r="B12" s="19" t="s">
        <v>171</v>
      </c>
      <c r="C12" s="20"/>
      <c r="E12" s="21"/>
      <c r="I12" s="22"/>
      <c r="K12" s="23">
        <f t="shared" si="1"/>
        <v>14</v>
      </c>
      <c r="L12" s="24"/>
      <c r="M12" s="25">
        <v>4.0</v>
      </c>
      <c r="O12" s="21"/>
      <c r="P12" s="21"/>
      <c r="R12" s="22"/>
      <c r="S12" s="25">
        <v>0.0</v>
      </c>
      <c r="T12" s="26">
        <f t="shared" si="2"/>
        <v>86</v>
      </c>
    </row>
    <row r="13">
      <c r="A13" s="18">
        <v>11.0</v>
      </c>
      <c r="B13" s="19" t="s">
        <v>168</v>
      </c>
      <c r="C13" s="20"/>
      <c r="D13" s="25">
        <v>0.0</v>
      </c>
      <c r="E13" s="21"/>
      <c r="I13" s="22"/>
      <c r="K13" s="23">
        <f t="shared" si="1"/>
        <v>14</v>
      </c>
      <c r="L13" s="24"/>
      <c r="M13" s="25">
        <v>0.0</v>
      </c>
      <c r="O13" s="21"/>
      <c r="P13" s="21"/>
      <c r="R13" s="22"/>
      <c r="T13" s="26">
        <f t="shared" si="2"/>
        <v>86</v>
      </c>
    </row>
    <row r="14">
      <c r="A14" s="18">
        <v>12.0</v>
      </c>
      <c r="B14" s="19" t="s">
        <v>173</v>
      </c>
      <c r="C14" s="20"/>
      <c r="E14" s="21"/>
      <c r="F14" s="25">
        <v>-4.0</v>
      </c>
      <c r="I14" s="22"/>
      <c r="K14" s="23">
        <f t="shared" si="1"/>
        <v>10</v>
      </c>
      <c r="L14" s="24"/>
      <c r="N14" s="25">
        <v>4.0</v>
      </c>
      <c r="O14" s="21"/>
      <c r="P14" s="21"/>
      <c r="R14" s="22"/>
      <c r="S14" s="25">
        <v>10.0</v>
      </c>
      <c r="T14" s="26">
        <f t="shared" si="2"/>
        <v>100</v>
      </c>
    </row>
    <row r="15">
      <c r="A15" s="28">
        <v>13.0</v>
      </c>
      <c r="B15" s="29" t="s">
        <v>169</v>
      </c>
      <c r="C15" s="30"/>
      <c r="D15" s="31"/>
      <c r="E15" s="32"/>
      <c r="F15" s="31"/>
      <c r="G15" s="31"/>
      <c r="H15" s="31"/>
      <c r="I15" s="33"/>
      <c r="J15" s="31"/>
      <c r="K15" s="34">
        <f t="shared" si="1"/>
        <v>10</v>
      </c>
      <c r="L15" s="35">
        <v>4.0</v>
      </c>
      <c r="M15" s="31"/>
      <c r="N15" s="31"/>
      <c r="O15" s="32"/>
      <c r="P15" s="32"/>
      <c r="Q15" s="31"/>
      <c r="R15" s="33"/>
      <c r="S15" s="36">
        <v>10.0</v>
      </c>
      <c r="T15" s="37">
        <f t="shared" si="2"/>
        <v>114</v>
      </c>
    </row>
    <row r="16">
      <c r="A16" s="18">
        <v>14.0</v>
      </c>
      <c r="B16" s="19" t="s">
        <v>171</v>
      </c>
      <c r="C16" s="24"/>
      <c r="D16" s="25">
        <v>4.0</v>
      </c>
      <c r="E16" s="21"/>
      <c r="I16" s="22"/>
      <c r="J16" s="25">
        <v>0.0</v>
      </c>
      <c r="K16" s="23">
        <f t="shared" si="1"/>
        <v>14</v>
      </c>
      <c r="L16" s="24"/>
      <c r="O16" s="21"/>
      <c r="R16" s="22"/>
      <c r="T16" s="26">
        <f t="shared" si="2"/>
        <v>114</v>
      </c>
    </row>
    <row r="17">
      <c r="A17" s="18">
        <v>15.0</v>
      </c>
      <c r="B17" s="19" t="s">
        <v>170</v>
      </c>
      <c r="C17" s="24"/>
      <c r="E17" s="21"/>
      <c r="F17" s="25">
        <v>4.0</v>
      </c>
      <c r="I17" s="22"/>
      <c r="J17" s="25">
        <v>10.0</v>
      </c>
      <c r="K17" s="23">
        <f t="shared" si="1"/>
        <v>28</v>
      </c>
      <c r="L17" s="24"/>
      <c r="O17" s="21"/>
      <c r="R17" s="22"/>
      <c r="T17" s="26">
        <f t="shared" si="2"/>
        <v>114</v>
      </c>
    </row>
    <row r="18">
      <c r="A18" s="18">
        <v>16.0</v>
      </c>
      <c r="B18" s="19" t="s">
        <v>173</v>
      </c>
      <c r="C18" s="27">
        <v>4.0</v>
      </c>
      <c r="E18" s="21"/>
      <c r="I18" s="22"/>
      <c r="J18" s="25">
        <v>0.0</v>
      </c>
      <c r="K18" s="23">
        <f t="shared" si="1"/>
        <v>32</v>
      </c>
      <c r="L18" s="24"/>
      <c r="O18" s="21"/>
      <c r="R18" s="22"/>
      <c r="T18" s="26">
        <f t="shared" si="2"/>
        <v>114</v>
      </c>
    </row>
    <row r="19">
      <c r="A19" s="18">
        <v>17.0</v>
      </c>
      <c r="B19" s="19" t="s">
        <v>172</v>
      </c>
      <c r="C19" s="24"/>
      <c r="E19" s="21"/>
      <c r="I19" s="22"/>
      <c r="K19" s="23">
        <f t="shared" si="1"/>
        <v>32</v>
      </c>
      <c r="L19" s="24"/>
      <c r="M19" s="25">
        <v>4.0</v>
      </c>
      <c r="O19" s="21"/>
      <c r="R19" s="22"/>
      <c r="S19" s="25">
        <v>0.0</v>
      </c>
      <c r="T19" s="26">
        <f t="shared" si="2"/>
        <v>118</v>
      </c>
    </row>
    <row r="20">
      <c r="A20" s="18">
        <v>18.0</v>
      </c>
      <c r="B20" s="19" t="s">
        <v>168</v>
      </c>
      <c r="C20" s="27">
        <v>0.0</v>
      </c>
      <c r="E20" s="21"/>
      <c r="F20" s="25">
        <v>4.0</v>
      </c>
      <c r="I20" s="22"/>
      <c r="K20" s="23">
        <f t="shared" si="1"/>
        <v>36</v>
      </c>
      <c r="L20" s="27"/>
      <c r="M20" s="25">
        <v>-4.0</v>
      </c>
      <c r="O20" s="21"/>
      <c r="R20" s="22"/>
      <c r="T20" s="26">
        <f t="shared" si="2"/>
        <v>114</v>
      </c>
    </row>
    <row r="21">
      <c r="A21" s="18">
        <v>19.0</v>
      </c>
      <c r="B21" s="19" t="s">
        <v>171</v>
      </c>
      <c r="C21" s="24"/>
      <c r="D21" s="25">
        <v>-4.0</v>
      </c>
      <c r="E21" s="21"/>
      <c r="I21" s="22"/>
      <c r="K21" s="23">
        <f t="shared" si="1"/>
        <v>32</v>
      </c>
      <c r="L21" s="24"/>
      <c r="O21" s="21"/>
      <c r="P21" s="25">
        <v>4.0</v>
      </c>
      <c r="R21" s="22"/>
      <c r="S21" s="25">
        <v>0.0</v>
      </c>
      <c r="T21" s="26">
        <f t="shared" si="2"/>
        <v>118</v>
      </c>
    </row>
    <row r="22">
      <c r="A22" s="18">
        <v>20.0</v>
      </c>
      <c r="B22" s="19" t="s">
        <v>169</v>
      </c>
      <c r="C22" s="24"/>
      <c r="E22" s="21"/>
      <c r="I22" s="22"/>
      <c r="K22" s="23">
        <f t="shared" si="1"/>
        <v>32</v>
      </c>
      <c r="L22" s="27">
        <v>4.0</v>
      </c>
      <c r="O22" s="21"/>
      <c r="R22" s="22"/>
      <c r="S22" s="25">
        <v>10.0</v>
      </c>
      <c r="T22" s="26">
        <f t="shared" si="2"/>
        <v>132</v>
      </c>
    </row>
    <row r="23">
      <c r="A23" s="18">
        <v>21.0</v>
      </c>
      <c r="B23" s="19" t="s">
        <v>170</v>
      </c>
      <c r="C23" s="24"/>
      <c r="E23" s="21"/>
      <c r="F23" s="25">
        <v>4.0</v>
      </c>
      <c r="I23" s="22"/>
      <c r="J23" s="25">
        <v>0.0</v>
      </c>
      <c r="K23" s="23">
        <f t="shared" si="1"/>
        <v>36</v>
      </c>
      <c r="L23" s="24"/>
      <c r="O23" s="21"/>
      <c r="R23" s="22"/>
      <c r="T23" s="26">
        <f t="shared" si="2"/>
        <v>132</v>
      </c>
    </row>
    <row r="24">
      <c r="A24" s="18">
        <v>22.0</v>
      </c>
      <c r="B24" s="19" t="s">
        <v>168</v>
      </c>
      <c r="C24" s="24"/>
      <c r="E24" s="21"/>
      <c r="I24" s="22"/>
      <c r="K24" s="23">
        <f t="shared" si="1"/>
        <v>36</v>
      </c>
      <c r="L24" s="24"/>
      <c r="M24" s="25">
        <v>4.0</v>
      </c>
      <c r="O24" s="21"/>
      <c r="R24" s="22"/>
      <c r="S24" s="25">
        <v>10.0</v>
      </c>
      <c r="T24" s="26">
        <f t="shared" si="2"/>
        <v>146</v>
      </c>
    </row>
    <row r="25">
      <c r="A25" s="18">
        <v>23.0</v>
      </c>
      <c r="B25" s="38" t="s">
        <v>173</v>
      </c>
      <c r="C25" s="39"/>
      <c r="D25" s="40">
        <v>0.0</v>
      </c>
      <c r="E25" s="41"/>
      <c r="F25" s="3"/>
      <c r="G25" s="3"/>
      <c r="H25" s="3"/>
      <c r="I25" s="42"/>
      <c r="J25" s="3"/>
      <c r="K25" s="43">
        <f t="shared" si="1"/>
        <v>36</v>
      </c>
      <c r="L25" s="3"/>
      <c r="M25" s="3"/>
      <c r="N25" s="40">
        <v>0.0</v>
      </c>
      <c r="O25" s="41"/>
      <c r="P25" s="3"/>
      <c r="Q25" s="3"/>
      <c r="R25" s="42"/>
      <c r="S25" s="3"/>
      <c r="T25" s="26">
        <f t="shared" si="2"/>
        <v>146</v>
      </c>
    </row>
    <row r="26" hidden="1">
      <c r="A26" s="44" t="s">
        <v>174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 hidden="1">
      <c r="B27" s="3"/>
      <c r="C27" s="39"/>
      <c r="D27" s="3"/>
      <c r="E27" s="3"/>
      <c r="F27" s="3"/>
      <c r="G27" s="3"/>
      <c r="H27" s="3"/>
      <c r="I27" s="42"/>
      <c r="J27" s="41"/>
      <c r="K27" s="43"/>
      <c r="L27" s="3"/>
      <c r="M27" s="3"/>
      <c r="N27" s="3"/>
      <c r="O27" s="3"/>
      <c r="P27" s="3"/>
      <c r="Q27" s="3"/>
      <c r="R27" s="42"/>
      <c r="S27" s="41"/>
      <c r="T27" s="43"/>
    </row>
    <row r="28" hidden="1">
      <c r="B28" s="3"/>
      <c r="C28" s="39"/>
      <c r="D28" s="3"/>
      <c r="E28" s="3"/>
      <c r="F28" s="3"/>
      <c r="G28" s="3"/>
      <c r="H28" s="3"/>
      <c r="I28" s="42"/>
      <c r="J28" s="41"/>
      <c r="K28" s="43"/>
      <c r="L28" s="3"/>
      <c r="M28" s="3"/>
      <c r="N28" s="3"/>
      <c r="O28" s="3"/>
      <c r="P28" s="3"/>
      <c r="Q28" s="3"/>
      <c r="R28" s="42"/>
      <c r="S28" s="41"/>
      <c r="T28" s="43"/>
    </row>
    <row r="29" hidden="1">
      <c r="B29" s="3"/>
      <c r="C29" s="39"/>
      <c r="D29" s="3"/>
      <c r="E29" s="3"/>
      <c r="F29" s="3"/>
      <c r="G29" s="3"/>
      <c r="H29" s="3"/>
      <c r="I29" s="42"/>
      <c r="J29" s="41"/>
      <c r="K29" s="43"/>
      <c r="L29" s="3"/>
      <c r="M29" s="3"/>
      <c r="N29" s="3"/>
      <c r="O29" s="3"/>
      <c r="P29" s="3"/>
      <c r="Q29" s="3"/>
      <c r="R29" s="42"/>
      <c r="S29" s="41"/>
      <c r="T29" s="43"/>
    </row>
    <row r="30" hidden="1">
      <c r="B30" s="3"/>
      <c r="C30" s="39"/>
      <c r="D30" s="3"/>
      <c r="E30" s="3"/>
      <c r="F30" s="3"/>
      <c r="G30" s="3"/>
      <c r="H30" s="3"/>
      <c r="I30" s="42"/>
      <c r="J30" s="41"/>
      <c r="K30" s="43"/>
      <c r="L30" s="3"/>
      <c r="M30" s="3"/>
      <c r="N30" s="3"/>
      <c r="O30" s="3"/>
      <c r="P30" s="3"/>
      <c r="Q30" s="3"/>
      <c r="R30" s="42"/>
      <c r="S30" s="41"/>
      <c r="T30" s="43"/>
    </row>
    <row r="31">
      <c r="A31" s="50" t="s">
        <v>175</v>
      </c>
      <c r="B31" s="51"/>
      <c r="C31" s="51">
        <v>11.0</v>
      </c>
      <c r="D31" s="52">
        <v>23.0</v>
      </c>
      <c r="E31" s="52">
        <v>0.0</v>
      </c>
      <c r="F31" s="52">
        <v>23.0</v>
      </c>
      <c r="G31" s="53"/>
      <c r="H31" s="53"/>
      <c r="I31" s="54"/>
      <c r="J31" s="55"/>
      <c r="K31" s="56"/>
      <c r="L31" s="51">
        <v>23.0</v>
      </c>
      <c r="M31" s="52">
        <v>23.0</v>
      </c>
      <c r="N31" s="52">
        <v>23.0</v>
      </c>
      <c r="O31" s="52">
        <v>0.0</v>
      </c>
      <c r="P31" s="52">
        <v>10.0</v>
      </c>
      <c r="Q31" s="53"/>
      <c r="R31" s="54"/>
      <c r="S31" s="55"/>
      <c r="T31" s="57"/>
    </row>
    <row r="32">
      <c r="A32" s="18" t="s">
        <v>176</v>
      </c>
      <c r="B32" s="24"/>
      <c r="C32" s="24">
        <f t="shared" ref="C32:I32" si="3">COUNTIF(C3:C25,"=4")</f>
        <v>1</v>
      </c>
      <c r="D32" s="58">
        <f t="shared" si="3"/>
        <v>2</v>
      </c>
      <c r="E32" s="58">
        <f t="shared" si="3"/>
        <v>0</v>
      </c>
      <c r="F32" s="58">
        <f t="shared" si="3"/>
        <v>3</v>
      </c>
      <c r="G32" s="58">
        <f t="shared" si="3"/>
        <v>0</v>
      </c>
      <c r="H32" s="58">
        <f t="shared" si="3"/>
        <v>0</v>
      </c>
      <c r="I32" s="22">
        <f t="shared" si="3"/>
        <v>0</v>
      </c>
      <c r="J32" s="21"/>
      <c r="K32" s="59"/>
      <c r="L32" s="24">
        <f t="shared" ref="L32:R32" si="4">COUNTIF(L3:L25,"=4")</f>
        <v>3</v>
      </c>
      <c r="M32" s="58">
        <f t="shared" si="4"/>
        <v>9</v>
      </c>
      <c r="N32" s="58">
        <f t="shared" si="4"/>
        <v>2</v>
      </c>
      <c r="O32" s="58">
        <f t="shared" si="4"/>
        <v>0</v>
      </c>
      <c r="P32" s="58">
        <f t="shared" si="4"/>
        <v>1</v>
      </c>
      <c r="Q32" s="58">
        <f t="shared" si="4"/>
        <v>0</v>
      </c>
      <c r="R32" s="22">
        <f t="shared" si="4"/>
        <v>0</v>
      </c>
      <c r="S32" s="21"/>
      <c r="T32" s="60"/>
    </row>
    <row r="33">
      <c r="A33" s="18" t="s">
        <v>177</v>
      </c>
      <c r="B33" s="24"/>
      <c r="C33" s="24">
        <f t="shared" ref="C33:I33" si="5">COUNTIF(C3:C25,"=-4")</f>
        <v>0</v>
      </c>
      <c r="D33" s="58">
        <f t="shared" si="5"/>
        <v>1</v>
      </c>
      <c r="E33" s="58">
        <f t="shared" si="5"/>
        <v>0</v>
      </c>
      <c r="F33" s="58">
        <f t="shared" si="5"/>
        <v>1</v>
      </c>
      <c r="G33" s="58">
        <f t="shared" si="5"/>
        <v>0</v>
      </c>
      <c r="H33" s="58">
        <f t="shared" si="5"/>
        <v>0</v>
      </c>
      <c r="I33" s="22">
        <f t="shared" si="5"/>
        <v>0</v>
      </c>
      <c r="J33" s="21"/>
      <c r="K33" s="59"/>
      <c r="L33" s="24">
        <f t="shared" ref="L33:R33" si="6">COUNTIF(L3:L25,"=-4")</f>
        <v>0</v>
      </c>
      <c r="M33" s="58">
        <f t="shared" si="6"/>
        <v>1</v>
      </c>
      <c r="N33" s="58">
        <f t="shared" si="6"/>
        <v>0</v>
      </c>
      <c r="O33" s="58">
        <f t="shared" si="6"/>
        <v>0</v>
      </c>
      <c r="P33" s="58">
        <f t="shared" si="6"/>
        <v>0</v>
      </c>
      <c r="Q33" s="58">
        <f t="shared" si="6"/>
        <v>0</v>
      </c>
      <c r="R33" s="22">
        <f t="shared" si="6"/>
        <v>0</v>
      </c>
      <c r="S33" s="21"/>
      <c r="T33" s="60"/>
    </row>
    <row r="34">
      <c r="A34" s="61" t="s">
        <v>178</v>
      </c>
      <c r="B34" s="62"/>
      <c r="C34" s="62">
        <f t="shared" ref="C34:J34" si="7">SUM(C3:C25)</f>
        <v>4</v>
      </c>
      <c r="D34" s="63">
        <f t="shared" si="7"/>
        <v>4</v>
      </c>
      <c r="E34" s="63">
        <f t="shared" si="7"/>
        <v>0</v>
      </c>
      <c r="F34" s="63">
        <f t="shared" si="7"/>
        <v>8</v>
      </c>
      <c r="G34" s="63">
        <f t="shared" si="7"/>
        <v>0</v>
      </c>
      <c r="H34" s="63">
        <f t="shared" si="7"/>
        <v>0</v>
      </c>
      <c r="I34" s="64">
        <f t="shared" si="7"/>
        <v>0</v>
      </c>
      <c r="J34" s="63">
        <f t="shared" si="7"/>
        <v>20</v>
      </c>
      <c r="K34" s="65">
        <f>K25</f>
        <v>36</v>
      </c>
      <c r="L34" s="62">
        <f t="shared" ref="L34:S34" si="8">SUM(L3:L25)</f>
        <v>12</v>
      </c>
      <c r="M34" s="63">
        <f t="shared" si="8"/>
        <v>32</v>
      </c>
      <c r="N34" s="63">
        <f t="shared" si="8"/>
        <v>8</v>
      </c>
      <c r="O34" s="63">
        <f t="shared" si="8"/>
        <v>0</v>
      </c>
      <c r="P34" s="63">
        <f t="shared" si="8"/>
        <v>4</v>
      </c>
      <c r="Q34" s="63">
        <f t="shared" si="8"/>
        <v>0</v>
      </c>
      <c r="R34" s="64">
        <f t="shared" si="8"/>
        <v>0</v>
      </c>
      <c r="S34" s="63">
        <f t="shared" si="8"/>
        <v>90</v>
      </c>
      <c r="T34" s="66">
        <f>T25</f>
        <v>146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22</v>
      </c>
      <c r="K1" s="8"/>
      <c r="L1" s="7" t="s">
        <v>57</v>
      </c>
      <c r="T1" s="8"/>
    </row>
    <row r="2" ht="75.0" customHeight="1">
      <c r="B2" s="67" t="s">
        <v>165</v>
      </c>
      <c r="C2" s="10" t="str">
        <f t="array" ref="C2:G2">TRANSPOSE(INDIRECT(VLOOKUP(C1,Rosters!$C$2:$D$25,2,0)))</f>
        <v>Jay I</v>
      </c>
      <c r="D2" s="11" t="s">
        <v>75</v>
      </c>
      <c r="E2" s="11" t="s">
        <v>76</v>
      </c>
      <c r="F2" s="11" t="s">
        <v>77</v>
      </c>
      <c r="G2" s="11" t="s">
        <v>78</v>
      </c>
      <c r="H2" s="11"/>
      <c r="I2" s="12"/>
      <c r="J2" s="11" t="s">
        <v>166</v>
      </c>
      <c r="K2" s="13" t="s">
        <v>167</v>
      </c>
      <c r="L2" s="14" t="str">
        <f t="array" ref="L2:P2">TRANSPOSE(INDIRECT(VLOOKUP(L1,Rosters!$C$2:$D$25,2,0)))</f>
        <v>Achyuta</v>
      </c>
      <c r="M2" s="15" t="s">
        <v>141</v>
      </c>
      <c r="N2" s="15" t="s">
        <v>142</v>
      </c>
      <c r="O2" s="15" t="s">
        <v>143</v>
      </c>
      <c r="P2" s="15" t="s">
        <v>144</v>
      </c>
      <c r="Q2" s="15"/>
      <c r="R2" s="16"/>
      <c r="S2" s="11" t="s">
        <v>166</v>
      </c>
      <c r="T2" s="17" t="s">
        <v>167</v>
      </c>
    </row>
    <row r="3">
      <c r="A3" s="18">
        <v>1.0</v>
      </c>
      <c r="B3" s="19" t="s">
        <v>168</v>
      </c>
      <c r="C3" s="27">
        <v>0.0</v>
      </c>
      <c r="E3" s="68"/>
      <c r="I3" s="22"/>
      <c r="K3" s="23">
        <f>SUM(C3:J3)</f>
        <v>0</v>
      </c>
      <c r="L3" s="24"/>
      <c r="O3" s="68"/>
      <c r="P3" s="25">
        <v>0.0</v>
      </c>
      <c r="R3" s="22"/>
      <c r="T3" s="26">
        <f>SUM(L3:S3)</f>
        <v>0</v>
      </c>
    </row>
    <row r="4">
      <c r="A4" s="18">
        <v>2.0</v>
      </c>
      <c r="B4" s="19" t="s">
        <v>169</v>
      </c>
      <c r="C4" s="27">
        <v>4.0</v>
      </c>
      <c r="E4" s="68"/>
      <c r="I4" s="22"/>
      <c r="J4" s="25">
        <v>0.0</v>
      </c>
      <c r="K4" s="23">
        <f t="shared" ref="K4:K25" si="1">K3+SUM(C4:J4)</f>
        <v>4</v>
      </c>
      <c r="L4" s="24"/>
      <c r="O4" s="68"/>
      <c r="R4" s="22"/>
      <c r="T4" s="26">
        <f t="shared" ref="T4:T25" si="2">T3+SUM(L4:S4)</f>
        <v>0</v>
      </c>
    </row>
    <row r="5">
      <c r="A5" s="18">
        <v>3.0</v>
      </c>
      <c r="B5" s="69" t="s">
        <v>170</v>
      </c>
      <c r="C5" s="24"/>
      <c r="E5" s="68"/>
      <c r="I5" s="22"/>
      <c r="K5" s="23">
        <f t="shared" si="1"/>
        <v>4</v>
      </c>
      <c r="L5" s="24"/>
      <c r="N5" s="25">
        <v>4.0</v>
      </c>
      <c r="O5" s="68"/>
      <c r="R5" s="22"/>
      <c r="S5" s="25">
        <v>10.0</v>
      </c>
      <c r="T5" s="26">
        <f t="shared" si="2"/>
        <v>14</v>
      </c>
    </row>
    <row r="6">
      <c r="A6" s="18">
        <v>4.0</v>
      </c>
      <c r="B6" s="19" t="s">
        <v>171</v>
      </c>
      <c r="C6" s="27">
        <v>0.0</v>
      </c>
      <c r="E6" s="68"/>
      <c r="I6" s="22"/>
      <c r="K6" s="23">
        <f t="shared" si="1"/>
        <v>4</v>
      </c>
      <c r="L6" s="27">
        <v>0.0</v>
      </c>
      <c r="O6" s="68"/>
      <c r="R6" s="22"/>
      <c r="T6" s="26">
        <f t="shared" si="2"/>
        <v>14</v>
      </c>
    </row>
    <row r="7">
      <c r="A7" s="18">
        <v>5.0</v>
      </c>
      <c r="B7" s="69" t="s">
        <v>172</v>
      </c>
      <c r="C7" s="24"/>
      <c r="E7" s="68"/>
      <c r="I7" s="22"/>
      <c r="K7" s="23">
        <f t="shared" si="1"/>
        <v>4</v>
      </c>
      <c r="L7" s="24"/>
      <c r="N7" s="25">
        <v>4.0</v>
      </c>
      <c r="O7" s="68"/>
      <c r="R7" s="22"/>
      <c r="S7" s="25">
        <v>10.0</v>
      </c>
      <c r="T7" s="26">
        <f t="shared" si="2"/>
        <v>28</v>
      </c>
    </row>
    <row r="8">
      <c r="A8" s="18">
        <v>6.0</v>
      </c>
      <c r="B8" s="69" t="s">
        <v>173</v>
      </c>
      <c r="C8" s="24"/>
      <c r="D8" s="25">
        <v>0.0</v>
      </c>
      <c r="E8" s="68"/>
      <c r="I8" s="22"/>
      <c r="K8" s="23">
        <f t="shared" si="1"/>
        <v>4</v>
      </c>
      <c r="L8" s="24"/>
      <c r="N8" s="25">
        <v>0.0</v>
      </c>
      <c r="O8" s="68"/>
      <c r="R8" s="22"/>
      <c r="T8" s="26">
        <f t="shared" si="2"/>
        <v>28</v>
      </c>
    </row>
    <row r="9">
      <c r="A9" s="18">
        <v>7.0</v>
      </c>
      <c r="B9" s="19" t="s">
        <v>170</v>
      </c>
      <c r="C9" s="27">
        <v>4.0</v>
      </c>
      <c r="E9" s="68"/>
      <c r="I9" s="22"/>
      <c r="K9" s="23">
        <f t="shared" si="1"/>
        <v>8</v>
      </c>
      <c r="L9" s="24"/>
      <c r="O9" s="68"/>
      <c r="R9" s="22"/>
      <c r="T9" s="26">
        <f t="shared" si="2"/>
        <v>28</v>
      </c>
    </row>
    <row r="10">
      <c r="A10" s="18">
        <v>8.0</v>
      </c>
      <c r="B10" s="69" t="s">
        <v>169</v>
      </c>
      <c r="C10" s="24"/>
      <c r="E10" s="68"/>
      <c r="I10" s="22"/>
      <c r="K10" s="23">
        <f t="shared" si="1"/>
        <v>8</v>
      </c>
      <c r="L10" s="27">
        <v>4.0</v>
      </c>
      <c r="O10" s="68"/>
      <c r="R10" s="22"/>
      <c r="S10" s="25">
        <v>10.0</v>
      </c>
      <c r="T10" s="26">
        <f t="shared" si="2"/>
        <v>42</v>
      </c>
    </row>
    <row r="11">
      <c r="A11" s="18">
        <v>9.0</v>
      </c>
      <c r="B11" s="69" t="s">
        <v>172</v>
      </c>
      <c r="C11" s="24"/>
      <c r="E11" s="68"/>
      <c r="I11" s="22"/>
      <c r="K11" s="23">
        <f t="shared" si="1"/>
        <v>8</v>
      </c>
      <c r="L11" s="24"/>
      <c r="N11" s="25">
        <v>4.0</v>
      </c>
      <c r="O11" s="68"/>
      <c r="R11" s="22"/>
      <c r="S11" s="25">
        <v>10.0</v>
      </c>
      <c r="T11" s="26">
        <f t="shared" si="2"/>
        <v>56</v>
      </c>
    </row>
    <row r="12">
      <c r="A12" s="18">
        <v>10.0</v>
      </c>
      <c r="B12" s="69" t="s">
        <v>171</v>
      </c>
      <c r="C12" s="24"/>
      <c r="E12" s="68"/>
      <c r="I12" s="22"/>
      <c r="K12" s="23">
        <f t="shared" si="1"/>
        <v>8</v>
      </c>
      <c r="L12" s="27">
        <v>4.0</v>
      </c>
      <c r="O12" s="68"/>
      <c r="R12" s="22"/>
      <c r="S12" s="25">
        <v>0.0</v>
      </c>
      <c r="T12" s="26">
        <f t="shared" si="2"/>
        <v>60</v>
      </c>
    </row>
    <row r="13">
      <c r="A13" s="18">
        <v>11.0</v>
      </c>
      <c r="B13" s="19" t="s">
        <v>168</v>
      </c>
      <c r="C13" s="27">
        <v>0.0</v>
      </c>
      <c r="E13" s="68"/>
      <c r="I13" s="22"/>
      <c r="K13" s="23">
        <f t="shared" si="1"/>
        <v>8</v>
      </c>
      <c r="L13" s="24"/>
      <c r="O13" s="68"/>
      <c r="P13" s="25">
        <v>0.0</v>
      </c>
      <c r="R13" s="22"/>
      <c r="T13" s="26">
        <f t="shared" si="2"/>
        <v>60</v>
      </c>
    </row>
    <row r="14">
      <c r="A14" s="18">
        <v>12.0</v>
      </c>
      <c r="B14" s="69" t="s">
        <v>173</v>
      </c>
      <c r="C14" s="24"/>
      <c r="E14" s="68"/>
      <c r="I14" s="22"/>
      <c r="K14" s="23">
        <f t="shared" si="1"/>
        <v>8</v>
      </c>
      <c r="L14" s="24"/>
      <c r="N14" s="25">
        <v>4.0</v>
      </c>
      <c r="O14" s="68"/>
      <c r="R14" s="22"/>
      <c r="S14" s="25">
        <v>0.0</v>
      </c>
      <c r="T14" s="26">
        <f t="shared" si="2"/>
        <v>64</v>
      </c>
    </row>
    <row r="15">
      <c r="A15" s="28">
        <v>13.0</v>
      </c>
      <c r="B15" s="70" t="s">
        <v>169</v>
      </c>
      <c r="C15" s="30"/>
      <c r="D15" s="31"/>
      <c r="E15" s="71"/>
      <c r="F15" s="31"/>
      <c r="G15" s="31"/>
      <c r="H15" s="31"/>
      <c r="I15" s="33"/>
      <c r="J15" s="31"/>
      <c r="K15" s="34">
        <f t="shared" si="1"/>
        <v>8</v>
      </c>
      <c r="L15" s="35">
        <v>4.0</v>
      </c>
      <c r="M15" s="31"/>
      <c r="N15" s="31"/>
      <c r="O15" s="71"/>
      <c r="P15" s="31"/>
      <c r="Q15" s="31"/>
      <c r="R15" s="33"/>
      <c r="S15" s="36">
        <v>10.0</v>
      </c>
      <c r="T15" s="37">
        <f t="shared" si="2"/>
        <v>78</v>
      </c>
    </row>
    <row r="16">
      <c r="A16" s="18">
        <v>14.0</v>
      </c>
      <c r="B16" s="69" t="s">
        <v>171</v>
      </c>
      <c r="C16" s="24"/>
      <c r="D16" s="25">
        <v>4.0</v>
      </c>
      <c r="E16" s="68"/>
      <c r="I16" s="22"/>
      <c r="J16" s="25">
        <v>0.0</v>
      </c>
      <c r="K16" s="23">
        <f t="shared" si="1"/>
        <v>12</v>
      </c>
      <c r="L16" s="24"/>
      <c r="O16" s="68"/>
      <c r="R16" s="22"/>
      <c r="T16" s="26">
        <f t="shared" si="2"/>
        <v>78</v>
      </c>
    </row>
    <row r="17">
      <c r="A17" s="18">
        <v>15.0</v>
      </c>
      <c r="B17" s="69" t="s">
        <v>170</v>
      </c>
      <c r="C17" s="24"/>
      <c r="E17" s="68"/>
      <c r="I17" s="22"/>
      <c r="K17" s="23">
        <f t="shared" si="1"/>
        <v>12</v>
      </c>
      <c r="L17" s="24"/>
      <c r="N17" s="25">
        <v>4.0</v>
      </c>
      <c r="O17" s="68"/>
      <c r="R17" s="22"/>
      <c r="S17" s="25">
        <v>10.0</v>
      </c>
      <c r="T17" s="26">
        <f t="shared" si="2"/>
        <v>92</v>
      </c>
    </row>
    <row r="18">
      <c r="A18" s="18">
        <v>16.0</v>
      </c>
      <c r="B18" s="19" t="s">
        <v>173</v>
      </c>
      <c r="C18" s="27">
        <v>4.0</v>
      </c>
      <c r="E18" s="68"/>
      <c r="I18" s="22"/>
      <c r="J18" s="25">
        <v>0.0</v>
      </c>
      <c r="K18" s="23">
        <f t="shared" si="1"/>
        <v>16</v>
      </c>
      <c r="L18" s="24"/>
      <c r="N18" s="25">
        <v>0.0</v>
      </c>
      <c r="O18" s="68"/>
      <c r="R18" s="22"/>
      <c r="T18" s="26">
        <f t="shared" si="2"/>
        <v>92</v>
      </c>
    </row>
    <row r="19">
      <c r="A19" s="18">
        <v>17.0</v>
      </c>
      <c r="B19" s="69" t="s">
        <v>172</v>
      </c>
      <c r="C19" s="24"/>
      <c r="E19" s="68"/>
      <c r="I19" s="22"/>
      <c r="K19" s="23">
        <f t="shared" si="1"/>
        <v>16</v>
      </c>
      <c r="L19" s="24"/>
      <c r="O19" s="68"/>
      <c r="P19" s="25">
        <v>4.0</v>
      </c>
      <c r="R19" s="22"/>
      <c r="S19" s="25">
        <v>0.0</v>
      </c>
      <c r="T19" s="26">
        <f t="shared" si="2"/>
        <v>96</v>
      </c>
    </row>
    <row r="20">
      <c r="A20" s="18">
        <v>18.0</v>
      </c>
      <c r="B20" s="69" t="s">
        <v>168</v>
      </c>
      <c r="C20" s="24"/>
      <c r="E20" s="68"/>
      <c r="I20" s="22"/>
      <c r="K20" s="23">
        <f t="shared" si="1"/>
        <v>16</v>
      </c>
      <c r="L20" s="24"/>
      <c r="O20" s="68"/>
      <c r="P20" s="25">
        <v>4.0</v>
      </c>
      <c r="R20" s="22"/>
      <c r="S20" s="25">
        <v>10.0</v>
      </c>
      <c r="T20" s="26">
        <f t="shared" si="2"/>
        <v>110</v>
      </c>
    </row>
    <row r="21">
      <c r="A21" s="18">
        <v>19.0</v>
      </c>
      <c r="B21" s="69" t="s">
        <v>171</v>
      </c>
      <c r="C21" s="24"/>
      <c r="E21" s="68"/>
      <c r="I21" s="22"/>
      <c r="K21" s="23">
        <f t="shared" si="1"/>
        <v>16</v>
      </c>
      <c r="L21" s="27">
        <v>4.0</v>
      </c>
      <c r="O21" s="68"/>
      <c r="R21" s="22"/>
      <c r="S21" s="25">
        <v>0.0</v>
      </c>
      <c r="T21" s="26">
        <f t="shared" si="2"/>
        <v>114</v>
      </c>
    </row>
    <row r="22">
      <c r="A22" s="18">
        <v>20.0</v>
      </c>
      <c r="B22" s="69" t="s">
        <v>169</v>
      </c>
      <c r="C22" s="24"/>
      <c r="E22" s="68"/>
      <c r="I22" s="22"/>
      <c r="K22" s="23">
        <f t="shared" si="1"/>
        <v>16</v>
      </c>
      <c r="L22" s="24"/>
      <c r="N22" s="25">
        <v>4.0</v>
      </c>
      <c r="O22" s="68"/>
      <c r="R22" s="22"/>
      <c r="S22" s="25">
        <v>0.0</v>
      </c>
      <c r="T22" s="26">
        <f t="shared" si="2"/>
        <v>118</v>
      </c>
    </row>
    <row r="23">
      <c r="A23" s="18">
        <v>21.0</v>
      </c>
      <c r="B23" s="69" t="s">
        <v>170</v>
      </c>
      <c r="C23" s="24"/>
      <c r="E23" s="68"/>
      <c r="I23" s="22"/>
      <c r="K23" s="23">
        <f t="shared" si="1"/>
        <v>16</v>
      </c>
      <c r="L23" s="24"/>
      <c r="N23" s="25">
        <v>4.0</v>
      </c>
      <c r="O23" s="68"/>
      <c r="R23" s="22"/>
      <c r="S23" s="25">
        <v>10.0</v>
      </c>
      <c r="T23" s="26">
        <f t="shared" si="2"/>
        <v>132</v>
      </c>
    </row>
    <row r="24">
      <c r="A24" s="18">
        <v>22.0</v>
      </c>
      <c r="B24" s="69" t="s">
        <v>168</v>
      </c>
      <c r="C24" s="24"/>
      <c r="E24" s="68"/>
      <c r="I24" s="22"/>
      <c r="K24" s="23">
        <f t="shared" si="1"/>
        <v>16</v>
      </c>
      <c r="L24" s="24"/>
      <c r="O24" s="68"/>
      <c r="P24" s="25">
        <v>4.0</v>
      </c>
      <c r="R24" s="22"/>
      <c r="S24" s="25">
        <v>0.0</v>
      </c>
      <c r="T24" s="26">
        <f t="shared" si="2"/>
        <v>136</v>
      </c>
    </row>
    <row r="25">
      <c r="A25" s="18">
        <v>23.0</v>
      </c>
      <c r="B25" s="38" t="s">
        <v>173</v>
      </c>
      <c r="C25" s="72">
        <v>0.0</v>
      </c>
      <c r="D25" s="3"/>
      <c r="E25" s="73"/>
      <c r="F25" s="3"/>
      <c r="G25" s="3"/>
      <c r="H25" s="3"/>
      <c r="I25" s="42"/>
      <c r="J25" s="3"/>
      <c r="K25" s="43">
        <f t="shared" si="1"/>
        <v>16</v>
      </c>
      <c r="L25" s="3"/>
      <c r="M25" s="3"/>
      <c r="N25" s="3"/>
      <c r="O25" s="73"/>
      <c r="P25" s="40">
        <v>0.0</v>
      </c>
      <c r="Q25" s="3"/>
      <c r="R25" s="42"/>
      <c r="S25" s="3"/>
      <c r="T25" s="26">
        <f t="shared" si="2"/>
        <v>136</v>
      </c>
    </row>
    <row r="26">
      <c r="A26" s="44" t="s">
        <v>174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>
      <c r="B27" s="3"/>
      <c r="C27" s="39"/>
      <c r="D27" s="3"/>
      <c r="E27" s="3"/>
      <c r="F27" s="3"/>
      <c r="G27" s="3"/>
      <c r="H27" s="3"/>
      <c r="I27" s="42"/>
      <c r="J27" s="41"/>
      <c r="K27" s="43"/>
      <c r="L27" s="3"/>
      <c r="M27" s="3"/>
      <c r="N27" s="3"/>
      <c r="O27" s="3"/>
      <c r="P27" s="3"/>
      <c r="Q27" s="3"/>
      <c r="R27" s="42"/>
      <c r="S27" s="41"/>
      <c r="T27" s="43"/>
    </row>
    <row r="28">
      <c r="B28" s="3"/>
      <c r="C28" s="39"/>
      <c r="D28" s="3"/>
      <c r="E28" s="3"/>
      <c r="F28" s="3"/>
      <c r="G28" s="3"/>
      <c r="H28" s="3"/>
      <c r="I28" s="42"/>
      <c r="J28" s="41"/>
      <c r="K28" s="43"/>
      <c r="L28" s="3"/>
      <c r="M28" s="3"/>
      <c r="N28" s="3"/>
      <c r="O28" s="3"/>
      <c r="P28" s="3"/>
      <c r="Q28" s="3"/>
      <c r="R28" s="42"/>
      <c r="S28" s="41"/>
      <c r="T28" s="43"/>
    </row>
    <row r="29">
      <c r="B29" s="3"/>
      <c r="C29" s="39"/>
      <c r="D29" s="3"/>
      <c r="E29" s="3"/>
      <c r="F29" s="3"/>
      <c r="G29" s="3"/>
      <c r="H29" s="3"/>
      <c r="I29" s="42"/>
      <c r="J29" s="41"/>
      <c r="K29" s="43"/>
      <c r="L29" s="3"/>
      <c r="M29" s="3"/>
      <c r="N29" s="3"/>
      <c r="O29" s="3"/>
      <c r="P29" s="3"/>
      <c r="Q29" s="3"/>
      <c r="R29" s="42"/>
      <c r="S29" s="41"/>
      <c r="T29" s="43"/>
    </row>
    <row r="30">
      <c r="B30" s="3"/>
      <c r="C30" s="39"/>
      <c r="D30" s="3"/>
      <c r="E30" s="3"/>
      <c r="F30" s="3"/>
      <c r="G30" s="3"/>
      <c r="H30" s="3"/>
      <c r="I30" s="42"/>
      <c r="J30" s="41"/>
      <c r="K30" s="43"/>
      <c r="L30" s="3"/>
      <c r="M30" s="3"/>
      <c r="N30" s="3"/>
      <c r="O30" s="3"/>
      <c r="P30" s="3"/>
      <c r="Q30" s="3"/>
      <c r="R30" s="42"/>
      <c r="S30" s="41"/>
      <c r="T30" s="43"/>
    </row>
    <row r="31">
      <c r="A31" s="50" t="s">
        <v>175</v>
      </c>
      <c r="B31" s="51"/>
      <c r="C31" s="51">
        <v>23.0</v>
      </c>
      <c r="D31" s="52">
        <v>23.0</v>
      </c>
      <c r="E31" s="52">
        <v>0.0</v>
      </c>
      <c r="F31" s="52">
        <v>23.0</v>
      </c>
      <c r="G31" s="52">
        <v>23.0</v>
      </c>
      <c r="H31" s="53"/>
      <c r="I31" s="54"/>
      <c r="J31" s="55"/>
      <c r="K31" s="56"/>
      <c r="L31" s="51">
        <v>23.0</v>
      </c>
      <c r="M31" s="52">
        <v>23.0</v>
      </c>
      <c r="N31" s="52">
        <v>23.0</v>
      </c>
      <c r="O31" s="52">
        <v>0.0</v>
      </c>
      <c r="P31" s="52">
        <v>23.0</v>
      </c>
      <c r="Q31" s="53"/>
      <c r="R31" s="54"/>
      <c r="S31" s="55"/>
      <c r="T31" s="57"/>
    </row>
    <row r="32">
      <c r="A32" s="18" t="s">
        <v>176</v>
      </c>
      <c r="B32" s="24"/>
      <c r="C32" s="24">
        <f t="shared" ref="C32:I32" si="3">COUNTIF(C3:C25,"=4")</f>
        <v>3</v>
      </c>
      <c r="D32" s="58">
        <f t="shared" si="3"/>
        <v>1</v>
      </c>
      <c r="E32" s="58">
        <f t="shared" si="3"/>
        <v>0</v>
      </c>
      <c r="F32" s="58">
        <f t="shared" si="3"/>
        <v>0</v>
      </c>
      <c r="G32" s="58">
        <f t="shared" si="3"/>
        <v>0</v>
      </c>
      <c r="H32" s="58">
        <f t="shared" si="3"/>
        <v>0</v>
      </c>
      <c r="I32" s="22">
        <f t="shared" si="3"/>
        <v>0</v>
      </c>
      <c r="J32" s="21"/>
      <c r="K32" s="59"/>
      <c r="L32" s="24">
        <f t="shared" ref="L32:R32" si="4">COUNTIF(L3:L25,"=4")</f>
        <v>4</v>
      </c>
      <c r="M32" s="58">
        <f t="shared" si="4"/>
        <v>0</v>
      </c>
      <c r="N32" s="58">
        <f t="shared" si="4"/>
        <v>7</v>
      </c>
      <c r="O32" s="58">
        <f t="shared" si="4"/>
        <v>0</v>
      </c>
      <c r="P32" s="58">
        <f t="shared" si="4"/>
        <v>3</v>
      </c>
      <c r="Q32" s="58">
        <f t="shared" si="4"/>
        <v>0</v>
      </c>
      <c r="R32" s="22">
        <f t="shared" si="4"/>
        <v>0</v>
      </c>
      <c r="S32" s="21"/>
      <c r="T32" s="60"/>
    </row>
    <row r="33">
      <c r="A33" s="18" t="s">
        <v>177</v>
      </c>
      <c r="B33" s="24"/>
      <c r="C33" s="24">
        <f t="shared" ref="C33:I33" si="5">COUNTIF(C3:C25,"=-4")</f>
        <v>0</v>
      </c>
      <c r="D33" s="58">
        <f t="shared" si="5"/>
        <v>0</v>
      </c>
      <c r="E33" s="58">
        <f t="shared" si="5"/>
        <v>0</v>
      </c>
      <c r="F33" s="58">
        <f t="shared" si="5"/>
        <v>0</v>
      </c>
      <c r="G33" s="58">
        <f t="shared" si="5"/>
        <v>0</v>
      </c>
      <c r="H33" s="58">
        <f t="shared" si="5"/>
        <v>0</v>
      </c>
      <c r="I33" s="22">
        <f t="shared" si="5"/>
        <v>0</v>
      </c>
      <c r="J33" s="21"/>
      <c r="K33" s="59"/>
      <c r="L33" s="24">
        <f t="shared" ref="L33:R33" si="6">COUNTIF(L3:L25,"=-4")</f>
        <v>0</v>
      </c>
      <c r="M33" s="58">
        <f t="shared" si="6"/>
        <v>0</v>
      </c>
      <c r="N33" s="58">
        <f t="shared" si="6"/>
        <v>0</v>
      </c>
      <c r="O33" s="58">
        <f t="shared" si="6"/>
        <v>0</v>
      </c>
      <c r="P33" s="58">
        <f t="shared" si="6"/>
        <v>0</v>
      </c>
      <c r="Q33" s="58">
        <f t="shared" si="6"/>
        <v>0</v>
      </c>
      <c r="R33" s="22">
        <f t="shared" si="6"/>
        <v>0</v>
      </c>
      <c r="S33" s="21"/>
      <c r="T33" s="60"/>
    </row>
    <row r="34">
      <c r="A34" s="61" t="s">
        <v>178</v>
      </c>
      <c r="B34" s="62"/>
      <c r="C34" s="62">
        <f t="shared" ref="C34:J34" si="7">SUM(C3:C25)</f>
        <v>12</v>
      </c>
      <c r="D34" s="63">
        <f t="shared" si="7"/>
        <v>4</v>
      </c>
      <c r="E34" s="63">
        <f t="shared" si="7"/>
        <v>0</v>
      </c>
      <c r="F34" s="63">
        <f t="shared" si="7"/>
        <v>0</v>
      </c>
      <c r="G34" s="63">
        <f t="shared" si="7"/>
        <v>0</v>
      </c>
      <c r="H34" s="63">
        <f t="shared" si="7"/>
        <v>0</v>
      </c>
      <c r="I34" s="64">
        <f t="shared" si="7"/>
        <v>0</v>
      </c>
      <c r="J34" s="63">
        <f t="shared" si="7"/>
        <v>0</v>
      </c>
      <c r="K34" s="65">
        <f>K25</f>
        <v>16</v>
      </c>
      <c r="L34" s="62">
        <f t="shared" ref="L34:S34" si="8">SUM(L3:L25)</f>
        <v>16</v>
      </c>
      <c r="M34" s="63">
        <f t="shared" si="8"/>
        <v>0</v>
      </c>
      <c r="N34" s="63">
        <f t="shared" si="8"/>
        <v>28</v>
      </c>
      <c r="O34" s="63">
        <f t="shared" si="8"/>
        <v>0</v>
      </c>
      <c r="P34" s="63">
        <f t="shared" si="8"/>
        <v>12</v>
      </c>
      <c r="Q34" s="63">
        <f t="shared" si="8"/>
        <v>0</v>
      </c>
      <c r="R34" s="64">
        <f t="shared" si="8"/>
        <v>0</v>
      </c>
      <c r="S34" s="63">
        <f t="shared" si="8"/>
        <v>80</v>
      </c>
      <c r="T34" s="66">
        <f>T25</f>
        <v>136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6" width="4.43"/>
    <col customWidth="1" hidden="1" min="7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35</v>
      </c>
      <c r="K1" s="8"/>
      <c r="L1" s="7" t="s">
        <v>46</v>
      </c>
      <c r="T1" s="8"/>
    </row>
    <row r="2" ht="75.0" customHeight="1">
      <c r="B2" s="67" t="s">
        <v>165</v>
      </c>
      <c r="C2" s="10" t="str">
        <f t="array" ref="C2:F2">TRANSPOSE(INDIRECT(VLOOKUP(C1,Rosters!$C$2:$D$25,2,0)))</f>
        <v>Edward</v>
      </c>
      <c r="D2" s="11" t="s">
        <v>102</v>
      </c>
      <c r="E2" s="11" t="s">
        <v>103</v>
      </c>
      <c r="F2" s="11" t="s">
        <v>104</v>
      </c>
      <c r="G2" s="11"/>
      <c r="H2" s="11"/>
      <c r="I2" s="12"/>
      <c r="J2" s="11" t="s">
        <v>166</v>
      </c>
      <c r="K2" s="13" t="s">
        <v>167</v>
      </c>
      <c r="L2" s="14" t="str">
        <f t="array" ref="L2:P2">TRANSPOSE(INDIRECT(VLOOKUP(L1,Rosters!$C$2:$D$25,2,0)))</f>
        <v>Aidan</v>
      </c>
      <c r="M2" s="15" t="s">
        <v>121</v>
      </c>
      <c r="N2" s="15" t="s">
        <v>122</v>
      </c>
      <c r="O2" s="15" t="s">
        <v>123</v>
      </c>
      <c r="P2" s="15" t="s">
        <v>124</v>
      </c>
      <c r="Q2" s="15"/>
      <c r="R2" s="16"/>
      <c r="S2" s="11" t="s">
        <v>166</v>
      </c>
      <c r="T2" s="17" t="s">
        <v>167</v>
      </c>
    </row>
    <row r="3">
      <c r="A3" s="18">
        <v>1.0</v>
      </c>
      <c r="B3" s="69" t="s">
        <v>168</v>
      </c>
      <c r="C3" s="24"/>
      <c r="D3" s="25">
        <v>0.0</v>
      </c>
      <c r="E3" s="21"/>
      <c r="I3" s="22"/>
      <c r="K3" s="23">
        <f>SUM(C3:J3)</f>
        <v>0</v>
      </c>
      <c r="L3" s="24"/>
      <c r="M3" s="21"/>
      <c r="N3" s="25">
        <v>0.0</v>
      </c>
      <c r="R3" s="22"/>
      <c r="T3" s="26">
        <f>SUM(L3:S3)</f>
        <v>0</v>
      </c>
    </row>
    <row r="4">
      <c r="A4" s="18">
        <v>2.0</v>
      </c>
      <c r="B4" s="69" t="s">
        <v>169</v>
      </c>
      <c r="C4" s="24"/>
      <c r="D4" s="25">
        <v>4.0</v>
      </c>
      <c r="E4" s="21"/>
      <c r="I4" s="22"/>
      <c r="J4" s="25">
        <v>0.0</v>
      </c>
      <c r="K4" s="23">
        <f t="shared" ref="K4:K25" si="1">K3+SUM(C4:J4)</f>
        <v>4</v>
      </c>
      <c r="L4" s="24"/>
      <c r="M4" s="21"/>
      <c r="R4" s="22"/>
      <c r="T4" s="26">
        <f t="shared" ref="T4:T25" si="2">T3+SUM(L4:S4)</f>
        <v>0</v>
      </c>
    </row>
    <row r="5">
      <c r="A5" s="18">
        <v>3.0</v>
      </c>
      <c r="B5" s="69" t="s">
        <v>170</v>
      </c>
      <c r="C5" s="24"/>
      <c r="E5" s="21"/>
      <c r="I5" s="22"/>
      <c r="K5" s="23">
        <f t="shared" si="1"/>
        <v>4</v>
      </c>
      <c r="L5" s="24"/>
      <c r="M5" s="21"/>
      <c r="N5" s="25">
        <v>4.0</v>
      </c>
      <c r="R5" s="22"/>
      <c r="S5" s="25">
        <v>0.0</v>
      </c>
      <c r="T5" s="26">
        <f t="shared" si="2"/>
        <v>4</v>
      </c>
    </row>
    <row r="6">
      <c r="A6" s="18">
        <v>4.0</v>
      </c>
      <c r="B6" s="69" t="s">
        <v>171</v>
      </c>
      <c r="C6" s="24"/>
      <c r="D6" s="25">
        <v>4.0</v>
      </c>
      <c r="E6" s="21"/>
      <c r="I6" s="22"/>
      <c r="J6" s="25">
        <v>10.0</v>
      </c>
      <c r="K6" s="23">
        <f t="shared" si="1"/>
        <v>18</v>
      </c>
      <c r="L6" s="24"/>
      <c r="M6" s="21"/>
      <c r="R6" s="22"/>
      <c r="T6" s="26">
        <f t="shared" si="2"/>
        <v>4</v>
      </c>
    </row>
    <row r="7">
      <c r="A7" s="18">
        <v>5.0</v>
      </c>
      <c r="B7" s="69" t="s">
        <v>172</v>
      </c>
      <c r="C7" s="24"/>
      <c r="I7" s="22"/>
      <c r="K7" s="23">
        <f t="shared" si="1"/>
        <v>18</v>
      </c>
      <c r="L7" s="24"/>
      <c r="M7" s="21"/>
      <c r="N7" s="25">
        <v>4.0</v>
      </c>
      <c r="R7" s="22"/>
      <c r="S7" s="25">
        <v>10.0</v>
      </c>
      <c r="T7" s="26">
        <f t="shared" si="2"/>
        <v>18</v>
      </c>
    </row>
    <row r="8">
      <c r="A8" s="18">
        <v>6.0</v>
      </c>
      <c r="B8" s="69" t="s">
        <v>173</v>
      </c>
      <c r="C8" s="24"/>
      <c r="D8" s="25">
        <v>4.0</v>
      </c>
      <c r="I8" s="22"/>
      <c r="J8" s="25">
        <v>10.0</v>
      </c>
      <c r="K8" s="23">
        <f t="shared" si="1"/>
        <v>32</v>
      </c>
      <c r="L8" s="24"/>
      <c r="M8" s="21"/>
      <c r="R8" s="22"/>
      <c r="T8" s="26">
        <f t="shared" si="2"/>
        <v>18</v>
      </c>
    </row>
    <row r="9">
      <c r="A9" s="18">
        <v>7.0</v>
      </c>
      <c r="B9" s="69" t="s">
        <v>170</v>
      </c>
      <c r="C9" s="24"/>
      <c r="I9" s="22"/>
      <c r="K9" s="23">
        <f t="shared" si="1"/>
        <v>32</v>
      </c>
      <c r="L9" s="24"/>
      <c r="M9" s="21"/>
      <c r="N9" s="25">
        <v>4.0</v>
      </c>
      <c r="R9" s="22"/>
      <c r="S9" s="25">
        <v>0.0</v>
      </c>
      <c r="T9" s="26">
        <f t="shared" si="2"/>
        <v>22</v>
      </c>
    </row>
    <row r="10">
      <c r="A10" s="18">
        <v>8.0</v>
      </c>
      <c r="B10" s="69" t="s">
        <v>169</v>
      </c>
      <c r="C10" s="24"/>
      <c r="D10" s="25">
        <v>0.0</v>
      </c>
      <c r="I10" s="22"/>
      <c r="K10" s="23">
        <f t="shared" si="1"/>
        <v>32</v>
      </c>
      <c r="L10" s="24"/>
      <c r="M10" s="21"/>
      <c r="N10" s="25">
        <v>4.0</v>
      </c>
      <c r="R10" s="22"/>
      <c r="S10" s="25">
        <v>10.0</v>
      </c>
      <c r="T10" s="26">
        <f t="shared" si="2"/>
        <v>36</v>
      </c>
    </row>
    <row r="11">
      <c r="A11" s="18">
        <v>9.0</v>
      </c>
      <c r="B11" s="69" t="s">
        <v>172</v>
      </c>
      <c r="C11" s="24"/>
      <c r="I11" s="22"/>
      <c r="K11" s="23">
        <f t="shared" si="1"/>
        <v>32</v>
      </c>
      <c r="L11" s="24"/>
      <c r="M11" s="21"/>
      <c r="N11" s="25">
        <v>4.0</v>
      </c>
      <c r="R11" s="22"/>
      <c r="S11" s="25">
        <v>10.0</v>
      </c>
      <c r="T11" s="26">
        <f t="shared" si="2"/>
        <v>50</v>
      </c>
    </row>
    <row r="12">
      <c r="A12" s="18">
        <v>10.0</v>
      </c>
      <c r="B12" s="69" t="s">
        <v>171</v>
      </c>
      <c r="C12" s="24"/>
      <c r="D12" s="25">
        <v>4.0</v>
      </c>
      <c r="I12" s="22"/>
      <c r="J12" s="25">
        <v>10.0</v>
      </c>
      <c r="K12" s="23">
        <f t="shared" si="1"/>
        <v>46</v>
      </c>
      <c r="L12" s="24"/>
      <c r="M12" s="21"/>
      <c r="R12" s="22"/>
      <c r="T12" s="26">
        <f t="shared" si="2"/>
        <v>50</v>
      </c>
    </row>
    <row r="13">
      <c r="A13" s="18">
        <v>11.0</v>
      </c>
      <c r="B13" s="69" t="s">
        <v>168</v>
      </c>
      <c r="C13" s="24"/>
      <c r="D13" s="25">
        <v>0.0</v>
      </c>
      <c r="I13" s="22"/>
      <c r="K13" s="23">
        <f t="shared" si="1"/>
        <v>46</v>
      </c>
      <c r="L13" s="24"/>
      <c r="M13" s="21"/>
      <c r="N13" s="25">
        <v>4.0</v>
      </c>
      <c r="R13" s="22"/>
      <c r="S13" s="25">
        <v>10.0</v>
      </c>
      <c r="T13" s="26">
        <f t="shared" si="2"/>
        <v>64</v>
      </c>
    </row>
    <row r="14">
      <c r="A14" s="18">
        <v>12.0</v>
      </c>
      <c r="B14" s="69" t="s">
        <v>173</v>
      </c>
      <c r="C14" s="24"/>
      <c r="D14" s="25">
        <v>-4.0</v>
      </c>
      <c r="I14" s="22"/>
      <c r="K14" s="23">
        <f t="shared" si="1"/>
        <v>42</v>
      </c>
      <c r="L14" s="24"/>
      <c r="M14" s="21"/>
      <c r="N14" s="25">
        <v>0.0</v>
      </c>
      <c r="R14" s="22"/>
      <c r="T14" s="26">
        <f t="shared" si="2"/>
        <v>64</v>
      </c>
    </row>
    <row r="15">
      <c r="A15" s="28">
        <v>13.0</v>
      </c>
      <c r="B15" s="70" t="s">
        <v>169</v>
      </c>
      <c r="C15" s="30"/>
      <c r="D15" s="36">
        <v>4.0</v>
      </c>
      <c r="E15" s="31"/>
      <c r="F15" s="31"/>
      <c r="G15" s="31"/>
      <c r="H15" s="31"/>
      <c r="I15" s="33"/>
      <c r="J15" s="36">
        <v>10.0</v>
      </c>
      <c r="K15" s="34">
        <f t="shared" si="1"/>
        <v>56</v>
      </c>
      <c r="L15" s="30"/>
      <c r="M15" s="32"/>
      <c r="N15" s="36">
        <v>0.0</v>
      </c>
      <c r="O15" s="31"/>
      <c r="P15" s="31"/>
      <c r="Q15" s="31"/>
      <c r="R15" s="33"/>
      <c r="S15" s="31"/>
      <c r="T15" s="37">
        <f t="shared" si="2"/>
        <v>64</v>
      </c>
    </row>
    <row r="16">
      <c r="A16" s="18">
        <v>14.0</v>
      </c>
      <c r="B16" s="69" t="s">
        <v>171</v>
      </c>
      <c r="C16" s="24"/>
      <c r="D16" s="25">
        <v>0.0</v>
      </c>
      <c r="I16" s="22"/>
      <c r="K16" s="23">
        <f t="shared" si="1"/>
        <v>56</v>
      </c>
      <c r="L16" s="24"/>
      <c r="M16" s="21"/>
      <c r="N16" s="25">
        <v>4.0</v>
      </c>
      <c r="R16" s="22"/>
      <c r="S16" s="25">
        <v>0.0</v>
      </c>
      <c r="T16" s="26">
        <f t="shared" si="2"/>
        <v>68</v>
      </c>
    </row>
    <row r="17">
      <c r="A17" s="18">
        <v>15.0</v>
      </c>
      <c r="B17" s="19" t="s">
        <v>170</v>
      </c>
      <c r="C17" s="27">
        <v>4.0</v>
      </c>
      <c r="I17" s="22"/>
      <c r="J17" s="25">
        <v>0.0</v>
      </c>
      <c r="K17" s="23">
        <f t="shared" si="1"/>
        <v>60</v>
      </c>
      <c r="L17" s="24"/>
      <c r="M17" s="21"/>
      <c r="R17" s="22"/>
      <c r="T17" s="26">
        <f t="shared" si="2"/>
        <v>68</v>
      </c>
    </row>
    <row r="18">
      <c r="A18" s="18">
        <v>16.0</v>
      </c>
      <c r="B18" s="69" t="s">
        <v>173</v>
      </c>
      <c r="C18" s="24"/>
      <c r="D18" s="25">
        <v>4.0</v>
      </c>
      <c r="I18" s="22"/>
      <c r="J18" s="25">
        <v>10.0</v>
      </c>
      <c r="K18" s="23">
        <f t="shared" si="1"/>
        <v>74</v>
      </c>
      <c r="L18" s="24"/>
      <c r="M18" s="21"/>
      <c r="R18" s="22"/>
      <c r="T18" s="26">
        <f t="shared" si="2"/>
        <v>68</v>
      </c>
    </row>
    <row r="19">
      <c r="A19" s="18">
        <v>17.0</v>
      </c>
      <c r="B19" s="69" t="s">
        <v>172</v>
      </c>
      <c r="C19" s="24"/>
      <c r="F19" s="25">
        <v>0.0</v>
      </c>
      <c r="I19" s="22"/>
      <c r="K19" s="23">
        <f t="shared" si="1"/>
        <v>74</v>
      </c>
      <c r="L19" s="24"/>
      <c r="M19" s="21"/>
      <c r="P19" s="25">
        <v>0.0</v>
      </c>
      <c r="R19" s="22"/>
      <c r="T19" s="26">
        <f t="shared" si="2"/>
        <v>68</v>
      </c>
    </row>
    <row r="20">
      <c r="A20" s="18">
        <v>18.0</v>
      </c>
      <c r="B20" s="69" t="s">
        <v>168</v>
      </c>
      <c r="C20" s="24"/>
      <c r="I20" s="22"/>
      <c r="K20" s="23">
        <f t="shared" si="1"/>
        <v>74</v>
      </c>
      <c r="L20" s="24"/>
      <c r="M20" s="21"/>
      <c r="N20" s="25">
        <v>4.0</v>
      </c>
      <c r="R20" s="22"/>
      <c r="S20" s="25">
        <v>0.0</v>
      </c>
      <c r="T20" s="26">
        <f t="shared" si="2"/>
        <v>72</v>
      </c>
    </row>
    <row r="21">
      <c r="A21" s="18">
        <v>19.0</v>
      </c>
      <c r="B21" s="69" t="s">
        <v>171</v>
      </c>
      <c r="C21" s="24"/>
      <c r="I21" s="22"/>
      <c r="K21" s="23">
        <f t="shared" si="1"/>
        <v>74</v>
      </c>
      <c r="L21" s="24"/>
      <c r="M21" s="21"/>
      <c r="N21" s="25">
        <v>4.0</v>
      </c>
      <c r="R21" s="22"/>
      <c r="S21" s="25">
        <v>0.0</v>
      </c>
      <c r="T21" s="26">
        <f t="shared" si="2"/>
        <v>76</v>
      </c>
    </row>
    <row r="22">
      <c r="A22" s="18">
        <v>20.0</v>
      </c>
      <c r="B22" s="69" t="s">
        <v>169</v>
      </c>
      <c r="C22" s="24"/>
      <c r="D22" s="25">
        <v>0.0</v>
      </c>
      <c r="I22" s="22"/>
      <c r="K22" s="23">
        <f t="shared" si="1"/>
        <v>74</v>
      </c>
      <c r="L22" s="24"/>
      <c r="M22" s="21"/>
      <c r="O22" s="25">
        <v>0.0</v>
      </c>
      <c r="R22" s="22"/>
      <c r="T22" s="26">
        <f t="shared" si="2"/>
        <v>76</v>
      </c>
    </row>
    <row r="23">
      <c r="A23" s="18">
        <v>21.0</v>
      </c>
      <c r="B23" s="69" t="s">
        <v>170</v>
      </c>
      <c r="C23" s="24"/>
      <c r="E23" s="25">
        <v>4.0</v>
      </c>
      <c r="I23" s="22"/>
      <c r="J23" s="25">
        <v>10.0</v>
      </c>
      <c r="K23" s="23">
        <f t="shared" si="1"/>
        <v>88</v>
      </c>
      <c r="L23" s="24"/>
      <c r="M23" s="21"/>
      <c r="R23" s="22"/>
      <c r="T23" s="26">
        <f t="shared" si="2"/>
        <v>76</v>
      </c>
    </row>
    <row r="24">
      <c r="A24" s="18">
        <v>22.0</v>
      </c>
      <c r="B24" s="69" t="s">
        <v>168</v>
      </c>
      <c r="C24" s="24"/>
      <c r="D24" s="25">
        <v>0.0</v>
      </c>
      <c r="I24" s="22"/>
      <c r="K24" s="23">
        <f t="shared" si="1"/>
        <v>88</v>
      </c>
      <c r="L24" s="24"/>
      <c r="M24" s="21"/>
      <c r="N24" s="25">
        <v>4.0</v>
      </c>
      <c r="R24" s="22"/>
      <c r="S24" s="25">
        <v>0.0</v>
      </c>
      <c r="T24" s="26">
        <f t="shared" si="2"/>
        <v>80</v>
      </c>
    </row>
    <row r="25">
      <c r="A25" s="18">
        <v>23.0</v>
      </c>
      <c r="B25" s="74" t="s">
        <v>173</v>
      </c>
      <c r="C25" s="39"/>
      <c r="D25" s="40">
        <v>4.0</v>
      </c>
      <c r="E25" s="3"/>
      <c r="F25" s="3"/>
      <c r="G25" s="3"/>
      <c r="H25" s="3"/>
      <c r="I25" s="42"/>
      <c r="J25" s="40">
        <v>10.0</v>
      </c>
      <c r="K25" s="43">
        <f t="shared" si="1"/>
        <v>102</v>
      </c>
      <c r="L25" s="3"/>
      <c r="M25" s="41"/>
      <c r="N25" s="3"/>
      <c r="O25" s="3"/>
      <c r="P25" s="3"/>
      <c r="Q25" s="3"/>
      <c r="R25" s="42"/>
      <c r="S25" s="3"/>
      <c r="T25" s="26">
        <f t="shared" si="2"/>
        <v>80</v>
      </c>
    </row>
    <row r="26">
      <c r="A26" s="44" t="s">
        <v>174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>
      <c r="B27" s="3"/>
      <c r="C27" s="39"/>
      <c r="D27" s="3"/>
      <c r="E27" s="3"/>
      <c r="F27" s="3"/>
      <c r="G27" s="3"/>
      <c r="H27" s="3"/>
      <c r="I27" s="42"/>
      <c r="J27" s="41"/>
      <c r="K27" s="43"/>
      <c r="L27" s="3"/>
      <c r="M27" s="3"/>
      <c r="N27" s="3"/>
      <c r="O27" s="3"/>
      <c r="P27" s="3"/>
      <c r="Q27" s="3"/>
      <c r="R27" s="42"/>
      <c r="S27" s="41"/>
      <c r="T27" s="43"/>
    </row>
    <row r="28">
      <c r="B28" s="3"/>
      <c r="C28" s="39"/>
      <c r="D28" s="3"/>
      <c r="E28" s="3"/>
      <c r="F28" s="3"/>
      <c r="G28" s="3"/>
      <c r="H28" s="3"/>
      <c r="I28" s="42"/>
      <c r="J28" s="41"/>
      <c r="K28" s="43"/>
      <c r="L28" s="3"/>
      <c r="M28" s="3"/>
      <c r="N28" s="3"/>
      <c r="O28" s="3"/>
      <c r="P28" s="3"/>
      <c r="Q28" s="3"/>
      <c r="R28" s="42"/>
      <c r="S28" s="41"/>
      <c r="T28" s="43"/>
    </row>
    <row r="29">
      <c r="B29" s="3"/>
      <c r="C29" s="39"/>
      <c r="D29" s="3"/>
      <c r="E29" s="3"/>
      <c r="F29" s="3"/>
      <c r="G29" s="3"/>
      <c r="H29" s="3"/>
      <c r="I29" s="42"/>
      <c r="J29" s="41"/>
      <c r="K29" s="43"/>
      <c r="L29" s="3"/>
      <c r="M29" s="3"/>
      <c r="N29" s="3"/>
      <c r="O29" s="3"/>
      <c r="P29" s="3"/>
      <c r="Q29" s="3"/>
      <c r="R29" s="42"/>
      <c r="S29" s="41"/>
      <c r="T29" s="43"/>
    </row>
    <row r="30">
      <c r="B30" s="3"/>
      <c r="C30" s="39"/>
      <c r="D30" s="3"/>
      <c r="E30" s="3"/>
      <c r="F30" s="3"/>
      <c r="G30" s="3"/>
      <c r="H30" s="3"/>
      <c r="I30" s="42"/>
      <c r="J30" s="41"/>
      <c r="K30" s="43"/>
      <c r="L30" s="3"/>
      <c r="M30" s="3"/>
      <c r="N30" s="3"/>
      <c r="O30" s="3"/>
      <c r="P30" s="3"/>
      <c r="Q30" s="3"/>
      <c r="R30" s="42"/>
      <c r="S30" s="41"/>
      <c r="T30" s="43"/>
    </row>
    <row r="31">
      <c r="A31" s="50" t="s">
        <v>175</v>
      </c>
      <c r="B31" s="51"/>
      <c r="C31" s="51">
        <v>23.0</v>
      </c>
      <c r="D31" s="52">
        <v>23.0</v>
      </c>
      <c r="E31" s="52">
        <v>19.0</v>
      </c>
      <c r="F31" s="52">
        <v>23.0</v>
      </c>
      <c r="G31" s="53"/>
      <c r="H31" s="53"/>
      <c r="I31" s="54"/>
      <c r="J31" s="55"/>
      <c r="K31" s="56"/>
      <c r="L31" s="51">
        <v>23.0</v>
      </c>
      <c r="M31" s="52">
        <v>0.0</v>
      </c>
      <c r="N31" s="52">
        <v>23.0</v>
      </c>
      <c r="O31" s="52">
        <v>23.0</v>
      </c>
      <c r="P31" s="52">
        <v>23.0</v>
      </c>
      <c r="Q31" s="53"/>
      <c r="R31" s="54"/>
      <c r="S31" s="55"/>
      <c r="T31" s="57"/>
    </row>
    <row r="32">
      <c r="A32" s="18" t="s">
        <v>176</v>
      </c>
      <c r="B32" s="24"/>
      <c r="C32" s="24">
        <f t="shared" ref="C32:I32" si="3">COUNTIF(C3:C25,"=4")</f>
        <v>1</v>
      </c>
      <c r="D32" s="58">
        <f t="shared" si="3"/>
        <v>7</v>
      </c>
      <c r="E32" s="58">
        <f t="shared" si="3"/>
        <v>1</v>
      </c>
      <c r="F32" s="58">
        <f t="shared" si="3"/>
        <v>0</v>
      </c>
      <c r="G32" s="58">
        <f t="shared" si="3"/>
        <v>0</v>
      </c>
      <c r="H32" s="58">
        <f t="shared" si="3"/>
        <v>0</v>
      </c>
      <c r="I32" s="22">
        <f t="shared" si="3"/>
        <v>0</v>
      </c>
      <c r="J32" s="21"/>
      <c r="K32" s="59"/>
      <c r="L32" s="24">
        <f t="shared" ref="L32:R32" si="4">COUNTIF(L3:L25,"=4")</f>
        <v>0</v>
      </c>
      <c r="M32" s="58">
        <f t="shared" si="4"/>
        <v>0</v>
      </c>
      <c r="N32" s="58">
        <f t="shared" si="4"/>
        <v>10</v>
      </c>
      <c r="O32" s="58">
        <f t="shared" si="4"/>
        <v>0</v>
      </c>
      <c r="P32" s="58">
        <f t="shared" si="4"/>
        <v>0</v>
      </c>
      <c r="Q32" s="58">
        <f t="shared" si="4"/>
        <v>0</v>
      </c>
      <c r="R32" s="22">
        <f t="shared" si="4"/>
        <v>0</v>
      </c>
      <c r="S32" s="21"/>
      <c r="T32" s="60"/>
    </row>
    <row r="33">
      <c r="A33" s="18" t="s">
        <v>177</v>
      </c>
      <c r="B33" s="24"/>
      <c r="C33" s="24">
        <f t="shared" ref="C33:I33" si="5">COUNTIF(C3:C25,"=-4")</f>
        <v>0</v>
      </c>
      <c r="D33" s="58">
        <f t="shared" si="5"/>
        <v>1</v>
      </c>
      <c r="E33" s="58">
        <f t="shared" si="5"/>
        <v>0</v>
      </c>
      <c r="F33" s="58">
        <f t="shared" si="5"/>
        <v>0</v>
      </c>
      <c r="G33" s="58">
        <f t="shared" si="5"/>
        <v>0</v>
      </c>
      <c r="H33" s="58">
        <f t="shared" si="5"/>
        <v>0</v>
      </c>
      <c r="I33" s="22">
        <f t="shared" si="5"/>
        <v>0</v>
      </c>
      <c r="J33" s="21"/>
      <c r="K33" s="59"/>
      <c r="L33" s="24">
        <f t="shared" ref="L33:R33" si="6">COUNTIF(L3:L25,"=-4")</f>
        <v>0</v>
      </c>
      <c r="M33" s="58">
        <f t="shared" si="6"/>
        <v>0</v>
      </c>
      <c r="N33" s="58">
        <f t="shared" si="6"/>
        <v>0</v>
      </c>
      <c r="O33" s="58">
        <f t="shared" si="6"/>
        <v>0</v>
      </c>
      <c r="P33" s="58">
        <f t="shared" si="6"/>
        <v>0</v>
      </c>
      <c r="Q33" s="58">
        <f t="shared" si="6"/>
        <v>0</v>
      </c>
      <c r="R33" s="22">
        <f t="shared" si="6"/>
        <v>0</v>
      </c>
      <c r="S33" s="21"/>
      <c r="T33" s="60"/>
    </row>
    <row r="34">
      <c r="A34" s="61" t="s">
        <v>178</v>
      </c>
      <c r="B34" s="62"/>
      <c r="C34" s="62">
        <f t="shared" ref="C34:J34" si="7">SUM(C3:C25)</f>
        <v>4</v>
      </c>
      <c r="D34" s="63">
        <f t="shared" si="7"/>
        <v>24</v>
      </c>
      <c r="E34" s="63">
        <f t="shared" si="7"/>
        <v>4</v>
      </c>
      <c r="F34" s="63">
        <f t="shared" si="7"/>
        <v>0</v>
      </c>
      <c r="G34" s="63">
        <f t="shared" si="7"/>
        <v>0</v>
      </c>
      <c r="H34" s="63">
        <f t="shared" si="7"/>
        <v>0</v>
      </c>
      <c r="I34" s="64">
        <f t="shared" si="7"/>
        <v>0</v>
      </c>
      <c r="J34" s="63">
        <f t="shared" si="7"/>
        <v>70</v>
      </c>
      <c r="K34" s="65">
        <f>K25</f>
        <v>102</v>
      </c>
      <c r="L34" s="62">
        <f t="shared" ref="L34:S34" si="8">SUM(L3:L25)</f>
        <v>0</v>
      </c>
      <c r="M34" s="63">
        <f t="shared" si="8"/>
        <v>0</v>
      </c>
      <c r="N34" s="63">
        <f t="shared" si="8"/>
        <v>40</v>
      </c>
      <c r="O34" s="63">
        <f t="shared" si="8"/>
        <v>0</v>
      </c>
      <c r="P34" s="63">
        <f t="shared" si="8"/>
        <v>0</v>
      </c>
      <c r="Q34" s="63">
        <f t="shared" si="8"/>
        <v>0</v>
      </c>
      <c r="R34" s="64">
        <f t="shared" si="8"/>
        <v>0</v>
      </c>
      <c r="S34" s="63">
        <f t="shared" si="8"/>
        <v>40</v>
      </c>
      <c r="T34" s="66">
        <f>T25</f>
        <v>80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19</v>
      </c>
      <c r="K1" s="8"/>
      <c r="L1" s="7" t="s">
        <v>68</v>
      </c>
      <c r="T1" s="8"/>
    </row>
    <row r="2" ht="75.0" customHeight="1">
      <c r="B2" s="67" t="s">
        <v>165</v>
      </c>
      <c r="C2" s="10" t="str">
        <f t="array" ref="C2:H2">TRANSPOSE(INDIRECT(VLOOKUP(C1,Rosters!$C$2:$D$25,2,0)))</f>
        <v>ABK</v>
      </c>
      <c r="D2" s="11" t="s">
        <v>69</v>
      </c>
      <c r="E2" s="11" t="s">
        <v>70</v>
      </c>
      <c r="F2" s="11" t="s">
        <v>71</v>
      </c>
      <c r="G2" s="11" t="s">
        <v>72</v>
      </c>
      <c r="H2" s="11" t="s">
        <v>73</v>
      </c>
      <c r="I2" s="12"/>
      <c r="J2" s="11" t="s">
        <v>166</v>
      </c>
      <c r="K2" s="13" t="s">
        <v>167</v>
      </c>
      <c r="L2" s="14" t="str">
        <f t="array" ref="L2:Q2">TRANSPOSE(INDIRECT(VLOOKUP(L1,Rosters!$C$2:$D$25,2,0)))</f>
        <v>Alor</v>
      </c>
      <c r="M2" s="15" t="s">
        <v>160</v>
      </c>
      <c r="N2" s="15" t="s">
        <v>161</v>
      </c>
      <c r="O2" s="15" t="s">
        <v>162</v>
      </c>
      <c r="P2" s="15" t="s">
        <v>163</v>
      </c>
      <c r="Q2" s="15" t="s">
        <v>164</v>
      </c>
      <c r="R2" s="16"/>
      <c r="S2" s="11" t="s">
        <v>166</v>
      </c>
      <c r="T2" s="17" t="s">
        <v>167</v>
      </c>
    </row>
    <row r="3">
      <c r="A3" s="18">
        <v>1.0</v>
      </c>
      <c r="B3" s="69" t="s">
        <v>168</v>
      </c>
      <c r="C3" s="24"/>
      <c r="F3" s="25">
        <v>0.0</v>
      </c>
      <c r="I3" s="22"/>
      <c r="K3" s="23">
        <f>SUM(C3:J3)</f>
        <v>0</v>
      </c>
      <c r="L3" s="27">
        <v>4.0</v>
      </c>
      <c r="R3" s="22"/>
      <c r="S3" s="25">
        <v>10.0</v>
      </c>
      <c r="T3" s="26">
        <f>SUM(L3:S3)</f>
        <v>14</v>
      </c>
    </row>
    <row r="4">
      <c r="A4" s="18">
        <v>2.0</v>
      </c>
      <c r="B4" s="69" t="s">
        <v>169</v>
      </c>
      <c r="C4" s="24"/>
      <c r="F4" s="25">
        <v>4.0</v>
      </c>
      <c r="I4" s="22"/>
      <c r="K4" s="23">
        <f t="shared" ref="K4:K25" si="1">K3+SUM(C4:J4)</f>
        <v>4</v>
      </c>
      <c r="L4" s="24"/>
      <c r="R4" s="22"/>
      <c r="T4" s="26">
        <f t="shared" ref="T4:T25" si="2">T3+SUM(L4:S4)</f>
        <v>14</v>
      </c>
    </row>
    <row r="5">
      <c r="A5" s="18">
        <v>3.0</v>
      </c>
      <c r="B5" s="69" t="s">
        <v>170</v>
      </c>
      <c r="C5" s="24"/>
      <c r="G5" s="25">
        <v>0.0</v>
      </c>
      <c r="I5" s="22"/>
      <c r="K5" s="23">
        <f t="shared" si="1"/>
        <v>4</v>
      </c>
      <c r="L5" s="24"/>
      <c r="O5" s="25">
        <v>-4.0</v>
      </c>
      <c r="R5" s="22"/>
      <c r="T5" s="26">
        <f t="shared" si="2"/>
        <v>10</v>
      </c>
    </row>
    <row r="6">
      <c r="A6" s="18">
        <v>4.0</v>
      </c>
      <c r="B6" s="69" t="s">
        <v>171</v>
      </c>
      <c r="C6" s="24"/>
      <c r="E6" s="25">
        <v>4.0</v>
      </c>
      <c r="I6" s="22"/>
      <c r="K6" s="23">
        <f t="shared" si="1"/>
        <v>8</v>
      </c>
      <c r="L6" s="24"/>
      <c r="R6" s="22"/>
      <c r="T6" s="26">
        <f t="shared" si="2"/>
        <v>10</v>
      </c>
    </row>
    <row r="7">
      <c r="A7" s="18">
        <v>5.0</v>
      </c>
      <c r="B7" s="69" t="s">
        <v>172</v>
      </c>
      <c r="C7" s="24"/>
      <c r="E7" s="25">
        <v>0.0</v>
      </c>
      <c r="I7" s="22"/>
      <c r="K7" s="23">
        <f t="shared" si="1"/>
        <v>8</v>
      </c>
      <c r="L7" s="24"/>
      <c r="M7" s="25">
        <v>0.0</v>
      </c>
      <c r="R7" s="22"/>
      <c r="T7" s="26">
        <f t="shared" si="2"/>
        <v>10</v>
      </c>
    </row>
    <row r="8">
      <c r="A8" s="18">
        <v>6.0</v>
      </c>
      <c r="B8" s="69" t="s">
        <v>173</v>
      </c>
      <c r="C8" s="24"/>
      <c r="E8" s="25">
        <v>0.0</v>
      </c>
      <c r="I8" s="22"/>
      <c r="K8" s="23">
        <f t="shared" si="1"/>
        <v>8</v>
      </c>
      <c r="L8" s="27">
        <v>0.0</v>
      </c>
      <c r="R8" s="22"/>
      <c r="T8" s="26">
        <f t="shared" si="2"/>
        <v>10</v>
      </c>
    </row>
    <row r="9">
      <c r="A9" s="18">
        <v>7.0</v>
      </c>
      <c r="B9" s="69" t="s">
        <v>170</v>
      </c>
      <c r="C9" s="24"/>
      <c r="G9" s="25">
        <v>4.0</v>
      </c>
      <c r="I9" s="22"/>
      <c r="J9" s="25">
        <v>10.0</v>
      </c>
      <c r="K9" s="23">
        <f t="shared" si="1"/>
        <v>22</v>
      </c>
      <c r="L9" s="24"/>
      <c r="R9" s="22"/>
      <c r="T9" s="26">
        <f t="shared" si="2"/>
        <v>10</v>
      </c>
    </row>
    <row r="10">
      <c r="A10" s="18">
        <v>8.0</v>
      </c>
      <c r="B10" s="69" t="s">
        <v>169</v>
      </c>
      <c r="C10" s="24"/>
      <c r="E10" s="25">
        <v>4.0</v>
      </c>
      <c r="I10" s="22"/>
      <c r="K10" s="23">
        <f t="shared" si="1"/>
        <v>26</v>
      </c>
      <c r="L10" s="24"/>
      <c r="R10" s="22"/>
      <c r="T10" s="26">
        <f t="shared" si="2"/>
        <v>10</v>
      </c>
    </row>
    <row r="11">
      <c r="A11" s="18">
        <v>9.0</v>
      </c>
      <c r="B11" s="69" t="s">
        <v>172</v>
      </c>
      <c r="C11" s="24"/>
      <c r="I11" s="22"/>
      <c r="K11" s="23">
        <f t="shared" si="1"/>
        <v>26</v>
      </c>
      <c r="L11" s="27">
        <v>4.0</v>
      </c>
      <c r="R11" s="22"/>
      <c r="T11" s="26">
        <f t="shared" si="2"/>
        <v>14</v>
      </c>
    </row>
    <row r="12">
      <c r="A12" s="18">
        <v>10.0</v>
      </c>
      <c r="B12" s="69" t="s">
        <v>171</v>
      </c>
      <c r="C12" s="24"/>
      <c r="E12" s="25">
        <v>4.0</v>
      </c>
      <c r="I12" s="22"/>
      <c r="K12" s="23">
        <f t="shared" si="1"/>
        <v>30</v>
      </c>
      <c r="L12" s="24"/>
      <c r="R12" s="22"/>
      <c r="T12" s="26">
        <f t="shared" si="2"/>
        <v>14</v>
      </c>
    </row>
    <row r="13">
      <c r="A13" s="18">
        <v>11.0</v>
      </c>
      <c r="B13" s="69" t="s">
        <v>168</v>
      </c>
      <c r="C13" s="24"/>
      <c r="I13" s="22"/>
      <c r="K13" s="23">
        <f t="shared" si="1"/>
        <v>30</v>
      </c>
      <c r="L13" s="27">
        <v>4.0</v>
      </c>
      <c r="R13" s="22"/>
      <c r="S13" s="25">
        <v>10.0</v>
      </c>
      <c r="T13" s="26">
        <f t="shared" si="2"/>
        <v>28</v>
      </c>
    </row>
    <row r="14">
      <c r="A14" s="18">
        <v>12.0</v>
      </c>
      <c r="B14" s="69" t="s">
        <v>173</v>
      </c>
      <c r="C14" s="24"/>
      <c r="G14" s="25">
        <v>4.0</v>
      </c>
      <c r="I14" s="22"/>
      <c r="K14" s="23">
        <f t="shared" si="1"/>
        <v>34</v>
      </c>
      <c r="L14" s="24"/>
      <c r="M14" s="25">
        <v>-4.0</v>
      </c>
      <c r="R14" s="22"/>
      <c r="T14" s="26">
        <f t="shared" si="2"/>
        <v>24</v>
      </c>
    </row>
    <row r="15">
      <c r="A15" s="28">
        <v>13.0</v>
      </c>
      <c r="B15" s="70" t="s">
        <v>169</v>
      </c>
      <c r="C15" s="30"/>
      <c r="D15" s="31"/>
      <c r="E15" s="31"/>
      <c r="F15" s="31"/>
      <c r="G15" s="31"/>
      <c r="H15" s="31"/>
      <c r="I15" s="33"/>
      <c r="J15" s="31"/>
      <c r="K15" s="34">
        <f t="shared" si="1"/>
        <v>34</v>
      </c>
      <c r="L15" s="35">
        <v>4.0</v>
      </c>
      <c r="M15" s="31"/>
      <c r="N15" s="31"/>
      <c r="O15" s="31"/>
      <c r="P15" s="31"/>
      <c r="Q15" s="31"/>
      <c r="R15" s="33"/>
      <c r="S15" s="31"/>
      <c r="T15" s="37">
        <f t="shared" si="2"/>
        <v>28</v>
      </c>
    </row>
    <row r="16">
      <c r="A16" s="18">
        <v>14.0</v>
      </c>
      <c r="B16" s="69" t="s">
        <v>171</v>
      </c>
      <c r="C16" s="24"/>
      <c r="I16" s="22"/>
      <c r="K16" s="23">
        <f t="shared" si="1"/>
        <v>34</v>
      </c>
      <c r="L16" s="27">
        <v>4.0</v>
      </c>
      <c r="R16" s="22"/>
      <c r="T16" s="26">
        <f t="shared" si="2"/>
        <v>32</v>
      </c>
    </row>
    <row r="17">
      <c r="A17" s="18">
        <v>15.0</v>
      </c>
      <c r="B17" s="69" t="s">
        <v>170</v>
      </c>
      <c r="C17" s="24"/>
      <c r="G17" s="25">
        <v>4.0</v>
      </c>
      <c r="I17" s="22"/>
      <c r="K17" s="23">
        <f t="shared" si="1"/>
        <v>38</v>
      </c>
      <c r="L17" s="24"/>
      <c r="R17" s="22"/>
      <c r="T17" s="26">
        <f t="shared" si="2"/>
        <v>32</v>
      </c>
    </row>
    <row r="18">
      <c r="A18" s="18">
        <v>16.0</v>
      </c>
      <c r="B18" s="69" t="s">
        <v>173</v>
      </c>
      <c r="C18" s="24"/>
      <c r="G18" s="25">
        <v>0.0</v>
      </c>
      <c r="I18" s="22"/>
      <c r="K18" s="23">
        <f t="shared" si="1"/>
        <v>38</v>
      </c>
      <c r="L18" s="27">
        <v>0.0</v>
      </c>
      <c r="R18" s="22"/>
      <c r="T18" s="26">
        <f t="shared" si="2"/>
        <v>32</v>
      </c>
    </row>
    <row r="19">
      <c r="A19" s="18">
        <v>17.0</v>
      </c>
      <c r="B19" s="69" t="s">
        <v>172</v>
      </c>
      <c r="C19" s="24"/>
      <c r="G19" s="25">
        <v>4.0</v>
      </c>
      <c r="I19" s="22"/>
      <c r="K19" s="23">
        <f t="shared" si="1"/>
        <v>42</v>
      </c>
      <c r="L19" s="27">
        <v>0.0</v>
      </c>
      <c r="R19" s="22"/>
      <c r="T19" s="26">
        <f t="shared" si="2"/>
        <v>32</v>
      </c>
    </row>
    <row r="20">
      <c r="A20" s="18">
        <v>18.0</v>
      </c>
      <c r="B20" s="69" t="s">
        <v>168</v>
      </c>
      <c r="C20" s="24"/>
      <c r="I20" s="22"/>
      <c r="K20" s="23">
        <f t="shared" si="1"/>
        <v>42</v>
      </c>
      <c r="L20" s="27">
        <v>4.0</v>
      </c>
      <c r="R20" s="22"/>
      <c r="T20" s="26">
        <f t="shared" si="2"/>
        <v>36</v>
      </c>
    </row>
    <row r="21">
      <c r="A21" s="18">
        <v>19.0</v>
      </c>
      <c r="B21" s="69" t="s">
        <v>171</v>
      </c>
      <c r="C21" s="24"/>
      <c r="E21" s="25">
        <v>4.0</v>
      </c>
      <c r="I21" s="22"/>
      <c r="K21" s="23">
        <f t="shared" si="1"/>
        <v>46</v>
      </c>
      <c r="L21" s="24"/>
      <c r="R21" s="22"/>
      <c r="T21" s="26">
        <f t="shared" si="2"/>
        <v>36</v>
      </c>
    </row>
    <row r="22">
      <c r="A22" s="18">
        <v>20.0</v>
      </c>
      <c r="B22" s="69" t="s">
        <v>169</v>
      </c>
      <c r="C22" s="24"/>
      <c r="I22" s="22"/>
      <c r="K22" s="23">
        <f t="shared" si="1"/>
        <v>46</v>
      </c>
      <c r="L22" s="27">
        <v>4.0</v>
      </c>
      <c r="R22" s="22"/>
      <c r="T22" s="26">
        <f t="shared" si="2"/>
        <v>40</v>
      </c>
    </row>
    <row r="23">
      <c r="A23" s="18">
        <v>21.0</v>
      </c>
      <c r="B23" s="69" t="s">
        <v>170</v>
      </c>
      <c r="C23" s="24"/>
      <c r="I23" s="22"/>
      <c r="K23" s="23">
        <f t="shared" si="1"/>
        <v>46</v>
      </c>
      <c r="L23" s="24"/>
      <c r="P23" s="25">
        <v>4.0</v>
      </c>
      <c r="R23" s="22"/>
      <c r="S23" s="25">
        <v>10.0</v>
      </c>
      <c r="T23" s="26">
        <f t="shared" si="2"/>
        <v>54</v>
      </c>
    </row>
    <row r="24">
      <c r="A24" s="18">
        <v>22.0</v>
      </c>
      <c r="B24" s="69" t="s">
        <v>168</v>
      </c>
      <c r="C24" s="24"/>
      <c r="E24" s="25">
        <v>0.0</v>
      </c>
      <c r="I24" s="22"/>
      <c r="K24" s="23">
        <f t="shared" si="1"/>
        <v>46</v>
      </c>
      <c r="L24" s="27">
        <v>4.0</v>
      </c>
      <c r="R24" s="22"/>
      <c r="T24" s="26">
        <f t="shared" si="2"/>
        <v>58</v>
      </c>
    </row>
    <row r="25">
      <c r="A25" s="18">
        <v>23.0</v>
      </c>
      <c r="B25" s="74" t="s">
        <v>173</v>
      </c>
      <c r="C25" s="39"/>
      <c r="D25" s="3"/>
      <c r="E25" s="40">
        <v>4.0</v>
      </c>
      <c r="F25" s="3"/>
      <c r="G25" s="3"/>
      <c r="H25" s="3"/>
      <c r="I25" s="42"/>
      <c r="J25" s="3"/>
      <c r="K25" s="43">
        <f t="shared" si="1"/>
        <v>50</v>
      </c>
      <c r="L25" s="3"/>
      <c r="M25" s="3"/>
      <c r="N25" s="3"/>
      <c r="O25" s="3"/>
      <c r="P25" s="3"/>
      <c r="Q25" s="3"/>
      <c r="R25" s="42"/>
      <c r="S25" s="3"/>
      <c r="T25" s="26">
        <f t="shared" si="2"/>
        <v>58</v>
      </c>
    </row>
    <row r="26">
      <c r="A26" s="44" t="s">
        <v>174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>
      <c r="B27" s="3"/>
      <c r="C27" s="39"/>
      <c r="D27" s="3"/>
      <c r="E27" s="3"/>
      <c r="F27" s="3"/>
      <c r="G27" s="3"/>
      <c r="H27" s="3"/>
      <c r="I27" s="42"/>
      <c r="J27" s="41"/>
      <c r="K27" s="43"/>
      <c r="L27" s="3"/>
      <c r="M27" s="3"/>
      <c r="N27" s="3"/>
      <c r="O27" s="3"/>
      <c r="P27" s="3"/>
      <c r="Q27" s="3"/>
      <c r="R27" s="42"/>
      <c r="S27" s="41"/>
      <c r="T27" s="43"/>
    </row>
    <row r="28">
      <c r="B28" s="3"/>
      <c r="C28" s="39"/>
      <c r="D28" s="3"/>
      <c r="E28" s="3"/>
      <c r="F28" s="3"/>
      <c r="G28" s="3"/>
      <c r="H28" s="3"/>
      <c r="I28" s="42"/>
      <c r="J28" s="41"/>
      <c r="K28" s="43"/>
      <c r="L28" s="3"/>
      <c r="M28" s="3"/>
      <c r="N28" s="3"/>
      <c r="O28" s="3"/>
      <c r="P28" s="3"/>
      <c r="Q28" s="3"/>
      <c r="R28" s="42"/>
      <c r="S28" s="41"/>
      <c r="T28" s="43"/>
    </row>
    <row r="29">
      <c r="B29" s="3"/>
      <c r="C29" s="39"/>
      <c r="D29" s="3"/>
      <c r="E29" s="3"/>
      <c r="F29" s="3"/>
      <c r="G29" s="3"/>
      <c r="H29" s="3"/>
      <c r="I29" s="42"/>
      <c r="J29" s="41"/>
      <c r="K29" s="43"/>
      <c r="L29" s="3"/>
      <c r="M29" s="3"/>
      <c r="N29" s="3"/>
      <c r="O29" s="3"/>
      <c r="P29" s="3"/>
      <c r="Q29" s="3"/>
      <c r="R29" s="42"/>
      <c r="S29" s="41"/>
      <c r="T29" s="43"/>
    </row>
    <row r="30">
      <c r="B30" s="3"/>
      <c r="C30" s="39"/>
      <c r="D30" s="3"/>
      <c r="E30" s="3"/>
      <c r="F30" s="3"/>
      <c r="G30" s="3"/>
      <c r="H30" s="3"/>
      <c r="I30" s="42"/>
      <c r="J30" s="41"/>
      <c r="K30" s="43"/>
      <c r="L30" s="3"/>
      <c r="M30" s="3"/>
      <c r="N30" s="3"/>
      <c r="O30" s="3"/>
      <c r="P30" s="3"/>
      <c r="Q30" s="3"/>
      <c r="R30" s="42"/>
      <c r="S30" s="41"/>
      <c r="T30" s="43"/>
    </row>
    <row r="31">
      <c r="A31" s="50" t="s">
        <v>175</v>
      </c>
      <c r="B31" s="51"/>
      <c r="C31" s="51">
        <v>0.0</v>
      </c>
      <c r="D31" s="52">
        <v>23.0</v>
      </c>
      <c r="E31" s="52">
        <v>23.0</v>
      </c>
      <c r="F31" s="52">
        <v>23.0</v>
      </c>
      <c r="G31" s="52">
        <v>23.0</v>
      </c>
      <c r="H31" s="52">
        <v>0.0</v>
      </c>
      <c r="I31" s="54"/>
      <c r="J31" s="55"/>
      <c r="K31" s="56"/>
      <c r="L31" s="51">
        <v>23.0</v>
      </c>
      <c r="M31" s="52">
        <v>23.0</v>
      </c>
      <c r="N31" s="52">
        <v>0.0</v>
      </c>
      <c r="O31" s="52">
        <v>23.0</v>
      </c>
      <c r="P31" s="52">
        <v>23.0</v>
      </c>
      <c r="Q31" s="52">
        <v>0.0</v>
      </c>
      <c r="R31" s="54"/>
      <c r="S31" s="55"/>
      <c r="T31" s="57"/>
    </row>
    <row r="32">
      <c r="A32" s="18" t="s">
        <v>176</v>
      </c>
      <c r="B32" s="24"/>
      <c r="C32" s="24">
        <f t="shared" ref="C32:I32" si="3">COUNTIF(C3:C25,"=4")</f>
        <v>0</v>
      </c>
      <c r="D32" s="58">
        <f t="shared" si="3"/>
        <v>0</v>
      </c>
      <c r="E32" s="58">
        <f t="shared" si="3"/>
        <v>5</v>
      </c>
      <c r="F32" s="58">
        <f t="shared" si="3"/>
        <v>1</v>
      </c>
      <c r="G32" s="58">
        <f t="shared" si="3"/>
        <v>4</v>
      </c>
      <c r="H32" s="58">
        <f t="shared" si="3"/>
        <v>0</v>
      </c>
      <c r="I32" s="22">
        <f t="shared" si="3"/>
        <v>0</v>
      </c>
      <c r="J32" s="21"/>
      <c r="K32" s="59"/>
      <c r="L32" s="24">
        <f t="shared" ref="L32:R32" si="4">COUNTIF(L3:L25,"=4")</f>
        <v>8</v>
      </c>
      <c r="M32" s="58">
        <f t="shared" si="4"/>
        <v>0</v>
      </c>
      <c r="N32" s="58">
        <f t="shared" si="4"/>
        <v>0</v>
      </c>
      <c r="O32" s="58">
        <f t="shared" si="4"/>
        <v>0</v>
      </c>
      <c r="P32" s="58">
        <f t="shared" si="4"/>
        <v>1</v>
      </c>
      <c r="Q32" s="58">
        <f t="shared" si="4"/>
        <v>0</v>
      </c>
      <c r="R32" s="22">
        <f t="shared" si="4"/>
        <v>0</v>
      </c>
      <c r="S32" s="21"/>
      <c r="T32" s="60"/>
    </row>
    <row r="33">
      <c r="A33" s="18" t="s">
        <v>177</v>
      </c>
      <c r="B33" s="24"/>
      <c r="C33" s="24">
        <f t="shared" ref="C33:I33" si="5">COUNTIF(C3:C25,"=-4")</f>
        <v>0</v>
      </c>
      <c r="D33" s="58">
        <f t="shared" si="5"/>
        <v>0</v>
      </c>
      <c r="E33" s="58">
        <f t="shared" si="5"/>
        <v>0</v>
      </c>
      <c r="F33" s="58">
        <f t="shared" si="5"/>
        <v>0</v>
      </c>
      <c r="G33" s="58">
        <f t="shared" si="5"/>
        <v>0</v>
      </c>
      <c r="H33" s="58">
        <f t="shared" si="5"/>
        <v>0</v>
      </c>
      <c r="I33" s="22">
        <f t="shared" si="5"/>
        <v>0</v>
      </c>
      <c r="J33" s="21"/>
      <c r="K33" s="59"/>
      <c r="L33" s="24">
        <f t="shared" ref="L33:R33" si="6">COUNTIF(L3:L25,"=-4")</f>
        <v>0</v>
      </c>
      <c r="M33" s="58">
        <f t="shared" si="6"/>
        <v>1</v>
      </c>
      <c r="N33" s="58">
        <f t="shared" si="6"/>
        <v>0</v>
      </c>
      <c r="O33" s="58">
        <f t="shared" si="6"/>
        <v>1</v>
      </c>
      <c r="P33" s="58">
        <f t="shared" si="6"/>
        <v>0</v>
      </c>
      <c r="Q33" s="58">
        <f t="shared" si="6"/>
        <v>0</v>
      </c>
      <c r="R33" s="22">
        <f t="shared" si="6"/>
        <v>0</v>
      </c>
      <c r="S33" s="21"/>
      <c r="T33" s="60"/>
    </row>
    <row r="34">
      <c r="A34" s="61" t="s">
        <v>178</v>
      </c>
      <c r="B34" s="62"/>
      <c r="C34" s="62">
        <f t="shared" ref="C34:J34" si="7">SUM(C3:C25)</f>
        <v>0</v>
      </c>
      <c r="D34" s="63">
        <f t="shared" si="7"/>
        <v>0</v>
      </c>
      <c r="E34" s="63">
        <f t="shared" si="7"/>
        <v>20</v>
      </c>
      <c r="F34" s="63">
        <f t="shared" si="7"/>
        <v>4</v>
      </c>
      <c r="G34" s="63">
        <f t="shared" si="7"/>
        <v>16</v>
      </c>
      <c r="H34" s="63">
        <f t="shared" si="7"/>
        <v>0</v>
      </c>
      <c r="I34" s="64">
        <f t="shared" si="7"/>
        <v>0</v>
      </c>
      <c r="J34" s="63">
        <f t="shared" si="7"/>
        <v>10</v>
      </c>
      <c r="K34" s="65">
        <f>K25</f>
        <v>50</v>
      </c>
      <c r="L34" s="62">
        <f t="shared" ref="L34:S34" si="8">SUM(L3:L25)</f>
        <v>32</v>
      </c>
      <c r="M34" s="63">
        <f t="shared" si="8"/>
        <v>-4</v>
      </c>
      <c r="N34" s="63">
        <f t="shared" si="8"/>
        <v>0</v>
      </c>
      <c r="O34" s="63">
        <f t="shared" si="8"/>
        <v>-4</v>
      </c>
      <c r="P34" s="63">
        <f t="shared" si="8"/>
        <v>4</v>
      </c>
      <c r="Q34" s="63">
        <f t="shared" si="8"/>
        <v>0</v>
      </c>
      <c r="R34" s="64">
        <f t="shared" si="8"/>
        <v>0</v>
      </c>
      <c r="S34" s="63">
        <f t="shared" si="8"/>
        <v>30</v>
      </c>
      <c r="T34" s="66">
        <f>T25</f>
        <v>58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51</v>
      </c>
      <c r="K1" s="8"/>
      <c r="L1" s="7" t="s">
        <v>37</v>
      </c>
      <c r="T1" s="8"/>
    </row>
    <row r="2" ht="75.0" customHeight="1">
      <c r="B2" s="67" t="s">
        <v>165</v>
      </c>
      <c r="C2" s="10" t="str">
        <f t="array" ref="C2:G2">TRANSPOSE(INDIRECT(VLOOKUP(C1,Rosters!$C$2:$D$25,2,0)))</f>
        <v>Andy C</v>
      </c>
      <c r="D2" s="11" t="s">
        <v>131</v>
      </c>
      <c r="E2" s="11" t="s">
        <v>132</v>
      </c>
      <c r="F2" s="11" t="s">
        <v>133</v>
      </c>
      <c r="G2" s="11" t="s">
        <v>134</v>
      </c>
      <c r="H2" s="11"/>
      <c r="I2" s="12"/>
      <c r="J2" s="11" t="s">
        <v>166</v>
      </c>
      <c r="K2" s="13" t="s">
        <v>167</v>
      </c>
      <c r="L2" s="14" t="str">
        <f t="array" ref="L2:P2">TRANSPOSE(INDIRECT(VLOOKUP(L1,Rosters!$C$2:$D$25,2,0)))</f>
        <v>Clarence</v>
      </c>
      <c r="M2" s="15" t="s">
        <v>106</v>
      </c>
      <c r="N2" s="15" t="s">
        <v>107</v>
      </c>
      <c r="O2" s="15" t="s">
        <v>108</v>
      </c>
      <c r="P2" s="15" t="s">
        <v>109</v>
      </c>
      <c r="Q2" s="15"/>
      <c r="R2" s="16"/>
      <c r="S2" s="11" t="s">
        <v>166</v>
      </c>
      <c r="T2" s="17" t="s">
        <v>167</v>
      </c>
    </row>
    <row r="3">
      <c r="A3" s="18">
        <v>1.0</v>
      </c>
      <c r="B3" s="69" t="s">
        <v>168</v>
      </c>
      <c r="C3" s="24"/>
      <c r="G3" s="21"/>
      <c r="I3" s="22"/>
      <c r="K3" s="23">
        <f>SUM(C3:J3)</f>
        <v>0</v>
      </c>
      <c r="L3" s="24"/>
      <c r="M3" s="25">
        <v>4.0</v>
      </c>
      <c r="N3" s="21"/>
      <c r="R3" s="22"/>
      <c r="S3" s="25">
        <v>0.0</v>
      </c>
      <c r="T3" s="26">
        <f>SUM(L3:S3)</f>
        <v>4</v>
      </c>
    </row>
    <row r="4">
      <c r="A4" s="18">
        <v>2.0</v>
      </c>
      <c r="B4" s="69" t="s">
        <v>169</v>
      </c>
      <c r="C4" s="24"/>
      <c r="D4" s="25">
        <v>0.0</v>
      </c>
      <c r="G4" s="21"/>
      <c r="I4" s="22"/>
      <c r="K4" s="23">
        <f t="shared" ref="K4:K25" si="1">K3+SUM(C4:J4)</f>
        <v>0</v>
      </c>
      <c r="L4" s="27">
        <v>4.0</v>
      </c>
      <c r="N4" s="21"/>
      <c r="R4" s="22"/>
      <c r="S4" s="25">
        <v>10.0</v>
      </c>
      <c r="T4" s="26">
        <f t="shared" ref="T4:T25" si="2">T3+SUM(L4:S4)</f>
        <v>18</v>
      </c>
    </row>
    <row r="5">
      <c r="A5" s="18">
        <v>3.0</v>
      </c>
      <c r="B5" s="69" t="s">
        <v>170</v>
      </c>
      <c r="C5" s="24"/>
      <c r="D5" s="25">
        <v>0.0</v>
      </c>
      <c r="G5" s="21"/>
      <c r="I5" s="22"/>
      <c r="K5" s="23">
        <f t="shared" si="1"/>
        <v>0</v>
      </c>
      <c r="L5" s="24"/>
      <c r="N5" s="21"/>
      <c r="O5" s="25">
        <v>0.0</v>
      </c>
      <c r="R5" s="22"/>
      <c r="T5" s="26">
        <f t="shared" si="2"/>
        <v>18</v>
      </c>
    </row>
    <row r="6">
      <c r="A6" s="18">
        <v>4.0</v>
      </c>
      <c r="B6" s="69" t="s">
        <v>171</v>
      </c>
      <c r="C6" s="24"/>
      <c r="G6" s="21"/>
      <c r="I6" s="22"/>
      <c r="K6" s="23">
        <f t="shared" si="1"/>
        <v>0</v>
      </c>
      <c r="L6" s="24"/>
      <c r="M6" s="25">
        <v>4.0</v>
      </c>
      <c r="N6" s="21"/>
      <c r="R6" s="22"/>
      <c r="S6" s="25">
        <v>10.0</v>
      </c>
      <c r="T6" s="26">
        <f t="shared" si="2"/>
        <v>32</v>
      </c>
    </row>
    <row r="7">
      <c r="A7" s="18">
        <v>5.0</v>
      </c>
      <c r="B7" s="69" t="s">
        <v>172</v>
      </c>
      <c r="C7" s="24"/>
      <c r="D7" s="25">
        <v>0.0</v>
      </c>
      <c r="G7" s="21"/>
      <c r="I7" s="22"/>
      <c r="K7" s="23">
        <f t="shared" si="1"/>
        <v>0</v>
      </c>
      <c r="L7" s="24"/>
      <c r="N7" s="21"/>
      <c r="O7" s="25">
        <v>0.0</v>
      </c>
      <c r="R7" s="22"/>
      <c r="T7" s="26">
        <f t="shared" si="2"/>
        <v>32</v>
      </c>
    </row>
    <row r="8">
      <c r="A8" s="18">
        <v>6.0</v>
      </c>
      <c r="B8" s="69" t="s">
        <v>173</v>
      </c>
      <c r="C8" s="24"/>
      <c r="D8" s="25">
        <v>0.0</v>
      </c>
      <c r="G8" s="21"/>
      <c r="I8" s="22"/>
      <c r="K8" s="23">
        <f t="shared" si="1"/>
        <v>0</v>
      </c>
      <c r="L8" s="24"/>
      <c r="M8" s="25">
        <v>4.0</v>
      </c>
      <c r="N8" s="21"/>
      <c r="R8" s="22"/>
      <c r="S8" s="25">
        <v>10.0</v>
      </c>
      <c r="T8" s="26">
        <f t="shared" si="2"/>
        <v>46</v>
      </c>
    </row>
    <row r="9">
      <c r="A9" s="18">
        <v>7.0</v>
      </c>
      <c r="B9" s="69" t="s">
        <v>170</v>
      </c>
      <c r="C9" s="24"/>
      <c r="D9" s="25">
        <v>4.0</v>
      </c>
      <c r="G9" s="21"/>
      <c r="I9" s="22"/>
      <c r="J9" s="25">
        <v>0.0</v>
      </c>
      <c r="K9" s="23">
        <f t="shared" si="1"/>
        <v>4</v>
      </c>
      <c r="L9" s="24"/>
      <c r="N9" s="21"/>
      <c r="P9" s="25">
        <v>0.0</v>
      </c>
      <c r="R9" s="22"/>
      <c r="T9" s="26">
        <f t="shared" si="2"/>
        <v>46</v>
      </c>
    </row>
    <row r="10">
      <c r="A10" s="18">
        <v>8.0</v>
      </c>
      <c r="B10" s="69" t="s">
        <v>169</v>
      </c>
      <c r="C10" s="24"/>
      <c r="G10" s="21"/>
      <c r="I10" s="22"/>
      <c r="K10" s="23">
        <f t="shared" si="1"/>
        <v>4</v>
      </c>
      <c r="L10" s="27">
        <v>4.0</v>
      </c>
      <c r="N10" s="21"/>
      <c r="R10" s="22"/>
      <c r="S10" s="25">
        <v>10.0</v>
      </c>
      <c r="T10" s="26">
        <f t="shared" si="2"/>
        <v>60</v>
      </c>
    </row>
    <row r="11">
      <c r="A11" s="18">
        <v>9.0</v>
      </c>
      <c r="B11" s="69" t="s">
        <v>172</v>
      </c>
      <c r="C11" s="24"/>
      <c r="D11" s="25">
        <v>4.0</v>
      </c>
      <c r="G11" s="21"/>
      <c r="I11" s="22"/>
      <c r="J11" s="25">
        <v>0.0</v>
      </c>
      <c r="K11" s="23">
        <f t="shared" si="1"/>
        <v>8</v>
      </c>
      <c r="L11" s="24"/>
      <c r="N11" s="21"/>
      <c r="R11" s="22"/>
      <c r="T11" s="26">
        <f t="shared" si="2"/>
        <v>60</v>
      </c>
    </row>
    <row r="12">
      <c r="A12" s="18">
        <v>10.0</v>
      </c>
      <c r="B12" s="69" t="s">
        <v>171</v>
      </c>
      <c r="C12" s="24"/>
      <c r="G12" s="21"/>
      <c r="I12" s="22"/>
      <c r="K12" s="23">
        <f t="shared" si="1"/>
        <v>8</v>
      </c>
      <c r="L12" s="24"/>
      <c r="M12" s="25">
        <v>4.0</v>
      </c>
      <c r="N12" s="21"/>
      <c r="R12" s="22"/>
      <c r="S12" s="25">
        <v>0.0</v>
      </c>
      <c r="T12" s="26">
        <f t="shared" si="2"/>
        <v>64</v>
      </c>
    </row>
    <row r="13">
      <c r="A13" s="18">
        <v>11.0</v>
      </c>
      <c r="B13" s="69" t="s">
        <v>168</v>
      </c>
      <c r="C13" s="24"/>
      <c r="F13" s="25">
        <v>0.0</v>
      </c>
      <c r="G13" s="21"/>
      <c r="I13" s="22"/>
      <c r="K13" s="23">
        <f t="shared" si="1"/>
        <v>8</v>
      </c>
      <c r="L13" s="24"/>
      <c r="M13" s="25">
        <v>0.0</v>
      </c>
      <c r="N13" s="21"/>
      <c r="R13" s="22"/>
      <c r="T13" s="26">
        <f t="shared" si="2"/>
        <v>64</v>
      </c>
    </row>
    <row r="14">
      <c r="A14" s="18">
        <v>12.0</v>
      </c>
      <c r="B14" s="69" t="s">
        <v>173</v>
      </c>
      <c r="C14" s="24"/>
      <c r="G14" s="21"/>
      <c r="I14" s="22"/>
      <c r="K14" s="23">
        <f t="shared" si="1"/>
        <v>8</v>
      </c>
      <c r="L14" s="24"/>
      <c r="M14" s="25">
        <v>4.0</v>
      </c>
      <c r="N14" s="21"/>
      <c r="R14" s="22"/>
      <c r="S14" s="25">
        <v>10.0</v>
      </c>
      <c r="T14" s="26">
        <f t="shared" si="2"/>
        <v>78</v>
      </c>
    </row>
    <row r="15">
      <c r="A15" s="28">
        <v>13.0</v>
      </c>
      <c r="B15" s="70" t="s">
        <v>169</v>
      </c>
      <c r="C15" s="30"/>
      <c r="D15" s="31"/>
      <c r="E15" s="32"/>
      <c r="F15" s="31"/>
      <c r="G15" s="31"/>
      <c r="H15" s="31"/>
      <c r="I15" s="33"/>
      <c r="J15" s="31"/>
      <c r="K15" s="34">
        <f t="shared" si="1"/>
        <v>8</v>
      </c>
      <c r="L15" s="30"/>
      <c r="M15" s="31"/>
      <c r="N15" s="32"/>
      <c r="O15" s="36">
        <v>4.0</v>
      </c>
      <c r="P15" s="31"/>
      <c r="Q15" s="31"/>
      <c r="R15" s="33"/>
      <c r="S15" s="36">
        <v>10.0</v>
      </c>
      <c r="T15" s="37">
        <f t="shared" si="2"/>
        <v>92</v>
      </c>
    </row>
    <row r="16">
      <c r="A16" s="18">
        <v>14.0</v>
      </c>
      <c r="B16" s="69" t="s">
        <v>171</v>
      </c>
      <c r="C16" s="24"/>
      <c r="D16" s="25">
        <v>4.0</v>
      </c>
      <c r="E16" s="21"/>
      <c r="I16" s="22"/>
      <c r="J16" s="25">
        <v>0.0</v>
      </c>
      <c r="K16" s="23">
        <f t="shared" si="1"/>
        <v>12</v>
      </c>
      <c r="L16" s="24"/>
      <c r="N16" s="21"/>
      <c r="R16" s="22"/>
      <c r="T16" s="26">
        <f t="shared" si="2"/>
        <v>92</v>
      </c>
    </row>
    <row r="17">
      <c r="A17" s="18">
        <v>15.0</v>
      </c>
      <c r="B17" s="69" t="s">
        <v>170</v>
      </c>
      <c r="C17" s="24"/>
      <c r="D17" s="25">
        <v>0.0</v>
      </c>
      <c r="E17" s="21"/>
      <c r="I17" s="22"/>
      <c r="K17" s="23">
        <f t="shared" si="1"/>
        <v>12</v>
      </c>
      <c r="L17" s="24"/>
      <c r="N17" s="21"/>
      <c r="P17" s="25">
        <v>0.0</v>
      </c>
      <c r="R17" s="22"/>
      <c r="T17" s="26">
        <f t="shared" si="2"/>
        <v>92</v>
      </c>
    </row>
    <row r="18">
      <c r="A18" s="18">
        <v>16.0</v>
      </c>
      <c r="B18" s="69" t="s">
        <v>173</v>
      </c>
      <c r="C18" s="24"/>
      <c r="E18" s="21"/>
      <c r="F18" s="25">
        <v>4.0</v>
      </c>
      <c r="I18" s="22"/>
      <c r="J18" s="25">
        <v>0.0</v>
      </c>
      <c r="K18" s="23">
        <f t="shared" si="1"/>
        <v>16</v>
      </c>
      <c r="L18" s="24"/>
      <c r="N18" s="21"/>
      <c r="R18" s="22"/>
      <c r="T18" s="26">
        <f t="shared" si="2"/>
        <v>92</v>
      </c>
    </row>
    <row r="19">
      <c r="A19" s="18">
        <v>17.0</v>
      </c>
      <c r="B19" s="69" t="s">
        <v>172</v>
      </c>
      <c r="C19" s="24"/>
      <c r="D19" s="25">
        <v>0.0</v>
      </c>
      <c r="E19" s="21"/>
      <c r="I19" s="22"/>
      <c r="K19" s="23">
        <f t="shared" si="1"/>
        <v>16</v>
      </c>
      <c r="L19" s="24"/>
      <c r="N19" s="21"/>
      <c r="R19" s="22"/>
      <c r="T19" s="26">
        <f t="shared" si="2"/>
        <v>92</v>
      </c>
    </row>
    <row r="20">
      <c r="A20" s="18">
        <v>18.0</v>
      </c>
      <c r="B20" s="69" t="s">
        <v>168</v>
      </c>
      <c r="C20" s="24"/>
      <c r="D20" s="25">
        <v>4.0</v>
      </c>
      <c r="E20" s="21"/>
      <c r="I20" s="22"/>
      <c r="J20" s="25">
        <v>0.0</v>
      </c>
      <c r="K20" s="23">
        <f t="shared" si="1"/>
        <v>20</v>
      </c>
      <c r="L20" s="24"/>
      <c r="N20" s="21"/>
      <c r="O20" s="25">
        <v>0.0</v>
      </c>
      <c r="R20" s="22"/>
      <c r="T20" s="26">
        <f t="shared" si="2"/>
        <v>92</v>
      </c>
    </row>
    <row r="21">
      <c r="A21" s="18">
        <v>19.0</v>
      </c>
      <c r="B21" s="69" t="s">
        <v>171</v>
      </c>
      <c r="C21" s="24"/>
      <c r="E21" s="21"/>
      <c r="F21" s="25">
        <v>0.0</v>
      </c>
      <c r="I21" s="22"/>
      <c r="K21" s="23">
        <f t="shared" si="1"/>
        <v>20</v>
      </c>
      <c r="L21" s="24"/>
      <c r="M21" s="25">
        <v>4.0</v>
      </c>
      <c r="N21" s="21"/>
      <c r="R21" s="22"/>
      <c r="S21" s="25">
        <v>0.0</v>
      </c>
      <c r="T21" s="26">
        <f t="shared" si="2"/>
        <v>96</v>
      </c>
    </row>
    <row r="22">
      <c r="A22" s="18">
        <v>20.0</v>
      </c>
      <c r="B22" s="69" t="s">
        <v>169</v>
      </c>
      <c r="C22" s="24"/>
      <c r="D22" s="25">
        <v>0.0</v>
      </c>
      <c r="E22" s="21"/>
      <c r="I22" s="22"/>
      <c r="K22" s="23">
        <f t="shared" si="1"/>
        <v>20</v>
      </c>
      <c r="L22" s="27">
        <v>4.0</v>
      </c>
      <c r="N22" s="21"/>
      <c r="R22" s="22"/>
      <c r="S22" s="25">
        <v>0.0</v>
      </c>
      <c r="T22" s="26">
        <f t="shared" si="2"/>
        <v>100</v>
      </c>
    </row>
    <row r="23">
      <c r="A23" s="18">
        <v>21.0</v>
      </c>
      <c r="B23" s="69" t="s">
        <v>170</v>
      </c>
      <c r="C23" s="24"/>
      <c r="E23" s="21"/>
      <c r="F23" s="25">
        <v>0.0</v>
      </c>
      <c r="I23" s="22"/>
      <c r="K23" s="23">
        <f t="shared" si="1"/>
        <v>20</v>
      </c>
      <c r="L23" s="27"/>
      <c r="N23" s="21"/>
      <c r="O23" s="25">
        <v>0.0</v>
      </c>
      <c r="R23" s="22"/>
      <c r="T23" s="26">
        <f t="shared" si="2"/>
        <v>100</v>
      </c>
    </row>
    <row r="24">
      <c r="A24" s="18">
        <v>22.0</v>
      </c>
      <c r="B24" s="69" t="s">
        <v>168</v>
      </c>
      <c r="C24" s="24"/>
      <c r="D24" s="25">
        <v>4.0</v>
      </c>
      <c r="E24" s="21"/>
      <c r="I24" s="22"/>
      <c r="J24" s="25">
        <v>0.0</v>
      </c>
      <c r="K24" s="23">
        <f t="shared" si="1"/>
        <v>24</v>
      </c>
      <c r="L24" s="24"/>
      <c r="N24" s="21"/>
      <c r="R24" s="22"/>
      <c r="T24" s="26">
        <f t="shared" si="2"/>
        <v>100</v>
      </c>
    </row>
    <row r="25">
      <c r="A25" s="18">
        <v>23.0</v>
      </c>
      <c r="B25" s="74" t="s">
        <v>173</v>
      </c>
      <c r="C25" s="39"/>
      <c r="D25" s="40">
        <v>0.0</v>
      </c>
      <c r="E25" s="41"/>
      <c r="F25" s="3"/>
      <c r="G25" s="3"/>
      <c r="H25" s="3"/>
      <c r="I25" s="42"/>
      <c r="J25" s="3"/>
      <c r="K25" s="43">
        <f t="shared" si="1"/>
        <v>24</v>
      </c>
      <c r="L25" s="3"/>
      <c r="M25" s="40">
        <v>0.0</v>
      </c>
      <c r="N25" s="41"/>
      <c r="O25" s="3"/>
      <c r="P25" s="3"/>
      <c r="Q25" s="3"/>
      <c r="R25" s="42"/>
      <c r="S25" s="3"/>
      <c r="T25" s="26">
        <f t="shared" si="2"/>
        <v>100</v>
      </c>
    </row>
    <row r="26">
      <c r="A26" s="44" t="s">
        <v>174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>
      <c r="B27" s="3"/>
      <c r="C27" s="39"/>
      <c r="D27" s="3"/>
      <c r="E27" s="3"/>
      <c r="F27" s="3"/>
      <c r="G27" s="3"/>
      <c r="H27" s="3"/>
      <c r="I27" s="42"/>
      <c r="J27" s="41"/>
      <c r="K27" s="43"/>
      <c r="L27" s="3"/>
      <c r="M27" s="3"/>
      <c r="N27" s="3"/>
      <c r="O27" s="3"/>
      <c r="P27" s="3"/>
      <c r="Q27" s="3"/>
      <c r="R27" s="42"/>
      <c r="S27" s="41"/>
      <c r="T27" s="43"/>
    </row>
    <row r="28">
      <c r="B28" s="3"/>
      <c r="C28" s="39"/>
      <c r="D28" s="3"/>
      <c r="E28" s="3"/>
      <c r="F28" s="3"/>
      <c r="G28" s="3"/>
      <c r="H28" s="3"/>
      <c r="I28" s="42"/>
      <c r="J28" s="41"/>
      <c r="K28" s="43"/>
      <c r="L28" s="3"/>
      <c r="M28" s="3"/>
      <c r="N28" s="3"/>
      <c r="O28" s="3"/>
      <c r="P28" s="3"/>
      <c r="Q28" s="3"/>
      <c r="R28" s="42"/>
      <c r="S28" s="41"/>
      <c r="T28" s="43"/>
    </row>
    <row r="29">
      <c r="B29" s="3"/>
      <c r="C29" s="39"/>
      <c r="D29" s="3"/>
      <c r="E29" s="3"/>
      <c r="F29" s="3"/>
      <c r="G29" s="3"/>
      <c r="H29" s="3"/>
      <c r="I29" s="42"/>
      <c r="J29" s="41"/>
      <c r="K29" s="43"/>
      <c r="L29" s="3"/>
      <c r="M29" s="3"/>
      <c r="N29" s="3"/>
      <c r="O29" s="3"/>
      <c r="P29" s="3"/>
      <c r="Q29" s="3"/>
      <c r="R29" s="42"/>
      <c r="S29" s="41"/>
      <c r="T29" s="43"/>
    </row>
    <row r="30">
      <c r="B30" s="3"/>
      <c r="C30" s="39"/>
      <c r="D30" s="3"/>
      <c r="E30" s="3"/>
      <c r="F30" s="3"/>
      <c r="G30" s="3"/>
      <c r="H30" s="3"/>
      <c r="I30" s="42"/>
      <c r="J30" s="41"/>
      <c r="K30" s="43"/>
      <c r="L30" s="3"/>
      <c r="M30" s="3"/>
      <c r="N30" s="3"/>
      <c r="O30" s="3"/>
      <c r="P30" s="3"/>
      <c r="Q30" s="3"/>
      <c r="R30" s="42"/>
      <c r="S30" s="41"/>
      <c r="T30" s="43"/>
    </row>
    <row r="31">
      <c r="A31" s="50" t="s">
        <v>175</v>
      </c>
      <c r="B31" s="51"/>
      <c r="C31" s="51">
        <v>23.0</v>
      </c>
      <c r="D31" s="52">
        <v>23.0</v>
      </c>
      <c r="E31" s="52">
        <v>12.0</v>
      </c>
      <c r="F31" s="52">
        <v>23.0</v>
      </c>
      <c r="G31" s="52">
        <v>11.0</v>
      </c>
      <c r="H31" s="53"/>
      <c r="I31" s="54"/>
      <c r="J31" s="55"/>
      <c r="K31" s="56"/>
      <c r="L31" s="51">
        <v>23.0</v>
      </c>
      <c r="M31" s="52">
        <v>23.0</v>
      </c>
      <c r="N31" s="52">
        <v>0.0</v>
      </c>
      <c r="O31" s="52">
        <v>23.0</v>
      </c>
      <c r="P31" s="52">
        <v>23.0</v>
      </c>
      <c r="Q31" s="53"/>
      <c r="R31" s="54"/>
      <c r="S31" s="55"/>
      <c r="T31" s="57"/>
    </row>
    <row r="32">
      <c r="A32" s="18" t="s">
        <v>176</v>
      </c>
      <c r="B32" s="24"/>
      <c r="C32" s="24">
        <f t="shared" ref="C32:I32" si="3">COUNTIF(C3:C25,"=4")</f>
        <v>0</v>
      </c>
      <c r="D32" s="58">
        <f t="shared" si="3"/>
        <v>5</v>
      </c>
      <c r="E32" s="58">
        <f t="shared" si="3"/>
        <v>0</v>
      </c>
      <c r="F32" s="58">
        <f t="shared" si="3"/>
        <v>1</v>
      </c>
      <c r="G32" s="58">
        <f t="shared" si="3"/>
        <v>0</v>
      </c>
      <c r="H32" s="58">
        <f t="shared" si="3"/>
        <v>0</v>
      </c>
      <c r="I32" s="22">
        <f t="shared" si="3"/>
        <v>0</v>
      </c>
      <c r="J32" s="21"/>
      <c r="K32" s="59"/>
      <c r="L32" s="24">
        <f t="shared" ref="L32:R32" si="4">COUNTIF(L3:L25,"=4")</f>
        <v>3</v>
      </c>
      <c r="M32" s="58">
        <f t="shared" si="4"/>
        <v>6</v>
      </c>
      <c r="N32" s="58">
        <f t="shared" si="4"/>
        <v>0</v>
      </c>
      <c r="O32" s="58">
        <f t="shared" si="4"/>
        <v>1</v>
      </c>
      <c r="P32" s="58">
        <f t="shared" si="4"/>
        <v>0</v>
      </c>
      <c r="Q32" s="58">
        <f t="shared" si="4"/>
        <v>0</v>
      </c>
      <c r="R32" s="22">
        <f t="shared" si="4"/>
        <v>0</v>
      </c>
      <c r="S32" s="21"/>
      <c r="T32" s="60"/>
    </row>
    <row r="33">
      <c r="A33" s="18" t="s">
        <v>177</v>
      </c>
      <c r="B33" s="24"/>
      <c r="C33" s="24">
        <f t="shared" ref="C33:I33" si="5">COUNTIF(C3:C25,"=-4")</f>
        <v>0</v>
      </c>
      <c r="D33" s="58">
        <f t="shared" si="5"/>
        <v>0</v>
      </c>
      <c r="E33" s="58">
        <f t="shared" si="5"/>
        <v>0</v>
      </c>
      <c r="F33" s="58">
        <f t="shared" si="5"/>
        <v>0</v>
      </c>
      <c r="G33" s="58">
        <f t="shared" si="5"/>
        <v>0</v>
      </c>
      <c r="H33" s="58">
        <f t="shared" si="5"/>
        <v>0</v>
      </c>
      <c r="I33" s="22">
        <f t="shared" si="5"/>
        <v>0</v>
      </c>
      <c r="J33" s="21"/>
      <c r="K33" s="59"/>
      <c r="L33" s="24">
        <f t="shared" ref="L33:R33" si="6">COUNTIF(L3:L25,"=-4")</f>
        <v>0</v>
      </c>
      <c r="M33" s="58">
        <f t="shared" si="6"/>
        <v>0</v>
      </c>
      <c r="N33" s="58">
        <f t="shared" si="6"/>
        <v>0</v>
      </c>
      <c r="O33" s="58">
        <f t="shared" si="6"/>
        <v>0</v>
      </c>
      <c r="P33" s="58">
        <f t="shared" si="6"/>
        <v>0</v>
      </c>
      <c r="Q33" s="58">
        <f t="shared" si="6"/>
        <v>0</v>
      </c>
      <c r="R33" s="22">
        <f t="shared" si="6"/>
        <v>0</v>
      </c>
      <c r="S33" s="21"/>
      <c r="T33" s="60"/>
    </row>
    <row r="34">
      <c r="A34" s="61" t="s">
        <v>178</v>
      </c>
      <c r="B34" s="62"/>
      <c r="C34" s="62">
        <f t="shared" ref="C34:J34" si="7">SUM(C3:C25)</f>
        <v>0</v>
      </c>
      <c r="D34" s="63">
        <f t="shared" si="7"/>
        <v>20</v>
      </c>
      <c r="E34" s="63">
        <f t="shared" si="7"/>
        <v>0</v>
      </c>
      <c r="F34" s="63">
        <f t="shared" si="7"/>
        <v>4</v>
      </c>
      <c r="G34" s="63">
        <f t="shared" si="7"/>
        <v>0</v>
      </c>
      <c r="H34" s="63">
        <f t="shared" si="7"/>
        <v>0</v>
      </c>
      <c r="I34" s="64">
        <f t="shared" si="7"/>
        <v>0</v>
      </c>
      <c r="J34" s="63">
        <f t="shared" si="7"/>
        <v>0</v>
      </c>
      <c r="K34" s="65">
        <f>K25</f>
        <v>24</v>
      </c>
      <c r="L34" s="62">
        <f t="shared" ref="L34:S34" si="8">SUM(L3:L25)</f>
        <v>12</v>
      </c>
      <c r="M34" s="63">
        <f t="shared" si="8"/>
        <v>24</v>
      </c>
      <c r="N34" s="63">
        <f t="shared" si="8"/>
        <v>0</v>
      </c>
      <c r="O34" s="63">
        <f t="shared" si="8"/>
        <v>4</v>
      </c>
      <c r="P34" s="63">
        <f t="shared" si="8"/>
        <v>0</v>
      </c>
      <c r="Q34" s="63">
        <f t="shared" si="8"/>
        <v>0</v>
      </c>
      <c r="R34" s="64">
        <f t="shared" si="8"/>
        <v>0</v>
      </c>
      <c r="S34" s="63">
        <f t="shared" si="8"/>
        <v>60</v>
      </c>
      <c r="T34" s="66">
        <f>T25</f>
        <v>100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33</v>
      </c>
      <c r="K1" s="8"/>
      <c r="L1" s="7" t="s">
        <v>60</v>
      </c>
      <c r="T1" s="8"/>
    </row>
    <row r="2" ht="75.0" customHeight="1">
      <c r="B2" s="67" t="s">
        <v>165</v>
      </c>
      <c r="C2" s="10" t="str">
        <f t="array" ref="C2:H2">TRANSPOSE(INDIRECT(VLOOKUP(C1,Rosters!$C$2:$D$25,2,0)))</f>
        <v>Akash</v>
      </c>
      <c r="D2" s="11" t="s">
        <v>96</v>
      </c>
      <c r="E2" s="11" t="s">
        <v>97</v>
      </c>
      <c r="F2" s="11" t="s">
        <v>98</v>
      </c>
      <c r="G2" s="11" t="s">
        <v>99</v>
      </c>
      <c r="H2" s="11" t="s">
        <v>100</v>
      </c>
      <c r="I2" s="12"/>
      <c r="J2" s="11" t="s">
        <v>166</v>
      </c>
      <c r="K2" s="13" t="s">
        <v>167</v>
      </c>
      <c r="L2" s="14" t="str">
        <f t="array" ref="L2:P2">TRANSPOSE(INDIRECT(VLOOKUP(L1,Rosters!$C$2:$D$25,2,0)))</f>
        <v>Albert Z</v>
      </c>
      <c r="M2" s="15" t="s">
        <v>146</v>
      </c>
      <c r="N2" s="15" t="s">
        <v>147</v>
      </c>
      <c r="O2" s="15" t="s">
        <v>148</v>
      </c>
      <c r="P2" s="15" t="s">
        <v>149</v>
      </c>
      <c r="Q2" s="15"/>
      <c r="R2" s="16"/>
      <c r="S2" s="11" t="s">
        <v>166</v>
      </c>
      <c r="T2" s="17" t="s">
        <v>167</v>
      </c>
    </row>
    <row r="3">
      <c r="A3" s="18">
        <v>1.0</v>
      </c>
      <c r="B3" s="69" t="s">
        <v>168</v>
      </c>
      <c r="C3" s="24"/>
      <c r="F3" s="25">
        <v>4.0</v>
      </c>
      <c r="I3" s="22"/>
      <c r="J3" s="25">
        <v>10.0</v>
      </c>
      <c r="K3" s="23">
        <f>SUM(C3:J3)</f>
        <v>14</v>
      </c>
      <c r="L3" s="24"/>
      <c r="R3" s="22"/>
      <c r="T3" s="26">
        <f>SUM(L3:S3)</f>
        <v>0</v>
      </c>
    </row>
    <row r="4">
      <c r="A4" s="18">
        <v>2.0</v>
      </c>
      <c r="B4" s="69" t="s">
        <v>169</v>
      </c>
      <c r="C4" s="24"/>
      <c r="F4" s="25">
        <v>4.0</v>
      </c>
      <c r="I4" s="22"/>
      <c r="J4" s="25">
        <v>10.0</v>
      </c>
      <c r="K4" s="23">
        <f t="shared" ref="K4:K25" si="1">K3+SUM(C4:J4)</f>
        <v>28</v>
      </c>
      <c r="L4" s="24"/>
      <c r="R4" s="22"/>
      <c r="T4" s="26">
        <f t="shared" ref="T4:T25" si="2">T3+SUM(L4:S4)</f>
        <v>0</v>
      </c>
    </row>
    <row r="5">
      <c r="A5" s="18">
        <v>3.0</v>
      </c>
      <c r="B5" s="69" t="s">
        <v>170</v>
      </c>
      <c r="C5" s="24"/>
      <c r="I5" s="22"/>
      <c r="K5" s="23">
        <f t="shared" si="1"/>
        <v>28</v>
      </c>
      <c r="L5" s="24"/>
      <c r="O5" s="25">
        <v>4.0</v>
      </c>
      <c r="R5" s="22"/>
      <c r="T5" s="26">
        <f t="shared" si="2"/>
        <v>4</v>
      </c>
    </row>
    <row r="6">
      <c r="A6" s="18">
        <v>4.0</v>
      </c>
      <c r="B6" s="69" t="s">
        <v>171</v>
      </c>
      <c r="C6" s="24"/>
      <c r="F6" s="25">
        <v>4.0</v>
      </c>
      <c r="I6" s="22"/>
      <c r="J6" s="25">
        <v>10.0</v>
      </c>
      <c r="K6" s="23">
        <f t="shared" si="1"/>
        <v>42</v>
      </c>
      <c r="L6" s="24"/>
      <c r="R6" s="22"/>
      <c r="T6" s="26">
        <f t="shared" si="2"/>
        <v>4</v>
      </c>
    </row>
    <row r="7">
      <c r="A7" s="18">
        <v>5.0</v>
      </c>
      <c r="B7" s="69" t="s">
        <v>172</v>
      </c>
      <c r="C7" s="24"/>
      <c r="F7" s="25">
        <v>-4.0</v>
      </c>
      <c r="I7" s="22"/>
      <c r="K7" s="23">
        <f t="shared" si="1"/>
        <v>38</v>
      </c>
      <c r="L7" s="24"/>
      <c r="M7" s="25">
        <v>0.0</v>
      </c>
      <c r="R7" s="22"/>
      <c r="T7" s="26">
        <f t="shared" si="2"/>
        <v>4</v>
      </c>
    </row>
    <row r="8">
      <c r="A8" s="18">
        <v>6.0</v>
      </c>
      <c r="B8" s="69" t="s">
        <v>173</v>
      </c>
      <c r="C8" s="24"/>
      <c r="F8" s="25">
        <v>4.0</v>
      </c>
      <c r="I8" s="22"/>
      <c r="K8" s="23">
        <f t="shared" si="1"/>
        <v>42</v>
      </c>
      <c r="L8" s="24"/>
      <c r="R8" s="22"/>
      <c r="T8" s="26">
        <f t="shared" si="2"/>
        <v>4</v>
      </c>
    </row>
    <row r="9">
      <c r="A9" s="18">
        <v>7.0</v>
      </c>
      <c r="B9" s="69" t="s">
        <v>170</v>
      </c>
      <c r="C9" s="24"/>
      <c r="F9" s="25">
        <v>4.0</v>
      </c>
      <c r="I9" s="22"/>
      <c r="J9" s="25">
        <v>10.0</v>
      </c>
      <c r="K9" s="23">
        <f t="shared" si="1"/>
        <v>56</v>
      </c>
      <c r="L9" s="24"/>
      <c r="R9" s="22"/>
      <c r="T9" s="26">
        <f t="shared" si="2"/>
        <v>4</v>
      </c>
    </row>
    <row r="10">
      <c r="A10" s="18">
        <v>8.0</v>
      </c>
      <c r="B10" s="69" t="s">
        <v>169</v>
      </c>
      <c r="C10" s="24"/>
      <c r="I10" s="22"/>
      <c r="K10" s="23">
        <f t="shared" si="1"/>
        <v>56</v>
      </c>
      <c r="L10" s="27">
        <v>4.0</v>
      </c>
      <c r="R10" s="22"/>
      <c r="S10" s="25">
        <v>10.0</v>
      </c>
      <c r="T10" s="26">
        <f t="shared" si="2"/>
        <v>18</v>
      </c>
    </row>
    <row r="11">
      <c r="A11" s="18">
        <v>9.0</v>
      </c>
      <c r="B11" s="69" t="s">
        <v>172</v>
      </c>
      <c r="C11" s="24"/>
      <c r="F11" s="25">
        <v>4.0</v>
      </c>
      <c r="I11" s="22"/>
      <c r="K11" s="23">
        <f t="shared" si="1"/>
        <v>60</v>
      </c>
      <c r="L11" s="24"/>
      <c r="R11" s="22"/>
      <c r="T11" s="26">
        <f t="shared" si="2"/>
        <v>18</v>
      </c>
    </row>
    <row r="12">
      <c r="A12" s="18">
        <v>10.0</v>
      </c>
      <c r="B12" s="69" t="s">
        <v>171</v>
      </c>
      <c r="C12" s="24"/>
      <c r="F12" s="25">
        <v>4.0</v>
      </c>
      <c r="I12" s="22"/>
      <c r="J12" s="25">
        <v>10.0</v>
      </c>
      <c r="K12" s="23">
        <f t="shared" si="1"/>
        <v>74</v>
      </c>
      <c r="L12" s="24"/>
      <c r="R12" s="22"/>
      <c r="T12" s="26">
        <f t="shared" si="2"/>
        <v>18</v>
      </c>
    </row>
    <row r="13">
      <c r="A13" s="18">
        <v>11.0</v>
      </c>
      <c r="B13" s="69" t="s">
        <v>168</v>
      </c>
      <c r="C13" s="24"/>
      <c r="F13" s="25">
        <v>4.0</v>
      </c>
      <c r="I13" s="22"/>
      <c r="K13" s="23">
        <f t="shared" si="1"/>
        <v>78</v>
      </c>
      <c r="L13" s="24"/>
      <c r="R13" s="22"/>
      <c r="T13" s="26">
        <f t="shared" si="2"/>
        <v>18</v>
      </c>
    </row>
    <row r="14">
      <c r="A14" s="18">
        <v>12.0</v>
      </c>
      <c r="B14" s="69" t="s">
        <v>173</v>
      </c>
      <c r="C14" s="24"/>
      <c r="F14" s="25">
        <v>0.0</v>
      </c>
      <c r="I14" s="22"/>
      <c r="K14" s="23">
        <f t="shared" si="1"/>
        <v>78</v>
      </c>
      <c r="L14" s="27">
        <v>-4.0</v>
      </c>
      <c r="R14" s="22"/>
      <c r="T14" s="26">
        <f t="shared" si="2"/>
        <v>14</v>
      </c>
    </row>
    <row r="15">
      <c r="A15" s="28">
        <v>13.0</v>
      </c>
      <c r="B15" s="70" t="s">
        <v>169</v>
      </c>
      <c r="C15" s="30"/>
      <c r="D15" s="31"/>
      <c r="E15" s="31"/>
      <c r="F15" s="31"/>
      <c r="G15" s="31"/>
      <c r="H15" s="31"/>
      <c r="I15" s="33"/>
      <c r="J15" s="31"/>
      <c r="K15" s="34">
        <f t="shared" si="1"/>
        <v>78</v>
      </c>
      <c r="L15" s="35">
        <v>4.0</v>
      </c>
      <c r="M15" s="31"/>
      <c r="N15" s="31"/>
      <c r="O15" s="31"/>
      <c r="P15" s="31"/>
      <c r="Q15" s="31"/>
      <c r="R15" s="33"/>
      <c r="S15" s="36">
        <v>10.0</v>
      </c>
      <c r="T15" s="37">
        <f t="shared" si="2"/>
        <v>28</v>
      </c>
    </row>
    <row r="16">
      <c r="A16" s="18">
        <v>14.0</v>
      </c>
      <c r="B16" s="69" t="s">
        <v>171</v>
      </c>
      <c r="C16" s="24"/>
      <c r="F16" s="25">
        <v>4.0</v>
      </c>
      <c r="I16" s="22"/>
      <c r="J16" s="25">
        <v>10.0</v>
      </c>
      <c r="K16" s="23">
        <f t="shared" si="1"/>
        <v>92</v>
      </c>
      <c r="L16" s="27">
        <v>0.0</v>
      </c>
      <c r="R16" s="22"/>
      <c r="T16" s="26">
        <f t="shared" si="2"/>
        <v>28</v>
      </c>
    </row>
    <row r="17">
      <c r="A17" s="18">
        <v>15.0</v>
      </c>
      <c r="B17" s="69" t="s">
        <v>170</v>
      </c>
      <c r="C17" s="24"/>
      <c r="F17" s="25">
        <v>4.0</v>
      </c>
      <c r="I17" s="22"/>
      <c r="K17" s="23">
        <f t="shared" si="1"/>
        <v>96</v>
      </c>
      <c r="L17" s="24"/>
      <c r="M17" s="25">
        <v>0.0</v>
      </c>
      <c r="R17" s="22"/>
      <c r="T17" s="26">
        <f t="shared" si="2"/>
        <v>28</v>
      </c>
    </row>
    <row r="18">
      <c r="A18" s="18">
        <v>16.0</v>
      </c>
      <c r="B18" s="69" t="s">
        <v>173</v>
      </c>
      <c r="C18" s="24"/>
      <c r="I18" s="22"/>
      <c r="K18" s="23">
        <f t="shared" si="1"/>
        <v>96</v>
      </c>
      <c r="L18" s="27">
        <v>4.0</v>
      </c>
      <c r="R18" s="22"/>
      <c r="S18" s="25">
        <v>10.0</v>
      </c>
      <c r="T18" s="26">
        <f t="shared" si="2"/>
        <v>42</v>
      </c>
    </row>
    <row r="19">
      <c r="A19" s="18">
        <v>17.0</v>
      </c>
      <c r="B19" s="69" t="s">
        <v>172</v>
      </c>
      <c r="C19" s="24"/>
      <c r="F19" s="25">
        <v>4.0</v>
      </c>
      <c r="I19" s="22"/>
      <c r="K19" s="23">
        <f t="shared" si="1"/>
        <v>100</v>
      </c>
      <c r="L19" s="24"/>
      <c r="R19" s="22"/>
      <c r="T19" s="26">
        <f t="shared" si="2"/>
        <v>42</v>
      </c>
    </row>
    <row r="20">
      <c r="A20" s="18">
        <v>18.0</v>
      </c>
      <c r="B20" s="69" t="s">
        <v>168</v>
      </c>
      <c r="C20" s="24"/>
      <c r="F20" s="25">
        <v>4.0</v>
      </c>
      <c r="I20" s="22"/>
      <c r="J20" s="25">
        <v>10.0</v>
      </c>
      <c r="K20" s="23">
        <f t="shared" si="1"/>
        <v>114</v>
      </c>
      <c r="L20" s="24"/>
      <c r="R20" s="22"/>
      <c r="T20" s="26">
        <f t="shared" si="2"/>
        <v>42</v>
      </c>
    </row>
    <row r="21">
      <c r="A21" s="18">
        <v>19.0</v>
      </c>
      <c r="B21" s="69" t="s">
        <v>171</v>
      </c>
      <c r="C21" s="24"/>
      <c r="F21" s="25">
        <v>4.0</v>
      </c>
      <c r="I21" s="22"/>
      <c r="K21" s="23">
        <f t="shared" si="1"/>
        <v>118</v>
      </c>
      <c r="L21" s="24"/>
      <c r="R21" s="22"/>
      <c r="T21" s="26">
        <f t="shared" si="2"/>
        <v>42</v>
      </c>
    </row>
    <row r="22">
      <c r="A22" s="18">
        <v>20.0</v>
      </c>
      <c r="B22" s="69" t="s">
        <v>169</v>
      </c>
      <c r="C22" s="24"/>
      <c r="I22" s="22"/>
      <c r="K22" s="23">
        <f t="shared" si="1"/>
        <v>118</v>
      </c>
      <c r="L22" s="27">
        <v>4.0</v>
      </c>
      <c r="R22" s="22"/>
      <c r="T22" s="26">
        <f t="shared" si="2"/>
        <v>46</v>
      </c>
    </row>
    <row r="23">
      <c r="A23" s="18">
        <v>21.0</v>
      </c>
      <c r="B23" s="69" t="s">
        <v>170</v>
      </c>
      <c r="C23" s="24"/>
      <c r="I23" s="22"/>
      <c r="K23" s="23">
        <f t="shared" si="1"/>
        <v>118</v>
      </c>
      <c r="L23" s="24"/>
      <c r="O23" s="25">
        <v>4.0</v>
      </c>
      <c r="R23" s="22"/>
      <c r="S23" s="25">
        <v>10.0</v>
      </c>
      <c r="T23" s="26">
        <f t="shared" si="2"/>
        <v>60</v>
      </c>
    </row>
    <row r="24">
      <c r="A24" s="18">
        <v>22.0</v>
      </c>
      <c r="B24" s="69" t="s">
        <v>168</v>
      </c>
      <c r="C24" s="24"/>
      <c r="I24" s="22"/>
      <c r="K24" s="23">
        <f t="shared" si="1"/>
        <v>118</v>
      </c>
      <c r="L24" s="27"/>
      <c r="R24" s="22"/>
      <c r="T24" s="26">
        <f t="shared" si="2"/>
        <v>60</v>
      </c>
    </row>
    <row r="25">
      <c r="A25" s="18">
        <v>23.0</v>
      </c>
      <c r="B25" s="74" t="s">
        <v>173</v>
      </c>
      <c r="C25" s="39"/>
      <c r="D25" s="3"/>
      <c r="E25" s="3"/>
      <c r="F25" s="40">
        <v>4.0</v>
      </c>
      <c r="G25" s="3"/>
      <c r="H25" s="3"/>
      <c r="I25" s="42"/>
      <c r="J25" s="40">
        <v>0.0</v>
      </c>
      <c r="K25" s="43">
        <f t="shared" si="1"/>
        <v>122</v>
      </c>
      <c r="L25" s="3"/>
      <c r="M25" s="3"/>
      <c r="N25" s="3"/>
      <c r="O25" s="3"/>
      <c r="P25" s="3"/>
      <c r="Q25" s="3"/>
      <c r="R25" s="42"/>
      <c r="S25" s="3"/>
      <c r="T25" s="26">
        <f t="shared" si="2"/>
        <v>60</v>
      </c>
    </row>
    <row r="26">
      <c r="A26" s="44" t="s">
        <v>174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>
      <c r="B27" s="3"/>
      <c r="C27" s="39"/>
      <c r="D27" s="3"/>
      <c r="E27" s="3"/>
      <c r="F27" s="3"/>
      <c r="G27" s="3"/>
      <c r="H27" s="3"/>
      <c r="I27" s="42"/>
      <c r="J27" s="41"/>
      <c r="K27" s="43"/>
      <c r="L27" s="3"/>
      <c r="M27" s="3"/>
      <c r="N27" s="3"/>
      <c r="O27" s="3"/>
      <c r="P27" s="3"/>
      <c r="Q27" s="3"/>
      <c r="R27" s="42"/>
      <c r="S27" s="41"/>
      <c r="T27" s="43"/>
    </row>
    <row r="28">
      <c r="B28" s="3"/>
      <c r="C28" s="39"/>
      <c r="D28" s="3"/>
      <c r="E28" s="3"/>
      <c r="F28" s="3"/>
      <c r="G28" s="3"/>
      <c r="H28" s="3"/>
      <c r="I28" s="42"/>
      <c r="J28" s="41"/>
      <c r="K28" s="43"/>
      <c r="L28" s="3"/>
      <c r="M28" s="3"/>
      <c r="N28" s="3"/>
      <c r="O28" s="3"/>
      <c r="P28" s="3"/>
      <c r="Q28" s="3"/>
      <c r="R28" s="42"/>
      <c r="S28" s="41"/>
      <c r="T28" s="43"/>
    </row>
    <row r="29">
      <c r="B29" s="3"/>
      <c r="C29" s="39"/>
      <c r="D29" s="3"/>
      <c r="E29" s="3"/>
      <c r="F29" s="3"/>
      <c r="G29" s="3"/>
      <c r="H29" s="3"/>
      <c r="I29" s="42"/>
      <c r="J29" s="41"/>
      <c r="K29" s="43"/>
      <c r="L29" s="3"/>
      <c r="M29" s="3"/>
      <c r="N29" s="3"/>
      <c r="O29" s="3"/>
      <c r="P29" s="3"/>
      <c r="Q29" s="3"/>
      <c r="R29" s="42"/>
      <c r="S29" s="41"/>
      <c r="T29" s="43"/>
    </row>
    <row r="30">
      <c r="B30" s="3"/>
      <c r="C30" s="39"/>
      <c r="D30" s="3"/>
      <c r="E30" s="3"/>
      <c r="F30" s="3"/>
      <c r="G30" s="3"/>
      <c r="H30" s="3"/>
      <c r="I30" s="42"/>
      <c r="J30" s="41"/>
      <c r="K30" s="43"/>
      <c r="L30" s="3"/>
      <c r="M30" s="3"/>
      <c r="N30" s="3"/>
      <c r="O30" s="3"/>
      <c r="P30" s="3"/>
      <c r="Q30" s="3"/>
      <c r="R30" s="42"/>
      <c r="S30" s="41"/>
      <c r="T30" s="43"/>
    </row>
    <row r="31">
      <c r="A31" s="50" t="s">
        <v>175</v>
      </c>
      <c r="B31" s="51"/>
      <c r="C31" s="51">
        <v>0.0</v>
      </c>
      <c r="D31" s="52">
        <v>23.0</v>
      </c>
      <c r="E31" s="52">
        <v>23.0</v>
      </c>
      <c r="F31" s="52">
        <v>23.0</v>
      </c>
      <c r="G31" s="52">
        <v>23.0</v>
      </c>
      <c r="H31" s="52">
        <v>0.0</v>
      </c>
      <c r="I31" s="54"/>
      <c r="J31" s="55"/>
      <c r="K31" s="56"/>
      <c r="L31" s="51">
        <v>23.0</v>
      </c>
      <c r="M31" s="52">
        <v>23.0</v>
      </c>
      <c r="N31" s="52">
        <v>0.0</v>
      </c>
      <c r="O31" s="52">
        <v>23.0</v>
      </c>
      <c r="P31" s="52">
        <v>23.0</v>
      </c>
      <c r="Q31" s="53"/>
      <c r="R31" s="54"/>
      <c r="S31" s="55"/>
      <c r="T31" s="57"/>
    </row>
    <row r="32">
      <c r="A32" s="18" t="s">
        <v>176</v>
      </c>
      <c r="B32" s="24"/>
      <c r="C32" s="24">
        <f t="shared" ref="C32:I32" si="3">COUNTIF(C3:C25,"=4")</f>
        <v>0</v>
      </c>
      <c r="D32" s="58">
        <f t="shared" si="3"/>
        <v>0</v>
      </c>
      <c r="E32" s="58">
        <f t="shared" si="3"/>
        <v>0</v>
      </c>
      <c r="F32" s="58">
        <f t="shared" si="3"/>
        <v>14</v>
      </c>
      <c r="G32" s="58">
        <f t="shared" si="3"/>
        <v>0</v>
      </c>
      <c r="H32" s="58">
        <f t="shared" si="3"/>
        <v>0</v>
      </c>
      <c r="I32" s="22">
        <f t="shared" si="3"/>
        <v>0</v>
      </c>
      <c r="J32" s="21"/>
      <c r="K32" s="59"/>
      <c r="L32" s="24">
        <f t="shared" ref="L32:R32" si="4">COUNTIF(L3:L25,"=4")</f>
        <v>4</v>
      </c>
      <c r="M32" s="58">
        <f t="shared" si="4"/>
        <v>0</v>
      </c>
      <c r="N32" s="58">
        <f t="shared" si="4"/>
        <v>0</v>
      </c>
      <c r="O32" s="58">
        <f t="shared" si="4"/>
        <v>2</v>
      </c>
      <c r="P32" s="58">
        <f t="shared" si="4"/>
        <v>0</v>
      </c>
      <c r="Q32" s="58">
        <f t="shared" si="4"/>
        <v>0</v>
      </c>
      <c r="R32" s="22">
        <f t="shared" si="4"/>
        <v>0</v>
      </c>
      <c r="S32" s="21"/>
      <c r="T32" s="60"/>
    </row>
    <row r="33">
      <c r="A33" s="18" t="s">
        <v>177</v>
      </c>
      <c r="B33" s="24"/>
      <c r="C33" s="24">
        <f t="shared" ref="C33:I33" si="5">COUNTIF(C3:C25,"=-4")</f>
        <v>0</v>
      </c>
      <c r="D33" s="58">
        <f t="shared" si="5"/>
        <v>0</v>
      </c>
      <c r="E33" s="58">
        <f t="shared" si="5"/>
        <v>0</v>
      </c>
      <c r="F33" s="58">
        <f t="shared" si="5"/>
        <v>1</v>
      </c>
      <c r="G33" s="58">
        <f t="shared" si="5"/>
        <v>0</v>
      </c>
      <c r="H33" s="58">
        <f t="shared" si="5"/>
        <v>0</v>
      </c>
      <c r="I33" s="22">
        <f t="shared" si="5"/>
        <v>0</v>
      </c>
      <c r="J33" s="21"/>
      <c r="K33" s="59"/>
      <c r="L33" s="24">
        <f t="shared" ref="L33:R33" si="6">COUNTIF(L3:L25,"=-4")</f>
        <v>1</v>
      </c>
      <c r="M33" s="58">
        <f t="shared" si="6"/>
        <v>0</v>
      </c>
      <c r="N33" s="58">
        <f t="shared" si="6"/>
        <v>0</v>
      </c>
      <c r="O33" s="58">
        <f t="shared" si="6"/>
        <v>0</v>
      </c>
      <c r="P33" s="58">
        <f t="shared" si="6"/>
        <v>0</v>
      </c>
      <c r="Q33" s="58">
        <f t="shared" si="6"/>
        <v>0</v>
      </c>
      <c r="R33" s="22">
        <f t="shared" si="6"/>
        <v>0</v>
      </c>
      <c r="S33" s="21"/>
      <c r="T33" s="60"/>
    </row>
    <row r="34">
      <c r="A34" s="61" t="s">
        <v>178</v>
      </c>
      <c r="B34" s="62"/>
      <c r="C34" s="62">
        <f t="shared" ref="C34:J34" si="7">SUM(C3:C25)</f>
        <v>0</v>
      </c>
      <c r="D34" s="63">
        <f t="shared" si="7"/>
        <v>0</v>
      </c>
      <c r="E34" s="63">
        <f t="shared" si="7"/>
        <v>0</v>
      </c>
      <c r="F34" s="63">
        <f t="shared" si="7"/>
        <v>52</v>
      </c>
      <c r="G34" s="63">
        <f t="shared" si="7"/>
        <v>0</v>
      </c>
      <c r="H34" s="63">
        <f t="shared" si="7"/>
        <v>0</v>
      </c>
      <c r="I34" s="64">
        <f t="shared" si="7"/>
        <v>0</v>
      </c>
      <c r="J34" s="63">
        <f t="shared" si="7"/>
        <v>70</v>
      </c>
      <c r="K34" s="65">
        <f>K25</f>
        <v>122</v>
      </c>
      <c r="L34" s="62">
        <f t="shared" ref="L34:S34" si="8">SUM(L3:L25)</f>
        <v>12</v>
      </c>
      <c r="M34" s="63">
        <f t="shared" si="8"/>
        <v>0</v>
      </c>
      <c r="N34" s="63">
        <f t="shared" si="8"/>
        <v>0</v>
      </c>
      <c r="O34" s="63">
        <f t="shared" si="8"/>
        <v>8</v>
      </c>
      <c r="P34" s="63">
        <f t="shared" si="8"/>
        <v>0</v>
      </c>
      <c r="Q34" s="63">
        <f t="shared" si="8"/>
        <v>0</v>
      </c>
      <c r="R34" s="64">
        <f t="shared" si="8"/>
        <v>0</v>
      </c>
      <c r="S34" s="63">
        <f t="shared" si="8"/>
        <v>40</v>
      </c>
      <c r="T34" s="66">
        <f>T25</f>
        <v>60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13</v>
      </c>
      <c r="K1" s="8"/>
      <c r="L1" s="7" t="s">
        <v>43</v>
      </c>
      <c r="T1" s="8"/>
    </row>
    <row r="2" ht="75.0" customHeight="1">
      <c r="B2" s="67" t="s">
        <v>165</v>
      </c>
      <c r="C2" s="10" t="str">
        <f t="array" ref="C2:F2">TRANSPOSE(INDIRECT(VLOOKUP(C1,Rosters!$C$2:$D$25,2,0)))</f>
        <v>Aakarsh</v>
      </c>
      <c r="D2" s="11" t="s">
        <v>45</v>
      </c>
      <c r="E2" s="11" t="s">
        <v>48</v>
      </c>
      <c r="F2" s="11" t="s">
        <v>50</v>
      </c>
      <c r="G2" s="11"/>
      <c r="H2" s="11"/>
      <c r="I2" s="12"/>
      <c r="J2" s="11" t="s">
        <v>166</v>
      </c>
      <c r="K2" s="13" t="s">
        <v>167</v>
      </c>
      <c r="L2" s="14" t="str">
        <f t="array" ref="L2:P2">TRANSPOSE(INDIRECT(VLOOKUP(L1,Rosters!$C$2:$D$25,2,0)))</f>
        <v>Abheek</v>
      </c>
      <c r="M2" s="15" t="s">
        <v>116</v>
      </c>
      <c r="N2" s="15" t="s">
        <v>117</v>
      </c>
      <c r="O2" s="15" t="s">
        <v>118</v>
      </c>
      <c r="P2" s="15" t="s">
        <v>119</v>
      </c>
      <c r="Q2" s="15"/>
      <c r="R2" s="16"/>
      <c r="S2" s="11" t="s">
        <v>166</v>
      </c>
      <c r="T2" s="17" t="s">
        <v>167</v>
      </c>
    </row>
    <row r="3">
      <c r="A3" s="18">
        <v>1.0</v>
      </c>
      <c r="B3" s="69" t="s">
        <v>168</v>
      </c>
      <c r="C3" s="24"/>
      <c r="I3" s="22"/>
      <c r="K3" s="23">
        <f>SUM(C3:J3)</f>
        <v>0</v>
      </c>
      <c r="L3" s="24"/>
      <c r="M3" s="25">
        <v>4.0</v>
      </c>
      <c r="R3" s="22"/>
      <c r="T3" s="26">
        <f>SUM(L3:S3)</f>
        <v>4</v>
      </c>
    </row>
    <row r="4">
      <c r="A4" s="18">
        <v>2.0</v>
      </c>
      <c r="B4" s="69" t="s">
        <v>169</v>
      </c>
      <c r="C4" s="24"/>
      <c r="I4" s="22"/>
      <c r="K4" s="23">
        <f t="shared" ref="K4:K25" si="1">K3+SUM(C4:J4)</f>
        <v>0</v>
      </c>
      <c r="L4" s="24"/>
      <c r="M4" s="25">
        <v>4.0</v>
      </c>
      <c r="R4" s="22"/>
      <c r="T4" s="26">
        <f t="shared" ref="T4:T25" si="2">T3+SUM(L4:S4)</f>
        <v>8</v>
      </c>
    </row>
    <row r="5">
      <c r="A5" s="18">
        <v>3.0</v>
      </c>
      <c r="B5" s="69" t="s">
        <v>170</v>
      </c>
      <c r="C5" s="24"/>
      <c r="D5" s="25">
        <v>4.0</v>
      </c>
      <c r="E5" s="25"/>
      <c r="I5" s="22"/>
      <c r="J5" s="25">
        <v>10.0</v>
      </c>
      <c r="K5" s="23">
        <f t="shared" si="1"/>
        <v>14</v>
      </c>
      <c r="L5" s="24"/>
      <c r="R5" s="22"/>
      <c r="T5" s="26">
        <f t="shared" si="2"/>
        <v>8</v>
      </c>
    </row>
    <row r="6">
      <c r="A6" s="18">
        <v>4.0</v>
      </c>
      <c r="B6" s="69" t="s">
        <v>171</v>
      </c>
      <c r="C6" s="24"/>
      <c r="I6" s="22"/>
      <c r="K6" s="23">
        <f t="shared" si="1"/>
        <v>14</v>
      </c>
      <c r="L6" s="24"/>
      <c r="M6" s="25">
        <v>4.0</v>
      </c>
      <c r="R6" s="22"/>
      <c r="T6" s="26">
        <f t="shared" si="2"/>
        <v>12</v>
      </c>
    </row>
    <row r="7">
      <c r="A7" s="18">
        <v>5.0</v>
      </c>
      <c r="B7" s="69" t="s">
        <v>172</v>
      </c>
      <c r="C7" s="24"/>
      <c r="E7" s="25">
        <v>4.0</v>
      </c>
      <c r="I7" s="22"/>
      <c r="J7" s="25">
        <v>10.0</v>
      </c>
      <c r="K7" s="23">
        <f t="shared" si="1"/>
        <v>28</v>
      </c>
      <c r="L7" s="24"/>
      <c r="R7" s="22"/>
      <c r="T7" s="26">
        <f t="shared" si="2"/>
        <v>12</v>
      </c>
    </row>
    <row r="8">
      <c r="A8" s="18">
        <v>6.0</v>
      </c>
      <c r="B8" s="69" t="s">
        <v>173</v>
      </c>
      <c r="C8" s="24"/>
      <c r="I8" s="22"/>
      <c r="K8" s="23">
        <f t="shared" si="1"/>
        <v>28</v>
      </c>
      <c r="L8" s="24"/>
      <c r="R8" s="22"/>
      <c r="T8" s="26">
        <f t="shared" si="2"/>
        <v>12</v>
      </c>
    </row>
    <row r="9">
      <c r="A9" s="18">
        <v>7.0</v>
      </c>
      <c r="B9" s="69" t="s">
        <v>170</v>
      </c>
      <c r="C9" s="24"/>
      <c r="E9" s="25">
        <v>4.0</v>
      </c>
      <c r="I9" s="22"/>
      <c r="K9" s="23">
        <f t="shared" si="1"/>
        <v>32</v>
      </c>
      <c r="L9" s="24"/>
      <c r="R9" s="22"/>
      <c r="T9" s="26">
        <f t="shared" si="2"/>
        <v>12</v>
      </c>
    </row>
    <row r="10">
      <c r="A10" s="18">
        <v>8.0</v>
      </c>
      <c r="B10" s="69" t="s">
        <v>169</v>
      </c>
      <c r="C10" s="24"/>
      <c r="E10" s="25">
        <v>4.0</v>
      </c>
      <c r="I10" s="22"/>
      <c r="J10" s="25">
        <v>10.0</v>
      </c>
      <c r="K10" s="23">
        <f t="shared" si="1"/>
        <v>46</v>
      </c>
      <c r="L10" s="24"/>
      <c r="R10" s="22"/>
      <c r="T10" s="26">
        <f t="shared" si="2"/>
        <v>12</v>
      </c>
    </row>
    <row r="11">
      <c r="A11" s="18">
        <v>9.0</v>
      </c>
      <c r="B11" s="69" t="s">
        <v>172</v>
      </c>
      <c r="C11" s="24"/>
      <c r="I11" s="22"/>
      <c r="K11" s="23">
        <f t="shared" si="1"/>
        <v>46</v>
      </c>
      <c r="L11" s="24"/>
      <c r="P11" s="25">
        <v>-4.0</v>
      </c>
      <c r="R11" s="22"/>
      <c r="T11" s="26">
        <f t="shared" si="2"/>
        <v>8</v>
      </c>
    </row>
    <row r="12">
      <c r="A12" s="18">
        <v>10.0</v>
      </c>
      <c r="B12" s="69" t="s">
        <v>171</v>
      </c>
      <c r="C12" s="24"/>
      <c r="I12" s="22"/>
      <c r="K12" s="23">
        <f t="shared" si="1"/>
        <v>46</v>
      </c>
      <c r="L12" s="24"/>
      <c r="R12" s="22"/>
      <c r="T12" s="26">
        <f t="shared" si="2"/>
        <v>8</v>
      </c>
    </row>
    <row r="13">
      <c r="A13" s="18">
        <v>11.0</v>
      </c>
      <c r="B13" s="69" t="s">
        <v>168</v>
      </c>
      <c r="C13" s="24"/>
      <c r="I13" s="22"/>
      <c r="K13" s="23">
        <f t="shared" si="1"/>
        <v>46</v>
      </c>
      <c r="L13" s="24"/>
      <c r="P13" s="25">
        <v>4.0</v>
      </c>
      <c r="R13" s="22"/>
      <c r="S13" s="25">
        <v>10.0</v>
      </c>
      <c r="T13" s="26">
        <f t="shared" si="2"/>
        <v>22</v>
      </c>
    </row>
    <row r="14">
      <c r="A14" s="18">
        <v>12.0</v>
      </c>
      <c r="B14" s="69" t="s">
        <v>173</v>
      </c>
      <c r="C14" s="24"/>
      <c r="E14" s="25">
        <v>4.0</v>
      </c>
      <c r="I14" s="22"/>
      <c r="K14" s="23">
        <f t="shared" si="1"/>
        <v>50</v>
      </c>
      <c r="L14" s="24"/>
      <c r="R14" s="22"/>
      <c r="T14" s="26">
        <f t="shared" si="2"/>
        <v>22</v>
      </c>
    </row>
    <row r="15">
      <c r="A15" s="28">
        <v>13.0</v>
      </c>
      <c r="B15" s="70" t="s">
        <v>169</v>
      </c>
      <c r="C15" s="30"/>
      <c r="D15" s="31"/>
      <c r="E15" s="36">
        <v>4.0</v>
      </c>
      <c r="F15" s="31"/>
      <c r="G15" s="31"/>
      <c r="H15" s="31"/>
      <c r="I15" s="33"/>
      <c r="J15" s="36">
        <v>10.0</v>
      </c>
      <c r="K15" s="34">
        <f t="shared" si="1"/>
        <v>64</v>
      </c>
      <c r="L15" s="30"/>
      <c r="M15" s="31"/>
      <c r="N15" s="31"/>
      <c r="O15" s="31"/>
      <c r="P15" s="31"/>
      <c r="Q15" s="31"/>
      <c r="R15" s="33"/>
      <c r="S15" s="31"/>
      <c r="T15" s="37">
        <f t="shared" si="2"/>
        <v>22</v>
      </c>
    </row>
    <row r="16">
      <c r="A16" s="18">
        <v>14.0</v>
      </c>
      <c r="B16" s="69" t="s">
        <v>171</v>
      </c>
      <c r="C16" s="24"/>
      <c r="I16" s="22"/>
      <c r="K16" s="23">
        <f t="shared" si="1"/>
        <v>64</v>
      </c>
      <c r="L16" s="24"/>
      <c r="R16" s="22"/>
      <c r="T16" s="26">
        <f t="shared" si="2"/>
        <v>22</v>
      </c>
    </row>
    <row r="17">
      <c r="A17" s="18">
        <v>15.0</v>
      </c>
      <c r="B17" s="69" t="s">
        <v>170</v>
      </c>
      <c r="C17" s="24"/>
      <c r="I17" s="22"/>
      <c r="K17" s="23">
        <f t="shared" si="1"/>
        <v>64</v>
      </c>
      <c r="L17" s="24"/>
      <c r="R17" s="22"/>
      <c r="T17" s="26">
        <f t="shared" si="2"/>
        <v>22</v>
      </c>
    </row>
    <row r="18">
      <c r="A18" s="18">
        <v>16.0</v>
      </c>
      <c r="B18" s="69" t="s">
        <v>173</v>
      </c>
      <c r="C18" s="24"/>
      <c r="I18" s="22"/>
      <c r="K18" s="23">
        <f t="shared" si="1"/>
        <v>64</v>
      </c>
      <c r="L18" s="24"/>
      <c r="P18" s="25">
        <v>4.0</v>
      </c>
      <c r="R18" s="22"/>
      <c r="T18" s="26">
        <f t="shared" si="2"/>
        <v>26</v>
      </c>
    </row>
    <row r="19">
      <c r="A19" s="18">
        <v>17.0</v>
      </c>
      <c r="B19" s="69" t="s">
        <v>172</v>
      </c>
      <c r="C19" s="24"/>
      <c r="I19" s="22"/>
      <c r="K19" s="23">
        <f t="shared" si="1"/>
        <v>64</v>
      </c>
      <c r="L19" s="24"/>
      <c r="R19" s="22"/>
      <c r="T19" s="26">
        <f t="shared" si="2"/>
        <v>26</v>
      </c>
    </row>
    <row r="20">
      <c r="A20" s="18">
        <v>18.0</v>
      </c>
      <c r="B20" s="69" t="s">
        <v>168</v>
      </c>
      <c r="C20" s="24"/>
      <c r="I20" s="22"/>
      <c r="K20" s="23">
        <f t="shared" si="1"/>
        <v>64</v>
      </c>
      <c r="L20" s="24"/>
      <c r="R20" s="22"/>
      <c r="T20" s="26">
        <f t="shared" si="2"/>
        <v>26</v>
      </c>
    </row>
    <row r="21">
      <c r="A21" s="18">
        <v>19.0</v>
      </c>
      <c r="B21" s="69" t="s">
        <v>171</v>
      </c>
      <c r="C21" s="24"/>
      <c r="I21" s="22"/>
      <c r="K21" s="23">
        <f t="shared" si="1"/>
        <v>64</v>
      </c>
      <c r="L21" s="24"/>
      <c r="P21" s="25">
        <v>4.0</v>
      </c>
      <c r="R21" s="22"/>
      <c r="T21" s="26">
        <f t="shared" si="2"/>
        <v>30</v>
      </c>
    </row>
    <row r="22">
      <c r="A22" s="18">
        <v>20.0</v>
      </c>
      <c r="B22" s="69" t="s">
        <v>169</v>
      </c>
      <c r="C22" s="24"/>
      <c r="I22" s="22"/>
      <c r="K22" s="23">
        <f t="shared" si="1"/>
        <v>64</v>
      </c>
      <c r="L22" s="24"/>
      <c r="M22" s="25">
        <v>4.0</v>
      </c>
      <c r="R22" s="22"/>
      <c r="T22" s="26">
        <f t="shared" si="2"/>
        <v>34</v>
      </c>
    </row>
    <row r="23">
      <c r="A23" s="18">
        <v>21.0</v>
      </c>
      <c r="B23" s="69" t="s">
        <v>170</v>
      </c>
      <c r="C23" s="24"/>
      <c r="I23" s="22"/>
      <c r="K23" s="23">
        <f t="shared" si="1"/>
        <v>64</v>
      </c>
      <c r="L23" s="24"/>
      <c r="M23" s="25">
        <v>4.0</v>
      </c>
      <c r="R23" s="22"/>
      <c r="T23" s="26">
        <f t="shared" si="2"/>
        <v>38</v>
      </c>
    </row>
    <row r="24">
      <c r="A24" s="18">
        <v>22.0</v>
      </c>
      <c r="B24" s="69" t="s">
        <v>168</v>
      </c>
      <c r="C24" s="24"/>
      <c r="I24" s="22"/>
      <c r="K24" s="23">
        <f t="shared" si="1"/>
        <v>64</v>
      </c>
      <c r="L24" s="24"/>
      <c r="P24" s="25">
        <v>4.0</v>
      </c>
      <c r="R24" s="22"/>
      <c r="S24" s="25">
        <v>10.0</v>
      </c>
      <c r="T24" s="26">
        <f t="shared" si="2"/>
        <v>52</v>
      </c>
    </row>
    <row r="25">
      <c r="A25" s="18">
        <v>23.0</v>
      </c>
      <c r="B25" s="74" t="s">
        <v>173</v>
      </c>
      <c r="C25" s="39"/>
      <c r="D25" s="3"/>
      <c r="E25" s="3"/>
      <c r="F25" s="3"/>
      <c r="G25" s="3"/>
      <c r="H25" s="3"/>
      <c r="I25" s="42"/>
      <c r="J25" s="3"/>
      <c r="K25" s="43">
        <f t="shared" si="1"/>
        <v>64</v>
      </c>
      <c r="L25" s="3"/>
      <c r="M25" s="3"/>
      <c r="N25" s="3"/>
      <c r="O25" s="3"/>
      <c r="P25" s="3"/>
      <c r="Q25" s="3"/>
      <c r="R25" s="42"/>
      <c r="S25" s="3"/>
      <c r="T25" s="26">
        <f t="shared" si="2"/>
        <v>52</v>
      </c>
    </row>
    <row r="26">
      <c r="A26" s="44" t="s">
        <v>174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>
      <c r="B27" s="3"/>
      <c r="C27" s="39"/>
      <c r="D27" s="3"/>
      <c r="E27" s="3"/>
      <c r="F27" s="3"/>
      <c r="G27" s="3"/>
      <c r="H27" s="3"/>
      <c r="I27" s="42"/>
      <c r="J27" s="41"/>
      <c r="K27" s="43"/>
      <c r="L27" s="3"/>
      <c r="M27" s="3"/>
      <c r="N27" s="3"/>
      <c r="O27" s="3"/>
      <c r="P27" s="3"/>
      <c r="Q27" s="3"/>
      <c r="R27" s="42"/>
      <c r="S27" s="41"/>
      <c r="T27" s="43"/>
    </row>
    <row r="28">
      <c r="B28" s="3"/>
      <c r="C28" s="39"/>
      <c r="D28" s="3"/>
      <c r="E28" s="3"/>
      <c r="F28" s="3"/>
      <c r="G28" s="3"/>
      <c r="H28" s="3"/>
      <c r="I28" s="42"/>
      <c r="J28" s="41"/>
      <c r="K28" s="43"/>
      <c r="L28" s="3"/>
      <c r="M28" s="3"/>
      <c r="N28" s="3"/>
      <c r="O28" s="3"/>
      <c r="P28" s="3"/>
      <c r="Q28" s="3"/>
      <c r="R28" s="42"/>
      <c r="S28" s="41"/>
      <c r="T28" s="43"/>
    </row>
    <row r="29">
      <c r="B29" s="3"/>
      <c r="C29" s="39"/>
      <c r="D29" s="3"/>
      <c r="E29" s="3"/>
      <c r="F29" s="3"/>
      <c r="G29" s="3"/>
      <c r="H29" s="3"/>
      <c r="I29" s="42"/>
      <c r="J29" s="41"/>
      <c r="K29" s="43"/>
      <c r="L29" s="3"/>
      <c r="M29" s="3"/>
      <c r="N29" s="3"/>
      <c r="O29" s="3"/>
      <c r="P29" s="3"/>
      <c r="Q29" s="3"/>
      <c r="R29" s="42"/>
      <c r="S29" s="41"/>
      <c r="T29" s="43"/>
    </row>
    <row r="30">
      <c r="B30" s="3"/>
      <c r="C30" s="39"/>
      <c r="D30" s="3"/>
      <c r="E30" s="3"/>
      <c r="F30" s="3"/>
      <c r="G30" s="3"/>
      <c r="H30" s="3"/>
      <c r="I30" s="42"/>
      <c r="J30" s="41"/>
      <c r="K30" s="43"/>
      <c r="L30" s="3"/>
      <c r="M30" s="3"/>
      <c r="N30" s="3"/>
      <c r="O30" s="3"/>
      <c r="P30" s="3"/>
      <c r="Q30" s="3"/>
      <c r="R30" s="42"/>
      <c r="S30" s="41"/>
      <c r="T30" s="43"/>
    </row>
    <row r="31">
      <c r="A31" s="50" t="s">
        <v>175</v>
      </c>
      <c r="B31" s="51"/>
      <c r="C31" s="51">
        <v>23.0</v>
      </c>
      <c r="D31" s="52">
        <v>23.0</v>
      </c>
      <c r="E31" s="52">
        <v>23.0</v>
      </c>
      <c r="F31" s="52">
        <v>23.0</v>
      </c>
      <c r="G31" s="53"/>
      <c r="H31" s="53"/>
      <c r="I31" s="54"/>
      <c r="J31" s="55"/>
      <c r="K31" s="56"/>
      <c r="L31" s="51">
        <v>23.0</v>
      </c>
      <c r="M31" s="52">
        <v>23.0</v>
      </c>
      <c r="N31" s="52">
        <v>0.0</v>
      </c>
      <c r="O31" s="52">
        <v>0.0</v>
      </c>
      <c r="P31" s="52">
        <v>23.0</v>
      </c>
      <c r="Q31" s="53"/>
      <c r="R31" s="54"/>
      <c r="S31" s="55"/>
      <c r="T31" s="57"/>
    </row>
    <row r="32">
      <c r="A32" s="18" t="s">
        <v>176</v>
      </c>
      <c r="B32" s="24"/>
      <c r="C32" s="24">
        <f t="shared" ref="C32:I32" si="3">COUNTIF(C3:C25,"=4")</f>
        <v>0</v>
      </c>
      <c r="D32" s="58">
        <f t="shared" si="3"/>
        <v>1</v>
      </c>
      <c r="E32" s="58">
        <f t="shared" si="3"/>
        <v>5</v>
      </c>
      <c r="F32" s="58">
        <f t="shared" si="3"/>
        <v>0</v>
      </c>
      <c r="G32" s="58">
        <f t="shared" si="3"/>
        <v>0</v>
      </c>
      <c r="H32" s="58">
        <f t="shared" si="3"/>
        <v>0</v>
      </c>
      <c r="I32" s="22">
        <f t="shared" si="3"/>
        <v>0</v>
      </c>
      <c r="J32" s="21"/>
      <c r="K32" s="59"/>
      <c r="L32" s="24">
        <f t="shared" ref="L32:R32" si="4">COUNTIF(L3:L25,"=4")</f>
        <v>0</v>
      </c>
      <c r="M32" s="58">
        <f t="shared" si="4"/>
        <v>5</v>
      </c>
      <c r="N32" s="58">
        <f t="shared" si="4"/>
        <v>0</v>
      </c>
      <c r="O32" s="58">
        <f t="shared" si="4"/>
        <v>0</v>
      </c>
      <c r="P32" s="58">
        <f t="shared" si="4"/>
        <v>4</v>
      </c>
      <c r="Q32" s="58">
        <f t="shared" si="4"/>
        <v>0</v>
      </c>
      <c r="R32" s="22">
        <f t="shared" si="4"/>
        <v>0</v>
      </c>
      <c r="S32" s="21"/>
      <c r="T32" s="60"/>
    </row>
    <row r="33">
      <c r="A33" s="18" t="s">
        <v>177</v>
      </c>
      <c r="B33" s="24"/>
      <c r="C33" s="24">
        <f t="shared" ref="C33:I33" si="5">COUNTIF(C3:C25,"=-4")</f>
        <v>0</v>
      </c>
      <c r="D33" s="58">
        <f t="shared" si="5"/>
        <v>0</v>
      </c>
      <c r="E33" s="58">
        <f t="shared" si="5"/>
        <v>0</v>
      </c>
      <c r="F33" s="58">
        <f t="shared" si="5"/>
        <v>0</v>
      </c>
      <c r="G33" s="58">
        <f t="shared" si="5"/>
        <v>0</v>
      </c>
      <c r="H33" s="58">
        <f t="shared" si="5"/>
        <v>0</v>
      </c>
      <c r="I33" s="22">
        <f t="shared" si="5"/>
        <v>0</v>
      </c>
      <c r="J33" s="21"/>
      <c r="K33" s="59"/>
      <c r="L33" s="24">
        <f t="shared" ref="L33:R33" si="6">COUNTIF(L3:L25,"=-4")</f>
        <v>0</v>
      </c>
      <c r="M33" s="58">
        <f t="shared" si="6"/>
        <v>0</v>
      </c>
      <c r="N33" s="58">
        <f t="shared" si="6"/>
        <v>0</v>
      </c>
      <c r="O33" s="58">
        <f t="shared" si="6"/>
        <v>0</v>
      </c>
      <c r="P33" s="58">
        <f t="shared" si="6"/>
        <v>1</v>
      </c>
      <c r="Q33" s="58">
        <f t="shared" si="6"/>
        <v>0</v>
      </c>
      <c r="R33" s="22">
        <f t="shared" si="6"/>
        <v>0</v>
      </c>
      <c r="S33" s="21"/>
      <c r="T33" s="60"/>
    </row>
    <row r="34">
      <c r="A34" s="61" t="s">
        <v>178</v>
      </c>
      <c r="B34" s="62"/>
      <c r="C34" s="62">
        <f t="shared" ref="C34:J34" si="7">SUM(C3:C25)</f>
        <v>0</v>
      </c>
      <c r="D34" s="63">
        <f t="shared" si="7"/>
        <v>4</v>
      </c>
      <c r="E34" s="63">
        <f t="shared" si="7"/>
        <v>20</v>
      </c>
      <c r="F34" s="63">
        <f t="shared" si="7"/>
        <v>0</v>
      </c>
      <c r="G34" s="63">
        <f t="shared" si="7"/>
        <v>0</v>
      </c>
      <c r="H34" s="63">
        <f t="shared" si="7"/>
        <v>0</v>
      </c>
      <c r="I34" s="64">
        <f t="shared" si="7"/>
        <v>0</v>
      </c>
      <c r="J34" s="63">
        <f t="shared" si="7"/>
        <v>40</v>
      </c>
      <c r="K34" s="65">
        <f>K25</f>
        <v>64</v>
      </c>
      <c r="L34" s="62">
        <f t="shared" ref="L34:S34" si="8">SUM(L3:L25)</f>
        <v>0</v>
      </c>
      <c r="M34" s="63">
        <f t="shared" si="8"/>
        <v>20</v>
      </c>
      <c r="N34" s="63">
        <f t="shared" si="8"/>
        <v>0</v>
      </c>
      <c r="O34" s="63">
        <f t="shared" si="8"/>
        <v>0</v>
      </c>
      <c r="P34" s="63">
        <f t="shared" si="8"/>
        <v>12</v>
      </c>
      <c r="Q34" s="63">
        <f t="shared" si="8"/>
        <v>0</v>
      </c>
      <c r="R34" s="64">
        <f t="shared" si="8"/>
        <v>0</v>
      </c>
      <c r="S34" s="63">
        <f t="shared" si="8"/>
        <v>20</v>
      </c>
      <c r="T34" s="66">
        <f>T25</f>
        <v>52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6" width="4.43"/>
    <col customWidth="1" hidden="1" min="7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66</v>
      </c>
      <c r="K1" s="8"/>
      <c r="L1" s="7" t="s">
        <v>63</v>
      </c>
      <c r="T1" s="8"/>
    </row>
    <row r="2" ht="75.0" customHeight="1">
      <c r="B2" s="67" t="s">
        <v>165</v>
      </c>
      <c r="C2" s="10" t="str">
        <f t="array" ref="C2:F2">TRANSPOSE(INDIRECT(VLOOKUP(C1,Rosters!$C$2:$D$25,2,0)))</f>
        <v>Andrew VD</v>
      </c>
      <c r="D2" s="11" t="s">
        <v>156</v>
      </c>
      <c r="E2" s="11" t="s">
        <v>157</v>
      </c>
      <c r="F2" s="11" t="s">
        <v>158</v>
      </c>
      <c r="G2" s="11"/>
      <c r="H2" s="11"/>
      <c r="I2" s="12"/>
      <c r="J2" s="11" t="s">
        <v>166</v>
      </c>
      <c r="K2" s="13" t="s">
        <v>167</v>
      </c>
      <c r="L2" s="14" t="str">
        <f t="array" ref="L2:P2">TRANSPOSE(INDIRECT(VLOOKUP(L1,Rosters!$C$2:$D$25,2,0)))</f>
        <v>Boheng</v>
      </c>
      <c r="M2" s="15" t="s">
        <v>151</v>
      </c>
      <c r="N2" s="15" t="s">
        <v>152</v>
      </c>
      <c r="O2" s="15" t="s">
        <v>153</v>
      </c>
      <c r="P2" s="15" t="s">
        <v>154</v>
      </c>
      <c r="Q2" s="15"/>
      <c r="R2" s="16"/>
      <c r="S2" s="11" t="s">
        <v>166</v>
      </c>
      <c r="T2" s="17" t="s">
        <v>167</v>
      </c>
    </row>
    <row r="3">
      <c r="A3" s="18">
        <v>1.0</v>
      </c>
      <c r="B3" s="69" t="s">
        <v>168</v>
      </c>
      <c r="C3" s="24"/>
      <c r="E3" s="25">
        <v>4.0</v>
      </c>
      <c r="I3" s="22"/>
      <c r="J3" s="25">
        <v>0.0</v>
      </c>
      <c r="K3" s="23">
        <f>SUM(C3:J3)</f>
        <v>4</v>
      </c>
      <c r="L3" s="24"/>
      <c r="P3" s="21"/>
      <c r="R3" s="22"/>
      <c r="T3" s="26">
        <f>SUM(L3:S3)</f>
        <v>0</v>
      </c>
    </row>
    <row r="4">
      <c r="A4" s="18">
        <v>2.0</v>
      </c>
      <c r="B4" s="19" t="s">
        <v>169</v>
      </c>
      <c r="C4" s="27">
        <v>4.0</v>
      </c>
      <c r="I4" s="22"/>
      <c r="J4" s="25">
        <v>10.0</v>
      </c>
      <c r="K4" s="23">
        <f t="shared" ref="K4:K25" si="1">K3+SUM(C4:J4)</f>
        <v>18</v>
      </c>
      <c r="L4" s="24"/>
      <c r="P4" s="21"/>
      <c r="R4" s="22"/>
      <c r="T4" s="26">
        <f t="shared" ref="T4:T25" si="2">T3+SUM(L4:S4)</f>
        <v>0</v>
      </c>
    </row>
    <row r="5">
      <c r="A5" s="18">
        <v>3.0</v>
      </c>
      <c r="B5" s="69" t="s">
        <v>170</v>
      </c>
      <c r="C5" s="24"/>
      <c r="E5" s="25">
        <v>4.0</v>
      </c>
      <c r="I5" s="22"/>
      <c r="J5" s="25">
        <v>0.0</v>
      </c>
      <c r="K5" s="23">
        <f t="shared" si="1"/>
        <v>22</v>
      </c>
      <c r="L5" s="24"/>
      <c r="P5" s="21"/>
      <c r="R5" s="22"/>
      <c r="T5" s="26">
        <f t="shared" si="2"/>
        <v>0</v>
      </c>
    </row>
    <row r="6">
      <c r="A6" s="18">
        <v>4.0</v>
      </c>
      <c r="B6" s="69" t="s">
        <v>171</v>
      </c>
      <c r="C6" s="24"/>
      <c r="D6" s="25">
        <v>4.0</v>
      </c>
      <c r="I6" s="22"/>
      <c r="J6" s="25">
        <v>0.0</v>
      </c>
      <c r="K6" s="23">
        <f t="shared" si="1"/>
        <v>26</v>
      </c>
      <c r="L6" s="24"/>
      <c r="P6" s="21"/>
      <c r="R6" s="22"/>
      <c r="T6" s="26">
        <f t="shared" si="2"/>
        <v>0</v>
      </c>
    </row>
    <row r="7">
      <c r="A7" s="18">
        <v>5.0</v>
      </c>
      <c r="B7" s="69" t="s">
        <v>172</v>
      </c>
      <c r="C7" s="24"/>
      <c r="F7" s="25">
        <v>0.0</v>
      </c>
      <c r="I7" s="22"/>
      <c r="K7" s="23">
        <f t="shared" si="1"/>
        <v>26</v>
      </c>
      <c r="L7" s="24"/>
      <c r="N7" s="25">
        <v>4.0</v>
      </c>
      <c r="P7" s="21"/>
      <c r="R7" s="22"/>
      <c r="S7" s="25">
        <v>10.0</v>
      </c>
      <c r="T7" s="26">
        <f t="shared" si="2"/>
        <v>14</v>
      </c>
    </row>
    <row r="8">
      <c r="A8" s="18">
        <v>6.0</v>
      </c>
      <c r="B8" s="69" t="s">
        <v>173</v>
      </c>
      <c r="C8" s="24"/>
      <c r="F8" s="25">
        <v>0.0</v>
      </c>
      <c r="I8" s="22"/>
      <c r="K8" s="23">
        <f t="shared" si="1"/>
        <v>26</v>
      </c>
      <c r="L8" s="24"/>
      <c r="P8" s="21"/>
      <c r="R8" s="22"/>
      <c r="T8" s="26">
        <f t="shared" si="2"/>
        <v>14</v>
      </c>
    </row>
    <row r="9">
      <c r="A9" s="18">
        <v>7.0</v>
      </c>
      <c r="B9" s="69" t="s">
        <v>170</v>
      </c>
      <c r="C9" s="24"/>
      <c r="E9" s="25">
        <v>0.0</v>
      </c>
      <c r="I9" s="22"/>
      <c r="K9" s="23">
        <f t="shared" si="1"/>
        <v>26</v>
      </c>
      <c r="L9" s="24"/>
      <c r="N9" s="25">
        <v>0.0</v>
      </c>
      <c r="P9" s="21"/>
      <c r="R9" s="22"/>
      <c r="T9" s="26">
        <f t="shared" si="2"/>
        <v>14</v>
      </c>
    </row>
    <row r="10">
      <c r="A10" s="18">
        <v>8.0</v>
      </c>
      <c r="B10" s="19" t="s">
        <v>169</v>
      </c>
      <c r="C10" s="27">
        <v>4.0</v>
      </c>
      <c r="I10" s="22"/>
      <c r="J10" s="25">
        <v>0.0</v>
      </c>
      <c r="K10" s="23">
        <f t="shared" si="1"/>
        <v>30</v>
      </c>
      <c r="L10" s="24"/>
      <c r="P10" s="21"/>
      <c r="R10" s="22"/>
      <c r="T10" s="26">
        <f t="shared" si="2"/>
        <v>14</v>
      </c>
    </row>
    <row r="11">
      <c r="A11" s="18">
        <v>9.0</v>
      </c>
      <c r="B11" s="69" t="s">
        <v>172</v>
      </c>
      <c r="C11" s="24"/>
      <c r="E11" s="25">
        <v>4.0</v>
      </c>
      <c r="I11" s="22"/>
      <c r="J11" s="25">
        <v>0.0</v>
      </c>
      <c r="K11" s="23">
        <f t="shared" si="1"/>
        <v>34</v>
      </c>
      <c r="L11" s="24"/>
      <c r="P11" s="21"/>
      <c r="R11" s="22"/>
      <c r="T11" s="26">
        <f t="shared" si="2"/>
        <v>14</v>
      </c>
    </row>
    <row r="12">
      <c r="A12" s="18">
        <v>10.0</v>
      </c>
      <c r="B12" s="69" t="s">
        <v>171</v>
      </c>
      <c r="C12" s="24"/>
      <c r="D12" s="25">
        <v>0.0</v>
      </c>
      <c r="I12" s="22"/>
      <c r="K12" s="23">
        <f t="shared" si="1"/>
        <v>34</v>
      </c>
      <c r="L12" s="27">
        <v>4.0</v>
      </c>
      <c r="P12" s="21"/>
      <c r="R12" s="22"/>
      <c r="S12" s="25">
        <v>0.0</v>
      </c>
      <c r="T12" s="26">
        <f t="shared" si="2"/>
        <v>18</v>
      </c>
    </row>
    <row r="13">
      <c r="A13" s="18">
        <v>11.0</v>
      </c>
      <c r="B13" s="69" t="s">
        <v>168</v>
      </c>
      <c r="C13" s="24"/>
      <c r="F13" s="25">
        <v>0.0</v>
      </c>
      <c r="I13" s="22"/>
      <c r="K13" s="23">
        <f t="shared" si="1"/>
        <v>34</v>
      </c>
      <c r="L13" s="24"/>
      <c r="O13" s="25">
        <v>0.0</v>
      </c>
      <c r="P13" s="21"/>
      <c r="R13" s="22"/>
      <c r="T13" s="26">
        <f t="shared" si="2"/>
        <v>18</v>
      </c>
    </row>
    <row r="14">
      <c r="A14" s="18">
        <v>12.0</v>
      </c>
      <c r="B14" s="69" t="s">
        <v>173</v>
      </c>
      <c r="C14" s="24"/>
      <c r="E14" s="25">
        <v>-4.0</v>
      </c>
      <c r="I14" s="22"/>
      <c r="K14" s="23">
        <f t="shared" si="1"/>
        <v>30</v>
      </c>
      <c r="L14" s="27">
        <v>4.0</v>
      </c>
      <c r="P14" s="21"/>
      <c r="R14" s="22"/>
      <c r="S14" s="25">
        <v>0.0</v>
      </c>
      <c r="T14" s="26">
        <f t="shared" si="2"/>
        <v>22</v>
      </c>
    </row>
    <row r="15">
      <c r="A15" s="28">
        <v>13.0</v>
      </c>
      <c r="B15" s="70" t="s">
        <v>169</v>
      </c>
      <c r="C15" s="30"/>
      <c r="D15" s="31"/>
      <c r="E15" s="31"/>
      <c r="F15" s="31"/>
      <c r="G15" s="31"/>
      <c r="H15" s="31"/>
      <c r="I15" s="33"/>
      <c r="J15" s="31"/>
      <c r="K15" s="34">
        <f t="shared" si="1"/>
        <v>30</v>
      </c>
      <c r="L15" s="75"/>
      <c r="M15" s="31"/>
      <c r="N15" s="36">
        <v>4.0</v>
      </c>
      <c r="O15" s="31"/>
      <c r="P15" s="31"/>
      <c r="Q15" s="31"/>
      <c r="R15" s="33"/>
      <c r="S15" s="36">
        <v>0.0</v>
      </c>
      <c r="T15" s="37">
        <f t="shared" si="2"/>
        <v>26</v>
      </c>
    </row>
    <row r="16">
      <c r="A16" s="18">
        <v>14.0</v>
      </c>
      <c r="B16" s="69" t="s">
        <v>171</v>
      </c>
      <c r="C16" s="24"/>
      <c r="D16" s="25">
        <v>4.0</v>
      </c>
      <c r="I16" s="22"/>
      <c r="J16" s="25">
        <v>0.0</v>
      </c>
      <c r="K16" s="23">
        <f t="shared" si="1"/>
        <v>34</v>
      </c>
      <c r="L16" s="20"/>
      <c r="R16" s="22"/>
      <c r="T16" s="26">
        <f t="shared" si="2"/>
        <v>26</v>
      </c>
    </row>
    <row r="17">
      <c r="A17" s="18">
        <v>15.0</v>
      </c>
      <c r="B17" s="69" t="s">
        <v>170</v>
      </c>
      <c r="C17" s="24"/>
      <c r="E17" s="25">
        <v>4.0</v>
      </c>
      <c r="I17" s="22"/>
      <c r="J17" s="25">
        <v>10.0</v>
      </c>
      <c r="K17" s="23">
        <f t="shared" si="1"/>
        <v>48</v>
      </c>
      <c r="L17" s="20"/>
      <c r="N17" s="25">
        <v>0.0</v>
      </c>
      <c r="R17" s="22"/>
      <c r="T17" s="26">
        <f t="shared" si="2"/>
        <v>26</v>
      </c>
    </row>
    <row r="18">
      <c r="A18" s="18">
        <v>16.0</v>
      </c>
      <c r="B18" s="19" t="s">
        <v>173</v>
      </c>
      <c r="C18" s="27">
        <v>0.0</v>
      </c>
      <c r="I18" s="22"/>
      <c r="K18" s="23">
        <f t="shared" si="1"/>
        <v>48</v>
      </c>
      <c r="L18" s="20"/>
      <c r="O18" s="25">
        <v>0.0</v>
      </c>
      <c r="R18" s="22"/>
      <c r="T18" s="26">
        <f t="shared" si="2"/>
        <v>26</v>
      </c>
    </row>
    <row r="19">
      <c r="A19" s="18">
        <v>17.0</v>
      </c>
      <c r="B19" s="69" t="s">
        <v>172</v>
      </c>
      <c r="C19" s="24"/>
      <c r="E19" s="25">
        <v>4.0</v>
      </c>
      <c r="I19" s="22"/>
      <c r="J19" s="25">
        <v>0.0</v>
      </c>
      <c r="K19" s="23">
        <f t="shared" si="1"/>
        <v>52</v>
      </c>
      <c r="L19" s="20"/>
      <c r="R19" s="22"/>
      <c r="T19" s="26">
        <f t="shared" si="2"/>
        <v>26</v>
      </c>
    </row>
    <row r="20">
      <c r="A20" s="18">
        <v>18.0</v>
      </c>
      <c r="B20" s="69" t="s">
        <v>168</v>
      </c>
      <c r="C20" s="24"/>
      <c r="E20" s="25">
        <v>4.0</v>
      </c>
      <c r="I20" s="22"/>
      <c r="J20" s="25">
        <v>0.0</v>
      </c>
      <c r="K20" s="23">
        <f t="shared" si="1"/>
        <v>56</v>
      </c>
      <c r="L20" s="20"/>
      <c r="R20" s="22"/>
      <c r="T20" s="26">
        <f t="shared" si="2"/>
        <v>26</v>
      </c>
    </row>
    <row r="21">
      <c r="A21" s="18">
        <v>19.0</v>
      </c>
      <c r="B21" s="69" t="s">
        <v>171</v>
      </c>
      <c r="C21" s="24"/>
      <c r="D21" s="25">
        <v>4.0</v>
      </c>
      <c r="I21" s="22"/>
      <c r="J21" s="25">
        <v>0.0</v>
      </c>
      <c r="K21" s="23">
        <f t="shared" si="1"/>
        <v>60</v>
      </c>
      <c r="L21" s="20"/>
      <c r="R21" s="22"/>
      <c r="T21" s="26">
        <f t="shared" si="2"/>
        <v>26</v>
      </c>
    </row>
    <row r="22">
      <c r="A22" s="18">
        <v>20.0</v>
      </c>
      <c r="B22" s="19" t="s">
        <v>169</v>
      </c>
      <c r="C22" s="27">
        <v>4.0</v>
      </c>
      <c r="I22" s="22"/>
      <c r="J22" s="25">
        <v>0.0</v>
      </c>
      <c r="K22" s="23">
        <f t="shared" si="1"/>
        <v>64</v>
      </c>
      <c r="L22" s="20"/>
      <c r="R22" s="22"/>
      <c r="T22" s="26">
        <f t="shared" si="2"/>
        <v>26</v>
      </c>
    </row>
    <row r="23">
      <c r="A23" s="18">
        <v>21.0</v>
      </c>
      <c r="B23" s="69" t="s">
        <v>170</v>
      </c>
      <c r="C23" s="24"/>
      <c r="E23" s="25">
        <v>4.0</v>
      </c>
      <c r="I23" s="22"/>
      <c r="J23" s="25">
        <v>0.0</v>
      </c>
      <c r="K23" s="23">
        <f t="shared" si="1"/>
        <v>68</v>
      </c>
      <c r="L23" s="20"/>
      <c r="R23" s="22"/>
      <c r="T23" s="26">
        <f t="shared" si="2"/>
        <v>26</v>
      </c>
    </row>
    <row r="24">
      <c r="A24" s="18">
        <v>22.0</v>
      </c>
      <c r="B24" s="19" t="s">
        <v>168</v>
      </c>
      <c r="C24" s="27">
        <v>0.0</v>
      </c>
      <c r="I24" s="22"/>
      <c r="K24" s="23">
        <f t="shared" si="1"/>
        <v>68</v>
      </c>
      <c r="L24" s="20"/>
      <c r="O24" s="25">
        <v>0.0</v>
      </c>
      <c r="R24" s="22"/>
      <c r="T24" s="26">
        <f t="shared" si="2"/>
        <v>26</v>
      </c>
    </row>
    <row r="25">
      <c r="A25" s="18">
        <v>23.0</v>
      </c>
      <c r="B25" s="74" t="s">
        <v>173</v>
      </c>
      <c r="C25" s="39"/>
      <c r="D25" s="40">
        <v>4.0</v>
      </c>
      <c r="E25" s="3"/>
      <c r="F25" s="3"/>
      <c r="G25" s="3"/>
      <c r="H25" s="3"/>
      <c r="I25" s="42"/>
      <c r="J25" s="40">
        <v>0.0</v>
      </c>
      <c r="K25" s="43">
        <f t="shared" si="1"/>
        <v>72</v>
      </c>
      <c r="L25" s="41"/>
      <c r="M25" s="3"/>
      <c r="N25" s="3"/>
      <c r="O25" s="3"/>
      <c r="P25" s="3"/>
      <c r="Q25" s="3"/>
      <c r="R25" s="42"/>
      <c r="S25" s="3"/>
      <c r="T25" s="26">
        <f t="shared" si="2"/>
        <v>26</v>
      </c>
    </row>
    <row r="26" hidden="1">
      <c r="A26" s="44" t="s">
        <v>174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 hidden="1">
      <c r="B27" s="3"/>
      <c r="C27" s="39"/>
      <c r="D27" s="3"/>
      <c r="E27" s="3"/>
      <c r="F27" s="3"/>
      <c r="G27" s="3"/>
      <c r="H27" s="3"/>
      <c r="I27" s="42"/>
      <c r="J27" s="41"/>
      <c r="K27" s="43"/>
      <c r="L27" s="3"/>
      <c r="M27" s="3"/>
      <c r="N27" s="3"/>
      <c r="O27" s="3"/>
      <c r="P27" s="3"/>
      <c r="Q27" s="3"/>
      <c r="R27" s="42"/>
      <c r="S27" s="41"/>
      <c r="T27" s="43"/>
    </row>
    <row r="28" hidden="1">
      <c r="B28" s="3"/>
      <c r="C28" s="39"/>
      <c r="D28" s="3"/>
      <c r="E28" s="3"/>
      <c r="F28" s="3"/>
      <c r="G28" s="3"/>
      <c r="H28" s="3"/>
      <c r="I28" s="42"/>
      <c r="J28" s="41"/>
      <c r="K28" s="43"/>
      <c r="L28" s="3"/>
      <c r="M28" s="3"/>
      <c r="N28" s="3"/>
      <c r="O28" s="3"/>
      <c r="P28" s="3"/>
      <c r="Q28" s="3"/>
      <c r="R28" s="42"/>
      <c r="S28" s="41"/>
      <c r="T28" s="43"/>
    </row>
    <row r="29" hidden="1">
      <c r="B29" s="3"/>
      <c r="C29" s="39"/>
      <c r="D29" s="3"/>
      <c r="E29" s="3"/>
      <c r="F29" s="3"/>
      <c r="G29" s="3"/>
      <c r="H29" s="3"/>
      <c r="I29" s="42"/>
      <c r="J29" s="41"/>
      <c r="K29" s="43"/>
      <c r="L29" s="3"/>
      <c r="M29" s="3"/>
      <c r="N29" s="3"/>
      <c r="O29" s="3"/>
      <c r="P29" s="3"/>
      <c r="Q29" s="3"/>
      <c r="R29" s="42"/>
      <c r="S29" s="41"/>
      <c r="T29" s="43"/>
    </row>
    <row r="30" hidden="1">
      <c r="B30" s="3"/>
      <c r="C30" s="39"/>
      <c r="D30" s="3"/>
      <c r="E30" s="3"/>
      <c r="F30" s="3"/>
      <c r="G30" s="3"/>
      <c r="H30" s="3"/>
      <c r="I30" s="42"/>
      <c r="J30" s="41"/>
      <c r="K30" s="43"/>
      <c r="L30" s="3"/>
      <c r="M30" s="3"/>
      <c r="N30" s="3"/>
      <c r="O30" s="3"/>
      <c r="P30" s="3"/>
      <c r="Q30" s="3"/>
      <c r="R30" s="42"/>
      <c r="S30" s="41"/>
      <c r="T30" s="43"/>
    </row>
    <row r="31">
      <c r="A31" s="50" t="s">
        <v>175</v>
      </c>
      <c r="B31" s="51"/>
      <c r="C31" s="51">
        <v>23.0</v>
      </c>
      <c r="D31" s="52">
        <v>23.0</v>
      </c>
      <c r="E31" s="52">
        <v>23.0</v>
      </c>
      <c r="F31" s="52">
        <v>23.0</v>
      </c>
      <c r="G31" s="53"/>
      <c r="H31" s="53"/>
      <c r="I31" s="54"/>
      <c r="J31" s="55"/>
      <c r="K31" s="56"/>
      <c r="L31" s="51">
        <v>12.0</v>
      </c>
      <c r="M31" s="52">
        <v>23.0</v>
      </c>
      <c r="N31" s="52">
        <v>23.0</v>
      </c>
      <c r="O31" s="52">
        <v>23.0</v>
      </c>
      <c r="P31" s="52">
        <v>11.0</v>
      </c>
      <c r="Q31" s="53"/>
      <c r="R31" s="54"/>
      <c r="S31" s="55"/>
      <c r="T31" s="57"/>
    </row>
    <row r="32">
      <c r="A32" s="18" t="s">
        <v>176</v>
      </c>
      <c r="B32" s="24"/>
      <c r="C32" s="24">
        <f t="shared" ref="C32:I32" si="3">COUNTIF(C3:C25,"=4")</f>
        <v>3</v>
      </c>
      <c r="D32" s="58">
        <f t="shared" si="3"/>
        <v>4</v>
      </c>
      <c r="E32" s="58">
        <f t="shared" si="3"/>
        <v>7</v>
      </c>
      <c r="F32" s="58">
        <f t="shared" si="3"/>
        <v>0</v>
      </c>
      <c r="G32" s="58">
        <f t="shared" si="3"/>
        <v>0</v>
      </c>
      <c r="H32" s="58">
        <f t="shared" si="3"/>
        <v>0</v>
      </c>
      <c r="I32" s="22">
        <f t="shared" si="3"/>
        <v>0</v>
      </c>
      <c r="J32" s="21"/>
      <c r="K32" s="59"/>
      <c r="L32" s="24">
        <f t="shared" ref="L32:R32" si="4">COUNTIF(L3:L25,"=4")</f>
        <v>2</v>
      </c>
      <c r="M32" s="58">
        <f t="shared" si="4"/>
        <v>0</v>
      </c>
      <c r="N32" s="58">
        <f t="shared" si="4"/>
        <v>2</v>
      </c>
      <c r="O32" s="58">
        <f t="shared" si="4"/>
        <v>0</v>
      </c>
      <c r="P32" s="58">
        <f t="shared" si="4"/>
        <v>0</v>
      </c>
      <c r="Q32" s="58">
        <f t="shared" si="4"/>
        <v>0</v>
      </c>
      <c r="R32" s="22">
        <f t="shared" si="4"/>
        <v>0</v>
      </c>
      <c r="S32" s="21"/>
      <c r="T32" s="60"/>
    </row>
    <row r="33">
      <c r="A33" s="18" t="s">
        <v>177</v>
      </c>
      <c r="B33" s="24"/>
      <c r="C33" s="24">
        <f t="shared" ref="C33:I33" si="5">COUNTIF(C3:C25,"=-4")</f>
        <v>0</v>
      </c>
      <c r="D33" s="58">
        <f t="shared" si="5"/>
        <v>0</v>
      </c>
      <c r="E33" s="58">
        <f t="shared" si="5"/>
        <v>1</v>
      </c>
      <c r="F33" s="58">
        <f t="shared" si="5"/>
        <v>0</v>
      </c>
      <c r="G33" s="58">
        <f t="shared" si="5"/>
        <v>0</v>
      </c>
      <c r="H33" s="58">
        <f t="shared" si="5"/>
        <v>0</v>
      </c>
      <c r="I33" s="22">
        <f t="shared" si="5"/>
        <v>0</v>
      </c>
      <c r="J33" s="21"/>
      <c r="K33" s="59"/>
      <c r="L33" s="24">
        <f t="shared" ref="L33:R33" si="6">COUNTIF(L3:L25,"=-4")</f>
        <v>0</v>
      </c>
      <c r="M33" s="58">
        <f t="shared" si="6"/>
        <v>0</v>
      </c>
      <c r="N33" s="58">
        <f t="shared" si="6"/>
        <v>0</v>
      </c>
      <c r="O33" s="58">
        <f t="shared" si="6"/>
        <v>0</v>
      </c>
      <c r="P33" s="58">
        <f t="shared" si="6"/>
        <v>0</v>
      </c>
      <c r="Q33" s="58">
        <f t="shared" si="6"/>
        <v>0</v>
      </c>
      <c r="R33" s="22">
        <f t="shared" si="6"/>
        <v>0</v>
      </c>
      <c r="S33" s="21"/>
      <c r="T33" s="60"/>
    </row>
    <row r="34">
      <c r="A34" s="61" t="s">
        <v>178</v>
      </c>
      <c r="B34" s="62"/>
      <c r="C34" s="62">
        <f t="shared" ref="C34:J34" si="7">SUM(C3:C25)</f>
        <v>12</v>
      </c>
      <c r="D34" s="63">
        <f t="shared" si="7"/>
        <v>16</v>
      </c>
      <c r="E34" s="63">
        <f t="shared" si="7"/>
        <v>24</v>
      </c>
      <c r="F34" s="63">
        <f t="shared" si="7"/>
        <v>0</v>
      </c>
      <c r="G34" s="63">
        <f t="shared" si="7"/>
        <v>0</v>
      </c>
      <c r="H34" s="63">
        <f t="shared" si="7"/>
        <v>0</v>
      </c>
      <c r="I34" s="64">
        <f t="shared" si="7"/>
        <v>0</v>
      </c>
      <c r="J34" s="63">
        <f t="shared" si="7"/>
        <v>20</v>
      </c>
      <c r="K34" s="65">
        <f>K25</f>
        <v>72</v>
      </c>
      <c r="L34" s="62">
        <f t="shared" ref="L34:S34" si="8">SUM(L3:L25)</f>
        <v>8</v>
      </c>
      <c r="M34" s="63">
        <f t="shared" si="8"/>
        <v>0</v>
      </c>
      <c r="N34" s="63">
        <f t="shared" si="8"/>
        <v>8</v>
      </c>
      <c r="O34" s="63">
        <f t="shared" si="8"/>
        <v>0</v>
      </c>
      <c r="P34" s="63">
        <f t="shared" si="8"/>
        <v>0</v>
      </c>
      <c r="Q34" s="63">
        <f t="shared" si="8"/>
        <v>0</v>
      </c>
      <c r="R34" s="64">
        <f t="shared" si="8"/>
        <v>0</v>
      </c>
      <c r="S34" s="63">
        <f t="shared" si="8"/>
        <v>10</v>
      </c>
      <c r="T34" s="66">
        <f>T25</f>
        <v>26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10</v>
      </c>
      <c r="K1" s="8"/>
      <c r="L1" s="7" t="s">
        <v>25</v>
      </c>
      <c r="T1" s="8"/>
    </row>
    <row r="2" ht="75.0" customHeight="1">
      <c r="B2" s="67" t="s">
        <v>165</v>
      </c>
      <c r="C2" s="10" t="str">
        <f t="array" ref="C2:G2">TRANSPOSE(INDIRECT(VLOOKUP(C1,Rosters!$C$2:$D$25,2,0)))</f>
        <v>Akshat</v>
      </c>
      <c r="D2" s="11" t="s">
        <v>32</v>
      </c>
      <c r="E2" s="11" t="s">
        <v>34</v>
      </c>
      <c r="F2" s="11" t="s">
        <v>36</v>
      </c>
      <c r="G2" s="11" t="s">
        <v>39</v>
      </c>
      <c r="H2" s="11"/>
      <c r="I2" s="12"/>
      <c r="J2" s="11" t="s">
        <v>166</v>
      </c>
      <c r="K2" s="13" t="s">
        <v>167</v>
      </c>
      <c r="L2" s="14" t="str">
        <f t="array" ref="L2:P2">TRANSPOSE(INDIRECT(VLOOKUP(L1,Rosters!$C$2:$D$25,2,0)))</f>
        <v>Alex W</v>
      </c>
      <c r="M2" s="15" t="s">
        <v>80</v>
      </c>
      <c r="N2" s="15" t="s">
        <v>81</v>
      </c>
      <c r="O2" s="15" t="s">
        <v>82</v>
      </c>
      <c r="P2" s="15" t="s">
        <v>83</v>
      </c>
      <c r="Q2" s="15"/>
      <c r="R2" s="16"/>
      <c r="S2" s="11" t="s">
        <v>166</v>
      </c>
      <c r="T2" s="17" t="s">
        <v>167</v>
      </c>
    </row>
    <row r="3">
      <c r="A3" s="18">
        <v>1.0</v>
      </c>
      <c r="B3" s="69" t="s">
        <v>168</v>
      </c>
      <c r="C3" s="24"/>
      <c r="D3" s="21"/>
      <c r="I3" s="22"/>
      <c r="K3" s="23">
        <f>SUM(C3:J3)</f>
        <v>0</v>
      </c>
      <c r="L3" s="24"/>
      <c r="M3" s="25">
        <v>4.0</v>
      </c>
      <c r="N3" s="21"/>
      <c r="P3" s="21"/>
      <c r="R3" s="22"/>
      <c r="S3" s="25">
        <v>10.0</v>
      </c>
      <c r="T3" s="26">
        <f>SUM(L3:S3)</f>
        <v>14</v>
      </c>
    </row>
    <row r="4">
      <c r="A4" s="18">
        <v>2.0</v>
      </c>
      <c r="B4" s="69" t="s">
        <v>169</v>
      </c>
      <c r="C4" s="24"/>
      <c r="D4" s="21"/>
      <c r="I4" s="22"/>
      <c r="K4" s="23">
        <f t="shared" ref="K4:K25" si="1">K3+SUM(C4:J4)</f>
        <v>0</v>
      </c>
      <c r="L4" s="24"/>
      <c r="N4" s="21"/>
      <c r="O4" s="25">
        <v>4.0</v>
      </c>
      <c r="P4" s="21"/>
      <c r="R4" s="22"/>
      <c r="S4" s="25">
        <v>0.0</v>
      </c>
      <c r="T4" s="26">
        <f t="shared" ref="T4:T25" si="2">T3+SUM(L4:S4)</f>
        <v>18</v>
      </c>
    </row>
    <row r="5">
      <c r="A5" s="18">
        <v>3.0</v>
      </c>
      <c r="B5" s="19" t="s">
        <v>170</v>
      </c>
      <c r="C5" s="27">
        <v>0.0</v>
      </c>
      <c r="D5" s="21"/>
      <c r="I5" s="22"/>
      <c r="K5" s="23">
        <f t="shared" si="1"/>
        <v>0</v>
      </c>
      <c r="L5" s="24"/>
      <c r="N5" s="21"/>
      <c r="O5" s="25">
        <v>4.0</v>
      </c>
      <c r="P5" s="21"/>
      <c r="R5" s="22"/>
      <c r="S5" s="25">
        <v>0.0</v>
      </c>
      <c r="T5" s="26">
        <f t="shared" si="2"/>
        <v>22</v>
      </c>
    </row>
    <row r="6">
      <c r="A6" s="18">
        <v>4.0</v>
      </c>
      <c r="B6" s="69" t="s">
        <v>171</v>
      </c>
      <c r="C6" s="24"/>
      <c r="D6" s="21"/>
      <c r="I6" s="22"/>
      <c r="K6" s="23">
        <f t="shared" si="1"/>
        <v>0</v>
      </c>
      <c r="L6" s="27">
        <v>4.0</v>
      </c>
      <c r="N6" s="21"/>
      <c r="P6" s="21"/>
      <c r="R6" s="22"/>
      <c r="S6" s="25">
        <v>0.0</v>
      </c>
      <c r="T6" s="26">
        <f t="shared" si="2"/>
        <v>26</v>
      </c>
    </row>
    <row r="7">
      <c r="A7" s="18">
        <v>5.0</v>
      </c>
      <c r="B7" s="19" t="s">
        <v>172</v>
      </c>
      <c r="C7" s="27">
        <v>0.0</v>
      </c>
      <c r="D7" s="21"/>
      <c r="I7" s="22"/>
      <c r="K7" s="23">
        <f t="shared" si="1"/>
        <v>0</v>
      </c>
      <c r="L7" s="24"/>
      <c r="N7" s="21"/>
      <c r="O7" s="25">
        <v>4.0</v>
      </c>
      <c r="P7" s="21"/>
      <c r="R7" s="22"/>
      <c r="S7" s="25">
        <v>0.0</v>
      </c>
      <c r="T7" s="26">
        <f t="shared" si="2"/>
        <v>30</v>
      </c>
    </row>
    <row r="8">
      <c r="A8" s="18">
        <v>6.0</v>
      </c>
      <c r="B8" s="19" t="s">
        <v>173</v>
      </c>
      <c r="C8" s="27">
        <v>0.0</v>
      </c>
      <c r="D8" s="21"/>
      <c r="I8" s="22"/>
      <c r="K8" s="23">
        <f t="shared" si="1"/>
        <v>0</v>
      </c>
      <c r="L8" s="27">
        <v>0.0</v>
      </c>
      <c r="N8" s="21"/>
      <c r="P8" s="21"/>
      <c r="R8" s="22"/>
      <c r="T8" s="26">
        <f t="shared" si="2"/>
        <v>30</v>
      </c>
    </row>
    <row r="9">
      <c r="A9" s="18">
        <v>7.0</v>
      </c>
      <c r="B9" s="69" t="s">
        <v>170</v>
      </c>
      <c r="C9" s="24"/>
      <c r="D9" s="21"/>
      <c r="E9" s="25">
        <v>4.0</v>
      </c>
      <c r="I9" s="22"/>
      <c r="J9" s="25">
        <v>0.0</v>
      </c>
      <c r="K9" s="23">
        <f t="shared" si="1"/>
        <v>4</v>
      </c>
      <c r="L9" s="24"/>
      <c r="N9" s="21"/>
      <c r="P9" s="21"/>
      <c r="R9" s="22"/>
      <c r="T9" s="26">
        <f t="shared" si="2"/>
        <v>30</v>
      </c>
    </row>
    <row r="10">
      <c r="A10" s="18">
        <v>8.0</v>
      </c>
      <c r="B10" s="69" t="s">
        <v>169</v>
      </c>
      <c r="C10" s="24"/>
      <c r="D10" s="21"/>
      <c r="I10" s="22"/>
      <c r="K10" s="23">
        <f t="shared" si="1"/>
        <v>4</v>
      </c>
      <c r="L10" s="24"/>
      <c r="N10" s="21"/>
      <c r="O10" s="25">
        <v>4.0</v>
      </c>
      <c r="P10" s="21"/>
      <c r="R10" s="22"/>
      <c r="S10" s="25">
        <v>0.0</v>
      </c>
      <c r="T10" s="26">
        <f t="shared" si="2"/>
        <v>34</v>
      </c>
    </row>
    <row r="11">
      <c r="A11" s="18">
        <v>9.0</v>
      </c>
      <c r="B11" s="69" t="s">
        <v>172</v>
      </c>
      <c r="C11" s="24"/>
      <c r="D11" s="21"/>
      <c r="I11" s="22"/>
      <c r="K11" s="23">
        <f t="shared" si="1"/>
        <v>4</v>
      </c>
      <c r="L11" s="24"/>
      <c r="M11" s="25">
        <v>4.0</v>
      </c>
      <c r="N11" s="21"/>
      <c r="P11" s="21"/>
      <c r="R11" s="22"/>
      <c r="S11" s="25">
        <v>0.0</v>
      </c>
      <c r="T11" s="26">
        <f t="shared" si="2"/>
        <v>38</v>
      </c>
    </row>
    <row r="12">
      <c r="A12" s="18">
        <v>10.0</v>
      </c>
      <c r="B12" s="19" t="s">
        <v>171</v>
      </c>
      <c r="C12" s="27">
        <v>4.0</v>
      </c>
      <c r="D12" s="21"/>
      <c r="I12" s="22"/>
      <c r="J12" s="25">
        <v>10.0</v>
      </c>
      <c r="K12" s="23">
        <f t="shared" si="1"/>
        <v>18</v>
      </c>
      <c r="L12" s="24"/>
      <c r="N12" s="21"/>
      <c r="P12" s="21"/>
      <c r="R12" s="22"/>
      <c r="T12" s="26">
        <f t="shared" si="2"/>
        <v>38</v>
      </c>
    </row>
    <row r="13">
      <c r="A13" s="18">
        <v>11.0</v>
      </c>
      <c r="B13" s="19" t="s">
        <v>168</v>
      </c>
      <c r="C13" s="27">
        <v>4.0</v>
      </c>
      <c r="D13" s="21"/>
      <c r="I13" s="22"/>
      <c r="J13" s="25">
        <v>0.0</v>
      </c>
      <c r="K13" s="23">
        <f t="shared" si="1"/>
        <v>22</v>
      </c>
      <c r="L13" s="24"/>
      <c r="M13" s="25">
        <v>0.0</v>
      </c>
      <c r="N13" s="21"/>
      <c r="P13" s="21"/>
      <c r="R13" s="22"/>
      <c r="T13" s="26">
        <f t="shared" si="2"/>
        <v>38</v>
      </c>
    </row>
    <row r="14">
      <c r="A14" s="18">
        <v>12.0</v>
      </c>
      <c r="B14" s="19" t="s">
        <v>173</v>
      </c>
      <c r="C14" s="27">
        <v>0.0</v>
      </c>
      <c r="D14" s="21"/>
      <c r="I14" s="22"/>
      <c r="K14" s="23">
        <f t="shared" si="1"/>
        <v>22</v>
      </c>
      <c r="L14" s="24"/>
      <c r="N14" s="21"/>
      <c r="O14" s="25">
        <v>0.0</v>
      </c>
      <c r="P14" s="21"/>
      <c r="R14" s="22"/>
      <c r="T14" s="26">
        <f t="shared" si="2"/>
        <v>38</v>
      </c>
    </row>
    <row r="15">
      <c r="A15" s="28">
        <v>13.0</v>
      </c>
      <c r="B15" s="29" t="s">
        <v>169</v>
      </c>
      <c r="C15" s="35">
        <v>0.0</v>
      </c>
      <c r="D15" s="31"/>
      <c r="E15" s="32"/>
      <c r="F15" s="31"/>
      <c r="G15" s="31"/>
      <c r="H15" s="31"/>
      <c r="I15" s="33"/>
      <c r="J15" s="31"/>
      <c r="K15" s="34">
        <f t="shared" si="1"/>
        <v>22</v>
      </c>
      <c r="L15" s="30"/>
      <c r="M15" s="31"/>
      <c r="N15" s="32"/>
      <c r="O15" s="36">
        <v>0.0</v>
      </c>
      <c r="P15" s="32"/>
      <c r="Q15" s="31"/>
      <c r="R15" s="33"/>
      <c r="S15" s="31"/>
      <c r="T15" s="37">
        <f t="shared" si="2"/>
        <v>38</v>
      </c>
    </row>
    <row r="16">
      <c r="A16" s="18">
        <v>14.0</v>
      </c>
      <c r="B16" s="69" t="s">
        <v>171</v>
      </c>
      <c r="C16" s="24"/>
      <c r="E16" s="21"/>
      <c r="F16" s="25">
        <v>4.0</v>
      </c>
      <c r="I16" s="22"/>
      <c r="J16" s="25">
        <v>0.0</v>
      </c>
      <c r="K16" s="23">
        <f t="shared" si="1"/>
        <v>26</v>
      </c>
      <c r="L16" s="24"/>
      <c r="N16" s="21"/>
      <c r="P16" s="21"/>
      <c r="R16" s="22"/>
      <c r="T16" s="26">
        <f t="shared" si="2"/>
        <v>38</v>
      </c>
    </row>
    <row r="17">
      <c r="A17" s="18">
        <v>15.0</v>
      </c>
      <c r="B17" s="69" t="s">
        <v>170</v>
      </c>
      <c r="C17" s="24"/>
      <c r="D17" s="25">
        <v>4.0</v>
      </c>
      <c r="E17" s="21"/>
      <c r="I17" s="22"/>
      <c r="J17" s="25">
        <v>0.0</v>
      </c>
      <c r="K17" s="23">
        <f t="shared" si="1"/>
        <v>30</v>
      </c>
      <c r="L17" s="27">
        <v>0.0</v>
      </c>
      <c r="N17" s="21"/>
      <c r="P17" s="21"/>
      <c r="R17" s="22"/>
      <c r="T17" s="26">
        <f t="shared" si="2"/>
        <v>38</v>
      </c>
    </row>
    <row r="18">
      <c r="A18" s="18">
        <v>16.0</v>
      </c>
      <c r="B18" s="69" t="s">
        <v>173</v>
      </c>
      <c r="C18" s="24"/>
      <c r="E18" s="21"/>
      <c r="F18" s="25">
        <v>4.0</v>
      </c>
      <c r="I18" s="22"/>
      <c r="J18" s="25">
        <v>0.0</v>
      </c>
      <c r="K18" s="23">
        <f t="shared" si="1"/>
        <v>34</v>
      </c>
      <c r="L18" s="24"/>
      <c r="N18" s="21"/>
      <c r="P18" s="21"/>
      <c r="R18" s="22"/>
      <c r="T18" s="26">
        <f t="shared" si="2"/>
        <v>38</v>
      </c>
    </row>
    <row r="19">
      <c r="A19" s="18">
        <v>17.0</v>
      </c>
      <c r="B19" s="69" t="s">
        <v>172</v>
      </c>
      <c r="C19" s="24"/>
      <c r="E19" s="21"/>
      <c r="F19" s="25">
        <v>4.0</v>
      </c>
      <c r="I19" s="22"/>
      <c r="J19" s="25">
        <v>0.0</v>
      </c>
      <c r="K19" s="23">
        <f t="shared" si="1"/>
        <v>38</v>
      </c>
      <c r="L19" s="24"/>
      <c r="M19" s="25">
        <v>0.0</v>
      </c>
      <c r="N19" s="21"/>
      <c r="P19" s="21"/>
      <c r="R19" s="22"/>
      <c r="T19" s="26">
        <f t="shared" si="2"/>
        <v>38</v>
      </c>
    </row>
    <row r="20">
      <c r="A20" s="18">
        <v>18.0</v>
      </c>
      <c r="B20" s="69" t="s">
        <v>168</v>
      </c>
      <c r="C20" s="24"/>
      <c r="E20" s="21"/>
      <c r="I20" s="22"/>
      <c r="K20" s="23">
        <f t="shared" si="1"/>
        <v>38</v>
      </c>
      <c r="L20" s="24"/>
      <c r="M20" s="25">
        <v>4.0</v>
      </c>
      <c r="N20" s="21"/>
      <c r="P20" s="21"/>
      <c r="R20" s="22"/>
      <c r="S20" s="25">
        <v>0.0</v>
      </c>
      <c r="T20" s="26">
        <f t="shared" si="2"/>
        <v>42</v>
      </c>
    </row>
    <row r="21">
      <c r="A21" s="18">
        <v>19.0</v>
      </c>
      <c r="B21" s="69" t="s">
        <v>171</v>
      </c>
      <c r="C21" s="24"/>
      <c r="E21" s="21"/>
      <c r="F21" s="25">
        <v>4.0</v>
      </c>
      <c r="I21" s="22"/>
      <c r="J21" s="25">
        <v>0.0</v>
      </c>
      <c r="K21" s="23">
        <f t="shared" si="1"/>
        <v>42</v>
      </c>
      <c r="L21" s="24"/>
      <c r="N21" s="21"/>
      <c r="P21" s="21"/>
      <c r="R21" s="22"/>
      <c r="T21" s="26">
        <f t="shared" si="2"/>
        <v>42</v>
      </c>
    </row>
    <row r="22">
      <c r="A22" s="18">
        <v>20.0</v>
      </c>
      <c r="B22" s="19" t="s">
        <v>169</v>
      </c>
      <c r="C22" s="27">
        <v>0.0</v>
      </c>
      <c r="E22" s="21"/>
      <c r="I22" s="22"/>
      <c r="K22" s="23">
        <f t="shared" si="1"/>
        <v>42</v>
      </c>
      <c r="L22" s="24"/>
      <c r="N22" s="21"/>
      <c r="O22" s="25">
        <v>4.0</v>
      </c>
      <c r="P22" s="21"/>
      <c r="R22" s="22"/>
      <c r="S22" s="25">
        <v>0.0</v>
      </c>
      <c r="T22" s="26">
        <f t="shared" si="2"/>
        <v>46</v>
      </c>
    </row>
    <row r="23">
      <c r="A23" s="18">
        <v>21.0</v>
      </c>
      <c r="B23" s="69" t="s">
        <v>170</v>
      </c>
      <c r="C23" s="24"/>
      <c r="E23" s="21"/>
      <c r="G23" s="25">
        <v>4.0</v>
      </c>
      <c r="I23" s="22"/>
      <c r="J23" s="25">
        <v>10.0</v>
      </c>
      <c r="K23" s="23">
        <f t="shared" si="1"/>
        <v>56</v>
      </c>
      <c r="L23" s="24"/>
      <c r="N23" s="21"/>
      <c r="P23" s="21"/>
      <c r="R23" s="22"/>
      <c r="T23" s="26">
        <f t="shared" si="2"/>
        <v>46</v>
      </c>
    </row>
    <row r="24">
      <c r="A24" s="18">
        <v>22.0</v>
      </c>
      <c r="B24" s="19" t="s">
        <v>168</v>
      </c>
      <c r="C24" s="27">
        <v>0.0</v>
      </c>
      <c r="E24" s="21"/>
      <c r="I24" s="22"/>
      <c r="K24" s="23">
        <f t="shared" si="1"/>
        <v>56</v>
      </c>
      <c r="L24" s="24"/>
      <c r="N24" s="21"/>
      <c r="O24" s="25">
        <v>4.0</v>
      </c>
      <c r="P24" s="21"/>
      <c r="R24" s="22"/>
      <c r="S24" s="25">
        <v>0.0</v>
      </c>
      <c r="T24" s="26">
        <f t="shared" si="2"/>
        <v>50</v>
      </c>
    </row>
    <row r="25">
      <c r="A25" s="18">
        <v>23.0</v>
      </c>
      <c r="B25" s="38" t="s">
        <v>173</v>
      </c>
      <c r="C25" s="72">
        <v>0.0</v>
      </c>
      <c r="D25" s="3"/>
      <c r="E25" s="41"/>
      <c r="F25" s="3"/>
      <c r="G25" s="3"/>
      <c r="H25" s="3"/>
      <c r="I25" s="42"/>
      <c r="J25" s="3"/>
      <c r="K25" s="43">
        <f t="shared" si="1"/>
        <v>56</v>
      </c>
      <c r="L25" s="3"/>
      <c r="M25" s="3"/>
      <c r="N25" s="41"/>
      <c r="O25" s="40">
        <v>0.0</v>
      </c>
      <c r="P25" s="41"/>
      <c r="Q25" s="3"/>
      <c r="R25" s="42"/>
      <c r="S25" s="3"/>
      <c r="T25" s="26">
        <f t="shared" si="2"/>
        <v>50</v>
      </c>
    </row>
    <row r="26" hidden="1">
      <c r="A26" s="44" t="s">
        <v>174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 hidden="1">
      <c r="B27" s="3"/>
      <c r="C27" s="39"/>
      <c r="D27" s="3"/>
      <c r="E27" s="3"/>
      <c r="F27" s="3"/>
      <c r="G27" s="3"/>
      <c r="H27" s="3"/>
      <c r="I27" s="42"/>
      <c r="J27" s="41"/>
      <c r="K27" s="43"/>
      <c r="L27" s="3"/>
      <c r="M27" s="3"/>
      <c r="N27" s="3"/>
      <c r="O27" s="3"/>
      <c r="P27" s="3"/>
      <c r="Q27" s="3"/>
      <c r="R27" s="42"/>
      <c r="S27" s="41"/>
      <c r="T27" s="43"/>
    </row>
    <row r="28" hidden="1">
      <c r="B28" s="3"/>
      <c r="C28" s="39"/>
      <c r="D28" s="3"/>
      <c r="E28" s="3"/>
      <c r="F28" s="3"/>
      <c r="G28" s="3"/>
      <c r="H28" s="3"/>
      <c r="I28" s="42"/>
      <c r="J28" s="41"/>
      <c r="K28" s="43"/>
      <c r="L28" s="3"/>
      <c r="M28" s="3"/>
      <c r="N28" s="3"/>
      <c r="O28" s="3"/>
      <c r="P28" s="3"/>
      <c r="Q28" s="3"/>
      <c r="R28" s="42"/>
      <c r="S28" s="41"/>
      <c r="T28" s="43"/>
    </row>
    <row r="29" hidden="1">
      <c r="B29" s="3"/>
      <c r="C29" s="39"/>
      <c r="D29" s="3"/>
      <c r="E29" s="3"/>
      <c r="F29" s="3"/>
      <c r="G29" s="3"/>
      <c r="H29" s="3"/>
      <c r="I29" s="42"/>
      <c r="J29" s="41"/>
      <c r="K29" s="43"/>
      <c r="L29" s="3"/>
      <c r="M29" s="3"/>
      <c r="N29" s="3"/>
      <c r="O29" s="3"/>
      <c r="P29" s="3"/>
      <c r="Q29" s="3"/>
      <c r="R29" s="42"/>
      <c r="S29" s="41"/>
      <c r="T29" s="43"/>
    </row>
    <row r="30" hidden="1">
      <c r="B30" s="3"/>
      <c r="C30" s="39"/>
      <c r="D30" s="3"/>
      <c r="E30" s="3"/>
      <c r="F30" s="3"/>
      <c r="G30" s="3"/>
      <c r="H30" s="3"/>
      <c r="I30" s="42"/>
      <c r="J30" s="41"/>
      <c r="K30" s="43"/>
      <c r="L30" s="3"/>
      <c r="M30" s="3"/>
      <c r="N30" s="3"/>
      <c r="O30" s="3"/>
      <c r="P30" s="3"/>
      <c r="Q30" s="3"/>
      <c r="R30" s="42"/>
      <c r="S30" s="41"/>
      <c r="T30" s="43"/>
    </row>
    <row r="31">
      <c r="A31" s="50" t="s">
        <v>175</v>
      </c>
      <c r="B31" s="51"/>
      <c r="C31" s="51">
        <v>23.0</v>
      </c>
      <c r="D31" s="52">
        <v>11.0</v>
      </c>
      <c r="E31" s="52">
        <v>12.0</v>
      </c>
      <c r="F31" s="52">
        <v>23.0</v>
      </c>
      <c r="G31" s="52">
        <v>23.0</v>
      </c>
      <c r="H31" s="53"/>
      <c r="I31" s="54"/>
      <c r="J31" s="55"/>
      <c r="K31" s="56"/>
      <c r="L31" s="51">
        <v>23.0</v>
      </c>
      <c r="M31" s="52">
        <v>23.0</v>
      </c>
      <c r="N31" s="52">
        <v>0.0</v>
      </c>
      <c r="O31" s="52">
        <v>23.0</v>
      </c>
      <c r="P31" s="52">
        <v>0.0</v>
      </c>
      <c r="Q31" s="53"/>
      <c r="R31" s="54"/>
      <c r="S31" s="55"/>
      <c r="T31" s="57"/>
    </row>
    <row r="32">
      <c r="A32" s="18" t="s">
        <v>176</v>
      </c>
      <c r="B32" s="24"/>
      <c r="C32" s="24">
        <f t="shared" ref="C32:I32" si="3">COUNTIF(C3:C25,"=4")</f>
        <v>2</v>
      </c>
      <c r="D32" s="58">
        <f t="shared" si="3"/>
        <v>1</v>
      </c>
      <c r="E32" s="58">
        <f t="shared" si="3"/>
        <v>1</v>
      </c>
      <c r="F32" s="58">
        <f t="shared" si="3"/>
        <v>4</v>
      </c>
      <c r="G32" s="58">
        <f t="shared" si="3"/>
        <v>1</v>
      </c>
      <c r="H32" s="58">
        <f t="shared" si="3"/>
        <v>0</v>
      </c>
      <c r="I32" s="22">
        <f t="shared" si="3"/>
        <v>0</v>
      </c>
      <c r="J32" s="21"/>
      <c r="K32" s="59"/>
      <c r="L32" s="24">
        <f t="shared" ref="L32:R32" si="4">COUNTIF(L3:L25,"=4")</f>
        <v>1</v>
      </c>
      <c r="M32" s="58">
        <f t="shared" si="4"/>
        <v>3</v>
      </c>
      <c r="N32" s="58">
        <f t="shared" si="4"/>
        <v>0</v>
      </c>
      <c r="O32" s="58">
        <f t="shared" si="4"/>
        <v>6</v>
      </c>
      <c r="P32" s="58">
        <f t="shared" si="4"/>
        <v>0</v>
      </c>
      <c r="Q32" s="58">
        <f t="shared" si="4"/>
        <v>0</v>
      </c>
      <c r="R32" s="22">
        <f t="shared" si="4"/>
        <v>0</v>
      </c>
      <c r="S32" s="21"/>
      <c r="T32" s="60"/>
    </row>
    <row r="33">
      <c r="A33" s="18" t="s">
        <v>177</v>
      </c>
      <c r="B33" s="24"/>
      <c r="C33" s="24">
        <f t="shared" ref="C33:I33" si="5">COUNTIF(C3:C25,"=-4")</f>
        <v>0</v>
      </c>
      <c r="D33" s="58">
        <f t="shared" si="5"/>
        <v>0</v>
      </c>
      <c r="E33" s="58">
        <f t="shared" si="5"/>
        <v>0</v>
      </c>
      <c r="F33" s="58">
        <f t="shared" si="5"/>
        <v>0</v>
      </c>
      <c r="G33" s="58">
        <f t="shared" si="5"/>
        <v>0</v>
      </c>
      <c r="H33" s="58">
        <f t="shared" si="5"/>
        <v>0</v>
      </c>
      <c r="I33" s="22">
        <f t="shared" si="5"/>
        <v>0</v>
      </c>
      <c r="J33" s="21"/>
      <c r="K33" s="59"/>
      <c r="L33" s="24">
        <f t="shared" ref="L33:R33" si="6">COUNTIF(L3:L25,"=-4")</f>
        <v>0</v>
      </c>
      <c r="M33" s="58">
        <f t="shared" si="6"/>
        <v>0</v>
      </c>
      <c r="N33" s="58">
        <f t="shared" si="6"/>
        <v>0</v>
      </c>
      <c r="O33" s="58">
        <f t="shared" si="6"/>
        <v>0</v>
      </c>
      <c r="P33" s="58">
        <f t="shared" si="6"/>
        <v>0</v>
      </c>
      <c r="Q33" s="58">
        <f t="shared" si="6"/>
        <v>0</v>
      </c>
      <c r="R33" s="22">
        <f t="shared" si="6"/>
        <v>0</v>
      </c>
      <c r="S33" s="21"/>
      <c r="T33" s="60"/>
    </row>
    <row r="34">
      <c r="A34" s="61" t="s">
        <v>178</v>
      </c>
      <c r="B34" s="62"/>
      <c r="C34" s="62">
        <f t="shared" ref="C34:J34" si="7">SUM(C3:C25)</f>
        <v>8</v>
      </c>
      <c r="D34" s="63">
        <f t="shared" si="7"/>
        <v>4</v>
      </c>
      <c r="E34" s="63">
        <f t="shared" si="7"/>
        <v>4</v>
      </c>
      <c r="F34" s="63">
        <f t="shared" si="7"/>
        <v>16</v>
      </c>
      <c r="G34" s="63">
        <f t="shared" si="7"/>
        <v>4</v>
      </c>
      <c r="H34" s="63">
        <f t="shared" si="7"/>
        <v>0</v>
      </c>
      <c r="I34" s="64">
        <f t="shared" si="7"/>
        <v>0</v>
      </c>
      <c r="J34" s="63">
        <f t="shared" si="7"/>
        <v>20</v>
      </c>
      <c r="K34" s="65">
        <f>K25</f>
        <v>56</v>
      </c>
      <c r="L34" s="62">
        <f t="shared" ref="L34:S34" si="8">SUM(L3:L25)</f>
        <v>4</v>
      </c>
      <c r="M34" s="63">
        <f t="shared" si="8"/>
        <v>12</v>
      </c>
      <c r="N34" s="63">
        <f t="shared" si="8"/>
        <v>0</v>
      </c>
      <c r="O34" s="63">
        <f t="shared" si="8"/>
        <v>24</v>
      </c>
      <c r="P34" s="63">
        <f t="shared" si="8"/>
        <v>0</v>
      </c>
      <c r="Q34" s="63">
        <f t="shared" si="8"/>
        <v>0</v>
      </c>
      <c r="R34" s="64">
        <f t="shared" si="8"/>
        <v>0</v>
      </c>
      <c r="S34" s="63">
        <f t="shared" si="8"/>
        <v>10</v>
      </c>
      <c r="T34" s="66">
        <f>T25</f>
        <v>50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8</v>
      </c>
      <c r="K1" s="8"/>
      <c r="L1" s="7" t="s">
        <v>54</v>
      </c>
      <c r="T1" s="8"/>
    </row>
    <row r="2" ht="75.0" customHeight="1">
      <c r="B2" s="67" t="s">
        <v>165</v>
      </c>
      <c r="C2" s="10" t="str">
        <f t="array" ref="C2:G2">TRANSPOSE(INDIRECT(VLOOKUP(C1,Rosters!$C$2:$D$25,2,0)))</f>
        <v>Jacob</v>
      </c>
      <c r="D2" s="11" t="s">
        <v>18</v>
      </c>
      <c r="E2" s="11" t="s">
        <v>21</v>
      </c>
      <c r="F2" s="11" t="s">
        <v>24</v>
      </c>
      <c r="G2" s="11" t="s">
        <v>27</v>
      </c>
      <c r="H2" s="11"/>
      <c r="I2" s="12"/>
      <c r="J2" s="11" t="s">
        <v>166</v>
      </c>
      <c r="K2" s="13" t="s">
        <v>167</v>
      </c>
      <c r="L2" s="14" t="str">
        <f t="array" ref="L2:P2">TRANSPOSE(INDIRECT(VLOOKUP(L1,Rosters!$C$2:$D$25,2,0)))</f>
        <v>David J</v>
      </c>
      <c r="M2" s="15" t="s">
        <v>136</v>
      </c>
      <c r="N2" s="15" t="s">
        <v>137</v>
      </c>
      <c r="O2" s="15" t="s">
        <v>138</v>
      </c>
      <c r="P2" s="15" t="s">
        <v>139</v>
      </c>
      <c r="Q2" s="15"/>
      <c r="R2" s="16"/>
      <c r="S2" s="11" t="s">
        <v>166</v>
      </c>
      <c r="T2" s="17" t="s">
        <v>167</v>
      </c>
    </row>
    <row r="3">
      <c r="A3" s="18">
        <v>1.0</v>
      </c>
      <c r="B3" s="69" t="s">
        <v>168</v>
      </c>
      <c r="C3" s="24"/>
      <c r="D3" s="21"/>
      <c r="F3" s="25">
        <v>4.0</v>
      </c>
      <c r="I3" s="22"/>
      <c r="J3" s="25">
        <v>10.0</v>
      </c>
      <c r="K3" s="23">
        <f>SUM(C3:J3)</f>
        <v>14</v>
      </c>
      <c r="L3" s="24"/>
      <c r="M3" s="21"/>
      <c r="R3" s="22"/>
      <c r="T3" s="26">
        <f>SUM(L3:S3)</f>
        <v>0</v>
      </c>
    </row>
    <row r="4">
      <c r="A4" s="18">
        <v>2.0</v>
      </c>
      <c r="B4" s="69" t="s">
        <v>169</v>
      </c>
      <c r="C4" s="24"/>
      <c r="D4" s="21"/>
      <c r="I4" s="22"/>
      <c r="K4" s="23">
        <f t="shared" ref="K4:K25" si="1">K3+SUM(C4:J4)</f>
        <v>14</v>
      </c>
      <c r="L4" s="24"/>
      <c r="M4" s="21"/>
      <c r="O4" s="25">
        <v>4.0</v>
      </c>
      <c r="R4" s="22"/>
      <c r="S4" s="25">
        <v>10.0</v>
      </c>
      <c r="T4" s="26">
        <f t="shared" ref="T4:T25" si="2">T3+SUM(L4:S4)</f>
        <v>14</v>
      </c>
    </row>
    <row r="5">
      <c r="A5" s="18">
        <v>3.0</v>
      </c>
      <c r="B5" s="19" t="s">
        <v>170</v>
      </c>
      <c r="C5" s="27">
        <v>0.0</v>
      </c>
      <c r="D5" s="21"/>
      <c r="I5" s="22"/>
      <c r="K5" s="23">
        <f t="shared" si="1"/>
        <v>14</v>
      </c>
      <c r="L5" s="24"/>
      <c r="M5" s="21"/>
      <c r="O5" s="25">
        <v>-4.0</v>
      </c>
      <c r="R5" s="22"/>
      <c r="T5" s="26">
        <f t="shared" si="2"/>
        <v>10</v>
      </c>
    </row>
    <row r="6">
      <c r="A6" s="18">
        <v>4.0</v>
      </c>
      <c r="B6" s="69" t="s">
        <v>171</v>
      </c>
      <c r="C6" s="24"/>
      <c r="D6" s="21"/>
      <c r="F6" s="25">
        <v>4.0</v>
      </c>
      <c r="I6" s="22"/>
      <c r="J6" s="25">
        <v>10.0</v>
      </c>
      <c r="K6" s="23">
        <f t="shared" si="1"/>
        <v>28</v>
      </c>
      <c r="L6" s="24"/>
      <c r="M6" s="21"/>
      <c r="R6" s="22"/>
      <c r="T6" s="26">
        <f t="shared" si="2"/>
        <v>10</v>
      </c>
    </row>
    <row r="7">
      <c r="A7" s="18">
        <v>5.0</v>
      </c>
      <c r="B7" s="69" t="s">
        <v>172</v>
      </c>
      <c r="C7" s="24"/>
      <c r="D7" s="21"/>
      <c r="I7" s="22"/>
      <c r="K7" s="23">
        <f t="shared" si="1"/>
        <v>28</v>
      </c>
      <c r="L7" s="24"/>
      <c r="M7" s="21"/>
      <c r="O7" s="25">
        <v>4.0</v>
      </c>
      <c r="R7" s="22"/>
      <c r="S7" s="25">
        <v>10.0</v>
      </c>
      <c r="T7" s="26">
        <f t="shared" si="2"/>
        <v>24</v>
      </c>
    </row>
    <row r="8">
      <c r="A8" s="18">
        <v>6.0</v>
      </c>
      <c r="B8" s="69" t="s">
        <v>173</v>
      </c>
      <c r="C8" s="24"/>
      <c r="D8" s="21"/>
      <c r="F8" s="25">
        <v>4.0</v>
      </c>
      <c r="I8" s="22"/>
      <c r="J8" s="25">
        <v>0.0</v>
      </c>
      <c r="K8" s="23">
        <f t="shared" si="1"/>
        <v>32</v>
      </c>
      <c r="L8" s="24"/>
      <c r="M8" s="21"/>
      <c r="R8" s="22"/>
      <c r="T8" s="26">
        <f t="shared" si="2"/>
        <v>24</v>
      </c>
    </row>
    <row r="9">
      <c r="A9" s="18">
        <v>7.0</v>
      </c>
      <c r="B9" s="19" t="s">
        <v>170</v>
      </c>
      <c r="C9" s="27">
        <v>4.0</v>
      </c>
      <c r="D9" s="21"/>
      <c r="I9" s="22"/>
      <c r="J9" s="25">
        <v>10.0</v>
      </c>
      <c r="K9" s="23">
        <f t="shared" si="1"/>
        <v>46</v>
      </c>
      <c r="L9" s="24"/>
      <c r="M9" s="21"/>
      <c r="O9" s="25">
        <v>0.0</v>
      </c>
      <c r="R9" s="22"/>
      <c r="T9" s="26">
        <f t="shared" si="2"/>
        <v>24</v>
      </c>
    </row>
    <row r="10">
      <c r="A10" s="18">
        <v>8.0</v>
      </c>
      <c r="B10" s="69" t="s">
        <v>169</v>
      </c>
      <c r="C10" s="24"/>
      <c r="D10" s="21"/>
      <c r="G10" s="25">
        <v>-4.0</v>
      </c>
      <c r="I10" s="22"/>
      <c r="K10" s="23">
        <f t="shared" si="1"/>
        <v>42</v>
      </c>
      <c r="L10" s="27">
        <v>4.0</v>
      </c>
      <c r="M10" s="21"/>
      <c r="R10" s="22"/>
      <c r="S10" s="25">
        <v>10.0</v>
      </c>
      <c r="T10" s="26">
        <f t="shared" si="2"/>
        <v>38</v>
      </c>
    </row>
    <row r="11">
      <c r="A11" s="18">
        <v>9.0</v>
      </c>
      <c r="B11" s="19" t="s">
        <v>172</v>
      </c>
      <c r="C11" s="27">
        <v>4.0</v>
      </c>
      <c r="D11" s="21"/>
      <c r="I11" s="22"/>
      <c r="J11" s="25">
        <v>10.0</v>
      </c>
      <c r="K11" s="23">
        <f t="shared" si="1"/>
        <v>56</v>
      </c>
      <c r="L11" s="24"/>
      <c r="M11" s="21"/>
      <c r="O11" s="25">
        <v>0.0</v>
      </c>
      <c r="R11" s="22"/>
      <c r="T11" s="26">
        <f t="shared" si="2"/>
        <v>38</v>
      </c>
    </row>
    <row r="12">
      <c r="A12" s="18">
        <v>10.0</v>
      </c>
      <c r="B12" s="69" t="s">
        <v>171</v>
      </c>
      <c r="C12" s="24"/>
      <c r="D12" s="21"/>
      <c r="I12" s="22"/>
      <c r="K12" s="23">
        <f t="shared" si="1"/>
        <v>56</v>
      </c>
      <c r="L12" s="24"/>
      <c r="M12" s="21"/>
      <c r="O12" s="25">
        <v>4.0</v>
      </c>
      <c r="R12" s="22"/>
      <c r="S12" s="25">
        <v>0.0</v>
      </c>
      <c r="T12" s="26">
        <f t="shared" si="2"/>
        <v>42</v>
      </c>
    </row>
    <row r="13">
      <c r="A13" s="18">
        <v>11.0</v>
      </c>
      <c r="B13" s="69" t="s">
        <v>168</v>
      </c>
      <c r="C13" s="24"/>
      <c r="D13" s="21"/>
      <c r="F13" s="25">
        <v>4.0</v>
      </c>
      <c r="I13" s="22"/>
      <c r="J13" s="25">
        <v>10.0</v>
      </c>
      <c r="K13" s="23">
        <f t="shared" si="1"/>
        <v>70</v>
      </c>
      <c r="L13" s="24"/>
      <c r="M13" s="21"/>
      <c r="R13" s="22"/>
      <c r="T13" s="26">
        <f t="shared" si="2"/>
        <v>42</v>
      </c>
    </row>
    <row r="14">
      <c r="A14" s="18">
        <v>12.0</v>
      </c>
      <c r="B14" s="69" t="s">
        <v>173</v>
      </c>
      <c r="C14" s="24"/>
      <c r="D14" s="21"/>
      <c r="F14" s="25">
        <v>-4.0</v>
      </c>
      <c r="I14" s="22"/>
      <c r="K14" s="23">
        <f t="shared" si="1"/>
        <v>66</v>
      </c>
      <c r="L14" s="24"/>
      <c r="M14" s="21"/>
      <c r="O14" s="25">
        <v>4.0</v>
      </c>
      <c r="R14" s="22"/>
      <c r="S14" s="25">
        <v>10.0</v>
      </c>
      <c r="T14" s="26">
        <f t="shared" si="2"/>
        <v>56</v>
      </c>
    </row>
    <row r="15">
      <c r="A15" s="28">
        <v>13.0</v>
      </c>
      <c r="B15" s="70" t="s">
        <v>169</v>
      </c>
      <c r="C15" s="30"/>
      <c r="D15" s="32"/>
      <c r="E15" s="31"/>
      <c r="F15" s="31"/>
      <c r="G15" s="31"/>
      <c r="H15" s="31"/>
      <c r="I15" s="33"/>
      <c r="J15" s="31"/>
      <c r="K15" s="34">
        <f t="shared" si="1"/>
        <v>66</v>
      </c>
      <c r="L15" s="35">
        <v>4.0</v>
      </c>
      <c r="M15" s="32"/>
      <c r="N15" s="31"/>
      <c r="O15" s="31"/>
      <c r="P15" s="31"/>
      <c r="Q15" s="31"/>
      <c r="R15" s="33"/>
      <c r="S15" s="36">
        <v>0.0</v>
      </c>
      <c r="T15" s="37">
        <f t="shared" si="2"/>
        <v>60</v>
      </c>
    </row>
    <row r="16">
      <c r="A16" s="18">
        <v>14.0</v>
      </c>
      <c r="B16" s="69" t="s">
        <v>171</v>
      </c>
      <c r="C16" s="24"/>
      <c r="D16" s="21"/>
      <c r="F16" s="25">
        <v>0.0</v>
      </c>
      <c r="I16" s="22"/>
      <c r="K16" s="23">
        <f t="shared" si="1"/>
        <v>66</v>
      </c>
      <c r="L16" s="24"/>
      <c r="M16" s="21"/>
      <c r="O16" s="25">
        <v>0.0</v>
      </c>
      <c r="R16" s="22"/>
      <c r="T16" s="26">
        <f t="shared" si="2"/>
        <v>60</v>
      </c>
    </row>
    <row r="17">
      <c r="A17" s="18">
        <v>15.0</v>
      </c>
      <c r="B17" s="19" t="s">
        <v>170</v>
      </c>
      <c r="C17" s="27">
        <v>0.0</v>
      </c>
      <c r="D17" s="21"/>
      <c r="I17" s="22"/>
      <c r="K17" s="23">
        <f t="shared" si="1"/>
        <v>66</v>
      </c>
      <c r="L17" s="24"/>
      <c r="M17" s="21"/>
      <c r="O17" s="25">
        <v>0.0</v>
      </c>
      <c r="R17" s="22"/>
      <c r="T17" s="26">
        <f t="shared" si="2"/>
        <v>60</v>
      </c>
    </row>
    <row r="18">
      <c r="A18" s="18">
        <v>16.0</v>
      </c>
      <c r="B18" s="69" t="s">
        <v>173</v>
      </c>
      <c r="C18" s="24"/>
      <c r="D18" s="21"/>
      <c r="I18" s="22"/>
      <c r="K18" s="23">
        <f t="shared" si="1"/>
        <v>66</v>
      </c>
      <c r="L18" s="24"/>
      <c r="M18" s="21"/>
      <c r="O18" s="25">
        <v>4.0</v>
      </c>
      <c r="R18" s="22"/>
      <c r="S18" s="25">
        <v>0.0</v>
      </c>
      <c r="T18" s="26">
        <f t="shared" si="2"/>
        <v>64</v>
      </c>
    </row>
    <row r="19">
      <c r="A19" s="18">
        <v>17.0</v>
      </c>
      <c r="B19" s="69" t="s">
        <v>172</v>
      </c>
      <c r="C19" s="24"/>
      <c r="D19" s="21"/>
      <c r="F19" s="25">
        <v>0.0</v>
      </c>
      <c r="I19" s="22"/>
      <c r="K19" s="23">
        <f t="shared" si="1"/>
        <v>66</v>
      </c>
      <c r="L19" s="27">
        <v>0.0</v>
      </c>
      <c r="M19" s="21"/>
      <c r="R19" s="22"/>
      <c r="T19" s="26">
        <f t="shared" si="2"/>
        <v>64</v>
      </c>
    </row>
    <row r="20">
      <c r="A20" s="18">
        <v>18.0</v>
      </c>
      <c r="B20" s="19" t="s">
        <v>168</v>
      </c>
      <c r="C20" s="27">
        <v>0.0</v>
      </c>
      <c r="D20" s="21"/>
      <c r="I20" s="22"/>
      <c r="K20" s="23">
        <f t="shared" si="1"/>
        <v>66</v>
      </c>
      <c r="L20" s="27">
        <v>4.0</v>
      </c>
      <c r="M20" s="21"/>
      <c r="R20" s="22"/>
      <c r="S20" s="25">
        <v>0.0</v>
      </c>
      <c r="T20" s="26">
        <f t="shared" si="2"/>
        <v>68</v>
      </c>
    </row>
    <row r="21">
      <c r="A21" s="18">
        <v>19.0</v>
      </c>
      <c r="B21" s="69" t="s">
        <v>171</v>
      </c>
      <c r="C21" s="24"/>
      <c r="D21" s="21"/>
      <c r="F21" s="25">
        <v>4.0</v>
      </c>
      <c r="I21" s="22"/>
      <c r="J21" s="25">
        <v>0.0</v>
      </c>
      <c r="K21" s="23">
        <f t="shared" si="1"/>
        <v>70</v>
      </c>
      <c r="L21" s="24"/>
      <c r="M21" s="21"/>
      <c r="O21" s="25">
        <v>-4.0</v>
      </c>
      <c r="R21" s="22"/>
      <c r="T21" s="26">
        <f t="shared" si="2"/>
        <v>64</v>
      </c>
    </row>
    <row r="22">
      <c r="A22" s="18">
        <v>20.0</v>
      </c>
      <c r="B22" s="69" t="s">
        <v>169</v>
      </c>
      <c r="C22" s="24"/>
      <c r="D22" s="21"/>
      <c r="G22" s="25">
        <v>0.0</v>
      </c>
      <c r="I22" s="22"/>
      <c r="K22" s="23">
        <f t="shared" si="1"/>
        <v>70</v>
      </c>
      <c r="L22" s="24"/>
      <c r="M22" s="21"/>
      <c r="O22" s="25">
        <v>4.0</v>
      </c>
      <c r="R22" s="22"/>
      <c r="S22" s="25">
        <v>10.0</v>
      </c>
      <c r="T22" s="26">
        <f t="shared" si="2"/>
        <v>78</v>
      </c>
    </row>
    <row r="23">
      <c r="A23" s="18">
        <v>21.0</v>
      </c>
      <c r="B23" s="19" t="s">
        <v>170</v>
      </c>
      <c r="C23" s="27">
        <v>0.0</v>
      </c>
      <c r="D23" s="21"/>
      <c r="I23" s="22"/>
      <c r="K23" s="23">
        <f t="shared" si="1"/>
        <v>70</v>
      </c>
      <c r="L23" s="24"/>
      <c r="M23" s="21"/>
      <c r="P23" s="25">
        <v>4.0</v>
      </c>
      <c r="R23" s="22"/>
      <c r="S23" s="25">
        <v>10.0</v>
      </c>
      <c r="T23" s="26">
        <f t="shared" si="2"/>
        <v>92</v>
      </c>
    </row>
    <row r="24">
      <c r="A24" s="18">
        <v>22.0</v>
      </c>
      <c r="B24" s="69" t="s">
        <v>168</v>
      </c>
      <c r="C24" s="24"/>
      <c r="D24" s="21"/>
      <c r="F24" s="25">
        <v>-4.0</v>
      </c>
      <c r="I24" s="22"/>
      <c r="K24" s="23">
        <f t="shared" si="1"/>
        <v>66</v>
      </c>
      <c r="L24" s="27">
        <v>4.0</v>
      </c>
      <c r="M24" s="21"/>
      <c r="R24" s="22"/>
      <c r="S24" s="25">
        <v>0.0</v>
      </c>
      <c r="T24" s="26">
        <f t="shared" si="2"/>
        <v>96</v>
      </c>
    </row>
    <row r="25">
      <c r="A25" s="18">
        <v>23.0</v>
      </c>
      <c r="B25" s="74" t="s">
        <v>173</v>
      </c>
      <c r="C25" s="39"/>
      <c r="D25" s="41"/>
      <c r="E25" s="3"/>
      <c r="F25" s="3"/>
      <c r="G25" s="3"/>
      <c r="H25" s="3"/>
      <c r="I25" s="42"/>
      <c r="J25" s="3"/>
      <c r="K25" s="43">
        <f t="shared" si="1"/>
        <v>66</v>
      </c>
      <c r="L25" s="3"/>
      <c r="M25" s="41"/>
      <c r="N25" s="3"/>
      <c r="O25" s="40">
        <v>4.0</v>
      </c>
      <c r="P25" s="3"/>
      <c r="Q25" s="3"/>
      <c r="R25" s="42"/>
      <c r="S25" s="40">
        <v>0.0</v>
      </c>
      <c r="T25" s="26">
        <f t="shared" si="2"/>
        <v>100</v>
      </c>
    </row>
    <row r="26" hidden="1">
      <c r="A26" s="44" t="s">
        <v>174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 hidden="1">
      <c r="B27" s="3"/>
      <c r="C27" s="39"/>
      <c r="D27" s="3"/>
      <c r="E27" s="3"/>
      <c r="F27" s="3"/>
      <c r="G27" s="3"/>
      <c r="H27" s="3"/>
      <c r="I27" s="42"/>
      <c r="J27" s="41"/>
      <c r="K27" s="43"/>
      <c r="L27" s="3"/>
      <c r="M27" s="3"/>
      <c r="N27" s="3"/>
      <c r="O27" s="3"/>
      <c r="P27" s="3"/>
      <c r="Q27" s="3"/>
      <c r="R27" s="42"/>
      <c r="S27" s="41"/>
      <c r="T27" s="43"/>
    </row>
    <row r="28" hidden="1">
      <c r="B28" s="3"/>
      <c r="C28" s="39"/>
      <c r="D28" s="3"/>
      <c r="E28" s="3"/>
      <c r="F28" s="3"/>
      <c r="G28" s="3"/>
      <c r="H28" s="3"/>
      <c r="I28" s="42"/>
      <c r="J28" s="41"/>
      <c r="K28" s="43"/>
      <c r="L28" s="3"/>
      <c r="M28" s="3"/>
      <c r="N28" s="3"/>
      <c r="O28" s="3"/>
      <c r="P28" s="3"/>
      <c r="Q28" s="3"/>
      <c r="R28" s="42"/>
      <c r="S28" s="41"/>
      <c r="T28" s="43"/>
    </row>
    <row r="29" hidden="1">
      <c r="B29" s="3"/>
      <c r="C29" s="39"/>
      <c r="D29" s="3"/>
      <c r="E29" s="3"/>
      <c r="F29" s="3"/>
      <c r="G29" s="3"/>
      <c r="H29" s="3"/>
      <c r="I29" s="42"/>
      <c r="J29" s="41"/>
      <c r="K29" s="43"/>
      <c r="L29" s="3"/>
      <c r="M29" s="3"/>
      <c r="N29" s="3"/>
      <c r="O29" s="3"/>
      <c r="P29" s="3"/>
      <c r="Q29" s="3"/>
      <c r="R29" s="42"/>
      <c r="S29" s="41"/>
      <c r="T29" s="43"/>
    </row>
    <row r="30" hidden="1">
      <c r="B30" s="3"/>
      <c r="C30" s="39"/>
      <c r="D30" s="3"/>
      <c r="E30" s="3"/>
      <c r="F30" s="3"/>
      <c r="G30" s="3"/>
      <c r="H30" s="3"/>
      <c r="I30" s="42"/>
      <c r="J30" s="41"/>
      <c r="K30" s="43"/>
      <c r="L30" s="3"/>
      <c r="M30" s="3"/>
      <c r="N30" s="3"/>
      <c r="O30" s="3"/>
      <c r="P30" s="3"/>
      <c r="Q30" s="3"/>
      <c r="R30" s="42"/>
      <c r="S30" s="41"/>
      <c r="T30" s="43"/>
    </row>
    <row r="31">
      <c r="A31" s="50" t="s">
        <v>175</v>
      </c>
      <c r="B31" s="51"/>
      <c r="C31" s="51">
        <v>23.0</v>
      </c>
      <c r="D31" s="52">
        <v>0.0</v>
      </c>
      <c r="E31" s="52">
        <v>23.0</v>
      </c>
      <c r="F31" s="52">
        <v>23.0</v>
      </c>
      <c r="G31" s="52">
        <v>23.0</v>
      </c>
      <c r="H31" s="53"/>
      <c r="I31" s="54"/>
      <c r="J31" s="55"/>
      <c r="K31" s="56"/>
      <c r="L31" s="51">
        <v>23.0</v>
      </c>
      <c r="M31" s="52">
        <v>0.0</v>
      </c>
      <c r="N31" s="52">
        <v>23.0</v>
      </c>
      <c r="O31" s="52">
        <v>23.0</v>
      </c>
      <c r="P31" s="52">
        <v>23.0</v>
      </c>
      <c r="Q31" s="53"/>
      <c r="R31" s="54"/>
      <c r="S31" s="55"/>
      <c r="T31" s="57"/>
    </row>
    <row r="32">
      <c r="A32" s="18" t="s">
        <v>176</v>
      </c>
      <c r="B32" s="24"/>
      <c r="C32" s="24">
        <f t="shared" ref="C32:I32" si="3">COUNTIF(C3:C25,"=4")</f>
        <v>2</v>
      </c>
      <c r="D32" s="58">
        <f t="shared" si="3"/>
        <v>0</v>
      </c>
      <c r="E32" s="58">
        <f t="shared" si="3"/>
        <v>0</v>
      </c>
      <c r="F32" s="58">
        <f t="shared" si="3"/>
        <v>5</v>
      </c>
      <c r="G32" s="58">
        <f t="shared" si="3"/>
        <v>0</v>
      </c>
      <c r="H32" s="58">
        <f t="shared" si="3"/>
        <v>0</v>
      </c>
      <c r="I32" s="22">
        <f t="shared" si="3"/>
        <v>0</v>
      </c>
      <c r="J32" s="21"/>
      <c r="K32" s="59"/>
      <c r="L32" s="24">
        <f t="shared" ref="L32:R32" si="4">COUNTIF(L3:L25,"=4")</f>
        <v>4</v>
      </c>
      <c r="M32" s="58">
        <f t="shared" si="4"/>
        <v>0</v>
      </c>
      <c r="N32" s="58">
        <f t="shared" si="4"/>
        <v>0</v>
      </c>
      <c r="O32" s="58">
        <f t="shared" si="4"/>
        <v>7</v>
      </c>
      <c r="P32" s="58">
        <f t="shared" si="4"/>
        <v>1</v>
      </c>
      <c r="Q32" s="58">
        <f t="shared" si="4"/>
        <v>0</v>
      </c>
      <c r="R32" s="22">
        <f t="shared" si="4"/>
        <v>0</v>
      </c>
      <c r="S32" s="21"/>
      <c r="T32" s="60"/>
    </row>
    <row r="33">
      <c r="A33" s="18" t="s">
        <v>177</v>
      </c>
      <c r="B33" s="24"/>
      <c r="C33" s="24">
        <f t="shared" ref="C33:I33" si="5">COUNTIF(C3:C25,"=-4")</f>
        <v>0</v>
      </c>
      <c r="D33" s="58">
        <f t="shared" si="5"/>
        <v>0</v>
      </c>
      <c r="E33" s="58">
        <f t="shared" si="5"/>
        <v>0</v>
      </c>
      <c r="F33" s="58">
        <f t="shared" si="5"/>
        <v>2</v>
      </c>
      <c r="G33" s="58">
        <f t="shared" si="5"/>
        <v>1</v>
      </c>
      <c r="H33" s="58">
        <f t="shared" si="5"/>
        <v>0</v>
      </c>
      <c r="I33" s="22">
        <f t="shared" si="5"/>
        <v>0</v>
      </c>
      <c r="J33" s="21"/>
      <c r="K33" s="59"/>
      <c r="L33" s="24">
        <f t="shared" ref="L33:R33" si="6">COUNTIF(L3:L25,"=-4")</f>
        <v>0</v>
      </c>
      <c r="M33" s="58">
        <f t="shared" si="6"/>
        <v>0</v>
      </c>
      <c r="N33" s="58">
        <f t="shared" si="6"/>
        <v>0</v>
      </c>
      <c r="O33" s="58">
        <f t="shared" si="6"/>
        <v>2</v>
      </c>
      <c r="P33" s="58">
        <f t="shared" si="6"/>
        <v>0</v>
      </c>
      <c r="Q33" s="58">
        <f t="shared" si="6"/>
        <v>0</v>
      </c>
      <c r="R33" s="22">
        <f t="shared" si="6"/>
        <v>0</v>
      </c>
      <c r="S33" s="21"/>
      <c r="T33" s="60"/>
    </row>
    <row r="34">
      <c r="A34" s="61" t="s">
        <v>178</v>
      </c>
      <c r="B34" s="62"/>
      <c r="C34" s="62">
        <f t="shared" ref="C34:J34" si="7">SUM(C3:C25)</f>
        <v>8</v>
      </c>
      <c r="D34" s="63">
        <f t="shared" si="7"/>
        <v>0</v>
      </c>
      <c r="E34" s="63">
        <f t="shared" si="7"/>
        <v>0</v>
      </c>
      <c r="F34" s="63">
        <f t="shared" si="7"/>
        <v>12</v>
      </c>
      <c r="G34" s="63">
        <f t="shared" si="7"/>
        <v>-4</v>
      </c>
      <c r="H34" s="63">
        <f t="shared" si="7"/>
        <v>0</v>
      </c>
      <c r="I34" s="64">
        <f t="shared" si="7"/>
        <v>0</v>
      </c>
      <c r="J34" s="63">
        <f t="shared" si="7"/>
        <v>50</v>
      </c>
      <c r="K34" s="65">
        <f>K25</f>
        <v>66</v>
      </c>
      <c r="L34" s="62">
        <f t="shared" ref="L34:S34" si="8">SUM(L3:L25)</f>
        <v>16</v>
      </c>
      <c r="M34" s="63">
        <f t="shared" si="8"/>
        <v>0</v>
      </c>
      <c r="N34" s="63">
        <f t="shared" si="8"/>
        <v>0</v>
      </c>
      <c r="O34" s="63">
        <f t="shared" si="8"/>
        <v>20</v>
      </c>
      <c r="P34" s="63">
        <f t="shared" si="8"/>
        <v>4</v>
      </c>
      <c r="Q34" s="63">
        <f t="shared" si="8"/>
        <v>0</v>
      </c>
      <c r="R34" s="64">
        <f t="shared" si="8"/>
        <v>0</v>
      </c>
      <c r="S34" s="63">
        <f t="shared" si="8"/>
        <v>60</v>
      </c>
      <c r="T34" s="66">
        <f>T25</f>
        <v>100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40</v>
      </c>
      <c r="K1" s="8"/>
      <c r="L1" s="7" t="s">
        <v>31</v>
      </c>
      <c r="T1" s="8"/>
    </row>
    <row r="2" ht="75.0" customHeight="1">
      <c r="B2" s="67" t="s">
        <v>165</v>
      </c>
      <c r="C2" s="10" t="str">
        <f t="array" ref="C2:G2">TRANSPOSE(INDIRECT(VLOOKUP(C1,Rosters!$C$2:$D$25,2,0)))</f>
        <v>Aditya</v>
      </c>
      <c r="D2" s="11" t="s">
        <v>111</v>
      </c>
      <c r="E2" s="11" t="s">
        <v>112</v>
      </c>
      <c r="F2" s="11" t="s">
        <v>113</v>
      </c>
      <c r="G2" s="11" t="s">
        <v>114</v>
      </c>
      <c r="H2" s="11"/>
      <c r="I2" s="12"/>
      <c r="J2" s="11" t="s">
        <v>166</v>
      </c>
      <c r="K2" s="13" t="s">
        <v>167</v>
      </c>
      <c r="L2" s="14" t="str">
        <f t="array" ref="L2:R2">TRANSPOSE(INDIRECT(VLOOKUP(L1,Rosters!$C$2:$D$25,2,0)))</f>
        <v>Amogha</v>
      </c>
      <c r="M2" s="15" t="s">
        <v>89</v>
      </c>
      <c r="N2" s="15" t="s">
        <v>90</v>
      </c>
      <c r="O2" s="15" t="s">
        <v>91</v>
      </c>
      <c r="P2" s="15" t="s">
        <v>92</v>
      </c>
      <c r="Q2" s="15" t="s">
        <v>93</v>
      </c>
      <c r="R2" s="16" t="s">
        <v>94</v>
      </c>
      <c r="S2" s="11" t="s">
        <v>166</v>
      </c>
      <c r="T2" s="17" t="s">
        <v>167</v>
      </c>
    </row>
    <row r="3">
      <c r="A3" s="18">
        <v>1.0</v>
      </c>
      <c r="B3" s="69" t="s">
        <v>168</v>
      </c>
      <c r="C3" s="24"/>
      <c r="E3" s="21"/>
      <c r="F3" s="21"/>
      <c r="G3" s="25">
        <v>4.0</v>
      </c>
      <c r="I3" s="22"/>
      <c r="J3" s="25">
        <v>0.0</v>
      </c>
      <c r="K3" s="23">
        <f>SUM(C3:J3)</f>
        <v>4</v>
      </c>
      <c r="L3" s="24"/>
      <c r="M3" s="21"/>
      <c r="O3" s="25">
        <v>0.0</v>
      </c>
      <c r="Q3" s="21"/>
      <c r="R3" s="76"/>
      <c r="T3" s="26">
        <f>SUM(L3:S3)</f>
        <v>0</v>
      </c>
    </row>
    <row r="4">
      <c r="A4" s="18">
        <v>2.0</v>
      </c>
      <c r="B4" s="69" t="s">
        <v>169</v>
      </c>
      <c r="C4" s="24"/>
      <c r="E4" s="21"/>
      <c r="F4" s="21"/>
      <c r="I4" s="22"/>
      <c r="K4" s="23">
        <f t="shared" ref="K4:K25" si="1">K3+SUM(C4:J4)</f>
        <v>4</v>
      </c>
      <c r="L4" s="24"/>
      <c r="M4" s="21"/>
      <c r="O4" s="25">
        <v>4.0</v>
      </c>
      <c r="Q4" s="21"/>
      <c r="R4" s="76"/>
      <c r="S4" s="25">
        <v>10.0</v>
      </c>
      <c r="T4" s="26">
        <f t="shared" ref="T4:T25" si="2">T3+SUM(L4:S4)</f>
        <v>14</v>
      </c>
    </row>
    <row r="5">
      <c r="A5" s="18">
        <v>3.0</v>
      </c>
      <c r="B5" s="69" t="s">
        <v>170</v>
      </c>
      <c r="C5" s="24"/>
      <c r="E5" s="21"/>
      <c r="F5" s="21"/>
      <c r="I5" s="22"/>
      <c r="K5" s="23">
        <f t="shared" si="1"/>
        <v>4</v>
      </c>
      <c r="L5" s="24"/>
      <c r="M5" s="21"/>
      <c r="O5" s="25">
        <v>4.0</v>
      </c>
      <c r="Q5" s="21"/>
      <c r="R5" s="76"/>
      <c r="S5" s="25">
        <v>0.0</v>
      </c>
      <c r="T5" s="26">
        <f t="shared" si="2"/>
        <v>18</v>
      </c>
    </row>
    <row r="6">
      <c r="A6" s="18">
        <v>4.0</v>
      </c>
      <c r="B6" s="69" t="s">
        <v>171</v>
      </c>
      <c r="C6" s="24"/>
      <c r="E6" s="21"/>
      <c r="F6" s="21"/>
      <c r="I6" s="22"/>
      <c r="K6" s="23">
        <f t="shared" si="1"/>
        <v>4</v>
      </c>
      <c r="L6" s="24"/>
      <c r="M6" s="21"/>
      <c r="O6" s="25">
        <v>4.0</v>
      </c>
      <c r="Q6" s="21"/>
      <c r="R6" s="76"/>
      <c r="S6" s="25">
        <v>0.0</v>
      </c>
      <c r="T6" s="26">
        <f t="shared" si="2"/>
        <v>22</v>
      </c>
    </row>
    <row r="7">
      <c r="A7" s="18">
        <v>5.0</v>
      </c>
      <c r="B7" s="69" t="s">
        <v>172</v>
      </c>
      <c r="C7" s="24"/>
      <c r="E7" s="21"/>
      <c r="F7" s="21"/>
      <c r="G7" s="25">
        <v>0.0</v>
      </c>
      <c r="I7" s="22"/>
      <c r="K7" s="23">
        <f t="shared" si="1"/>
        <v>4</v>
      </c>
      <c r="L7" s="24"/>
      <c r="M7" s="21"/>
      <c r="O7" s="25">
        <v>0.0</v>
      </c>
      <c r="Q7" s="21"/>
      <c r="R7" s="76"/>
      <c r="T7" s="26">
        <f t="shared" si="2"/>
        <v>22</v>
      </c>
    </row>
    <row r="8">
      <c r="A8" s="18">
        <v>6.0</v>
      </c>
      <c r="B8" s="69" t="s">
        <v>173</v>
      </c>
      <c r="C8" s="24"/>
      <c r="D8" s="25">
        <v>0.0</v>
      </c>
      <c r="E8" s="21"/>
      <c r="F8" s="21"/>
      <c r="I8" s="22"/>
      <c r="K8" s="23">
        <f t="shared" si="1"/>
        <v>4</v>
      </c>
      <c r="L8" s="27">
        <v>0.0</v>
      </c>
      <c r="M8" s="21"/>
      <c r="Q8" s="21"/>
      <c r="R8" s="76"/>
      <c r="T8" s="26">
        <f t="shared" si="2"/>
        <v>22</v>
      </c>
    </row>
    <row r="9">
      <c r="A9" s="18">
        <v>7.0</v>
      </c>
      <c r="B9" s="69" t="s">
        <v>170</v>
      </c>
      <c r="C9" s="24"/>
      <c r="E9" s="21"/>
      <c r="F9" s="21"/>
      <c r="I9" s="22"/>
      <c r="K9" s="23">
        <f t="shared" si="1"/>
        <v>4</v>
      </c>
      <c r="L9" s="24"/>
      <c r="M9" s="21"/>
      <c r="O9" s="25">
        <v>0.0</v>
      </c>
      <c r="Q9" s="21"/>
      <c r="R9" s="76"/>
      <c r="T9" s="26">
        <f t="shared" si="2"/>
        <v>22</v>
      </c>
    </row>
    <row r="10">
      <c r="A10" s="18">
        <v>8.0</v>
      </c>
      <c r="B10" s="19" t="s">
        <v>169</v>
      </c>
      <c r="C10" s="27">
        <v>4.0</v>
      </c>
      <c r="E10" s="21"/>
      <c r="F10" s="21"/>
      <c r="I10" s="22"/>
      <c r="J10" s="25">
        <v>0.0</v>
      </c>
      <c r="K10" s="23">
        <f t="shared" si="1"/>
        <v>8</v>
      </c>
      <c r="L10" s="24"/>
      <c r="M10" s="21"/>
      <c r="Q10" s="21"/>
      <c r="R10" s="76"/>
      <c r="T10" s="26">
        <f t="shared" si="2"/>
        <v>22</v>
      </c>
    </row>
    <row r="11">
      <c r="A11" s="18">
        <v>9.0</v>
      </c>
      <c r="B11" s="69" t="s">
        <v>172</v>
      </c>
      <c r="C11" s="24"/>
      <c r="E11" s="21"/>
      <c r="F11" s="21"/>
      <c r="I11" s="22"/>
      <c r="K11" s="23">
        <f t="shared" si="1"/>
        <v>8</v>
      </c>
      <c r="L11" s="24"/>
      <c r="M11" s="21"/>
      <c r="O11" s="25">
        <v>4.0</v>
      </c>
      <c r="Q11" s="21"/>
      <c r="R11" s="76"/>
      <c r="S11" s="25">
        <v>10.0</v>
      </c>
      <c r="T11" s="26">
        <f t="shared" si="2"/>
        <v>36</v>
      </c>
    </row>
    <row r="12">
      <c r="A12" s="18">
        <v>10.0</v>
      </c>
      <c r="B12" s="69" t="s">
        <v>171</v>
      </c>
      <c r="C12" s="24"/>
      <c r="E12" s="21"/>
      <c r="F12" s="21"/>
      <c r="I12" s="22"/>
      <c r="K12" s="23">
        <f t="shared" si="1"/>
        <v>8</v>
      </c>
      <c r="L12" s="24"/>
      <c r="M12" s="21"/>
      <c r="O12" s="25">
        <v>4.0</v>
      </c>
      <c r="Q12" s="21"/>
      <c r="R12" s="76"/>
      <c r="S12" s="25">
        <v>0.0</v>
      </c>
      <c r="T12" s="26">
        <f t="shared" si="2"/>
        <v>40</v>
      </c>
    </row>
    <row r="13">
      <c r="A13" s="18">
        <v>11.0</v>
      </c>
      <c r="B13" s="69" t="s">
        <v>168</v>
      </c>
      <c r="C13" s="24"/>
      <c r="E13" s="21"/>
      <c r="F13" s="21"/>
      <c r="G13" s="25">
        <v>4.0</v>
      </c>
      <c r="I13" s="22"/>
      <c r="J13" s="25">
        <v>10.0</v>
      </c>
      <c r="K13" s="23">
        <f t="shared" si="1"/>
        <v>22</v>
      </c>
      <c r="L13" s="24"/>
      <c r="M13" s="21"/>
      <c r="Q13" s="21"/>
      <c r="R13" s="76"/>
      <c r="T13" s="26">
        <f t="shared" si="2"/>
        <v>40</v>
      </c>
    </row>
    <row r="14">
      <c r="A14" s="18">
        <v>12.0</v>
      </c>
      <c r="B14" s="69" t="s">
        <v>173</v>
      </c>
      <c r="C14" s="24"/>
      <c r="E14" s="21"/>
      <c r="F14" s="21"/>
      <c r="I14" s="22"/>
      <c r="K14" s="23">
        <f t="shared" si="1"/>
        <v>22</v>
      </c>
      <c r="L14" s="24"/>
      <c r="M14" s="21"/>
      <c r="O14" s="25">
        <v>4.0</v>
      </c>
      <c r="Q14" s="21"/>
      <c r="R14" s="76"/>
      <c r="S14" s="25">
        <v>0.0</v>
      </c>
      <c r="T14" s="26">
        <f t="shared" si="2"/>
        <v>44</v>
      </c>
    </row>
    <row r="15">
      <c r="A15" s="28">
        <v>13.0</v>
      </c>
      <c r="B15" s="70" t="s">
        <v>169</v>
      </c>
      <c r="C15" s="30"/>
      <c r="D15" s="31"/>
      <c r="E15" s="32"/>
      <c r="F15" s="32"/>
      <c r="G15" s="31"/>
      <c r="H15" s="31"/>
      <c r="I15" s="33"/>
      <c r="J15" s="31"/>
      <c r="K15" s="34">
        <f t="shared" si="1"/>
        <v>22</v>
      </c>
      <c r="L15" s="75"/>
      <c r="M15" s="32"/>
      <c r="N15" s="31"/>
      <c r="O15" s="36">
        <v>4.0</v>
      </c>
      <c r="P15" s="31"/>
      <c r="Q15" s="31"/>
      <c r="R15" s="77"/>
      <c r="S15" s="36">
        <v>10.0</v>
      </c>
      <c r="T15" s="37">
        <f t="shared" si="2"/>
        <v>58</v>
      </c>
    </row>
    <row r="16">
      <c r="A16" s="18">
        <v>14.0</v>
      </c>
      <c r="B16" s="69" t="s">
        <v>171</v>
      </c>
      <c r="C16" s="24"/>
      <c r="E16" s="21"/>
      <c r="F16" s="21"/>
      <c r="I16" s="22"/>
      <c r="K16" s="23">
        <f t="shared" si="1"/>
        <v>22</v>
      </c>
      <c r="L16" s="20"/>
      <c r="M16" s="21"/>
      <c r="O16" s="25">
        <v>4.0</v>
      </c>
      <c r="R16" s="76"/>
      <c r="S16" s="25">
        <v>10.0</v>
      </c>
      <c r="T16" s="26">
        <f t="shared" si="2"/>
        <v>72</v>
      </c>
    </row>
    <row r="17">
      <c r="A17" s="18">
        <v>15.0</v>
      </c>
      <c r="B17" s="69" t="s">
        <v>170</v>
      </c>
      <c r="C17" s="24"/>
      <c r="E17" s="21"/>
      <c r="F17" s="21"/>
      <c r="I17" s="22"/>
      <c r="K17" s="23">
        <f t="shared" si="1"/>
        <v>22</v>
      </c>
      <c r="L17" s="20"/>
      <c r="M17" s="21"/>
      <c r="O17" s="25">
        <v>4.0</v>
      </c>
      <c r="R17" s="76"/>
      <c r="S17" s="25">
        <v>0.0</v>
      </c>
      <c r="T17" s="26">
        <f t="shared" si="2"/>
        <v>76</v>
      </c>
    </row>
    <row r="18">
      <c r="A18" s="18">
        <v>16.0</v>
      </c>
      <c r="B18" s="69" t="s">
        <v>173</v>
      </c>
      <c r="C18" s="24"/>
      <c r="E18" s="21"/>
      <c r="F18" s="21"/>
      <c r="I18" s="22"/>
      <c r="K18" s="23">
        <f t="shared" si="1"/>
        <v>22</v>
      </c>
      <c r="L18" s="20"/>
      <c r="M18" s="21"/>
      <c r="O18" s="25">
        <v>4.0</v>
      </c>
      <c r="R18" s="76"/>
      <c r="S18" s="25">
        <v>0.0</v>
      </c>
      <c r="T18" s="26">
        <f t="shared" si="2"/>
        <v>80</v>
      </c>
    </row>
    <row r="19">
      <c r="A19" s="18">
        <v>17.0</v>
      </c>
      <c r="B19" s="69" t="s">
        <v>172</v>
      </c>
      <c r="C19" s="24"/>
      <c r="E19" s="21"/>
      <c r="F19" s="21"/>
      <c r="G19" s="25">
        <v>0.0</v>
      </c>
      <c r="I19" s="22"/>
      <c r="K19" s="23">
        <f t="shared" si="1"/>
        <v>22</v>
      </c>
      <c r="L19" s="20"/>
      <c r="M19" s="21"/>
      <c r="O19" s="25">
        <v>4.0</v>
      </c>
      <c r="R19" s="76"/>
      <c r="S19" s="25">
        <v>10.0</v>
      </c>
      <c r="T19" s="26">
        <f t="shared" si="2"/>
        <v>94</v>
      </c>
    </row>
    <row r="20">
      <c r="A20" s="18">
        <v>18.0</v>
      </c>
      <c r="B20" s="69" t="s">
        <v>168</v>
      </c>
      <c r="C20" s="24"/>
      <c r="D20" s="25">
        <v>-4.0</v>
      </c>
      <c r="E20" s="21"/>
      <c r="F20" s="21"/>
      <c r="I20" s="22"/>
      <c r="K20" s="23">
        <f t="shared" si="1"/>
        <v>18</v>
      </c>
      <c r="L20" s="20"/>
      <c r="M20" s="21"/>
      <c r="O20" s="25">
        <v>4.0</v>
      </c>
      <c r="R20" s="76"/>
      <c r="S20" s="25">
        <v>0.0</v>
      </c>
      <c r="T20" s="26">
        <f t="shared" si="2"/>
        <v>98</v>
      </c>
    </row>
    <row r="21">
      <c r="A21" s="18">
        <v>19.0</v>
      </c>
      <c r="B21" s="69" t="s">
        <v>171</v>
      </c>
      <c r="C21" s="24"/>
      <c r="E21" s="21"/>
      <c r="F21" s="21"/>
      <c r="I21" s="22"/>
      <c r="K21" s="23">
        <f t="shared" si="1"/>
        <v>18</v>
      </c>
      <c r="L21" s="20"/>
      <c r="M21" s="21"/>
      <c r="O21" s="25">
        <v>4.0</v>
      </c>
      <c r="R21" s="76"/>
      <c r="S21" s="25">
        <v>0.0</v>
      </c>
      <c r="T21" s="26">
        <f t="shared" si="2"/>
        <v>102</v>
      </c>
    </row>
    <row r="22">
      <c r="A22" s="18">
        <v>20.0</v>
      </c>
      <c r="B22" s="19" t="s">
        <v>169</v>
      </c>
      <c r="C22" s="27">
        <v>0.0</v>
      </c>
      <c r="E22" s="21"/>
      <c r="F22" s="21"/>
      <c r="I22" s="22"/>
      <c r="K22" s="23">
        <f t="shared" si="1"/>
        <v>18</v>
      </c>
      <c r="L22" s="20"/>
      <c r="M22" s="21"/>
      <c r="O22" s="25">
        <v>0.0</v>
      </c>
      <c r="R22" s="76"/>
      <c r="T22" s="26">
        <f t="shared" si="2"/>
        <v>102</v>
      </c>
    </row>
    <row r="23">
      <c r="A23" s="18">
        <v>21.0</v>
      </c>
      <c r="B23" s="69" t="s">
        <v>170</v>
      </c>
      <c r="C23" s="24"/>
      <c r="E23" s="21"/>
      <c r="F23" s="21"/>
      <c r="I23" s="22"/>
      <c r="K23" s="23">
        <f t="shared" si="1"/>
        <v>18</v>
      </c>
      <c r="L23" s="20"/>
      <c r="M23" s="21"/>
      <c r="O23" s="25">
        <v>4.0</v>
      </c>
      <c r="R23" s="76"/>
      <c r="S23" s="25">
        <v>10.0</v>
      </c>
      <c r="T23" s="26">
        <f t="shared" si="2"/>
        <v>116</v>
      </c>
    </row>
    <row r="24">
      <c r="A24" s="18">
        <v>22.0</v>
      </c>
      <c r="B24" s="69" t="s">
        <v>168</v>
      </c>
      <c r="C24" s="24"/>
      <c r="E24" s="21"/>
      <c r="F24" s="21"/>
      <c r="G24" s="25">
        <v>4.0</v>
      </c>
      <c r="I24" s="22"/>
      <c r="J24" s="25">
        <v>0.0</v>
      </c>
      <c r="K24" s="23">
        <f t="shared" si="1"/>
        <v>22</v>
      </c>
      <c r="L24" s="20"/>
      <c r="M24" s="21"/>
      <c r="R24" s="76"/>
      <c r="T24" s="26">
        <f t="shared" si="2"/>
        <v>116</v>
      </c>
    </row>
    <row r="25">
      <c r="A25" s="18">
        <v>23.0</v>
      </c>
      <c r="B25" s="38" t="s">
        <v>173</v>
      </c>
      <c r="C25" s="72">
        <v>4.0</v>
      </c>
      <c r="D25" s="3"/>
      <c r="E25" s="41"/>
      <c r="F25" s="41"/>
      <c r="G25" s="3"/>
      <c r="H25" s="3"/>
      <c r="I25" s="42"/>
      <c r="J25" s="40">
        <v>0.0</v>
      </c>
      <c r="K25" s="43">
        <f t="shared" si="1"/>
        <v>26</v>
      </c>
      <c r="L25" s="41"/>
      <c r="M25" s="41"/>
      <c r="N25" s="3"/>
      <c r="O25" s="3"/>
      <c r="P25" s="3"/>
      <c r="Q25" s="3"/>
      <c r="R25" s="78"/>
      <c r="S25" s="3"/>
      <c r="T25" s="26">
        <f t="shared" si="2"/>
        <v>116</v>
      </c>
    </row>
    <row r="26" hidden="1">
      <c r="A26" s="44" t="s">
        <v>174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 hidden="1">
      <c r="B27" s="3"/>
      <c r="C27" s="39"/>
      <c r="D27" s="3"/>
      <c r="E27" s="3"/>
      <c r="F27" s="3"/>
      <c r="G27" s="3"/>
      <c r="H27" s="3"/>
      <c r="I27" s="42"/>
      <c r="J27" s="41"/>
      <c r="K27" s="43"/>
      <c r="L27" s="3"/>
      <c r="M27" s="3"/>
      <c r="N27" s="3"/>
      <c r="O27" s="3"/>
      <c r="P27" s="3"/>
      <c r="Q27" s="3"/>
      <c r="R27" s="42"/>
      <c r="S27" s="41"/>
      <c r="T27" s="43"/>
    </row>
    <row r="28" hidden="1">
      <c r="B28" s="3"/>
      <c r="C28" s="39"/>
      <c r="D28" s="3"/>
      <c r="E28" s="3"/>
      <c r="F28" s="3"/>
      <c r="G28" s="3"/>
      <c r="H28" s="3"/>
      <c r="I28" s="42"/>
      <c r="J28" s="41"/>
      <c r="K28" s="43"/>
      <c r="L28" s="3"/>
      <c r="M28" s="3"/>
      <c r="N28" s="3"/>
      <c r="O28" s="3"/>
      <c r="P28" s="3"/>
      <c r="Q28" s="3"/>
      <c r="R28" s="42"/>
      <c r="S28" s="41"/>
      <c r="T28" s="43"/>
    </row>
    <row r="29" hidden="1">
      <c r="B29" s="3"/>
      <c r="C29" s="39"/>
      <c r="D29" s="3"/>
      <c r="E29" s="3"/>
      <c r="F29" s="3"/>
      <c r="G29" s="3"/>
      <c r="H29" s="3"/>
      <c r="I29" s="42"/>
      <c r="J29" s="41"/>
      <c r="K29" s="43"/>
      <c r="L29" s="3"/>
      <c r="M29" s="3"/>
      <c r="N29" s="3"/>
      <c r="O29" s="3"/>
      <c r="P29" s="3"/>
      <c r="Q29" s="3"/>
      <c r="R29" s="42"/>
      <c r="S29" s="41"/>
      <c r="T29" s="43"/>
    </row>
    <row r="30" hidden="1">
      <c r="B30" s="3"/>
      <c r="C30" s="39"/>
      <c r="D30" s="3"/>
      <c r="E30" s="3"/>
      <c r="F30" s="3"/>
      <c r="G30" s="3"/>
      <c r="H30" s="3"/>
      <c r="I30" s="42"/>
      <c r="J30" s="41"/>
      <c r="K30" s="43"/>
      <c r="L30" s="3"/>
      <c r="M30" s="3"/>
      <c r="N30" s="3"/>
      <c r="O30" s="3"/>
      <c r="P30" s="3"/>
      <c r="Q30" s="3"/>
      <c r="R30" s="42"/>
      <c r="S30" s="41"/>
      <c r="T30" s="43"/>
    </row>
    <row r="31">
      <c r="A31" s="50" t="s">
        <v>175</v>
      </c>
      <c r="B31" s="51"/>
      <c r="C31" s="51">
        <v>23.0</v>
      </c>
      <c r="D31" s="52">
        <v>23.0</v>
      </c>
      <c r="E31" s="52">
        <v>0.0</v>
      </c>
      <c r="F31" s="52">
        <v>0.0</v>
      </c>
      <c r="G31" s="52">
        <v>23.0</v>
      </c>
      <c r="H31" s="53"/>
      <c r="I31" s="54"/>
      <c r="J31" s="55"/>
      <c r="K31" s="56"/>
      <c r="L31" s="51">
        <v>12.0</v>
      </c>
      <c r="M31" s="52">
        <v>0.0</v>
      </c>
      <c r="N31" s="52">
        <v>23.0</v>
      </c>
      <c r="O31" s="52">
        <v>23.0</v>
      </c>
      <c r="P31" s="52">
        <v>23.0</v>
      </c>
      <c r="Q31" s="52">
        <v>11.0</v>
      </c>
      <c r="R31" s="79">
        <v>0.0</v>
      </c>
      <c r="S31" s="55"/>
      <c r="T31" s="57"/>
    </row>
    <row r="32">
      <c r="A32" s="18" t="s">
        <v>176</v>
      </c>
      <c r="B32" s="24"/>
      <c r="C32" s="24">
        <f t="shared" ref="C32:I32" si="3">COUNTIF(C3:C25,"=4")</f>
        <v>2</v>
      </c>
      <c r="D32" s="58">
        <f t="shared" si="3"/>
        <v>0</v>
      </c>
      <c r="E32" s="58">
        <f t="shared" si="3"/>
        <v>0</v>
      </c>
      <c r="F32" s="58">
        <f t="shared" si="3"/>
        <v>0</v>
      </c>
      <c r="G32" s="58">
        <f t="shared" si="3"/>
        <v>3</v>
      </c>
      <c r="H32" s="58">
        <f t="shared" si="3"/>
        <v>0</v>
      </c>
      <c r="I32" s="22">
        <f t="shared" si="3"/>
        <v>0</v>
      </c>
      <c r="J32" s="21"/>
      <c r="K32" s="59"/>
      <c r="L32" s="24">
        <f t="shared" ref="L32:R32" si="4">COUNTIF(L3:L25,"=4")</f>
        <v>0</v>
      </c>
      <c r="M32" s="58">
        <f t="shared" si="4"/>
        <v>0</v>
      </c>
      <c r="N32" s="58">
        <f t="shared" si="4"/>
        <v>0</v>
      </c>
      <c r="O32" s="58">
        <f t="shared" si="4"/>
        <v>14</v>
      </c>
      <c r="P32" s="58">
        <f t="shared" si="4"/>
        <v>0</v>
      </c>
      <c r="Q32" s="58">
        <f t="shared" si="4"/>
        <v>0</v>
      </c>
      <c r="R32" s="22">
        <f t="shared" si="4"/>
        <v>0</v>
      </c>
      <c r="S32" s="21"/>
      <c r="T32" s="60"/>
    </row>
    <row r="33">
      <c r="A33" s="18" t="s">
        <v>177</v>
      </c>
      <c r="B33" s="24"/>
      <c r="C33" s="24">
        <f t="shared" ref="C33:I33" si="5">COUNTIF(C3:C25,"=-4")</f>
        <v>0</v>
      </c>
      <c r="D33" s="58">
        <f t="shared" si="5"/>
        <v>1</v>
      </c>
      <c r="E33" s="58">
        <f t="shared" si="5"/>
        <v>0</v>
      </c>
      <c r="F33" s="58">
        <f t="shared" si="5"/>
        <v>0</v>
      </c>
      <c r="G33" s="58">
        <f t="shared" si="5"/>
        <v>0</v>
      </c>
      <c r="H33" s="58">
        <f t="shared" si="5"/>
        <v>0</v>
      </c>
      <c r="I33" s="22">
        <f t="shared" si="5"/>
        <v>0</v>
      </c>
      <c r="J33" s="21"/>
      <c r="K33" s="59"/>
      <c r="L33" s="24">
        <f t="shared" ref="L33:R33" si="6">COUNTIF(L3:L25,"=-4")</f>
        <v>0</v>
      </c>
      <c r="M33" s="58">
        <f t="shared" si="6"/>
        <v>0</v>
      </c>
      <c r="N33" s="58">
        <f t="shared" si="6"/>
        <v>0</v>
      </c>
      <c r="O33" s="58">
        <f t="shared" si="6"/>
        <v>0</v>
      </c>
      <c r="P33" s="58">
        <f t="shared" si="6"/>
        <v>0</v>
      </c>
      <c r="Q33" s="58">
        <f t="shared" si="6"/>
        <v>0</v>
      </c>
      <c r="R33" s="22">
        <f t="shared" si="6"/>
        <v>0</v>
      </c>
      <c r="S33" s="21"/>
      <c r="T33" s="60"/>
    </row>
    <row r="34">
      <c r="A34" s="61" t="s">
        <v>178</v>
      </c>
      <c r="B34" s="62"/>
      <c r="C34" s="62">
        <f t="shared" ref="C34:J34" si="7">SUM(C3:C25)</f>
        <v>8</v>
      </c>
      <c r="D34" s="63">
        <f t="shared" si="7"/>
        <v>-4</v>
      </c>
      <c r="E34" s="63">
        <f t="shared" si="7"/>
        <v>0</v>
      </c>
      <c r="F34" s="63">
        <f t="shared" si="7"/>
        <v>0</v>
      </c>
      <c r="G34" s="63">
        <f t="shared" si="7"/>
        <v>12</v>
      </c>
      <c r="H34" s="63">
        <f t="shared" si="7"/>
        <v>0</v>
      </c>
      <c r="I34" s="64">
        <f t="shared" si="7"/>
        <v>0</v>
      </c>
      <c r="J34" s="63">
        <f t="shared" si="7"/>
        <v>10</v>
      </c>
      <c r="K34" s="65">
        <f>K25</f>
        <v>26</v>
      </c>
      <c r="L34" s="62">
        <f t="shared" ref="L34:S34" si="8">SUM(L3:L25)</f>
        <v>0</v>
      </c>
      <c r="M34" s="63">
        <f t="shared" si="8"/>
        <v>0</v>
      </c>
      <c r="N34" s="63">
        <f t="shared" si="8"/>
        <v>0</v>
      </c>
      <c r="O34" s="63">
        <f t="shared" si="8"/>
        <v>56</v>
      </c>
      <c r="P34" s="63">
        <f t="shared" si="8"/>
        <v>0</v>
      </c>
      <c r="Q34" s="63">
        <f t="shared" si="8"/>
        <v>0</v>
      </c>
      <c r="R34" s="64">
        <f t="shared" si="8"/>
        <v>0</v>
      </c>
      <c r="S34" s="63">
        <f t="shared" si="8"/>
        <v>60</v>
      </c>
      <c r="T34" s="66">
        <f>T25</f>
        <v>116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49</v>
      </c>
      <c r="K1" s="8"/>
      <c r="L1" s="7" t="s">
        <v>28</v>
      </c>
      <c r="T1" s="8"/>
    </row>
    <row r="2" ht="75.0" customHeight="1">
      <c r="B2" s="67" t="s">
        <v>165</v>
      </c>
      <c r="C2" s="10" t="str">
        <f t="array" ref="C2:G2">TRANSPOSE(INDIRECT(VLOOKUP(C1,Rosters!$C$2:$D$25,2,0)))</f>
        <v>Daniel Zhou</v>
      </c>
      <c r="D2" s="11" t="s">
        <v>126</v>
      </c>
      <c r="E2" s="11" t="s">
        <v>127</v>
      </c>
      <c r="F2" s="11" t="s">
        <v>128</v>
      </c>
      <c r="G2" s="11" t="s">
        <v>129</v>
      </c>
      <c r="H2" s="11"/>
      <c r="I2" s="12"/>
      <c r="J2" s="11" t="s">
        <v>166</v>
      </c>
      <c r="K2" s="13" t="s">
        <v>167</v>
      </c>
      <c r="L2" s="14" t="str">
        <f t="array" ref="L2:O2">TRANSPOSE(INDIRECT(VLOOKUP(L1,Rosters!$C$2:$D$25,2,0)))</f>
        <v>Amogh</v>
      </c>
      <c r="M2" s="15" t="s">
        <v>85</v>
      </c>
      <c r="N2" s="15" t="s">
        <v>86</v>
      </c>
      <c r="O2" s="15" t="s">
        <v>87</v>
      </c>
      <c r="P2" s="15"/>
      <c r="Q2" s="15"/>
      <c r="R2" s="16"/>
      <c r="S2" s="11" t="s">
        <v>166</v>
      </c>
      <c r="T2" s="17" t="s">
        <v>167</v>
      </c>
    </row>
    <row r="3">
      <c r="A3" s="18">
        <v>1.0</v>
      </c>
      <c r="B3" s="69" t="s">
        <v>168</v>
      </c>
      <c r="C3" s="24"/>
      <c r="D3" s="21"/>
      <c r="E3" s="25">
        <v>4.0</v>
      </c>
      <c r="I3" s="22"/>
      <c r="J3" s="25">
        <v>10.0</v>
      </c>
      <c r="K3" s="23">
        <f>SUM(C3:J3)</f>
        <v>14</v>
      </c>
      <c r="L3" s="24"/>
      <c r="R3" s="22"/>
      <c r="T3" s="26">
        <f>SUM(L3:S3)</f>
        <v>0</v>
      </c>
    </row>
    <row r="4">
      <c r="A4" s="18">
        <v>2.0</v>
      </c>
      <c r="B4" s="69" t="s">
        <v>169</v>
      </c>
      <c r="C4" s="24"/>
      <c r="D4" s="21"/>
      <c r="I4" s="22"/>
      <c r="K4" s="23">
        <f t="shared" ref="K4:K25" si="1">K3+SUM(C4:J4)</f>
        <v>14</v>
      </c>
      <c r="L4" s="27">
        <v>4.0</v>
      </c>
      <c r="R4" s="22"/>
      <c r="S4" s="25">
        <v>10.0</v>
      </c>
      <c r="T4" s="26">
        <f t="shared" ref="T4:T25" si="2">T3+SUM(L4:S4)</f>
        <v>14</v>
      </c>
    </row>
    <row r="5">
      <c r="A5" s="18">
        <v>3.0</v>
      </c>
      <c r="B5" s="69" t="s">
        <v>170</v>
      </c>
      <c r="C5" s="24"/>
      <c r="D5" s="21"/>
      <c r="E5" s="25">
        <v>4.0</v>
      </c>
      <c r="I5" s="22"/>
      <c r="J5" s="25">
        <v>0.0</v>
      </c>
      <c r="K5" s="23">
        <f t="shared" si="1"/>
        <v>18</v>
      </c>
      <c r="L5" s="24"/>
      <c r="R5" s="22"/>
      <c r="T5" s="26">
        <f t="shared" si="2"/>
        <v>14</v>
      </c>
    </row>
    <row r="6">
      <c r="A6" s="18">
        <v>4.0</v>
      </c>
      <c r="B6" s="69" t="s">
        <v>171</v>
      </c>
      <c r="C6" s="24"/>
      <c r="D6" s="21"/>
      <c r="I6" s="22"/>
      <c r="K6" s="23">
        <f t="shared" si="1"/>
        <v>18</v>
      </c>
      <c r="L6" s="27">
        <v>4.0</v>
      </c>
      <c r="R6" s="22"/>
      <c r="S6" s="25">
        <v>0.0</v>
      </c>
      <c r="T6" s="26">
        <f t="shared" si="2"/>
        <v>18</v>
      </c>
    </row>
    <row r="7">
      <c r="A7" s="18">
        <v>5.0</v>
      </c>
      <c r="B7" s="69" t="s">
        <v>172</v>
      </c>
      <c r="C7" s="24"/>
      <c r="D7" s="21"/>
      <c r="E7" s="25">
        <v>-4.0</v>
      </c>
      <c r="I7" s="22"/>
      <c r="K7" s="23">
        <f t="shared" si="1"/>
        <v>14</v>
      </c>
      <c r="L7" s="24"/>
      <c r="N7" s="25">
        <v>0.0</v>
      </c>
      <c r="R7" s="22"/>
      <c r="T7" s="26">
        <f t="shared" si="2"/>
        <v>18</v>
      </c>
    </row>
    <row r="8">
      <c r="A8" s="18">
        <v>6.0</v>
      </c>
      <c r="B8" s="69" t="s">
        <v>173</v>
      </c>
      <c r="C8" s="24"/>
      <c r="D8" s="21"/>
      <c r="I8" s="22"/>
      <c r="K8" s="23">
        <f t="shared" si="1"/>
        <v>14</v>
      </c>
      <c r="L8" s="24"/>
      <c r="R8" s="22"/>
      <c r="T8" s="26">
        <f t="shared" si="2"/>
        <v>18</v>
      </c>
    </row>
    <row r="9">
      <c r="A9" s="18">
        <v>7.0</v>
      </c>
      <c r="B9" s="69" t="s">
        <v>170</v>
      </c>
      <c r="C9" s="24"/>
      <c r="D9" s="21"/>
      <c r="E9" s="25">
        <v>4.0</v>
      </c>
      <c r="I9" s="22"/>
      <c r="J9" s="25">
        <v>10.0</v>
      </c>
      <c r="K9" s="23">
        <f t="shared" si="1"/>
        <v>28</v>
      </c>
      <c r="L9" s="24"/>
      <c r="R9" s="22"/>
      <c r="T9" s="26">
        <f t="shared" si="2"/>
        <v>18</v>
      </c>
    </row>
    <row r="10">
      <c r="A10" s="18">
        <v>8.0</v>
      </c>
      <c r="B10" s="19" t="s">
        <v>169</v>
      </c>
      <c r="C10" s="27">
        <v>-4.0</v>
      </c>
      <c r="D10" s="21"/>
      <c r="I10" s="22"/>
      <c r="K10" s="23">
        <f t="shared" si="1"/>
        <v>24</v>
      </c>
      <c r="L10" s="24"/>
      <c r="N10" s="25">
        <v>4.0</v>
      </c>
      <c r="R10" s="22"/>
      <c r="S10" s="25">
        <v>0.0</v>
      </c>
      <c r="T10" s="26">
        <f t="shared" si="2"/>
        <v>22</v>
      </c>
    </row>
    <row r="11">
      <c r="A11" s="18">
        <v>9.0</v>
      </c>
      <c r="B11" s="69" t="s">
        <v>172</v>
      </c>
      <c r="C11" s="24"/>
      <c r="D11" s="21"/>
      <c r="E11" s="25">
        <v>4.0</v>
      </c>
      <c r="I11" s="22"/>
      <c r="J11" s="25">
        <v>0.0</v>
      </c>
      <c r="K11" s="23">
        <f t="shared" si="1"/>
        <v>28</v>
      </c>
      <c r="L11" s="24"/>
      <c r="R11" s="22"/>
      <c r="T11" s="26">
        <f t="shared" si="2"/>
        <v>22</v>
      </c>
    </row>
    <row r="12">
      <c r="A12" s="18">
        <v>10.0</v>
      </c>
      <c r="B12" s="69" t="s">
        <v>171</v>
      </c>
      <c r="C12" s="24"/>
      <c r="D12" s="21"/>
      <c r="E12" s="25">
        <v>4.0</v>
      </c>
      <c r="I12" s="22"/>
      <c r="J12" s="25">
        <v>10.0</v>
      </c>
      <c r="K12" s="23">
        <f t="shared" si="1"/>
        <v>42</v>
      </c>
      <c r="L12" s="24"/>
      <c r="R12" s="22"/>
      <c r="T12" s="26">
        <f t="shared" si="2"/>
        <v>22</v>
      </c>
    </row>
    <row r="13">
      <c r="A13" s="18">
        <v>11.0</v>
      </c>
      <c r="B13" s="69" t="s">
        <v>168</v>
      </c>
      <c r="C13" s="24"/>
      <c r="D13" s="21"/>
      <c r="E13" s="25">
        <v>4.0</v>
      </c>
      <c r="I13" s="22"/>
      <c r="J13" s="25">
        <v>10.0</v>
      </c>
      <c r="K13" s="23">
        <f t="shared" si="1"/>
        <v>56</v>
      </c>
      <c r="L13" s="24"/>
      <c r="R13" s="22"/>
      <c r="T13" s="26">
        <f t="shared" si="2"/>
        <v>22</v>
      </c>
    </row>
    <row r="14">
      <c r="A14" s="18">
        <v>12.0</v>
      </c>
      <c r="B14" s="69" t="s">
        <v>173</v>
      </c>
      <c r="C14" s="24"/>
      <c r="D14" s="21"/>
      <c r="I14" s="22"/>
      <c r="K14" s="23">
        <f t="shared" si="1"/>
        <v>56</v>
      </c>
      <c r="L14" s="27">
        <v>4.0</v>
      </c>
      <c r="R14" s="22"/>
      <c r="S14" s="25">
        <v>0.0</v>
      </c>
      <c r="T14" s="26">
        <f t="shared" si="2"/>
        <v>26</v>
      </c>
    </row>
    <row r="15">
      <c r="A15" s="28">
        <v>13.0</v>
      </c>
      <c r="B15" s="29" t="s">
        <v>169</v>
      </c>
      <c r="C15" s="35">
        <v>4.0</v>
      </c>
      <c r="D15" s="32"/>
      <c r="E15" s="31"/>
      <c r="F15" s="31"/>
      <c r="G15" s="31"/>
      <c r="H15" s="31"/>
      <c r="I15" s="33"/>
      <c r="J15" s="36">
        <v>0.0</v>
      </c>
      <c r="K15" s="34">
        <f t="shared" si="1"/>
        <v>60</v>
      </c>
      <c r="L15" s="30"/>
      <c r="M15" s="31"/>
      <c r="N15" s="31"/>
      <c r="O15" s="31"/>
      <c r="P15" s="31"/>
      <c r="Q15" s="31"/>
      <c r="R15" s="33"/>
      <c r="S15" s="31"/>
      <c r="T15" s="37">
        <f t="shared" si="2"/>
        <v>26</v>
      </c>
    </row>
    <row r="16">
      <c r="A16" s="18">
        <v>14.0</v>
      </c>
      <c r="B16" s="69" t="s">
        <v>171</v>
      </c>
      <c r="C16" s="24"/>
      <c r="D16" s="21"/>
      <c r="E16" s="25">
        <v>0.0</v>
      </c>
      <c r="I16" s="22"/>
      <c r="K16" s="23">
        <f t="shared" si="1"/>
        <v>60</v>
      </c>
      <c r="L16" s="24"/>
      <c r="M16" s="25">
        <v>0.0</v>
      </c>
      <c r="R16" s="22"/>
      <c r="T16" s="26">
        <f t="shared" si="2"/>
        <v>26</v>
      </c>
    </row>
    <row r="17">
      <c r="A17" s="18">
        <v>15.0</v>
      </c>
      <c r="B17" s="69" t="s">
        <v>170</v>
      </c>
      <c r="C17" s="24"/>
      <c r="D17" s="21"/>
      <c r="E17" s="25">
        <v>0.0</v>
      </c>
      <c r="I17" s="22"/>
      <c r="K17" s="23">
        <f t="shared" si="1"/>
        <v>60</v>
      </c>
      <c r="L17" s="24"/>
      <c r="M17" s="25">
        <v>0.0</v>
      </c>
      <c r="R17" s="22"/>
      <c r="T17" s="26">
        <f t="shared" si="2"/>
        <v>26</v>
      </c>
    </row>
    <row r="18">
      <c r="A18" s="18">
        <v>16.0</v>
      </c>
      <c r="B18" s="69" t="s">
        <v>173</v>
      </c>
      <c r="C18" s="24"/>
      <c r="D18" s="21"/>
      <c r="G18" s="25">
        <v>-4.0</v>
      </c>
      <c r="I18" s="22"/>
      <c r="K18" s="23">
        <f t="shared" si="1"/>
        <v>56</v>
      </c>
      <c r="L18" s="24"/>
      <c r="O18" s="25">
        <v>4.0</v>
      </c>
      <c r="R18" s="22"/>
      <c r="S18" s="25">
        <v>0.0</v>
      </c>
      <c r="T18" s="26">
        <f t="shared" si="2"/>
        <v>30</v>
      </c>
    </row>
    <row r="19">
      <c r="A19" s="18">
        <v>17.0</v>
      </c>
      <c r="B19" s="69" t="s">
        <v>172</v>
      </c>
      <c r="C19" s="24"/>
      <c r="D19" s="21"/>
      <c r="E19" s="25">
        <v>4.0</v>
      </c>
      <c r="I19" s="22"/>
      <c r="J19" s="25">
        <v>10.0</v>
      </c>
      <c r="K19" s="23">
        <f t="shared" si="1"/>
        <v>70</v>
      </c>
      <c r="L19" s="24"/>
      <c r="R19" s="22"/>
      <c r="T19" s="26">
        <f t="shared" si="2"/>
        <v>30</v>
      </c>
    </row>
    <row r="20">
      <c r="A20" s="18">
        <v>18.0</v>
      </c>
      <c r="B20" s="69" t="s">
        <v>168</v>
      </c>
      <c r="C20" s="24"/>
      <c r="D20" s="21"/>
      <c r="E20" s="25">
        <v>4.0</v>
      </c>
      <c r="I20" s="22"/>
      <c r="J20" s="25">
        <v>10.0</v>
      </c>
      <c r="K20" s="23">
        <f t="shared" si="1"/>
        <v>84</v>
      </c>
      <c r="L20" s="24"/>
      <c r="R20" s="22"/>
      <c r="T20" s="26">
        <f t="shared" si="2"/>
        <v>30</v>
      </c>
    </row>
    <row r="21">
      <c r="A21" s="18">
        <v>19.0</v>
      </c>
      <c r="B21" s="69" t="s">
        <v>171</v>
      </c>
      <c r="C21" s="24"/>
      <c r="D21" s="21"/>
      <c r="I21" s="22"/>
      <c r="K21" s="23">
        <f t="shared" si="1"/>
        <v>84</v>
      </c>
      <c r="L21" s="24"/>
      <c r="M21" s="25">
        <v>4.0</v>
      </c>
      <c r="R21" s="22"/>
      <c r="S21" s="25">
        <v>0.0</v>
      </c>
      <c r="T21" s="26">
        <f t="shared" si="2"/>
        <v>34</v>
      </c>
    </row>
    <row r="22">
      <c r="A22" s="18">
        <v>20.0</v>
      </c>
      <c r="B22" s="19" t="s">
        <v>169</v>
      </c>
      <c r="C22" s="27">
        <v>4.0</v>
      </c>
      <c r="D22" s="21"/>
      <c r="I22" s="22"/>
      <c r="J22" s="25">
        <v>0.0</v>
      </c>
      <c r="K22" s="23">
        <f t="shared" si="1"/>
        <v>88</v>
      </c>
      <c r="L22" s="24"/>
      <c r="R22" s="22"/>
      <c r="T22" s="26">
        <f t="shared" si="2"/>
        <v>34</v>
      </c>
    </row>
    <row r="23">
      <c r="A23" s="18">
        <v>21.0</v>
      </c>
      <c r="B23" s="69" t="s">
        <v>170</v>
      </c>
      <c r="C23" s="24"/>
      <c r="D23" s="21"/>
      <c r="I23" s="22"/>
      <c r="K23" s="23">
        <f t="shared" si="1"/>
        <v>88</v>
      </c>
      <c r="L23" s="24"/>
      <c r="R23" s="22"/>
      <c r="T23" s="26">
        <f t="shared" si="2"/>
        <v>34</v>
      </c>
    </row>
    <row r="24">
      <c r="A24" s="18">
        <v>22.0</v>
      </c>
      <c r="B24" s="69" t="s">
        <v>168</v>
      </c>
      <c r="C24" s="24"/>
      <c r="D24" s="21"/>
      <c r="E24" s="25">
        <v>4.0</v>
      </c>
      <c r="I24" s="22"/>
      <c r="J24" s="25">
        <v>0.0</v>
      </c>
      <c r="K24" s="23">
        <f t="shared" si="1"/>
        <v>92</v>
      </c>
      <c r="L24" s="24"/>
      <c r="R24" s="22"/>
      <c r="T24" s="26">
        <f t="shared" si="2"/>
        <v>34</v>
      </c>
    </row>
    <row r="25">
      <c r="A25" s="18">
        <v>23.0</v>
      </c>
      <c r="B25" s="74" t="s">
        <v>173</v>
      </c>
      <c r="C25" s="39"/>
      <c r="D25" s="41"/>
      <c r="E25" s="40">
        <v>4.0</v>
      </c>
      <c r="F25" s="3"/>
      <c r="G25" s="3"/>
      <c r="H25" s="3"/>
      <c r="I25" s="42"/>
      <c r="J25" s="3"/>
      <c r="K25" s="43">
        <f t="shared" si="1"/>
        <v>96</v>
      </c>
      <c r="L25" s="3"/>
      <c r="M25" s="3"/>
      <c r="N25" s="3"/>
      <c r="O25" s="3"/>
      <c r="P25" s="3"/>
      <c r="Q25" s="3"/>
      <c r="R25" s="42"/>
      <c r="S25" s="3"/>
      <c r="T25" s="26">
        <f t="shared" si="2"/>
        <v>34</v>
      </c>
    </row>
    <row r="26" hidden="1">
      <c r="A26" s="44" t="s">
        <v>174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 hidden="1">
      <c r="B27" s="3"/>
      <c r="C27" s="39"/>
      <c r="D27" s="3"/>
      <c r="E27" s="3"/>
      <c r="F27" s="3"/>
      <c r="G27" s="3"/>
      <c r="H27" s="3"/>
      <c r="I27" s="42"/>
      <c r="J27" s="41"/>
      <c r="K27" s="43"/>
      <c r="L27" s="3"/>
      <c r="M27" s="3"/>
      <c r="N27" s="3"/>
      <c r="O27" s="3"/>
      <c r="P27" s="3"/>
      <c r="Q27" s="3"/>
      <c r="R27" s="42"/>
      <c r="S27" s="41"/>
      <c r="T27" s="43"/>
    </row>
    <row r="28" hidden="1">
      <c r="B28" s="3"/>
      <c r="C28" s="39"/>
      <c r="D28" s="3"/>
      <c r="E28" s="3"/>
      <c r="F28" s="3"/>
      <c r="G28" s="3"/>
      <c r="H28" s="3"/>
      <c r="I28" s="42"/>
      <c r="J28" s="41"/>
      <c r="K28" s="43"/>
      <c r="L28" s="3"/>
      <c r="M28" s="3"/>
      <c r="N28" s="3"/>
      <c r="O28" s="3"/>
      <c r="P28" s="3"/>
      <c r="Q28" s="3"/>
      <c r="R28" s="42"/>
      <c r="S28" s="41"/>
      <c r="T28" s="43"/>
    </row>
    <row r="29" hidden="1">
      <c r="B29" s="3"/>
      <c r="C29" s="39"/>
      <c r="D29" s="3"/>
      <c r="E29" s="3"/>
      <c r="F29" s="3"/>
      <c r="G29" s="3"/>
      <c r="H29" s="3"/>
      <c r="I29" s="42"/>
      <c r="J29" s="41"/>
      <c r="K29" s="43"/>
      <c r="L29" s="3"/>
      <c r="M29" s="3"/>
      <c r="N29" s="3"/>
      <c r="O29" s="3"/>
      <c r="P29" s="3"/>
      <c r="Q29" s="3"/>
      <c r="R29" s="42"/>
      <c r="S29" s="41"/>
      <c r="T29" s="43"/>
    </row>
    <row r="30" hidden="1">
      <c r="B30" s="3"/>
      <c r="C30" s="39"/>
      <c r="D30" s="3"/>
      <c r="E30" s="3"/>
      <c r="F30" s="3"/>
      <c r="G30" s="3"/>
      <c r="H30" s="3"/>
      <c r="I30" s="42"/>
      <c r="J30" s="41"/>
      <c r="K30" s="43"/>
      <c r="L30" s="3"/>
      <c r="M30" s="3"/>
      <c r="N30" s="3"/>
      <c r="O30" s="3"/>
      <c r="P30" s="3"/>
      <c r="Q30" s="3"/>
      <c r="R30" s="42"/>
      <c r="S30" s="41"/>
      <c r="T30" s="43"/>
    </row>
    <row r="31">
      <c r="A31" s="50" t="s">
        <v>175</v>
      </c>
      <c r="B31" s="51"/>
      <c r="C31" s="51">
        <v>23.0</v>
      </c>
      <c r="D31" s="52">
        <v>0.0</v>
      </c>
      <c r="E31" s="52">
        <v>23.0</v>
      </c>
      <c r="F31" s="52">
        <v>23.0</v>
      </c>
      <c r="G31" s="52">
        <v>23.0</v>
      </c>
      <c r="H31" s="53"/>
      <c r="I31" s="54"/>
      <c r="J31" s="55"/>
      <c r="K31" s="56"/>
      <c r="L31" s="51">
        <v>23.0</v>
      </c>
      <c r="M31" s="52">
        <v>23.0</v>
      </c>
      <c r="N31" s="52">
        <v>23.0</v>
      </c>
      <c r="O31" s="52">
        <v>23.0</v>
      </c>
      <c r="P31" s="53"/>
      <c r="Q31" s="53"/>
      <c r="R31" s="54"/>
      <c r="S31" s="55"/>
      <c r="T31" s="57"/>
    </row>
    <row r="32">
      <c r="A32" s="18" t="s">
        <v>176</v>
      </c>
      <c r="B32" s="24"/>
      <c r="C32" s="24">
        <f t="shared" ref="C32:I32" si="3">COUNTIF(C3:C25,"=4")</f>
        <v>2</v>
      </c>
      <c r="D32" s="58">
        <f t="shared" si="3"/>
        <v>0</v>
      </c>
      <c r="E32" s="58">
        <f t="shared" si="3"/>
        <v>10</v>
      </c>
      <c r="F32" s="58">
        <f t="shared" si="3"/>
        <v>0</v>
      </c>
      <c r="G32" s="58">
        <f t="shared" si="3"/>
        <v>0</v>
      </c>
      <c r="H32" s="58">
        <f t="shared" si="3"/>
        <v>0</v>
      </c>
      <c r="I32" s="22">
        <f t="shared" si="3"/>
        <v>0</v>
      </c>
      <c r="J32" s="21"/>
      <c r="K32" s="59"/>
      <c r="L32" s="24">
        <f t="shared" ref="L32:R32" si="4">COUNTIF(L3:L25,"=4")</f>
        <v>3</v>
      </c>
      <c r="M32" s="58">
        <f t="shared" si="4"/>
        <v>1</v>
      </c>
      <c r="N32" s="58">
        <f t="shared" si="4"/>
        <v>1</v>
      </c>
      <c r="O32" s="58">
        <f t="shared" si="4"/>
        <v>1</v>
      </c>
      <c r="P32" s="58">
        <f t="shared" si="4"/>
        <v>0</v>
      </c>
      <c r="Q32" s="58">
        <f t="shared" si="4"/>
        <v>0</v>
      </c>
      <c r="R32" s="22">
        <f t="shared" si="4"/>
        <v>0</v>
      </c>
      <c r="S32" s="21"/>
      <c r="T32" s="60"/>
    </row>
    <row r="33">
      <c r="A33" s="18" t="s">
        <v>177</v>
      </c>
      <c r="B33" s="24"/>
      <c r="C33" s="24">
        <f t="shared" ref="C33:I33" si="5">COUNTIF(C3:C25,"=-4")</f>
        <v>1</v>
      </c>
      <c r="D33" s="58">
        <f t="shared" si="5"/>
        <v>0</v>
      </c>
      <c r="E33" s="58">
        <f t="shared" si="5"/>
        <v>1</v>
      </c>
      <c r="F33" s="58">
        <f t="shared" si="5"/>
        <v>0</v>
      </c>
      <c r="G33" s="58">
        <f t="shared" si="5"/>
        <v>1</v>
      </c>
      <c r="H33" s="58">
        <f t="shared" si="5"/>
        <v>0</v>
      </c>
      <c r="I33" s="22">
        <f t="shared" si="5"/>
        <v>0</v>
      </c>
      <c r="J33" s="21"/>
      <c r="K33" s="59"/>
      <c r="L33" s="24">
        <f t="shared" ref="L33:R33" si="6">COUNTIF(L3:L25,"=-4")</f>
        <v>0</v>
      </c>
      <c r="M33" s="58">
        <f t="shared" si="6"/>
        <v>0</v>
      </c>
      <c r="N33" s="58">
        <f t="shared" si="6"/>
        <v>0</v>
      </c>
      <c r="O33" s="58">
        <f t="shared" si="6"/>
        <v>0</v>
      </c>
      <c r="P33" s="58">
        <f t="shared" si="6"/>
        <v>0</v>
      </c>
      <c r="Q33" s="58">
        <f t="shared" si="6"/>
        <v>0</v>
      </c>
      <c r="R33" s="22">
        <f t="shared" si="6"/>
        <v>0</v>
      </c>
      <c r="S33" s="21"/>
      <c r="T33" s="60"/>
    </row>
    <row r="34">
      <c r="A34" s="61" t="s">
        <v>178</v>
      </c>
      <c r="B34" s="62"/>
      <c r="C34" s="62">
        <f t="shared" ref="C34:J34" si="7">SUM(C3:C25)</f>
        <v>4</v>
      </c>
      <c r="D34" s="63">
        <f t="shared" si="7"/>
        <v>0</v>
      </c>
      <c r="E34" s="63">
        <f t="shared" si="7"/>
        <v>36</v>
      </c>
      <c r="F34" s="63">
        <f t="shared" si="7"/>
        <v>0</v>
      </c>
      <c r="G34" s="63">
        <f t="shared" si="7"/>
        <v>-4</v>
      </c>
      <c r="H34" s="63">
        <f t="shared" si="7"/>
        <v>0</v>
      </c>
      <c r="I34" s="64">
        <f t="shared" si="7"/>
        <v>0</v>
      </c>
      <c r="J34" s="63">
        <f t="shared" si="7"/>
        <v>60</v>
      </c>
      <c r="K34" s="65">
        <f>K25</f>
        <v>96</v>
      </c>
      <c r="L34" s="62">
        <f t="shared" ref="L34:S34" si="8">SUM(L3:L25)</f>
        <v>12</v>
      </c>
      <c r="M34" s="63">
        <f t="shared" si="8"/>
        <v>4</v>
      </c>
      <c r="N34" s="63">
        <f t="shared" si="8"/>
        <v>4</v>
      </c>
      <c r="O34" s="63">
        <f t="shared" si="8"/>
        <v>4</v>
      </c>
      <c r="P34" s="63">
        <f t="shared" si="8"/>
        <v>0</v>
      </c>
      <c r="Q34" s="63">
        <f t="shared" si="8"/>
        <v>0</v>
      </c>
      <c r="R34" s="64">
        <f t="shared" si="8"/>
        <v>0</v>
      </c>
      <c r="S34" s="63">
        <f t="shared" si="8"/>
        <v>10</v>
      </c>
      <c r="T34" s="66">
        <f>T25</f>
        <v>34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