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North_Hollywood_A">Rosters!$A$102:$A$106</definedName>
    <definedName name="BASIS_Peoria">Rosters!$A$16:$A$19</definedName>
    <definedName name="ASFA_A">Rosters!$A$11:$A$15</definedName>
    <definedName name="Eastside">Rosters!$A$52:$A$57</definedName>
    <definedName name="Ladue_White">Rosters!$A$72:$A$76</definedName>
    <definedName name="Ladue_Blue">Rosters!$A$67:$A$71</definedName>
    <definedName name="Beltway_Blazers_A">Rosters!$A$20:$A$24</definedName>
    <definedName name="Pirates">Rosters!$A$112:$A$115</definedName>
    <definedName name="BRMHS_A">Rosters!$A$31:$A$35</definedName>
    <definedName name="Middletong_A">Rosters!$A$92:$A$96</definedName>
    <definedName name="North_Hollywood_B">Rosters!$A$107:$A$111</definedName>
    <definedName name="Stockdale">Rosters!$A$116:$A$121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Rosters!$A$87:$A$91</definedName>
    <definedName name="Dulles">Rosters!$A$45:$A$51</definedName>
    <definedName name="Lexington">Rosters!$A$82:$A$86</definedName>
    <definedName name="Langley_4435">Rosters!$A$77:$A$81</definedName>
    <definedName name="Mira_Loma">Rosters!$A$97:$A$101</definedName>
    <definedName name="Ames">Rosters!$A$6:$A$10</definedName>
  </definedNames>
  <calcPr/>
</workbook>
</file>

<file path=xl/sharedStrings.xml><?xml version="1.0" encoding="utf-8"?>
<sst xmlns="http://schemas.openxmlformats.org/spreadsheetml/2006/main" count="808" uniqueCount="179">
  <si>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</si>
  <si>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</si>
  <si>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</si>
  <si>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</si>
  <si>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</si>
  <si>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</si>
  <si>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</si>
  <si>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</si>
  <si>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</si>
  <si>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</si>
  <si>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</si>
  <si>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</si>
  <si>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</si>
  <si>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</si>
  <si>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</si>
  <si>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</si>
  <si>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</si>
  <si>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</si>
  <si>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</si>
  <si>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</si>
  <si>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</si>
  <si>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</si>
  <si>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</si>
  <si>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</si>
  <si>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</si>
  <si>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</si>
  <si>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</si>
  <si>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</si>
  <si>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</si>
  <si>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</si>
  <si>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</si>
  <si>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</si>
  <si>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</si>
  <si>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</si>
  <si>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</si>
  <si>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</si>
  <si>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</si>
  <si>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</si>
  <si>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</si>
  <si>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</si>
  <si>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</si>
  <si>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</si>
  <si>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</si>
  <si>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</si>
  <si>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</si>
  <si>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</si>
  <si>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</si>
  <si>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</si>
  <si>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</si>
  <si>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</si>
  <si>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</si>
  <si>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</si>
  <si>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</si>
  <si>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</si>
  <si>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</si>
  <si>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</si>
  <si>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</si>
  <si>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</si>
  <si>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</si>
  <si>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</si>
  <si>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</si>
  <si>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</si>
  <si>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</si>
  <si>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</si>
  <si>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</si>
  <si>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</si>
  <si>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</si>
  <si>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</si>
  <si>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</si>
  <si>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</si>
  <si>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</si>
  <si>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</si>
  <si>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</si>
  <si>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</si>
  <si>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</si>
  <si>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</si>
  <si>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</si>
  <si>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</si>
  <si>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</si>
  <si>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</si>
  <si>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</si>
  <si>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</si>
  <si>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</si>
  <si>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</si>
  <si>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</si>
  <si>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</si>
  <si>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</si>
  <si>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</si>
  <si>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</si>
  <si>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</si>
  <si>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</si>
  <si>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</si>
  <si>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</si>
  <si>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</si>
  <si>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</si>
  <si>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</si>
  <si>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</si>
  <si>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</si>
  <si>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</si>
  <si>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</si>
  <si>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</si>
  <si>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</si>
  <si>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</si>
  <si>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</si>
  <si>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</si>
  <si>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</si>
  <si>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</si>
  <si>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</si>
  <si>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</si>
  <si>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</si>
  <si>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</si>
  <si>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</si>
  <si>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</si>
  <si>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Stephen J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</si>
  <si>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</si>
  <si>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</si>
  <si>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</si>
  <si>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</si>
  <si>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</si>
  <si>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</si>
  <si>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</si>
  <si>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</si>
  <si>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</si>
  <si>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</si>
  <si>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</si>
  <si>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</si>
  <si>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</si>
  <si>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</si>
  <si>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</si>
  <si>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</si>
  <si>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</si>
  <si>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</si>
  <si>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</si>
  <si>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</si>
  <si>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</si>
  <si>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</si>
  <si>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</si>
  <si>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</si>
  <si>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</si>
  <si>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</si>
  <si>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</si>
  <si>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</si>
  <si>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</si>
  <si>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</si>
  <si>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</si>
  <si>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</si>
  <si>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</si>
  <si>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</si>
  <si>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</si>
  <si>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</si>
  <si>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</si>
  <si>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</si>
  <si>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</si>
  <si>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</si>
  <si>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</si>
  <si>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</si>
  <si>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</si>
  <si>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</si>
  <si>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</si>
  <si>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</si>
  <si>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</si>
  <si>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</si>
  <si>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</si>
  <si>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</si>
  <si>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</si>
  <si>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</si>
  <si>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</si>
  <si>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</si>
  <si>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m</t>
  </si>
  <si>
    <t>es</t>
  </si>
  <si>
    <t>p</t>
  </si>
  <si>
    <t>b</t>
  </si>
  <si>
    <t>ch</t>
  </si>
  <si>
    <t>en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</si>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</sst>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2" fontId="2" numFmtId="0" xfId="0" applyFont="1"/>
    <xf borderId="2" fillId="0" fontId="2" numFmtId="0" xfId="0" applyBorder="1" applyFont="1"/>
    <xf borderId="7" fillId="0" fontId="1" numFmtId="0" xfId="0" applyBorder="1" applyFont="1"/>
    <xf borderId="1" fillId="2" fontId="2" numFmtId="0" xfId="0" applyBorder="1" applyFont="1"/>
    <xf borderId="8" fillId="0" fontId="1" numFmtId="0" xfId="0" applyBorder="1" applyFont="1"/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1" numFmtId="0" xfId="0" applyBorder="1" applyFont="1"/>
    <xf borderId="9" fillId="2" fontId="2" numFmtId="0" xfId="0" applyBorder="1" applyFont="1"/>
    <xf borderId="13" fillId="0" fontId="1" numFmtId="0" xfId="0" applyBorder="1" applyFont="1"/>
    <xf borderId="1" fillId="0" fontId="7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3" fontId="6" numFmtId="0" xfId="0" applyAlignment="1" applyFont="1">
      <alignment readingOrder="0" textRotation="90"/>
    </xf>
    <xf borderId="1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 vertical="bottom"/>
    </xf>
    <xf borderId="0" fillId="0" fontId="6" numFmtId="0" xfId="0" applyAlignment="1" applyFont="1">
      <alignment readingOrder="0" textRotation="90"/>
    </xf>
    <xf borderId="1" fillId="2" fontId="2" numFmtId="0" xfId="0" applyAlignment="1" applyBorder="1" applyFont="1">
      <alignment vertical="bottom"/>
    </xf>
    <xf borderId="0" fillId="4" fontId="2" numFmtId="0" xfId="0" applyFill="1" applyFont="1"/>
    <xf borderId="10" fillId="4" fontId="2" numFmtId="0" xfId="0" applyBorder="1" applyFont="1"/>
    <xf borderId="0" fillId="4" fontId="2" numFmtId="0" xfId="0" applyAlignment="1" applyFont="1">
      <alignment vertical="bottom"/>
    </xf>
    <xf borderId="14" fillId="0" fontId="2" numFmtId="0" xfId="0" applyBorder="1" applyFont="1"/>
    <xf borderId="1" fillId="4" fontId="2" numFmtId="0" xfId="0" applyBorder="1" applyFont="1"/>
    <xf borderId="11" fillId="4" fontId="2" numFmtId="0" xfId="0" applyBorder="1" applyFont="1"/>
    <xf borderId="2" fillId="4" fontId="2" numFmtId="0" xfId="0" applyBorder="1" applyFont="1"/>
    <xf borderId="2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4" t="s">
        <v>113</v>
      </c>
      <c r="B70" s="4" t="s">
        <v>40</v>
      </c>
      <c r="C70" s="3"/>
      <c r="D70" s="3"/>
    </row>
    <row r="71">
      <c r="A71" s="2" t="s">
        <v>114</v>
      </c>
      <c r="B71" s="2" t="s">
        <v>40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43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46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49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51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54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57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60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63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66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  <row r="121">
      <c r="A121" s="2" t="s">
        <v>164</v>
      </c>
      <c r="B121" s="2" t="s">
        <v>68</v>
      </c>
      <c r="C121" s="3"/>
      <c r="D1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</v>
      </c>
      <c r="K1" s="8"/>
      <c r="L1" s="7" t="s">
        <v>46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Ashmit</v>
      </c>
      <c r="D2" s="11" t="s">
        <v>7</v>
      </c>
      <c r="E2" s="11" t="s">
        <v>9</v>
      </c>
      <c r="F2" s="11" t="s">
        <v>12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Aidan</v>
      </c>
      <c r="M2" s="15" t="s">
        <v>121</v>
      </c>
      <c r="N2" s="15" t="s">
        <v>122</v>
      </c>
      <c r="O2" s="15" t="s">
        <v>123</v>
      </c>
      <c r="P2" s="15" t="s">
        <v>124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0"/>
      <c r="D3" s="21">
        <v>4.0</v>
      </c>
      <c r="E3" s="22"/>
      <c r="I3" s="23"/>
      <c r="J3" s="21">
        <v>0.0</v>
      </c>
      <c r="K3" s="24">
        <f>SUM(C3:J3)</f>
        <v>4</v>
      </c>
      <c r="L3" s="25"/>
      <c r="R3" s="23"/>
      <c r="T3" s="26">
        <f>SUM(L3:S3)</f>
        <v>0</v>
      </c>
    </row>
    <row r="4">
      <c r="A4" s="18">
        <v>2.0</v>
      </c>
      <c r="B4" s="19" t="s">
        <v>169</v>
      </c>
      <c r="C4" s="20"/>
      <c r="E4" s="22"/>
      <c r="F4" s="21">
        <v>0.0</v>
      </c>
      <c r="I4" s="23"/>
      <c r="K4" s="24">
        <f t="shared" ref="K4:K25" si="1">K3+SUM(C4:J4)</f>
        <v>4</v>
      </c>
      <c r="L4" s="25"/>
      <c r="N4" s="21">
        <v>4.0</v>
      </c>
      <c r="R4" s="23"/>
      <c r="S4" s="21">
        <v>10.0</v>
      </c>
      <c r="T4" s="26">
        <f t="shared" ref="T4:T25" si="2">T3+SUM(L4:S4)</f>
        <v>14</v>
      </c>
    </row>
    <row r="5">
      <c r="A5" s="18">
        <v>3.0</v>
      </c>
      <c r="B5" s="19" t="s">
        <v>170</v>
      </c>
      <c r="C5" s="20"/>
      <c r="E5" s="22"/>
      <c r="I5" s="23"/>
      <c r="K5" s="24">
        <f t="shared" si="1"/>
        <v>4</v>
      </c>
      <c r="L5" s="25"/>
      <c r="N5" s="21">
        <v>4.0</v>
      </c>
      <c r="R5" s="23"/>
      <c r="S5" s="21">
        <v>0.0</v>
      </c>
      <c r="T5" s="26">
        <f t="shared" si="2"/>
        <v>18</v>
      </c>
    </row>
    <row r="6">
      <c r="A6" s="18">
        <v>4.0</v>
      </c>
      <c r="B6" s="19" t="s">
        <v>171</v>
      </c>
      <c r="C6" s="20"/>
      <c r="E6" s="22"/>
      <c r="F6" s="21">
        <v>0.0</v>
      </c>
      <c r="I6" s="23"/>
      <c r="K6" s="24">
        <f t="shared" si="1"/>
        <v>4</v>
      </c>
      <c r="L6" s="25"/>
      <c r="N6" s="21">
        <v>0.0</v>
      </c>
      <c r="R6" s="23"/>
      <c r="T6" s="26">
        <f t="shared" si="2"/>
        <v>18</v>
      </c>
    </row>
    <row r="7">
      <c r="A7" s="18">
        <v>5.0</v>
      </c>
      <c r="B7" s="19" t="s">
        <v>172</v>
      </c>
      <c r="C7" s="20"/>
      <c r="D7" s="21">
        <v>0.0</v>
      </c>
      <c r="E7" s="22"/>
      <c r="I7" s="23"/>
      <c r="K7" s="24">
        <f t="shared" si="1"/>
        <v>4</v>
      </c>
      <c r="L7" s="25"/>
      <c r="P7" s="21">
        <v>0.0</v>
      </c>
      <c r="R7" s="23"/>
      <c r="T7" s="26">
        <f t="shared" si="2"/>
        <v>18</v>
      </c>
    </row>
    <row r="8">
      <c r="A8" s="18">
        <v>6.0</v>
      </c>
      <c r="B8" s="19" t="s">
        <v>173</v>
      </c>
      <c r="C8" s="20"/>
      <c r="E8" s="22"/>
      <c r="I8" s="23"/>
      <c r="K8" s="24">
        <f t="shared" si="1"/>
        <v>4</v>
      </c>
      <c r="L8" s="25"/>
      <c r="N8" s="21">
        <v>4.0</v>
      </c>
      <c r="R8" s="23"/>
      <c r="S8" s="21">
        <v>0.0</v>
      </c>
      <c r="T8" s="26">
        <f t="shared" si="2"/>
        <v>22</v>
      </c>
    </row>
    <row r="9">
      <c r="A9" s="18">
        <v>7.0</v>
      </c>
      <c r="B9" s="19" t="s">
        <v>171</v>
      </c>
      <c r="C9" s="20"/>
      <c r="E9" s="22"/>
      <c r="F9" s="21">
        <v>4.0</v>
      </c>
      <c r="I9" s="23"/>
      <c r="J9" s="21">
        <v>0.0</v>
      </c>
      <c r="K9" s="24">
        <f t="shared" si="1"/>
        <v>8</v>
      </c>
      <c r="L9" s="25"/>
      <c r="R9" s="23"/>
      <c r="T9" s="26">
        <f t="shared" si="2"/>
        <v>22</v>
      </c>
    </row>
    <row r="10">
      <c r="A10" s="18">
        <v>8.0</v>
      </c>
      <c r="B10" s="19" t="s">
        <v>169</v>
      </c>
      <c r="C10" s="20"/>
      <c r="E10" s="22"/>
      <c r="F10" s="21">
        <v>0.0</v>
      </c>
      <c r="I10" s="23"/>
      <c r="K10" s="24">
        <f t="shared" si="1"/>
        <v>8</v>
      </c>
      <c r="L10" s="25"/>
      <c r="N10" s="21">
        <v>0.0</v>
      </c>
      <c r="R10" s="23"/>
      <c r="T10" s="26">
        <f t="shared" si="2"/>
        <v>22</v>
      </c>
    </row>
    <row r="11">
      <c r="A11" s="18">
        <v>9.0</v>
      </c>
      <c r="B11" s="19" t="s">
        <v>172</v>
      </c>
      <c r="C11" s="20"/>
      <c r="E11" s="22"/>
      <c r="I11" s="23"/>
      <c r="K11" s="24">
        <f t="shared" si="1"/>
        <v>8</v>
      </c>
      <c r="L11" s="25"/>
      <c r="P11" s="21">
        <v>4.0</v>
      </c>
      <c r="R11" s="23"/>
      <c r="S11" s="21">
        <v>10.0</v>
      </c>
      <c r="T11" s="26">
        <f t="shared" si="2"/>
        <v>36</v>
      </c>
    </row>
    <row r="12">
      <c r="A12" s="18">
        <v>10.0</v>
      </c>
      <c r="B12" s="19" t="s">
        <v>168</v>
      </c>
      <c r="C12" s="20"/>
      <c r="E12" s="22"/>
      <c r="I12" s="23"/>
      <c r="K12" s="24">
        <f t="shared" si="1"/>
        <v>8</v>
      </c>
      <c r="L12" s="25"/>
      <c r="N12" s="21">
        <v>4.0</v>
      </c>
      <c r="R12" s="23"/>
      <c r="S12" s="21">
        <v>10.0</v>
      </c>
      <c r="T12" s="26">
        <f t="shared" si="2"/>
        <v>50</v>
      </c>
    </row>
    <row r="13">
      <c r="A13" s="18">
        <v>11.0</v>
      </c>
      <c r="B13" s="19" t="s">
        <v>173</v>
      </c>
      <c r="C13" s="20"/>
      <c r="E13" s="22"/>
      <c r="F13" s="21">
        <v>0.0</v>
      </c>
      <c r="I13" s="23"/>
      <c r="K13" s="24">
        <f t="shared" si="1"/>
        <v>8</v>
      </c>
      <c r="L13" s="25"/>
      <c r="N13" s="21">
        <v>4.0</v>
      </c>
      <c r="R13" s="23"/>
      <c r="S13" s="21">
        <v>10.0</v>
      </c>
      <c r="T13" s="26">
        <f t="shared" si="2"/>
        <v>64</v>
      </c>
    </row>
    <row r="14">
      <c r="A14" s="18">
        <v>12.0</v>
      </c>
      <c r="B14" s="19" t="s">
        <v>170</v>
      </c>
      <c r="C14" s="27">
        <v>4.0</v>
      </c>
      <c r="E14" s="22"/>
      <c r="I14" s="23"/>
      <c r="J14" s="21">
        <v>0.0</v>
      </c>
      <c r="K14" s="24">
        <f t="shared" si="1"/>
        <v>12</v>
      </c>
      <c r="L14" s="25"/>
      <c r="R14" s="23"/>
      <c r="T14" s="26">
        <f t="shared" si="2"/>
        <v>64</v>
      </c>
    </row>
    <row r="15">
      <c r="A15" s="28">
        <v>13.0</v>
      </c>
      <c r="B15" s="29" t="s">
        <v>172</v>
      </c>
      <c r="C15" s="30"/>
      <c r="D15" s="31"/>
      <c r="E15" s="32"/>
      <c r="F15" s="33">
        <v>4.0</v>
      </c>
      <c r="G15" s="31"/>
      <c r="H15" s="31"/>
      <c r="I15" s="34"/>
      <c r="J15" s="33">
        <v>0.0</v>
      </c>
      <c r="K15" s="35">
        <f t="shared" si="1"/>
        <v>16</v>
      </c>
      <c r="L15" s="36"/>
      <c r="M15" s="31"/>
      <c r="N15" s="31"/>
      <c r="O15" s="31"/>
      <c r="P15" s="31"/>
      <c r="Q15" s="31"/>
      <c r="R15" s="34"/>
      <c r="S15" s="31"/>
      <c r="T15" s="37">
        <f t="shared" si="2"/>
        <v>64</v>
      </c>
    </row>
    <row r="16">
      <c r="A16" s="18">
        <v>14.0</v>
      </c>
      <c r="B16" s="19" t="s">
        <v>171</v>
      </c>
      <c r="C16" s="20"/>
      <c r="E16" s="22"/>
      <c r="F16" s="21">
        <v>4.0</v>
      </c>
      <c r="I16" s="23"/>
      <c r="J16" s="21">
        <v>10.0</v>
      </c>
      <c r="K16" s="24">
        <f t="shared" si="1"/>
        <v>30</v>
      </c>
      <c r="L16" s="25"/>
      <c r="R16" s="23"/>
      <c r="T16" s="26">
        <f t="shared" si="2"/>
        <v>64</v>
      </c>
    </row>
    <row r="17">
      <c r="A17" s="18">
        <v>15.0</v>
      </c>
      <c r="B17" s="19" t="s">
        <v>168</v>
      </c>
      <c r="C17" s="20"/>
      <c r="D17" s="21">
        <v>-4.0</v>
      </c>
      <c r="E17" s="22"/>
      <c r="I17" s="23"/>
      <c r="K17" s="24">
        <f t="shared" si="1"/>
        <v>26</v>
      </c>
      <c r="L17" s="25"/>
      <c r="N17" s="21">
        <v>4.0</v>
      </c>
      <c r="R17" s="23"/>
      <c r="S17" s="21">
        <v>0.0</v>
      </c>
      <c r="T17" s="26">
        <f t="shared" si="2"/>
        <v>68</v>
      </c>
    </row>
    <row r="18">
      <c r="A18" s="18">
        <v>16.0</v>
      </c>
      <c r="B18" s="19" t="s">
        <v>169</v>
      </c>
      <c r="C18" s="27">
        <v>4.0</v>
      </c>
      <c r="E18" s="22"/>
      <c r="I18" s="23"/>
      <c r="J18" s="21">
        <v>10.0</v>
      </c>
      <c r="K18" s="24">
        <f t="shared" si="1"/>
        <v>40</v>
      </c>
      <c r="L18" s="25"/>
      <c r="R18" s="23"/>
      <c r="T18" s="26">
        <f t="shared" si="2"/>
        <v>68</v>
      </c>
    </row>
    <row r="19">
      <c r="A19" s="18">
        <v>17.0</v>
      </c>
      <c r="B19" s="19" t="s">
        <v>173</v>
      </c>
      <c r="C19" s="20"/>
      <c r="E19" s="22"/>
      <c r="F19" s="21">
        <v>4.0</v>
      </c>
      <c r="I19" s="23"/>
      <c r="J19" s="21">
        <v>0.0</v>
      </c>
      <c r="K19" s="24">
        <f t="shared" si="1"/>
        <v>44</v>
      </c>
      <c r="L19" s="25"/>
      <c r="R19" s="23"/>
      <c r="T19" s="26">
        <f t="shared" si="2"/>
        <v>68</v>
      </c>
    </row>
    <row r="20">
      <c r="A20" s="18">
        <v>18.0</v>
      </c>
      <c r="B20" s="19" t="s">
        <v>170</v>
      </c>
      <c r="C20" s="27">
        <v>4.0</v>
      </c>
      <c r="E20" s="22"/>
      <c r="I20" s="23"/>
      <c r="J20" s="21">
        <v>10.0</v>
      </c>
      <c r="K20" s="24">
        <f t="shared" si="1"/>
        <v>58</v>
      </c>
      <c r="L20" s="25"/>
      <c r="R20" s="23"/>
      <c r="T20" s="26">
        <f t="shared" si="2"/>
        <v>68</v>
      </c>
    </row>
    <row r="21">
      <c r="A21" s="18">
        <v>19.0</v>
      </c>
      <c r="B21" s="19" t="s">
        <v>168</v>
      </c>
      <c r="C21" s="20"/>
      <c r="D21" s="21">
        <v>4.0</v>
      </c>
      <c r="E21" s="22"/>
      <c r="I21" s="23"/>
      <c r="J21" s="21">
        <v>10.0</v>
      </c>
      <c r="K21" s="24">
        <f t="shared" si="1"/>
        <v>72</v>
      </c>
      <c r="L21" s="25"/>
      <c r="R21" s="23"/>
      <c r="T21" s="26">
        <f t="shared" si="2"/>
        <v>68</v>
      </c>
    </row>
    <row r="22">
      <c r="A22" s="18">
        <v>20.0</v>
      </c>
      <c r="B22" s="19" t="s">
        <v>169</v>
      </c>
      <c r="C22" s="20"/>
      <c r="E22" s="22"/>
      <c r="I22" s="23"/>
      <c r="K22" s="24">
        <f t="shared" si="1"/>
        <v>72</v>
      </c>
      <c r="L22" s="25"/>
      <c r="N22" s="21">
        <v>4.0</v>
      </c>
      <c r="R22" s="23"/>
      <c r="S22" s="21">
        <v>0.0</v>
      </c>
      <c r="T22" s="26">
        <f t="shared" si="2"/>
        <v>72</v>
      </c>
    </row>
    <row r="23">
      <c r="A23" s="18">
        <v>21.0</v>
      </c>
      <c r="B23" s="19" t="s">
        <v>172</v>
      </c>
      <c r="C23" s="20"/>
      <c r="E23" s="22"/>
      <c r="I23" s="23"/>
      <c r="K23" s="24">
        <f t="shared" si="1"/>
        <v>72</v>
      </c>
      <c r="L23" s="25"/>
      <c r="N23" s="21">
        <v>4.0</v>
      </c>
      <c r="R23" s="23"/>
      <c r="S23" s="21">
        <v>10.0</v>
      </c>
      <c r="T23" s="26">
        <f t="shared" si="2"/>
        <v>86</v>
      </c>
    </row>
    <row r="24">
      <c r="A24" s="18">
        <v>22.0</v>
      </c>
      <c r="B24" s="19" t="s">
        <v>171</v>
      </c>
      <c r="C24" s="20"/>
      <c r="E24" s="22"/>
      <c r="F24" s="21">
        <v>4.0</v>
      </c>
      <c r="I24" s="23"/>
      <c r="J24" s="21">
        <v>0.0</v>
      </c>
      <c r="K24" s="24">
        <f t="shared" si="1"/>
        <v>76</v>
      </c>
      <c r="L24" s="25"/>
      <c r="R24" s="23"/>
      <c r="T24" s="26">
        <f t="shared" si="2"/>
        <v>86</v>
      </c>
    </row>
    <row r="25">
      <c r="A25" s="18">
        <v>23.0</v>
      </c>
      <c r="B25" s="38" t="s">
        <v>170</v>
      </c>
      <c r="C25" s="39"/>
      <c r="D25" s="3"/>
      <c r="E25" s="40"/>
      <c r="F25" s="3"/>
      <c r="G25" s="3"/>
      <c r="H25" s="3"/>
      <c r="I25" s="41"/>
      <c r="J25" s="3"/>
      <c r="K25" s="42">
        <f t="shared" si="1"/>
        <v>76</v>
      </c>
      <c r="L25" s="40"/>
      <c r="M25" s="3"/>
      <c r="N25" s="43">
        <v>4.0</v>
      </c>
      <c r="O25" s="3"/>
      <c r="P25" s="3"/>
      <c r="Q25" s="3"/>
      <c r="R25" s="41"/>
      <c r="S25" s="43">
        <v>10.0</v>
      </c>
      <c r="T25" s="26">
        <f t="shared" si="2"/>
        <v>100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51"/>
      <c r="C31" s="51">
        <v>23.0</v>
      </c>
      <c r="D31" s="52">
        <v>23.0</v>
      </c>
      <c r="E31" s="52">
        <v>0.0</v>
      </c>
      <c r="F31" s="52">
        <v>23.0</v>
      </c>
      <c r="G31" s="53"/>
      <c r="H31" s="53"/>
      <c r="I31" s="54"/>
      <c r="J31" s="55"/>
      <c r="K31" s="56"/>
      <c r="L31" s="51">
        <v>0.0</v>
      </c>
      <c r="M31" s="52">
        <v>23.0</v>
      </c>
      <c r="N31" s="52">
        <v>23.0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3</v>
      </c>
      <c r="D32" s="58">
        <f t="shared" si="3"/>
        <v>2</v>
      </c>
      <c r="E32" s="58">
        <f t="shared" si="3"/>
        <v>0</v>
      </c>
      <c r="F32" s="58">
        <f t="shared" si="3"/>
        <v>5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0</v>
      </c>
      <c r="M32" s="58">
        <f t="shared" si="4"/>
        <v>0</v>
      </c>
      <c r="N32" s="58">
        <f t="shared" si="4"/>
        <v>9</v>
      </c>
      <c r="O32" s="58">
        <f t="shared" si="4"/>
        <v>0</v>
      </c>
      <c r="P32" s="58">
        <f t="shared" si="4"/>
        <v>1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12</v>
      </c>
      <c r="D34" s="63">
        <f t="shared" si="7"/>
        <v>4</v>
      </c>
      <c r="E34" s="63">
        <f t="shared" si="7"/>
        <v>0</v>
      </c>
      <c r="F34" s="63">
        <f t="shared" si="7"/>
        <v>20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40</v>
      </c>
      <c r="K34" s="65">
        <f>K25</f>
        <v>76</v>
      </c>
      <c r="L34" s="62">
        <f t="shared" ref="L34:S34" si="8">SUM(L3:L25)</f>
        <v>0</v>
      </c>
      <c r="M34" s="63">
        <f t="shared" si="8"/>
        <v>0</v>
      </c>
      <c r="N34" s="63">
        <f t="shared" si="8"/>
        <v>36</v>
      </c>
      <c r="O34" s="63">
        <f t="shared" si="8"/>
        <v>0</v>
      </c>
      <c r="P34" s="63">
        <f t="shared" si="8"/>
        <v>4</v>
      </c>
      <c r="Q34" s="63">
        <f t="shared" si="8"/>
        <v>0</v>
      </c>
      <c r="R34" s="64">
        <f t="shared" si="8"/>
        <v>0</v>
      </c>
      <c r="S34" s="63">
        <f t="shared" si="8"/>
        <v>60</v>
      </c>
      <c r="T34" s="66">
        <f>T25</f>
        <v>100</v>
      </c>
    </row>
  </sheetData>
  <mergeCells count="4">
    <mergeCell ref="A1:A2"/>
    <mergeCell ref="L1:T1"/>
    <mergeCell ref="A26:A30"/>
    <mergeCell ref="C1:K1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25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Jay I</v>
      </c>
      <c r="D2" s="11" t="s">
        <v>75</v>
      </c>
      <c r="E2" s="11" t="s">
        <v>76</v>
      </c>
      <c r="F2" s="11" t="s">
        <v>77</v>
      </c>
      <c r="G2" s="11" t="s">
        <v>78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Alex W</v>
      </c>
      <c r="M2" s="15" t="s">
        <v>80</v>
      </c>
      <c r="N2" s="15" t="s">
        <v>81</v>
      </c>
      <c r="O2" s="15" t="s">
        <v>82</v>
      </c>
      <c r="P2" s="15" t="s">
        <v>83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D3" s="21">
        <v>4.0</v>
      </c>
      <c r="E3" s="22"/>
      <c r="I3" s="23"/>
      <c r="J3" s="21">
        <v>0.0</v>
      </c>
      <c r="K3" s="24">
        <f>SUM(C3:J3)</f>
        <v>4</v>
      </c>
      <c r="L3" s="27">
        <v>0.0</v>
      </c>
      <c r="P3" s="22"/>
      <c r="R3" s="23"/>
      <c r="T3" s="26">
        <f>SUM(L3:S3)</f>
        <v>0</v>
      </c>
    </row>
    <row r="4">
      <c r="A4" s="18">
        <v>2.0</v>
      </c>
      <c r="B4" s="68" t="s">
        <v>169</v>
      </c>
      <c r="C4" s="20"/>
      <c r="D4" s="21">
        <v>4.0</v>
      </c>
      <c r="E4" s="22"/>
      <c r="I4" s="23"/>
      <c r="J4" s="21">
        <v>10.0</v>
      </c>
      <c r="K4" s="24">
        <f t="shared" ref="K4:K25" si="1">K3+SUM(C4:J4)</f>
        <v>18</v>
      </c>
      <c r="L4" s="20"/>
      <c r="P4" s="22"/>
      <c r="R4" s="23"/>
      <c r="T4" s="26">
        <f t="shared" ref="T4:T25" si="2">T3+SUM(L4:S4)</f>
        <v>0</v>
      </c>
    </row>
    <row r="5">
      <c r="A5" s="18">
        <v>3.0</v>
      </c>
      <c r="B5" s="68" t="s">
        <v>170</v>
      </c>
      <c r="C5" s="20"/>
      <c r="E5" s="22"/>
      <c r="F5" s="21">
        <v>0.0</v>
      </c>
      <c r="I5" s="23"/>
      <c r="K5" s="24">
        <f t="shared" si="1"/>
        <v>18</v>
      </c>
      <c r="L5" s="20"/>
      <c r="N5" s="21">
        <v>0.0</v>
      </c>
      <c r="P5" s="22"/>
      <c r="R5" s="23"/>
      <c r="T5" s="26">
        <f t="shared" si="2"/>
        <v>0</v>
      </c>
    </row>
    <row r="6">
      <c r="A6" s="18">
        <v>4.0</v>
      </c>
      <c r="B6" s="68" t="s">
        <v>171</v>
      </c>
      <c r="C6" s="20"/>
      <c r="E6" s="22"/>
      <c r="F6" s="21">
        <v>4.0</v>
      </c>
      <c r="I6" s="23"/>
      <c r="J6" s="21">
        <v>0.0</v>
      </c>
      <c r="K6" s="24">
        <f t="shared" si="1"/>
        <v>22</v>
      </c>
      <c r="L6" s="20"/>
      <c r="P6" s="22"/>
      <c r="R6" s="23"/>
      <c r="T6" s="26">
        <f t="shared" si="2"/>
        <v>0</v>
      </c>
    </row>
    <row r="7">
      <c r="A7" s="18">
        <v>5.0</v>
      </c>
      <c r="B7" s="19" t="s">
        <v>172</v>
      </c>
      <c r="C7" s="27">
        <v>0.0</v>
      </c>
      <c r="E7" s="22"/>
      <c r="I7" s="23"/>
      <c r="K7" s="24">
        <f t="shared" si="1"/>
        <v>22</v>
      </c>
      <c r="L7" s="20"/>
      <c r="O7" s="21">
        <v>0.0</v>
      </c>
      <c r="P7" s="22"/>
      <c r="R7" s="23"/>
      <c r="T7" s="26">
        <f t="shared" si="2"/>
        <v>0</v>
      </c>
    </row>
    <row r="8">
      <c r="A8" s="18">
        <v>6.0</v>
      </c>
      <c r="B8" s="68" t="s">
        <v>173</v>
      </c>
      <c r="C8" s="20"/>
      <c r="D8" s="21">
        <v>0.0</v>
      </c>
      <c r="E8" s="22"/>
      <c r="I8" s="23"/>
      <c r="K8" s="24">
        <f t="shared" si="1"/>
        <v>22</v>
      </c>
      <c r="L8" s="20"/>
      <c r="M8" s="21">
        <v>0.0</v>
      </c>
      <c r="P8" s="22"/>
      <c r="R8" s="23"/>
      <c r="T8" s="26">
        <f t="shared" si="2"/>
        <v>0</v>
      </c>
    </row>
    <row r="9">
      <c r="A9" s="18">
        <v>7.0</v>
      </c>
      <c r="B9" s="68" t="s">
        <v>171</v>
      </c>
      <c r="C9" s="20"/>
      <c r="E9" s="22"/>
      <c r="F9" s="21">
        <v>0.0</v>
      </c>
      <c r="I9" s="23"/>
      <c r="K9" s="24">
        <f t="shared" si="1"/>
        <v>22</v>
      </c>
      <c r="L9" s="20"/>
      <c r="O9" s="21">
        <v>0.0</v>
      </c>
      <c r="P9" s="22"/>
      <c r="R9" s="23"/>
      <c r="T9" s="26">
        <f t="shared" si="2"/>
        <v>0</v>
      </c>
    </row>
    <row r="10">
      <c r="A10" s="18">
        <v>8.0</v>
      </c>
      <c r="B10" s="68" t="s">
        <v>169</v>
      </c>
      <c r="C10" s="20"/>
      <c r="D10" s="21">
        <v>0.0</v>
      </c>
      <c r="E10" s="22"/>
      <c r="I10" s="23"/>
      <c r="K10" s="24">
        <f t="shared" si="1"/>
        <v>22</v>
      </c>
      <c r="L10" s="20"/>
      <c r="O10" s="21">
        <v>4.0</v>
      </c>
      <c r="P10" s="22"/>
      <c r="R10" s="23"/>
      <c r="S10" s="21">
        <v>10.0</v>
      </c>
      <c r="T10" s="26">
        <f t="shared" si="2"/>
        <v>14</v>
      </c>
    </row>
    <row r="11">
      <c r="A11" s="18">
        <v>9.0</v>
      </c>
      <c r="B11" s="19" t="s">
        <v>172</v>
      </c>
      <c r="C11" s="27">
        <v>4.0</v>
      </c>
      <c r="E11" s="22"/>
      <c r="I11" s="23"/>
      <c r="J11" s="21">
        <v>0.0</v>
      </c>
      <c r="K11" s="24">
        <f t="shared" si="1"/>
        <v>26</v>
      </c>
      <c r="L11" s="20"/>
      <c r="P11" s="22"/>
      <c r="R11" s="23"/>
      <c r="T11" s="26">
        <f t="shared" si="2"/>
        <v>14</v>
      </c>
    </row>
    <row r="12">
      <c r="A12" s="18">
        <v>10.0</v>
      </c>
      <c r="B12" s="68" t="s">
        <v>168</v>
      </c>
      <c r="C12" s="20"/>
      <c r="D12" s="21">
        <v>0.0</v>
      </c>
      <c r="E12" s="22"/>
      <c r="I12" s="23"/>
      <c r="K12" s="24">
        <f t="shared" si="1"/>
        <v>26</v>
      </c>
      <c r="L12" s="20"/>
      <c r="N12" s="21">
        <v>0.0</v>
      </c>
      <c r="P12" s="22"/>
      <c r="R12" s="23"/>
      <c r="T12" s="26">
        <f t="shared" si="2"/>
        <v>14</v>
      </c>
    </row>
    <row r="13">
      <c r="A13" s="18">
        <v>11.0</v>
      </c>
      <c r="B13" s="68" t="s">
        <v>173</v>
      </c>
      <c r="C13" s="20"/>
      <c r="E13" s="22"/>
      <c r="I13" s="23"/>
      <c r="K13" s="24">
        <f t="shared" si="1"/>
        <v>26</v>
      </c>
      <c r="L13" s="20"/>
      <c r="P13" s="22"/>
      <c r="R13" s="23"/>
      <c r="T13" s="26">
        <f t="shared" si="2"/>
        <v>14</v>
      </c>
    </row>
    <row r="14">
      <c r="A14" s="18">
        <v>12.0</v>
      </c>
      <c r="B14" s="19" t="s">
        <v>170</v>
      </c>
      <c r="C14" s="27">
        <v>4.0</v>
      </c>
      <c r="E14" s="22"/>
      <c r="I14" s="23"/>
      <c r="J14" s="21">
        <v>0.0</v>
      </c>
      <c r="K14" s="24">
        <f t="shared" si="1"/>
        <v>30</v>
      </c>
      <c r="L14" s="20"/>
      <c r="P14" s="22"/>
      <c r="R14" s="23"/>
      <c r="T14" s="26">
        <f t="shared" si="2"/>
        <v>14</v>
      </c>
    </row>
    <row r="15">
      <c r="A15" s="28">
        <v>13.0</v>
      </c>
      <c r="B15" s="69" t="s">
        <v>172</v>
      </c>
      <c r="C15" s="30"/>
      <c r="D15" s="33">
        <v>0.0</v>
      </c>
      <c r="E15" s="32"/>
      <c r="F15" s="31"/>
      <c r="G15" s="31"/>
      <c r="H15" s="31"/>
      <c r="I15" s="34"/>
      <c r="J15" s="31"/>
      <c r="K15" s="35">
        <f t="shared" si="1"/>
        <v>30</v>
      </c>
      <c r="L15" s="30"/>
      <c r="M15" s="33">
        <v>4.0</v>
      </c>
      <c r="N15" s="32"/>
      <c r="O15" s="31"/>
      <c r="P15" s="31"/>
      <c r="Q15" s="31"/>
      <c r="R15" s="34"/>
      <c r="S15" s="33">
        <v>0.0</v>
      </c>
      <c r="T15" s="37">
        <f t="shared" si="2"/>
        <v>18</v>
      </c>
    </row>
    <row r="16">
      <c r="A16" s="18">
        <v>14.0</v>
      </c>
      <c r="B16" s="68" t="s">
        <v>171</v>
      </c>
      <c r="C16" s="20"/>
      <c r="E16" s="22"/>
      <c r="F16" s="21">
        <v>4.0</v>
      </c>
      <c r="I16" s="23"/>
      <c r="J16" s="21">
        <v>0.0</v>
      </c>
      <c r="K16" s="24">
        <f t="shared" si="1"/>
        <v>34</v>
      </c>
      <c r="L16" s="20"/>
      <c r="N16" s="22"/>
      <c r="R16" s="23"/>
      <c r="T16" s="26">
        <f t="shared" si="2"/>
        <v>18</v>
      </c>
    </row>
    <row r="17">
      <c r="A17" s="18">
        <v>15.0</v>
      </c>
      <c r="B17" s="68" t="s">
        <v>168</v>
      </c>
      <c r="C17" s="20"/>
      <c r="D17" s="21">
        <v>0.0</v>
      </c>
      <c r="E17" s="22"/>
      <c r="I17" s="23"/>
      <c r="K17" s="24">
        <f t="shared" si="1"/>
        <v>34</v>
      </c>
      <c r="L17" s="27">
        <v>0.0</v>
      </c>
      <c r="N17" s="22"/>
      <c r="R17" s="23"/>
      <c r="T17" s="26">
        <f t="shared" si="2"/>
        <v>18</v>
      </c>
    </row>
    <row r="18">
      <c r="A18" s="18">
        <v>16.0</v>
      </c>
      <c r="B18" s="68" t="s">
        <v>169</v>
      </c>
      <c r="C18" s="20"/>
      <c r="E18" s="22"/>
      <c r="I18" s="23"/>
      <c r="K18" s="24">
        <f t="shared" si="1"/>
        <v>34</v>
      </c>
      <c r="L18" s="20"/>
      <c r="N18" s="22"/>
      <c r="O18" s="21">
        <v>4.0</v>
      </c>
      <c r="R18" s="23"/>
      <c r="S18" s="21">
        <v>0.0</v>
      </c>
      <c r="T18" s="26">
        <f t="shared" si="2"/>
        <v>22</v>
      </c>
    </row>
    <row r="19">
      <c r="A19" s="18">
        <v>17.0</v>
      </c>
      <c r="B19" s="19" t="s">
        <v>173</v>
      </c>
      <c r="C19" s="27">
        <v>4.0</v>
      </c>
      <c r="E19" s="22"/>
      <c r="I19" s="23"/>
      <c r="J19" s="21">
        <v>0.0</v>
      </c>
      <c r="K19" s="24">
        <f t="shared" si="1"/>
        <v>38</v>
      </c>
      <c r="L19" s="20"/>
      <c r="N19" s="22"/>
      <c r="R19" s="23"/>
      <c r="T19" s="26">
        <f t="shared" si="2"/>
        <v>22</v>
      </c>
    </row>
    <row r="20">
      <c r="A20" s="18">
        <v>18.0</v>
      </c>
      <c r="B20" s="68" t="s">
        <v>170</v>
      </c>
      <c r="C20" s="20"/>
      <c r="D20" s="21">
        <v>0.0</v>
      </c>
      <c r="E20" s="22"/>
      <c r="I20" s="23"/>
      <c r="K20" s="24">
        <f t="shared" si="1"/>
        <v>38</v>
      </c>
      <c r="L20" s="20"/>
      <c r="N20" s="22"/>
      <c r="O20" s="21">
        <v>0.0</v>
      </c>
      <c r="R20" s="23"/>
      <c r="T20" s="26">
        <f t="shared" si="2"/>
        <v>22</v>
      </c>
    </row>
    <row r="21">
      <c r="A21" s="18">
        <v>19.0</v>
      </c>
      <c r="B21" s="68" t="s">
        <v>168</v>
      </c>
      <c r="C21" s="20"/>
      <c r="E21" s="22"/>
      <c r="I21" s="23"/>
      <c r="K21" s="24">
        <f t="shared" si="1"/>
        <v>38</v>
      </c>
      <c r="L21" s="27">
        <v>4.0</v>
      </c>
      <c r="N21" s="22"/>
      <c r="R21" s="23"/>
      <c r="S21" s="21">
        <v>0.0</v>
      </c>
      <c r="T21" s="26">
        <f t="shared" si="2"/>
        <v>26</v>
      </c>
    </row>
    <row r="22">
      <c r="A22" s="18">
        <v>20.0</v>
      </c>
      <c r="B22" s="19" t="s">
        <v>169</v>
      </c>
      <c r="C22" s="27">
        <v>4.0</v>
      </c>
      <c r="E22" s="22"/>
      <c r="I22" s="23"/>
      <c r="J22" s="21">
        <v>0.0</v>
      </c>
      <c r="K22" s="24">
        <f t="shared" si="1"/>
        <v>42</v>
      </c>
      <c r="L22" s="20"/>
      <c r="N22" s="22"/>
      <c r="R22" s="23"/>
      <c r="T22" s="26">
        <f t="shared" si="2"/>
        <v>26</v>
      </c>
    </row>
    <row r="23">
      <c r="A23" s="18">
        <v>21.0</v>
      </c>
      <c r="B23" s="19" t="s">
        <v>172</v>
      </c>
      <c r="C23" s="27">
        <v>4.0</v>
      </c>
      <c r="E23" s="22"/>
      <c r="I23" s="23"/>
      <c r="J23" s="21">
        <v>10.0</v>
      </c>
      <c r="K23" s="24">
        <f t="shared" si="1"/>
        <v>56</v>
      </c>
      <c r="L23" s="20"/>
      <c r="N23" s="22"/>
      <c r="R23" s="23"/>
      <c r="T23" s="26">
        <f t="shared" si="2"/>
        <v>26</v>
      </c>
    </row>
    <row r="24">
      <c r="A24" s="18">
        <v>22.0</v>
      </c>
      <c r="B24" s="19" t="s">
        <v>171</v>
      </c>
      <c r="C24" s="27">
        <v>4.0</v>
      </c>
      <c r="E24" s="22"/>
      <c r="I24" s="23"/>
      <c r="J24" s="21">
        <v>0.0</v>
      </c>
      <c r="K24" s="24">
        <f t="shared" si="1"/>
        <v>60</v>
      </c>
      <c r="L24" s="20"/>
      <c r="N24" s="22"/>
      <c r="R24" s="23"/>
      <c r="T24" s="26">
        <f t="shared" si="2"/>
        <v>26</v>
      </c>
    </row>
    <row r="25">
      <c r="A25" s="18">
        <v>23.0</v>
      </c>
      <c r="B25" s="70" t="s">
        <v>170</v>
      </c>
      <c r="C25" s="39"/>
      <c r="D25" s="43">
        <v>0.0</v>
      </c>
      <c r="E25" s="40"/>
      <c r="F25" s="3"/>
      <c r="G25" s="3"/>
      <c r="H25" s="3"/>
      <c r="I25" s="41"/>
      <c r="J25" s="3"/>
      <c r="K25" s="42">
        <f t="shared" si="1"/>
        <v>60</v>
      </c>
      <c r="L25" s="3"/>
      <c r="M25" s="3"/>
      <c r="N25" s="40"/>
      <c r="O25" s="3"/>
      <c r="P25" s="3"/>
      <c r="Q25" s="3"/>
      <c r="R25" s="41"/>
      <c r="S25" s="3"/>
      <c r="T25" s="26">
        <f t="shared" si="2"/>
        <v>26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51"/>
      <c r="C31" s="51">
        <v>23.0</v>
      </c>
      <c r="D31" s="52">
        <v>23.0</v>
      </c>
      <c r="E31" s="52">
        <v>0.0</v>
      </c>
      <c r="F31" s="52">
        <v>23.0</v>
      </c>
      <c r="G31" s="52">
        <v>23.0</v>
      </c>
      <c r="H31" s="53"/>
      <c r="I31" s="54"/>
      <c r="J31" s="55"/>
      <c r="K31" s="56"/>
      <c r="L31" s="51">
        <v>23.0</v>
      </c>
      <c r="M31" s="52">
        <v>23.0</v>
      </c>
      <c r="N31" s="52">
        <v>12.0</v>
      </c>
      <c r="O31" s="52">
        <v>23.0</v>
      </c>
      <c r="P31" s="52">
        <v>11.0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6</v>
      </c>
      <c r="D32" s="58">
        <f t="shared" si="3"/>
        <v>2</v>
      </c>
      <c r="E32" s="58">
        <f t="shared" si="3"/>
        <v>0</v>
      </c>
      <c r="F32" s="58">
        <f t="shared" si="3"/>
        <v>2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1</v>
      </c>
      <c r="M32" s="58">
        <f t="shared" si="4"/>
        <v>1</v>
      </c>
      <c r="N32" s="58">
        <f t="shared" si="4"/>
        <v>0</v>
      </c>
      <c r="O32" s="58">
        <f t="shared" si="4"/>
        <v>2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24</v>
      </c>
      <c r="D34" s="63">
        <f t="shared" si="7"/>
        <v>8</v>
      </c>
      <c r="E34" s="63">
        <f t="shared" si="7"/>
        <v>0</v>
      </c>
      <c r="F34" s="63">
        <f t="shared" si="7"/>
        <v>8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20</v>
      </c>
      <c r="K34" s="65">
        <f>K25</f>
        <v>60</v>
      </c>
      <c r="L34" s="62">
        <f t="shared" ref="L34:S34" si="8">SUM(L3:L25)</f>
        <v>4</v>
      </c>
      <c r="M34" s="63">
        <f t="shared" si="8"/>
        <v>4</v>
      </c>
      <c r="N34" s="63">
        <f t="shared" si="8"/>
        <v>0</v>
      </c>
      <c r="O34" s="63">
        <f t="shared" si="8"/>
        <v>8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10</v>
      </c>
      <c r="T34" s="66">
        <f>T25</f>
        <v>26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35</v>
      </c>
      <c r="K1" s="8"/>
      <c r="L1" s="7" t="s">
        <v>49</v>
      </c>
      <c r="T1" s="8"/>
    </row>
    <row r="2" ht="75.0" customHeight="1">
      <c r="B2" s="67" t="s">
        <v>165</v>
      </c>
      <c r="C2" s="10" t="str">
        <f t="array" ref="C2:F2">TRANSPOSE(INDIRECT(VLOOKUP(C1,Rosters!$C$2:$D$25,2,0)))</f>
        <v>Edward</v>
      </c>
      <c r="D2" s="11" t="s">
        <v>102</v>
      </c>
      <c r="E2" s="11" t="s">
        <v>103</v>
      </c>
      <c r="F2" s="11" t="s">
        <v>104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Daniel Zhou</v>
      </c>
      <c r="M2" s="15" t="s">
        <v>126</v>
      </c>
      <c r="N2" s="15" t="s">
        <v>127</v>
      </c>
      <c r="O2" s="15" t="s">
        <v>128</v>
      </c>
      <c r="P2" s="15" t="s">
        <v>129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D3" s="21">
        <v>4.0</v>
      </c>
      <c r="I3" s="23"/>
      <c r="J3" s="21">
        <v>10.0</v>
      </c>
      <c r="K3" s="24">
        <f>SUM(C3:J3)</f>
        <v>14</v>
      </c>
      <c r="L3" s="20"/>
      <c r="O3" s="22"/>
      <c r="R3" s="23"/>
      <c r="T3" s="26">
        <f>SUM(L3:S3)</f>
        <v>0</v>
      </c>
    </row>
    <row r="4">
      <c r="A4" s="18">
        <v>2.0</v>
      </c>
      <c r="B4" s="19" t="s">
        <v>169</v>
      </c>
      <c r="C4" s="27">
        <v>4.0</v>
      </c>
      <c r="I4" s="23"/>
      <c r="J4" s="21">
        <v>10.0</v>
      </c>
      <c r="K4" s="24">
        <f t="shared" ref="K4:K25" si="1">K3+SUM(C4:J4)</f>
        <v>28</v>
      </c>
      <c r="L4" s="20"/>
      <c r="O4" s="22"/>
      <c r="R4" s="23"/>
      <c r="T4" s="26">
        <f t="shared" ref="T4:T25" si="2">T3+SUM(L4:S4)</f>
        <v>0</v>
      </c>
    </row>
    <row r="5">
      <c r="A5" s="18">
        <v>3.0</v>
      </c>
      <c r="B5" s="68" t="s">
        <v>170</v>
      </c>
      <c r="C5" s="20"/>
      <c r="D5" s="21">
        <v>4.0</v>
      </c>
      <c r="I5" s="23"/>
      <c r="J5" s="21">
        <v>0.0</v>
      </c>
      <c r="K5" s="24">
        <f t="shared" si="1"/>
        <v>32</v>
      </c>
      <c r="L5" s="20"/>
      <c r="N5" s="21">
        <v>-4.0</v>
      </c>
      <c r="O5" s="22"/>
      <c r="R5" s="23"/>
      <c r="T5" s="26">
        <f t="shared" si="2"/>
        <v>-4</v>
      </c>
    </row>
    <row r="6">
      <c r="A6" s="18">
        <v>4.0</v>
      </c>
      <c r="B6" s="68" t="s">
        <v>171</v>
      </c>
      <c r="C6" s="20"/>
      <c r="D6" s="21">
        <v>4.0</v>
      </c>
      <c r="I6" s="23"/>
      <c r="J6" s="21">
        <v>0.0</v>
      </c>
      <c r="K6" s="24">
        <f t="shared" si="1"/>
        <v>36</v>
      </c>
      <c r="L6" s="20"/>
      <c r="O6" s="22"/>
      <c r="R6" s="23"/>
      <c r="T6" s="26">
        <f t="shared" si="2"/>
        <v>-4</v>
      </c>
    </row>
    <row r="7">
      <c r="A7" s="18">
        <v>5.0</v>
      </c>
      <c r="B7" s="68" t="s">
        <v>172</v>
      </c>
      <c r="C7" s="20"/>
      <c r="D7" s="21">
        <v>0.0</v>
      </c>
      <c r="I7" s="23"/>
      <c r="K7" s="24">
        <f t="shared" si="1"/>
        <v>36</v>
      </c>
      <c r="L7" s="20"/>
      <c r="N7" s="21">
        <v>4.0</v>
      </c>
      <c r="O7" s="22"/>
      <c r="R7" s="23"/>
      <c r="S7" s="21">
        <v>0.0</v>
      </c>
      <c r="T7" s="26">
        <f t="shared" si="2"/>
        <v>0</v>
      </c>
    </row>
    <row r="8">
      <c r="A8" s="18">
        <v>6.0</v>
      </c>
      <c r="B8" s="68" t="s">
        <v>173</v>
      </c>
      <c r="C8" s="20"/>
      <c r="D8" s="21">
        <v>4.0</v>
      </c>
      <c r="I8" s="23"/>
      <c r="J8" s="21">
        <v>0.0</v>
      </c>
      <c r="K8" s="24">
        <f t="shared" si="1"/>
        <v>40</v>
      </c>
      <c r="L8" s="20"/>
      <c r="O8" s="22"/>
      <c r="R8" s="23"/>
      <c r="T8" s="26">
        <f t="shared" si="2"/>
        <v>0</v>
      </c>
    </row>
    <row r="9">
      <c r="A9" s="18">
        <v>7.0</v>
      </c>
      <c r="B9" s="68" t="s">
        <v>171</v>
      </c>
      <c r="C9" s="20"/>
      <c r="E9" s="21">
        <v>4.0</v>
      </c>
      <c r="I9" s="23"/>
      <c r="J9" s="21">
        <v>0.0</v>
      </c>
      <c r="K9" s="24">
        <f t="shared" si="1"/>
        <v>44</v>
      </c>
      <c r="L9" s="27">
        <v>0.0</v>
      </c>
      <c r="O9" s="22"/>
      <c r="R9" s="23"/>
      <c r="T9" s="26">
        <f t="shared" si="2"/>
        <v>0</v>
      </c>
    </row>
    <row r="10">
      <c r="A10" s="18">
        <v>8.0</v>
      </c>
      <c r="B10" s="68" t="s">
        <v>169</v>
      </c>
      <c r="C10" s="20"/>
      <c r="D10" s="21">
        <v>0.0</v>
      </c>
      <c r="I10" s="23"/>
      <c r="K10" s="24">
        <f t="shared" si="1"/>
        <v>44</v>
      </c>
      <c r="L10" s="27">
        <v>0.0</v>
      </c>
      <c r="O10" s="22"/>
      <c r="R10" s="23"/>
      <c r="T10" s="26">
        <f t="shared" si="2"/>
        <v>0</v>
      </c>
    </row>
    <row r="11">
      <c r="A11" s="18">
        <v>9.0</v>
      </c>
      <c r="B11" s="68" t="s">
        <v>172</v>
      </c>
      <c r="C11" s="20"/>
      <c r="I11" s="23"/>
      <c r="K11" s="24">
        <f t="shared" si="1"/>
        <v>44</v>
      </c>
      <c r="L11" s="20"/>
      <c r="N11" s="21">
        <v>4.0</v>
      </c>
      <c r="O11" s="22"/>
      <c r="R11" s="23"/>
      <c r="S11" s="21">
        <v>0.0</v>
      </c>
      <c r="T11" s="26">
        <f t="shared" si="2"/>
        <v>4</v>
      </c>
    </row>
    <row r="12">
      <c r="A12" s="18">
        <v>10.0</v>
      </c>
      <c r="B12" s="68" t="s">
        <v>168</v>
      </c>
      <c r="C12" s="20"/>
      <c r="D12" s="21">
        <v>4.0</v>
      </c>
      <c r="I12" s="23"/>
      <c r="J12" s="21">
        <v>10.0</v>
      </c>
      <c r="K12" s="24">
        <f t="shared" si="1"/>
        <v>58</v>
      </c>
      <c r="L12" s="20"/>
      <c r="O12" s="22"/>
      <c r="R12" s="23"/>
      <c r="T12" s="26">
        <f t="shared" si="2"/>
        <v>4</v>
      </c>
    </row>
    <row r="13">
      <c r="A13" s="18">
        <v>11.0</v>
      </c>
      <c r="B13" s="68" t="s">
        <v>173</v>
      </c>
      <c r="C13" s="20"/>
      <c r="I13" s="23"/>
      <c r="K13" s="24">
        <f t="shared" si="1"/>
        <v>58</v>
      </c>
      <c r="L13" s="27">
        <v>4.0</v>
      </c>
      <c r="O13" s="22"/>
      <c r="R13" s="23"/>
      <c r="S13" s="21">
        <v>0.0</v>
      </c>
      <c r="T13" s="26">
        <f t="shared" si="2"/>
        <v>8</v>
      </c>
    </row>
    <row r="14">
      <c r="A14" s="18">
        <v>12.0</v>
      </c>
      <c r="B14" s="68" t="s">
        <v>170</v>
      </c>
      <c r="C14" s="20"/>
      <c r="D14" s="21">
        <v>-4.0</v>
      </c>
      <c r="I14" s="23"/>
      <c r="K14" s="24">
        <f t="shared" si="1"/>
        <v>54</v>
      </c>
      <c r="L14" s="20"/>
      <c r="N14" s="21">
        <v>4.0</v>
      </c>
      <c r="O14" s="22"/>
      <c r="R14" s="23"/>
      <c r="S14" s="21">
        <v>10.0</v>
      </c>
      <c r="T14" s="26">
        <f t="shared" si="2"/>
        <v>22</v>
      </c>
    </row>
    <row r="15">
      <c r="A15" s="28">
        <v>13.0</v>
      </c>
      <c r="B15" s="69" t="s">
        <v>172</v>
      </c>
      <c r="C15" s="30"/>
      <c r="D15" s="31"/>
      <c r="E15" s="31"/>
      <c r="F15" s="31"/>
      <c r="G15" s="31"/>
      <c r="H15" s="31"/>
      <c r="I15" s="34"/>
      <c r="J15" s="31"/>
      <c r="K15" s="35">
        <f t="shared" si="1"/>
        <v>54</v>
      </c>
      <c r="L15" s="30"/>
      <c r="M15" s="31"/>
      <c r="N15" s="33">
        <v>4.0</v>
      </c>
      <c r="O15" s="32"/>
      <c r="P15" s="31"/>
      <c r="Q15" s="31"/>
      <c r="R15" s="34"/>
      <c r="S15" s="33">
        <v>10.0</v>
      </c>
      <c r="T15" s="37">
        <f t="shared" si="2"/>
        <v>36</v>
      </c>
    </row>
    <row r="16">
      <c r="A16" s="18">
        <v>14.0</v>
      </c>
      <c r="B16" s="68" t="s">
        <v>171</v>
      </c>
      <c r="C16" s="20"/>
      <c r="D16" s="21">
        <v>4.0</v>
      </c>
      <c r="I16" s="23"/>
      <c r="J16" s="21">
        <v>10.0</v>
      </c>
      <c r="K16" s="24">
        <f t="shared" si="1"/>
        <v>68</v>
      </c>
      <c r="L16" s="20"/>
      <c r="O16" s="22"/>
      <c r="R16" s="23"/>
      <c r="T16" s="26">
        <f t="shared" si="2"/>
        <v>36</v>
      </c>
    </row>
    <row r="17">
      <c r="A17" s="18">
        <v>15.0</v>
      </c>
      <c r="B17" s="68" t="s">
        <v>168</v>
      </c>
      <c r="C17" s="20"/>
      <c r="D17" s="21">
        <v>0.0</v>
      </c>
      <c r="I17" s="23"/>
      <c r="K17" s="24">
        <f t="shared" si="1"/>
        <v>68</v>
      </c>
      <c r="L17" s="20"/>
      <c r="O17" s="22"/>
      <c r="P17" s="21">
        <v>-4.0</v>
      </c>
      <c r="R17" s="23"/>
      <c r="T17" s="26">
        <f t="shared" si="2"/>
        <v>32</v>
      </c>
    </row>
    <row r="18">
      <c r="A18" s="18">
        <v>16.0</v>
      </c>
      <c r="B18" s="68" t="s">
        <v>169</v>
      </c>
      <c r="C18" s="20"/>
      <c r="E18" s="21">
        <v>4.0</v>
      </c>
      <c r="I18" s="23"/>
      <c r="J18" s="21">
        <v>0.0</v>
      </c>
      <c r="K18" s="24">
        <f t="shared" si="1"/>
        <v>72</v>
      </c>
      <c r="L18" s="20"/>
      <c r="O18" s="22"/>
      <c r="R18" s="23"/>
      <c r="T18" s="26">
        <f t="shared" si="2"/>
        <v>32</v>
      </c>
    </row>
    <row r="19">
      <c r="A19" s="18">
        <v>17.0</v>
      </c>
      <c r="B19" s="68" t="s">
        <v>173</v>
      </c>
      <c r="C19" s="20"/>
      <c r="I19" s="23"/>
      <c r="K19" s="24">
        <f t="shared" si="1"/>
        <v>72</v>
      </c>
      <c r="L19" s="20"/>
      <c r="M19" s="21">
        <v>4.0</v>
      </c>
      <c r="O19" s="22"/>
      <c r="R19" s="23"/>
      <c r="S19" s="21">
        <v>0.0</v>
      </c>
      <c r="T19" s="26">
        <f t="shared" si="2"/>
        <v>36</v>
      </c>
    </row>
    <row r="20">
      <c r="A20" s="18">
        <v>18.0</v>
      </c>
      <c r="B20" s="68" t="s">
        <v>170</v>
      </c>
      <c r="C20" s="20"/>
      <c r="D20" s="21">
        <v>0.0</v>
      </c>
      <c r="I20" s="23"/>
      <c r="K20" s="24">
        <f t="shared" si="1"/>
        <v>72</v>
      </c>
      <c r="L20" s="20"/>
      <c r="N20" s="21">
        <v>4.0</v>
      </c>
      <c r="O20" s="22"/>
      <c r="R20" s="23"/>
      <c r="S20" s="21">
        <v>0.0</v>
      </c>
      <c r="T20" s="26">
        <f t="shared" si="2"/>
        <v>40</v>
      </c>
    </row>
    <row r="21">
      <c r="A21" s="18">
        <v>19.0</v>
      </c>
      <c r="B21" s="68" t="s">
        <v>168</v>
      </c>
      <c r="C21" s="20"/>
      <c r="D21" s="21">
        <v>-4.0</v>
      </c>
      <c r="I21" s="23"/>
      <c r="K21" s="24">
        <f t="shared" si="1"/>
        <v>68</v>
      </c>
      <c r="L21" s="20"/>
      <c r="N21" s="21">
        <v>4.0</v>
      </c>
      <c r="O21" s="22"/>
      <c r="R21" s="23"/>
      <c r="S21" s="21">
        <v>0.0</v>
      </c>
      <c r="T21" s="26">
        <f t="shared" si="2"/>
        <v>44</v>
      </c>
    </row>
    <row r="22">
      <c r="A22" s="18">
        <v>20.0</v>
      </c>
      <c r="B22" s="19" t="s">
        <v>169</v>
      </c>
      <c r="C22" s="27">
        <v>4.0</v>
      </c>
      <c r="I22" s="23"/>
      <c r="J22" s="21">
        <v>10.0</v>
      </c>
      <c r="K22" s="24">
        <f t="shared" si="1"/>
        <v>82</v>
      </c>
      <c r="L22" s="20"/>
      <c r="N22" s="21">
        <v>0.0</v>
      </c>
      <c r="O22" s="22"/>
      <c r="R22" s="23"/>
      <c r="T22" s="26">
        <f t="shared" si="2"/>
        <v>44</v>
      </c>
    </row>
    <row r="23">
      <c r="A23" s="18">
        <v>21.0</v>
      </c>
      <c r="B23" s="19" t="s">
        <v>172</v>
      </c>
      <c r="C23" s="27"/>
      <c r="I23" s="23"/>
      <c r="K23" s="24">
        <f t="shared" si="1"/>
        <v>82</v>
      </c>
      <c r="L23" s="20"/>
      <c r="N23" s="21">
        <v>4.0</v>
      </c>
      <c r="O23" s="22"/>
      <c r="R23" s="23"/>
      <c r="S23" s="21">
        <v>10.0</v>
      </c>
      <c r="T23" s="26">
        <f t="shared" si="2"/>
        <v>58</v>
      </c>
    </row>
    <row r="24">
      <c r="A24" s="18">
        <v>22.0</v>
      </c>
      <c r="B24" s="68" t="s">
        <v>171</v>
      </c>
      <c r="C24" s="20"/>
      <c r="D24" s="21">
        <v>4.0</v>
      </c>
      <c r="I24" s="23"/>
      <c r="J24" s="21">
        <v>10.0</v>
      </c>
      <c r="K24" s="24">
        <f t="shared" si="1"/>
        <v>96</v>
      </c>
      <c r="L24" s="27">
        <v>-4.0</v>
      </c>
      <c r="O24" s="22"/>
      <c r="R24" s="23"/>
      <c r="T24" s="26">
        <f t="shared" si="2"/>
        <v>54</v>
      </c>
    </row>
    <row r="25">
      <c r="A25" s="18">
        <v>23.0</v>
      </c>
      <c r="B25" s="70" t="s">
        <v>170</v>
      </c>
      <c r="C25" s="39"/>
      <c r="D25" s="43">
        <v>4.0</v>
      </c>
      <c r="E25" s="3"/>
      <c r="F25" s="3"/>
      <c r="G25" s="3"/>
      <c r="H25" s="3"/>
      <c r="I25" s="41"/>
      <c r="J25" s="43">
        <v>10.0</v>
      </c>
      <c r="K25" s="42">
        <f t="shared" si="1"/>
        <v>110</v>
      </c>
      <c r="L25" s="3"/>
      <c r="M25" s="3"/>
      <c r="N25" s="3"/>
      <c r="O25" s="40"/>
      <c r="P25" s="3"/>
      <c r="Q25" s="3"/>
      <c r="R25" s="41"/>
      <c r="S25" s="3"/>
      <c r="T25" s="26">
        <f t="shared" si="2"/>
        <v>54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23.0</v>
      </c>
      <c r="G31" s="53"/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2</v>
      </c>
      <c r="D32" s="58">
        <f t="shared" si="3"/>
        <v>8</v>
      </c>
      <c r="E32" s="58">
        <f t="shared" si="3"/>
        <v>2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1</v>
      </c>
      <c r="M32" s="58">
        <f t="shared" si="4"/>
        <v>1</v>
      </c>
      <c r="N32" s="58">
        <f t="shared" si="4"/>
        <v>7</v>
      </c>
      <c r="O32" s="58">
        <f t="shared" si="4"/>
        <v>0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2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1</v>
      </c>
      <c r="M33" s="58">
        <f t="shared" si="6"/>
        <v>0</v>
      </c>
      <c r="N33" s="58">
        <f t="shared" si="6"/>
        <v>1</v>
      </c>
      <c r="O33" s="58">
        <f t="shared" si="6"/>
        <v>0</v>
      </c>
      <c r="P33" s="58">
        <f t="shared" si="6"/>
        <v>1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8</v>
      </c>
      <c r="D34" s="63">
        <f t="shared" si="7"/>
        <v>24</v>
      </c>
      <c r="E34" s="63">
        <f t="shared" si="7"/>
        <v>8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70</v>
      </c>
      <c r="K34" s="65">
        <f>K25</f>
        <v>110</v>
      </c>
      <c r="L34" s="62">
        <f t="shared" ref="L34:S34" si="8">SUM(L3:L25)</f>
        <v>0</v>
      </c>
      <c r="M34" s="63">
        <f t="shared" si="8"/>
        <v>4</v>
      </c>
      <c r="N34" s="63">
        <f t="shared" si="8"/>
        <v>24</v>
      </c>
      <c r="O34" s="63">
        <f t="shared" si="8"/>
        <v>0</v>
      </c>
      <c r="P34" s="63">
        <f t="shared" si="8"/>
        <v>-4</v>
      </c>
      <c r="Q34" s="63">
        <f t="shared" si="8"/>
        <v>0</v>
      </c>
      <c r="R34" s="64">
        <f t="shared" si="8"/>
        <v>0</v>
      </c>
      <c r="S34" s="63">
        <f t="shared" si="8"/>
        <v>30</v>
      </c>
      <c r="T34" s="66">
        <f>T25</f>
        <v>54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28</v>
      </c>
      <c r="T1" s="8"/>
    </row>
    <row r="2" ht="75.0" customHeight="1">
      <c r="B2" s="71" t="s">
        <v>165</v>
      </c>
      <c r="C2" s="10" t="str">
        <f t="array" ref="C2:H2">TRANSPOSE(INDIRECT(VLOOKUP(C1,Rosters!$C$2:$D$25,2,0)))</f>
        <v>ABK</v>
      </c>
      <c r="D2" s="11" t="s">
        <v>69</v>
      </c>
      <c r="E2" s="11" t="s">
        <v>70</v>
      </c>
      <c r="F2" s="11" t="s">
        <v>71</v>
      </c>
      <c r="G2" s="11" t="s">
        <v>72</v>
      </c>
      <c r="H2" s="11" t="s">
        <v>73</v>
      </c>
      <c r="I2" s="12"/>
      <c r="J2" s="11" t="s">
        <v>166</v>
      </c>
      <c r="K2" s="13" t="s">
        <v>167</v>
      </c>
      <c r="L2" s="14" t="str">
        <f t="array" ref="L2:O2">TRANSPOSE(INDIRECT(VLOOKUP(L1,Rosters!$C$2:$D$25,2,0)))</f>
        <v>Amogh</v>
      </c>
      <c r="M2" s="15" t="s">
        <v>85</v>
      </c>
      <c r="N2" s="15" t="s">
        <v>86</v>
      </c>
      <c r="O2" s="15" t="s">
        <v>87</v>
      </c>
      <c r="P2" s="15"/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5"/>
      <c r="D3" s="22"/>
      <c r="H3" s="22"/>
      <c r="I3" s="23"/>
      <c r="K3" s="24">
        <f>SUM(C3:J3)</f>
        <v>0</v>
      </c>
      <c r="L3" s="20"/>
      <c r="O3" s="21">
        <v>4.0</v>
      </c>
      <c r="R3" s="23"/>
      <c r="S3" s="21">
        <v>10.0</v>
      </c>
      <c r="T3" s="26">
        <f>SUM(L3:S3)</f>
        <v>14</v>
      </c>
    </row>
    <row r="4">
      <c r="A4" s="18">
        <v>2.0</v>
      </c>
      <c r="B4" s="68" t="s">
        <v>169</v>
      </c>
      <c r="C4" s="25"/>
      <c r="D4" s="22"/>
      <c r="G4" s="21">
        <v>4.0</v>
      </c>
      <c r="H4" s="22"/>
      <c r="I4" s="23"/>
      <c r="J4" s="21">
        <v>10.0</v>
      </c>
      <c r="K4" s="24">
        <f t="shared" ref="K4:K25" si="1">K3+SUM(C4:J4)</f>
        <v>14</v>
      </c>
      <c r="L4" s="20"/>
      <c r="R4" s="23"/>
      <c r="T4" s="26">
        <f t="shared" ref="T4:T25" si="2">T3+SUM(L4:S4)</f>
        <v>14</v>
      </c>
    </row>
    <row r="5">
      <c r="A5" s="18">
        <v>3.0</v>
      </c>
      <c r="B5" s="68" t="s">
        <v>170</v>
      </c>
      <c r="C5" s="25"/>
      <c r="D5" s="22"/>
      <c r="H5" s="22"/>
      <c r="I5" s="23"/>
      <c r="K5" s="24">
        <f t="shared" si="1"/>
        <v>14</v>
      </c>
      <c r="L5" s="20"/>
      <c r="R5" s="23"/>
      <c r="T5" s="26">
        <f t="shared" si="2"/>
        <v>14</v>
      </c>
    </row>
    <row r="6">
      <c r="A6" s="18">
        <v>4.0</v>
      </c>
      <c r="B6" s="68" t="s">
        <v>171</v>
      </c>
      <c r="C6" s="25"/>
      <c r="D6" s="22"/>
      <c r="F6" s="21">
        <v>0.0</v>
      </c>
      <c r="H6" s="22"/>
      <c r="I6" s="23"/>
      <c r="K6" s="24">
        <f t="shared" si="1"/>
        <v>14</v>
      </c>
      <c r="L6" s="20"/>
      <c r="N6" s="21">
        <v>0.0</v>
      </c>
      <c r="R6" s="23"/>
      <c r="T6" s="26">
        <f t="shared" si="2"/>
        <v>14</v>
      </c>
    </row>
    <row r="7">
      <c r="A7" s="18">
        <v>5.0</v>
      </c>
      <c r="B7" s="68" t="s">
        <v>172</v>
      </c>
      <c r="C7" s="25"/>
      <c r="D7" s="22"/>
      <c r="G7" s="21">
        <v>0.0</v>
      </c>
      <c r="H7" s="22"/>
      <c r="I7" s="23"/>
      <c r="K7" s="24">
        <f t="shared" si="1"/>
        <v>14</v>
      </c>
      <c r="L7" s="20"/>
      <c r="M7" s="21">
        <v>0.0</v>
      </c>
      <c r="R7" s="23"/>
      <c r="T7" s="26">
        <f t="shared" si="2"/>
        <v>14</v>
      </c>
    </row>
    <row r="8">
      <c r="A8" s="18">
        <v>6.0</v>
      </c>
      <c r="B8" s="68" t="s">
        <v>173</v>
      </c>
      <c r="C8" s="25"/>
      <c r="D8" s="22"/>
      <c r="G8" s="21">
        <v>4.0</v>
      </c>
      <c r="H8" s="22"/>
      <c r="I8" s="23"/>
      <c r="J8" s="21">
        <v>0.0</v>
      </c>
      <c r="K8" s="24">
        <f t="shared" si="1"/>
        <v>18</v>
      </c>
      <c r="L8" s="20"/>
      <c r="M8" s="21">
        <v>0.0</v>
      </c>
      <c r="R8" s="23"/>
      <c r="T8" s="26">
        <f t="shared" si="2"/>
        <v>14</v>
      </c>
    </row>
    <row r="9">
      <c r="A9" s="18">
        <v>7.0</v>
      </c>
      <c r="B9" s="68" t="s">
        <v>171</v>
      </c>
      <c r="C9" s="25"/>
      <c r="D9" s="22"/>
      <c r="E9" s="21">
        <v>0.0</v>
      </c>
      <c r="H9" s="22"/>
      <c r="I9" s="23"/>
      <c r="K9" s="24">
        <f t="shared" si="1"/>
        <v>18</v>
      </c>
      <c r="L9" s="20"/>
      <c r="N9" s="21">
        <v>4.0</v>
      </c>
      <c r="R9" s="23"/>
      <c r="S9" s="21">
        <v>10.0</v>
      </c>
      <c r="T9" s="26">
        <f t="shared" si="2"/>
        <v>28</v>
      </c>
    </row>
    <row r="10">
      <c r="A10" s="18">
        <v>8.0</v>
      </c>
      <c r="B10" s="68" t="s">
        <v>169</v>
      </c>
      <c r="C10" s="25"/>
      <c r="D10" s="22"/>
      <c r="G10" s="21">
        <v>4.0</v>
      </c>
      <c r="H10" s="22"/>
      <c r="I10" s="23"/>
      <c r="J10" s="21">
        <v>0.0</v>
      </c>
      <c r="K10" s="24">
        <f t="shared" si="1"/>
        <v>22</v>
      </c>
      <c r="L10" s="20"/>
      <c r="M10" s="21">
        <v>0.0</v>
      </c>
      <c r="R10" s="23"/>
      <c r="T10" s="26">
        <f t="shared" si="2"/>
        <v>28</v>
      </c>
    </row>
    <row r="11">
      <c r="A11" s="18">
        <v>9.0</v>
      </c>
      <c r="B11" s="68" t="s">
        <v>172</v>
      </c>
      <c r="C11" s="25"/>
      <c r="D11" s="22"/>
      <c r="F11" s="21">
        <v>-4.0</v>
      </c>
      <c r="H11" s="22"/>
      <c r="I11" s="23"/>
      <c r="K11" s="24">
        <f t="shared" si="1"/>
        <v>18</v>
      </c>
      <c r="L11" s="20"/>
      <c r="M11" s="21">
        <v>0.0</v>
      </c>
      <c r="R11" s="23"/>
      <c r="T11" s="26">
        <f t="shared" si="2"/>
        <v>28</v>
      </c>
    </row>
    <row r="12">
      <c r="A12" s="18">
        <v>10.0</v>
      </c>
      <c r="B12" s="68" t="s">
        <v>168</v>
      </c>
      <c r="C12" s="25"/>
      <c r="D12" s="22"/>
      <c r="E12" s="21">
        <v>0.0</v>
      </c>
      <c r="H12" s="22"/>
      <c r="I12" s="23"/>
      <c r="K12" s="24">
        <f t="shared" si="1"/>
        <v>18</v>
      </c>
      <c r="L12" s="20"/>
      <c r="O12" s="21">
        <v>0.0</v>
      </c>
      <c r="R12" s="23"/>
      <c r="T12" s="26">
        <f t="shared" si="2"/>
        <v>28</v>
      </c>
    </row>
    <row r="13">
      <c r="A13" s="18">
        <v>11.0</v>
      </c>
      <c r="B13" s="68" t="s">
        <v>173</v>
      </c>
      <c r="C13" s="25"/>
      <c r="D13" s="22"/>
      <c r="E13" s="21">
        <v>0.0</v>
      </c>
      <c r="H13" s="22"/>
      <c r="I13" s="23"/>
      <c r="K13" s="24">
        <f t="shared" si="1"/>
        <v>18</v>
      </c>
      <c r="L13" s="20"/>
      <c r="N13" s="21">
        <v>0.0</v>
      </c>
      <c r="R13" s="23"/>
      <c r="T13" s="26">
        <f t="shared" si="2"/>
        <v>28</v>
      </c>
    </row>
    <row r="14">
      <c r="A14" s="18">
        <v>12.0</v>
      </c>
      <c r="B14" s="68" t="s">
        <v>170</v>
      </c>
      <c r="C14" s="25"/>
      <c r="D14" s="22"/>
      <c r="E14" s="21">
        <v>0.0</v>
      </c>
      <c r="H14" s="22"/>
      <c r="I14" s="23"/>
      <c r="K14" s="24">
        <f t="shared" si="1"/>
        <v>18</v>
      </c>
      <c r="L14" s="20"/>
      <c r="M14" s="21">
        <v>0.0</v>
      </c>
      <c r="R14" s="23"/>
      <c r="T14" s="26">
        <f t="shared" si="2"/>
        <v>28</v>
      </c>
    </row>
    <row r="15">
      <c r="A15" s="28">
        <v>13.0</v>
      </c>
      <c r="B15" s="69" t="s">
        <v>172</v>
      </c>
      <c r="C15" s="36"/>
      <c r="D15" s="32"/>
      <c r="E15" s="31"/>
      <c r="F15" s="33">
        <v>4.0</v>
      </c>
      <c r="G15" s="31"/>
      <c r="H15" s="32"/>
      <c r="I15" s="34"/>
      <c r="J15" s="33">
        <v>0.0</v>
      </c>
      <c r="K15" s="35">
        <f t="shared" si="1"/>
        <v>22</v>
      </c>
      <c r="L15" s="30"/>
      <c r="M15" s="31"/>
      <c r="N15" s="31"/>
      <c r="O15" s="31"/>
      <c r="P15" s="31"/>
      <c r="Q15" s="31"/>
      <c r="R15" s="34"/>
      <c r="S15" s="31"/>
      <c r="T15" s="37">
        <f t="shared" si="2"/>
        <v>28</v>
      </c>
    </row>
    <row r="16">
      <c r="A16" s="18">
        <v>14.0</v>
      </c>
      <c r="B16" s="68" t="s">
        <v>171</v>
      </c>
      <c r="C16" s="25"/>
      <c r="D16" s="22"/>
      <c r="H16" s="22"/>
      <c r="I16" s="23"/>
      <c r="K16" s="24">
        <f t="shared" si="1"/>
        <v>22</v>
      </c>
      <c r="L16" s="27">
        <v>4.0</v>
      </c>
      <c r="R16" s="23"/>
      <c r="S16" s="21">
        <v>10.0</v>
      </c>
      <c r="T16" s="26">
        <f t="shared" si="2"/>
        <v>42</v>
      </c>
    </row>
    <row r="17">
      <c r="A17" s="18">
        <v>15.0</v>
      </c>
      <c r="B17" s="68" t="s">
        <v>168</v>
      </c>
      <c r="C17" s="25"/>
      <c r="D17" s="22"/>
      <c r="E17" s="21">
        <v>0.0</v>
      </c>
      <c r="H17" s="22"/>
      <c r="I17" s="23"/>
      <c r="K17" s="24">
        <f t="shared" si="1"/>
        <v>22</v>
      </c>
      <c r="L17" s="20"/>
      <c r="O17" s="21">
        <v>4.0</v>
      </c>
      <c r="R17" s="23"/>
      <c r="S17" s="21">
        <v>10.0</v>
      </c>
      <c r="T17" s="26">
        <f t="shared" si="2"/>
        <v>56</v>
      </c>
    </row>
    <row r="18">
      <c r="A18" s="18">
        <v>16.0</v>
      </c>
      <c r="B18" s="68" t="s">
        <v>169</v>
      </c>
      <c r="C18" s="25"/>
      <c r="D18" s="22"/>
      <c r="G18" s="21">
        <v>4.0</v>
      </c>
      <c r="H18" s="22"/>
      <c r="I18" s="23"/>
      <c r="J18" s="21">
        <v>10.0</v>
      </c>
      <c r="K18" s="24">
        <f t="shared" si="1"/>
        <v>36</v>
      </c>
      <c r="L18" s="20"/>
      <c r="R18" s="23"/>
      <c r="T18" s="26">
        <f t="shared" si="2"/>
        <v>56</v>
      </c>
    </row>
    <row r="19">
      <c r="A19" s="18">
        <v>17.0</v>
      </c>
      <c r="B19" s="68" t="s">
        <v>173</v>
      </c>
      <c r="C19" s="25"/>
      <c r="D19" s="22"/>
      <c r="E19" s="21">
        <v>4.0</v>
      </c>
      <c r="H19" s="22"/>
      <c r="I19" s="23"/>
      <c r="J19" s="21">
        <v>0.0</v>
      </c>
      <c r="K19" s="24">
        <f t="shared" si="1"/>
        <v>40</v>
      </c>
      <c r="L19" s="20"/>
      <c r="R19" s="23"/>
      <c r="T19" s="26">
        <f t="shared" si="2"/>
        <v>56</v>
      </c>
    </row>
    <row r="20">
      <c r="A20" s="18">
        <v>18.0</v>
      </c>
      <c r="B20" s="68" t="s">
        <v>170</v>
      </c>
      <c r="C20" s="25"/>
      <c r="D20" s="22"/>
      <c r="G20" s="21">
        <v>0.0</v>
      </c>
      <c r="H20" s="22"/>
      <c r="I20" s="23"/>
      <c r="K20" s="24">
        <f t="shared" si="1"/>
        <v>40</v>
      </c>
      <c r="L20" s="20"/>
      <c r="M20" s="21">
        <v>0.0</v>
      </c>
      <c r="R20" s="23"/>
      <c r="T20" s="26">
        <f t="shared" si="2"/>
        <v>56</v>
      </c>
    </row>
    <row r="21">
      <c r="A21" s="18">
        <v>19.0</v>
      </c>
      <c r="B21" s="68" t="s">
        <v>168</v>
      </c>
      <c r="C21" s="25"/>
      <c r="D21" s="22"/>
      <c r="E21" s="21">
        <v>4.0</v>
      </c>
      <c r="H21" s="22"/>
      <c r="I21" s="23"/>
      <c r="K21" s="24">
        <f t="shared" si="1"/>
        <v>44</v>
      </c>
      <c r="L21" s="20"/>
      <c r="R21" s="23"/>
      <c r="T21" s="26">
        <f t="shared" si="2"/>
        <v>56</v>
      </c>
    </row>
    <row r="22">
      <c r="A22" s="18">
        <v>20.0</v>
      </c>
      <c r="B22" s="68" t="s">
        <v>169</v>
      </c>
      <c r="C22" s="25"/>
      <c r="D22" s="22"/>
      <c r="G22" s="21">
        <v>4.0</v>
      </c>
      <c r="H22" s="22"/>
      <c r="I22" s="23"/>
      <c r="J22" s="21">
        <v>0.0</v>
      </c>
      <c r="K22" s="24">
        <f t="shared" si="1"/>
        <v>48</v>
      </c>
      <c r="L22" s="20"/>
      <c r="R22" s="23"/>
      <c r="T22" s="26">
        <f t="shared" si="2"/>
        <v>56</v>
      </c>
    </row>
    <row r="23">
      <c r="A23" s="18">
        <v>21.0</v>
      </c>
      <c r="B23" s="68" t="s">
        <v>172</v>
      </c>
      <c r="C23" s="25"/>
      <c r="D23" s="22"/>
      <c r="F23" s="21">
        <v>4.0</v>
      </c>
      <c r="H23" s="22"/>
      <c r="I23" s="23"/>
      <c r="J23" s="21">
        <v>10.0</v>
      </c>
      <c r="K23" s="24">
        <f t="shared" si="1"/>
        <v>62</v>
      </c>
      <c r="L23" s="20"/>
      <c r="R23" s="23"/>
      <c r="T23" s="26">
        <f t="shared" si="2"/>
        <v>56</v>
      </c>
    </row>
    <row r="24">
      <c r="A24" s="18">
        <v>22.0</v>
      </c>
      <c r="B24" s="68" t="s">
        <v>171</v>
      </c>
      <c r="C24" s="25"/>
      <c r="D24" s="22"/>
      <c r="H24" s="22"/>
      <c r="I24" s="23"/>
      <c r="K24" s="24">
        <f t="shared" si="1"/>
        <v>62</v>
      </c>
      <c r="L24" s="20"/>
      <c r="N24" s="21">
        <v>4.0</v>
      </c>
      <c r="R24" s="23"/>
      <c r="S24" s="21">
        <v>0.0</v>
      </c>
      <c r="T24" s="26">
        <f t="shared" si="2"/>
        <v>60</v>
      </c>
    </row>
    <row r="25">
      <c r="A25" s="18">
        <v>23.0</v>
      </c>
      <c r="B25" s="70" t="s">
        <v>170</v>
      </c>
      <c r="C25" s="72"/>
      <c r="D25" s="40"/>
      <c r="E25" s="43">
        <v>4.0</v>
      </c>
      <c r="F25" s="3"/>
      <c r="G25" s="3"/>
      <c r="H25" s="40"/>
      <c r="I25" s="41"/>
      <c r="J25" s="3"/>
      <c r="K25" s="42">
        <f t="shared" si="1"/>
        <v>66</v>
      </c>
      <c r="L25" s="3"/>
      <c r="M25" s="3"/>
      <c r="N25" s="3"/>
      <c r="O25" s="43">
        <v>0.0</v>
      </c>
      <c r="P25" s="3"/>
      <c r="Q25" s="3"/>
      <c r="R25" s="41"/>
      <c r="S25" s="3"/>
      <c r="T25" s="26">
        <f t="shared" si="2"/>
        <v>60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51"/>
      <c r="C31" s="51">
        <v>0.0</v>
      </c>
      <c r="D31" s="52">
        <v>0.0</v>
      </c>
      <c r="E31" s="52">
        <v>23.0</v>
      </c>
      <c r="F31" s="52">
        <v>23.0</v>
      </c>
      <c r="G31" s="52">
        <v>23.0</v>
      </c>
      <c r="H31" s="52">
        <v>0.0</v>
      </c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23.0</v>
      </c>
      <c r="P31" s="53"/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0</v>
      </c>
      <c r="D32" s="58">
        <f t="shared" si="3"/>
        <v>0</v>
      </c>
      <c r="E32" s="58">
        <f t="shared" si="3"/>
        <v>3</v>
      </c>
      <c r="F32" s="58">
        <f t="shared" si="3"/>
        <v>2</v>
      </c>
      <c r="G32" s="58">
        <f t="shared" si="3"/>
        <v>5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1</v>
      </c>
      <c r="M32" s="58">
        <f t="shared" si="4"/>
        <v>0</v>
      </c>
      <c r="N32" s="58">
        <f t="shared" si="4"/>
        <v>2</v>
      </c>
      <c r="O32" s="58">
        <f t="shared" si="4"/>
        <v>2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0</v>
      </c>
      <c r="E34" s="63">
        <f t="shared" si="7"/>
        <v>12</v>
      </c>
      <c r="F34" s="63">
        <f t="shared" si="7"/>
        <v>4</v>
      </c>
      <c r="G34" s="63">
        <f t="shared" si="7"/>
        <v>20</v>
      </c>
      <c r="H34" s="63">
        <f t="shared" si="7"/>
        <v>0</v>
      </c>
      <c r="I34" s="64">
        <f t="shared" si="7"/>
        <v>0</v>
      </c>
      <c r="J34" s="63">
        <f t="shared" si="7"/>
        <v>30</v>
      </c>
      <c r="K34" s="65">
        <f>K25</f>
        <v>66</v>
      </c>
      <c r="L34" s="62">
        <f t="shared" ref="L34:S34" si="8">SUM(L3:L25)</f>
        <v>4</v>
      </c>
      <c r="M34" s="63">
        <f t="shared" si="8"/>
        <v>0</v>
      </c>
      <c r="N34" s="63">
        <f t="shared" si="8"/>
        <v>8</v>
      </c>
      <c r="O34" s="63">
        <f t="shared" si="8"/>
        <v>8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40</v>
      </c>
      <c r="T34" s="66">
        <f>T25</f>
        <v>60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10</v>
      </c>
      <c r="T1" s="8"/>
    </row>
    <row r="2" ht="75.0" customHeight="1">
      <c r="B2" s="67" t="s">
        <v>165</v>
      </c>
      <c r="C2" s="10" t="str">
        <f t="array" ref="C2:H2">TRANSPOSE(INDIRECT(VLOOKUP(C1,Rosters!$C$2:$D$25,2,0)))</f>
        <v>Alor</v>
      </c>
      <c r="D2" s="11" t="s">
        <v>160</v>
      </c>
      <c r="E2" s="11" t="s">
        <v>161</v>
      </c>
      <c r="F2" s="11" t="s">
        <v>162</v>
      </c>
      <c r="G2" s="11" t="s">
        <v>163</v>
      </c>
      <c r="H2" s="11" t="s">
        <v>164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Akshat</v>
      </c>
      <c r="M2" s="15" t="s">
        <v>32</v>
      </c>
      <c r="N2" s="15" t="s">
        <v>34</v>
      </c>
      <c r="O2" s="15" t="s">
        <v>36</v>
      </c>
      <c r="P2" s="15" t="s">
        <v>39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I3" s="23"/>
      <c r="K3" s="24">
        <f>SUM(C3:J3)</f>
        <v>0</v>
      </c>
      <c r="L3" s="20"/>
      <c r="M3" s="73"/>
      <c r="O3" s="21">
        <v>4.0</v>
      </c>
      <c r="R3" s="23"/>
      <c r="S3" s="21">
        <v>10.0</v>
      </c>
      <c r="T3" s="26">
        <f>SUM(L3:S3)</f>
        <v>14</v>
      </c>
    </row>
    <row r="4">
      <c r="A4" s="18">
        <v>2.0</v>
      </c>
      <c r="B4" s="68" t="s">
        <v>169</v>
      </c>
      <c r="C4" s="20"/>
      <c r="F4" s="21">
        <v>4.0</v>
      </c>
      <c r="I4" s="23"/>
      <c r="J4" s="21">
        <v>10.0</v>
      </c>
      <c r="K4" s="24">
        <f t="shared" ref="K4:K25" si="1">K3+SUM(C4:J4)</f>
        <v>14</v>
      </c>
      <c r="L4" s="20"/>
      <c r="M4" s="73"/>
      <c r="R4" s="23"/>
      <c r="T4" s="26">
        <f t="shared" ref="T4:T25" si="2">T3+SUM(L4:S4)</f>
        <v>14</v>
      </c>
    </row>
    <row r="5">
      <c r="A5" s="18">
        <v>3.0</v>
      </c>
      <c r="B5" s="68" t="s">
        <v>170</v>
      </c>
      <c r="C5" s="20"/>
      <c r="G5" s="21">
        <v>0.0</v>
      </c>
      <c r="I5" s="23"/>
      <c r="K5" s="24">
        <f t="shared" si="1"/>
        <v>14</v>
      </c>
      <c r="L5" s="27">
        <v>0.0</v>
      </c>
      <c r="M5" s="73"/>
      <c r="R5" s="23"/>
      <c r="T5" s="26">
        <f t="shared" si="2"/>
        <v>14</v>
      </c>
    </row>
    <row r="6">
      <c r="A6" s="18">
        <v>4.0</v>
      </c>
      <c r="B6" s="68" t="s">
        <v>171</v>
      </c>
      <c r="C6" s="20"/>
      <c r="H6" s="21">
        <v>4.0</v>
      </c>
      <c r="I6" s="23"/>
      <c r="K6" s="24">
        <f t="shared" si="1"/>
        <v>18</v>
      </c>
      <c r="L6" s="20"/>
      <c r="M6" s="73"/>
      <c r="R6" s="23"/>
      <c r="T6" s="26">
        <f t="shared" si="2"/>
        <v>14</v>
      </c>
    </row>
    <row r="7">
      <c r="A7" s="18">
        <v>5.0</v>
      </c>
      <c r="B7" s="68" t="s">
        <v>172</v>
      </c>
      <c r="C7" s="20"/>
      <c r="F7" s="21">
        <v>0.0</v>
      </c>
      <c r="I7" s="23"/>
      <c r="K7" s="24">
        <f t="shared" si="1"/>
        <v>18</v>
      </c>
      <c r="L7" s="20"/>
      <c r="M7" s="73"/>
      <c r="N7" s="21">
        <v>0.0</v>
      </c>
      <c r="R7" s="23"/>
      <c r="T7" s="26">
        <f t="shared" si="2"/>
        <v>14</v>
      </c>
    </row>
    <row r="8">
      <c r="A8" s="18">
        <v>6.0</v>
      </c>
      <c r="B8" s="68" t="s">
        <v>173</v>
      </c>
      <c r="C8" s="20"/>
      <c r="F8" s="21">
        <v>0.0</v>
      </c>
      <c r="I8" s="23"/>
      <c r="K8" s="24">
        <f t="shared" si="1"/>
        <v>18</v>
      </c>
      <c r="L8" s="27">
        <v>0.0</v>
      </c>
      <c r="M8" s="73"/>
      <c r="R8" s="23"/>
      <c r="T8" s="26">
        <f t="shared" si="2"/>
        <v>14</v>
      </c>
    </row>
    <row r="9">
      <c r="A9" s="18">
        <v>7.0</v>
      </c>
      <c r="B9" s="68" t="s">
        <v>171</v>
      </c>
      <c r="C9" s="20"/>
      <c r="H9" s="21">
        <v>0.0</v>
      </c>
      <c r="I9" s="23"/>
      <c r="K9" s="24">
        <f t="shared" si="1"/>
        <v>18</v>
      </c>
      <c r="L9" s="27">
        <v>4.0</v>
      </c>
      <c r="M9" s="73"/>
      <c r="R9" s="23"/>
      <c r="T9" s="26">
        <f t="shared" si="2"/>
        <v>18</v>
      </c>
    </row>
    <row r="10">
      <c r="A10" s="18">
        <v>8.0</v>
      </c>
      <c r="B10" s="68" t="s">
        <v>169</v>
      </c>
      <c r="C10" s="20"/>
      <c r="F10" s="21">
        <v>0.0</v>
      </c>
      <c r="I10" s="23"/>
      <c r="K10" s="24">
        <f t="shared" si="1"/>
        <v>18</v>
      </c>
      <c r="L10" s="27">
        <v>0.0</v>
      </c>
      <c r="M10" s="73"/>
      <c r="R10" s="23"/>
      <c r="T10" s="26">
        <f t="shared" si="2"/>
        <v>18</v>
      </c>
    </row>
    <row r="11">
      <c r="A11" s="18">
        <v>9.0</v>
      </c>
      <c r="B11" s="68" t="s">
        <v>172</v>
      </c>
      <c r="C11" s="20"/>
      <c r="F11" s="21">
        <v>0.0</v>
      </c>
      <c r="I11" s="23"/>
      <c r="K11" s="24">
        <f t="shared" si="1"/>
        <v>18</v>
      </c>
      <c r="L11" s="20"/>
      <c r="M11" s="73"/>
      <c r="N11" s="21">
        <v>4.0</v>
      </c>
      <c r="R11" s="23"/>
      <c r="T11" s="26">
        <f t="shared" si="2"/>
        <v>22</v>
      </c>
    </row>
    <row r="12">
      <c r="A12" s="18">
        <v>10.0</v>
      </c>
      <c r="B12" s="68" t="s">
        <v>168</v>
      </c>
      <c r="C12" s="20"/>
      <c r="F12" s="21">
        <v>4.0</v>
      </c>
      <c r="I12" s="23"/>
      <c r="K12" s="24">
        <f t="shared" si="1"/>
        <v>22</v>
      </c>
      <c r="L12" s="20"/>
      <c r="M12" s="73"/>
      <c r="O12" s="21">
        <v>0.0</v>
      </c>
      <c r="R12" s="23"/>
      <c r="T12" s="26">
        <f t="shared" si="2"/>
        <v>22</v>
      </c>
    </row>
    <row r="13">
      <c r="A13" s="18">
        <v>11.0</v>
      </c>
      <c r="B13" s="68" t="s">
        <v>173</v>
      </c>
      <c r="C13" s="20"/>
      <c r="H13" s="21">
        <v>0.0</v>
      </c>
      <c r="I13" s="23"/>
      <c r="K13" s="24">
        <f t="shared" si="1"/>
        <v>22</v>
      </c>
      <c r="L13" s="27">
        <v>0.0</v>
      </c>
      <c r="M13" s="73"/>
      <c r="R13" s="23"/>
      <c r="T13" s="26">
        <f t="shared" si="2"/>
        <v>22</v>
      </c>
    </row>
    <row r="14">
      <c r="A14" s="18">
        <v>12.0</v>
      </c>
      <c r="B14" s="68" t="s">
        <v>170</v>
      </c>
      <c r="C14" s="20"/>
      <c r="D14" s="21">
        <v>0.0</v>
      </c>
      <c r="I14" s="23"/>
      <c r="K14" s="24">
        <f t="shared" si="1"/>
        <v>22</v>
      </c>
      <c r="L14" s="20"/>
      <c r="M14" s="73"/>
      <c r="R14" s="23"/>
      <c r="T14" s="26">
        <f t="shared" si="2"/>
        <v>22</v>
      </c>
    </row>
    <row r="15">
      <c r="A15" s="28">
        <v>13.0</v>
      </c>
      <c r="B15" s="69" t="s">
        <v>172</v>
      </c>
      <c r="C15" s="30"/>
      <c r="D15" s="31"/>
      <c r="E15" s="31"/>
      <c r="F15" s="31"/>
      <c r="G15" s="31"/>
      <c r="H15" s="31"/>
      <c r="I15" s="34"/>
      <c r="J15" s="31"/>
      <c r="K15" s="35">
        <f t="shared" si="1"/>
        <v>22</v>
      </c>
      <c r="L15" s="30"/>
      <c r="M15" s="31"/>
      <c r="N15" s="31"/>
      <c r="O15" s="31"/>
      <c r="P15" s="74"/>
      <c r="Q15" s="31"/>
      <c r="R15" s="34"/>
      <c r="S15" s="31"/>
      <c r="T15" s="37">
        <f t="shared" si="2"/>
        <v>22</v>
      </c>
    </row>
    <row r="16">
      <c r="A16" s="18">
        <v>14.0</v>
      </c>
      <c r="B16" s="68" t="s">
        <v>171</v>
      </c>
      <c r="C16" s="20"/>
      <c r="H16" s="21">
        <v>4.0</v>
      </c>
      <c r="I16" s="23"/>
      <c r="J16" s="21">
        <v>0.0</v>
      </c>
      <c r="K16" s="24">
        <f t="shared" si="1"/>
        <v>26</v>
      </c>
      <c r="L16" s="20"/>
      <c r="P16" s="73"/>
      <c r="R16" s="23"/>
      <c r="T16" s="26">
        <f t="shared" si="2"/>
        <v>22</v>
      </c>
    </row>
    <row r="17">
      <c r="A17" s="18">
        <v>15.0</v>
      </c>
      <c r="B17" s="68" t="s">
        <v>168</v>
      </c>
      <c r="C17" s="20"/>
      <c r="F17" s="21">
        <v>0.0</v>
      </c>
      <c r="I17" s="23"/>
      <c r="K17" s="24">
        <f t="shared" si="1"/>
        <v>26</v>
      </c>
      <c r="L17" s="27">
        <v>0.0</v>
      </c>
      <c r="P17" s="73"/>
      <c r="R17" s="23"/>
      <c r="T17" s="26">
        <f t="shared" si="2"/>
        <v>22</v>
      </c>
    </row>
    <row r="18">
      <c r="A18" s="18">
        <v>16.0</v>
      </c>
      <c r="B18" s="68" t="s">
        <v>169</v>
      </c>
      <c r="C18" s="20"/>
      <c r="I18" s="23"/>
      <c r="K18" s="24">
        <f t="shared" si="1"/>
        <v>26</v>
      </c>
      <c r="L18" s="20"/>
      <c r="M18" s="21">
        <v>4.0</v>
      </c>
      <c r="P18" s="73"/>
      <c r="R18" s="23"/>
      <c r="S18" s="21">
        <v>10.0</v>
      </c>
      <c r="T18" s="26">
        <f t="shared" si="2"/>
        <v>36</v>
      </c>
    </row>
    <row r="19">
      <c r="A19" s="18">
        <v>17.0</v>
      </c>
      <c r="B19" s="68" t="s">
        <v>173</v>
      </c>
      <c r="C19" s="20"/>
      <c r="H19" s="21">
        <v>0.0</v>
      </c>
      <c r="I19" s="23"/>
      <c r="K19" s="24">
        <f t="shared" si="1"/>
        <v>26</v>
      </c>
      <c r="L19" s="20"/>
      <c r="O19" s="21">
        <v>4.0</v>
      </c>
      <c r="P19" s="73"/>
      <c r="R19" s="23"/>
      <c r="T19" s="26">
        <f t="shared" si="2"/>
        <v>40</v>
      </c>
    </row>
    <row r="20">
      <c r="A20" s="18">
        <v>18.0</v>
      </c>
      <c r="B20" s="68" t="s">
        <v>170</v>
      </c>
      <c r="C20" s="20"/>
      <c r="I20" s="23"/>
      <c r="K20" s="24">
        <f t="shared" si="1"/>
        <v>26</v>
      </c>
      <c r="L20" s="27">
        <v>4.0</v>
      </c>
      <c r="P20" s="73"/>
      <c r="R20" s="23"/>
      <c r="T20" s="26">
        <f t="shared" si="2"/>
        <v>44</v>
      </c>
    </row>
    <row r="21">
      <c r="A21" s="18">
        <v>19.0</v>
      </c>
      <c r="B21" s="68" t="s">
        <v>168</v>
      </c>
      <c r="C21" s="20"/>
      <c r="H21" s="21">
        <v>0.0</v>
      </c>
      <c r="I21" s="23"/>
      <c r="K21" s="24">
        <f t="shared" si="1"/>
        <v>26</v>
      </c>
      <c r="L21" s="27">
        <v>0.0</v>
      </c>
      <c r="P21" s="73"/>
      <c r="R21" s="23"/>
      <c r="T21" s="26">
        <f t="shared" si="2"/>
        <v>44</v>
      </c>
    </row>
    <row r="22">
      <c r="A22" s="18">
        <v>20.0</v>
      </c>
      <c r="B22" s="68" t="s">
        <v>169</v>
      </c>
      <c r="C22" s="20"/>
      <c r="I22" s="23"/>
      <c r="K22" s="24">
        <f t="shared" si="1"/>
        <v>26</v>
      </c>
      <c r="L22" s="27">
        <v>4.0</v>
      </c>
      <c r="P22" s="73"/>
      <c r="R22" s="23"/>
      <c r="T22" s="26">
        <f t="shared" si="2"/>
        <v>48</v>
      </c>
    </row>
    <row r="23">
      <c r="A23" s="18">
        <v>21.0</v>
      </c>
      <c r="B23" s="68" t="s">
        <v>172</v>
      </c>
      <c r="C23" s="20"/>
      <c r="F23" s="21">
        <v>0.0</v>
      </c>
      <c r="I23" s="23"/>
      <c r="K23" s="24">
        <f t="shared" si="1"/>
        <v>26</v>
      </c>
      <c r="L23" s="20"/>
      <c r="N23" s="21">
        <v>4.0</v>
      </c>
      <c r="P23" s="73"/>
      <c r="R23" s="23"/>
      <c r="T23" s="26">
        <f t="shared" si="2"/>
        <v>52</v>
      </c>
    </row>
    <row r="24">
      <c r="A24" s="18">
        <v>22.0</v>
      </c>
      <c r="B24" s="68" t="s">
        <v>171</v>
      </c>
      <c r="C24" s="20"/>
      <c r="H24" s="21">
        <v>0.0</v>
      </c>
      <c r="I24" s="23"/>
      <c r="K24" s="24">
        <f t="shared" si="1"/>
        <v>26</v>
      </c>
      <c r="L24" s="20"/>
      <c r="M24" s="21">
        <v>4.0</v>
      </c>
      <c r="P24" s="73"/>
      <c r="R24" s="23"/>
      <c r="T24" s="26">
        <f t="shared" si="2"/>
        <v>56</v>
      </c>
    </row>
    <row r="25">
      <c r="A25" s="18">
        <v>23.0</v>
      </c>
      <c r="B25" s="70" t="s">
        <v>170</v>
      </c>
      <c r="C25" s="39"/>
      <c r="D25" s="43">
        <v>4.0</v>
      </c>
      <c r="E25" s="3"/>
      <c r="F25" s="3"/>
      <c r="G25" s="3"/>
      <c r="H25" s="3"/>
      <c r="I25" s="41"/>
      <c r="J25" s="3"/>
      <c r="K25" s="42">
        <f t="shared" si="1"/>
        <v>30</v>
      </c>
      <c r="L25" s="43">
        <v>0.0</v>
      </c>
      <c r="M25" s="3"/>
      <c r="N25" s="3"/>
      <c r="O25" s="3"/>
      <c r="P25" s="75"/>
      <c r="Q25" s="3"/>
      <c r="R25" s="41"/>
      <c r="S25" s="3"/>
      <c r="T25" s="26">
        <f t="shared" si="2"/>
        <v>56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76"/>
      <c r="C31" s="76"/>
      <c r="D31" s="53"/>
      <c r="E31" s="53"/>
      <c r="F31" s="53"/>
      <c r="G31" s="53"/>
      <c r="H31" s="53"/>
      <c r="I31" s="54"/>
      <c r="J31" s="55"/>
      <c r="K31" s="56"/>
      <c r="L31" s="76"/>
      <c r="M31" s="53"/>
      <c r="N31" s="53"/>
      <c r="O31" s="53"/>
      <c r="P31" s="53"/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0</v>
      </c>
      <c r="D32" s="58">
        <f t="shared" si="3"/>
        <v>1</v>
      </c>
      <c r="E32" s="58">
        <f t="shared" si="3"/>
        <v>0</v>
      </c>
      <c r="F32" s="58">
        <f t="shared" si="3"/>
        <v>2</v>
      </c>
      <c r="G32" s="58">
        <f t="shared" si="3"/>
        <v>0</v>
      </c>
      <c r="H32" s="58">
        <f t="shared" si="3"/>
        <v>2</v>
      </c>
      <c r="I32" s="23">
        <f t="shared" si="3"/>
        <v>0</v>
      </c>
      <c r="J32" s="22"/>
      <c r="K32" s="59"/>
      <c r="L32" s="20">
        <f t="shared" ref="L32:R32" si="4">COUNTIF(L3:L25,"=4")</f>
        <v>3</v>
      </c>
      <c r="M32" s="58">
        <f t="shared" si="4"/>
        <v>2</v>
      </c>
      <c r="N32" s="58">
        <f t="shared" si="4"/>
        <v>2</v>
      </c>
      <c r="O32" s="58">
        <f t="shared" si="4"/>
        <v>2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4</v>
      </c>
      <c r="E34" s="63">
        <f t="shared" si="7"/>
        <v>0</v>
      </c>
      <c r="F34" s="63">
        <f t="shared" si="7"/>
        <v>8</v>
      </c>
      <c r="G34" s="63">
        <f t="shared" si="7"/>
        <v>0</v>
      </c>
      <c r="H34" s="63">
        <f t="shared" si="7"/>
        <v>8</v>
      </c>
      <c r="I34" s="64">
        <f t="shared" si="7"/>
        <v>0</v>
      </c>
      <c r="J34" s="63">
        <f t="shared" si="7"/>
        <v>10</v>
      </c>
      <c r="K34" s="65">
        <f>K25</f>
        <v>30</v>
      </c>
      <c r="L34" s="62">
        <f t="shared" ref="L34:S34" si="8">SUM(L3:L25)</f>
        <v>12</v>
      </c>
      <c r="M34" s="63">
        <f t="shared" si="8"/>
        <v>8</v>
      </c>
      <c r="N34" s="63">
        <f t="shared" si="8"/>
        <v>8</v>
      </c>
      <c r="O34" s="63">
        <f t="shared" si="8"/>
        <v>8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20</v>
      </c>
      <c r="T34" s="66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51</v>
      </c>
      <c r="K1" s="8"/>
      <c r="L1" s="7" t="s">
        <v>43</v>
      </c>
      <c r="T1" s="8"/>
    </row>
    <row r="2" ht="75.0" customHeight="1">
      <c r="B2" s="71" t="s">
        <v>165</v>
      </c>
      <c r="C2" s="10" t="str">
        <f t="array" ref="C2:G2">TRANSPOSE(INDIRECT(VLOOKUP(C1,Rosters!$C$2:$D$25,2,0)))</f>
        <v>Andy C</v>
      </c>
      <c r="D2" s="11" t="s">
        <v>131</v>
      </c>
      <c r="E2" s="11" t="s">
        <v>132</v>
      </c>
      <c r="F2" s="11" t="s">
        <v>133</v>
      </c>
      <c r="G2" s="11" t="s">
        <v>134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Abheek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5"/>
      <c r="E3" s="22"/>
      <c r="G3" s="22"/>
      <c r="I3" s="23"/>
      <c r="K3" s="24">
        <f>SUM(C3:J3)</f>
        <v>0</v>
      </c>
      <c r="L3" s="25"/>
      <c r="N3" s="22"/>
      <c r="O3" s="22"/>
      <c r="P3" s="21">
        <v>4.0</v>
      </c>
      <c r="R3" s="23"/>
      <c r="S3" s="21">
        <v>0.0</v>
      </c>
      <c r="T3" s="26">
        <f>SUM(L3:S3)</f>
        <v>4</v>
      </c>
    </row>
    <row r="4">
      <c r="A4" s="18">
        <v>2.0</v>
      </c>
      <c r="B4" s="68" t="s">
        <v>169</v>
      </c>
      <c r="C4" s="25"/>
      <c r="D4" s="21">
        <v>4.0</v>
      </c>
      <c r="E4" s="22"/>
      <c r="G4" s="22"/>
      <c r="I4" s="23"/>
      <c r="J4" s="21">
        <v>0.0</v>
      </c>
      <c r="K4" s="24">
        <f t="shared" ref="K4:K25" si="1">K3+SUM(C4:J4)</f>
        <v>4</v>
      </c>
      <c r="L4" s="25"/>
      <c r="N4" s="22"/>
      <c r="O4" s="22"/>
      <c r="R4" s="23"/>
      <c r="T4" s="26">
        <f t="shared" ref="T4:T25" si="2">T3+SUM(L4:S4)</f>
        <v>4</v>
      </c>
    </row>
    <row r="5">
      <c r="A5" s="18">
        <v>3.0</v>
      </c>
      <c r="B5" s="68" t="s">
        <v>170</v>
      </c>
      <c r="C5" s="25"/>
      <c r="D5" s="21">
        <v>0.0</v>
      </c>
      <c r="E5" s="22"/>
      <c r="G5" s="22"/>
      <c r="I5" s="23"/>
      <c r="K5" s="24">
        <f t="shared" si="1"/>
        <v>4</v>
      </c>
      <c r="L5" s="25"/>
      <c r="M5" s="21">
        <v>0.0</v>
      </c>
      <c r="N5" s="22"/>
      <c r="O5" s="22"/>
      <c r="R5" s="23"/>
      <c r="T5" s="26">
        <f t="shared" si="2"/>
        <v>4</v>
      </c>
    </row>
    <row r="6">
      <c r="A6" s="18">
        <v>4.0</v>
      </c>
      <c r="B6" s="68" t="s">
        <v>171</v>
      </c>
      <c r="C6" s="25"/>
      <c r="D6" s="21">
        <v>0.0</v>
      </c>
      <c r="E6" s="22"/>
      <c r="G6" s="22"/>
      <c r="I6" s="23"/>
      <c r="K6" s="24">
        <f t="shared" si="1"/>
        <v>4</v>
      </c>
      <c r="L6" s="25"/>
      <c r="N6" s="22"/>
      <c r="O6" s="22"/>
      <c r="P6" s="21">
        <v>4.0</v>
      </c>
      <c r="R6" s="23"/>
      <c r="S6" s="21">
        <v>10.0</v>
      </c>
      <c r="T6" s="26">
        <f t="shared" si="2"/>
        <v>18</v>
      </c>
    </row>
    <row r="7">
      <c r="A7" s="18">
        <v>5.0</v>
      </c>
      <c r="B7" s="68" t="s">
        <v>172</v>
      </c>
      <c r="C7" s="25"/>
      <c r="D7" s="21">
        <v>0.0</v>
      </c>
      <c r="E7" s="22"/>
      <c r="G7" s="22"/>
      <c r="I7" s="23"/>
      <c r="K7" s="24">
        <f t="shared" si="1"/>
        <v>4</v>
      </c>
      <c r="L7" s="25"/>
      <c r="N7" s="22"/>
      <c r="O7" s="22"/>
      <c r="P7" s="21">
        <v>0.0</v>
      </c>
      <c r="R7" s="23"/>
      <c r="T7" s="26">
        <f t="shared" si="2"/>
        <v>18</v>
      </c>
    </row>
    <row r="8">
      <c r="A8" s="18">
        <v>6.0</v>
      </c>
      <c r="B8" s="68" t="s">
        <v>173</v>
      </c>
      <c r="C8" s="25"/>
      <c r="D8" s="21">
        <v>0.0</v>
      </c>
      <c r="E8" s="22"/>
      <c r="G8" s="22"/>
      <c r="I8" s="23"/>
      <c r="K8" s="24">
        <f t="shared" si="1"/>
        <v>4</v>
      </c>
      <c r="L8" s="25"/>
      <c r="M8" s="21">
        <v>0.0</v>
      </c>
      <c r="N8" s="22"/>
      <c r="O8" s="22"/>
      <c r="R8" s="23"/>
      <c r="T8" s="26">
        <f t="shared" si="2"/>
        <v>18</v>
      </c>
    </row>
    <row r="9">
      <c r="A9" s="18">
        <v>7.0</v>
      </c>
      <c r="B9" s="68" t="s">
        <v>171</v>
      </c>
      <c r="C9" s="25"/>
      <c r="D9" s="21">
        <v>4.0</v>
      </c>
      <c r="E9" s="22"/>
      <c r="G9" s="22"/>
      <c r="I9" s="23"/>
      <c r="J9" s="21">
        <v>0.0</v>
      </c>
      <c r="K9" s="24">
        <f t="shared" si="1"/>
        <v>8</v>
      </c>
      <c r="L9" s="25"/>
      <c r="N9" s="22"/>
      <c r="O9" s="22"/>
      <c r="R9" s="23"/>
      <c r="T9" s="26">
        <f t="shared" si="2"/>
        <v>18</v>
      </c>
    </row>
    <row r="10">
      <c r="A10" s="18">
        <v>8.0</v>
      </c>
      <c r="B10" s="68" t="s">
        <v>169</v>
      </c>
      <c r="C10" s="25"/>
      <c r="E10" s="22"/>
      <c r="F10" s="21">
        <v>0.0</v>
      </c>
      <c r="G10" s="22"/>
      <c r="I10" s="23"/>
      <c r="K10" s="24">
        <f t="shared" si="1"/>
        <v>8</v>
      </c>
      <c r="L10" s="25"/>
      <c r="M10" s="21">
        <v>0.0</v>
      </c>
      <c r="N10" s="22"/>
      <c r="O10" s="22"/>
      <c r="R10" s="23"/>
      <c r="T10" s="26">
        <f t="shared" si="2"/>
        <v>18</v>
      </c>
    </row>
    <row r="11">
      <c r="A11" s="18">
        <v>9.0</v>
      </c>
      <c r="B11" s="68" t="s">
        <v>172</v>
      </c>
      <c r="C11" s="25"/>
      <c r="D11" s="21">
        <v>4.0</v>
      </c>
      <c r="E11" s="22"/>
      <c r="G11" s="22"/>
      <c r="I11" s="23"/>
      <c r="J11" s="21">
        <v>0.0</v>
      </c>
      <c r="K11" s="24">
        <f t="shared" si="1"/>
        <v>12</v>
      </c>
      <c r="L11" s="25"/>
      <c r="N11" s="22"/>
      <c r="O11" s="22"/>
      <c r="P11" s="21">
        <v>0.0</v>
      </c>
      <c r="R11" s="23"/>
      <c r="T11" s="26">
        <f t="shared" si="2"/>
        <v>18</v>
      </c>
    </row>
    <row r="12">
      <c r="A12" s="18">
        <v>10.0</v>
      </c>
      <c r="B12" s="68" t="s">
        <v>168</v>
      </c>
      <c r="C12" s="25"/>
      <c r="E12" s="22"/>
      <c r="F12" s="21">
        <v>4.0</v>
      </c>
      <c r="G12" s="22"/>
      <c r="I12" s="23"/>
      <c r="J12" s="21">
        <v>0.0</v>
      </c>
      <c r="K12" s="24">
        <f t="shared" si="1"/>
        <v>16</v>
      </c>
      <c r="L12" s="25"/>
      <c r="M12" s="21">
        <v>0.0</v>
      </c>
      <c r="N12" s="22"/>
      <c r="O12" s="22"/>
      <c r="R12" s="23"/>
      <c r="T12" s="26">
        <f t="shared" si="2"/>
        <v>18</v>
      </c>
    </row>
    <row r="13">
      <c r="A13" s="18">
        <v>11.0</v>
      </c>
      <c r="B13" s="68" t="s">
        <v>173</v>
      </c>
      <c r="C13" s="25"/>
      <c r="E13" s="22"/>
      <c r="G13" s="22"/>
      <c r="I13" s="23"/>
      <c r="K13" s="24">
        <f t="shared" si="1"/>
        <v>16</v>
      </c>
      <c r="L13" s="25"/>
      <c r="M13" s="21">
        <v>0.0</v>
      </c>
      <c r="N13" s="22"/>
      <c r="O13" s="22"/>
      <c r="R13" s="23"/>
      <c r="T13" s="26">
        <f t="shared" si="2"/>
        <v>18</v>
      </c>
    </row>
    <row r="14">
      <c r="A14" s="18">
        <v>12.0</v>
      </c>
      <c r="B14" s="68" t="s">
        <v>170</v>
      </c>
      <c r="C14" s="25"/>
      <c r="E14" s="22"/>
      <c r="G14" s="22"/>
      <c r="I14" s="23"/>
      <c r="K14" s="24">
        <f t="shared" si="1"/>
        <v>16</v>
      </c>
      <c r="L14" s="25"/>
      <c r="M14" s="21">
        <v>4.0</v>
      </c>
      <c r="N14" s="22"/>
      <c r="O14" s="22"/>
      <c r="R14" s="23"/>
      <c r="S14" s="21">
        <v>10.0</v>
      </c>
      <c r="T14" s="26">
        <f t="shared" si="2"/>
        <v>32</v>
      </c>
    </row>
    <row r="15">
      <c r="A15" s="28">
        <v>13.0</v>
      </c>
      <c r="B15" s="69" t="s">
        <v>172</v>
      </c>
      <c r="C15" s="36"/>
      <c r="D15" s="33">
        <v>4.0</v>
      </c>
      <c r="E15" s="32"/>
      <c r="F15" s="31"/>
      <c r="G15" s="32"/>
      <c r="H15" s="31"/>
      <c r="I15" s="34"/>
      <c r="J15" s="33">
        <v>0.0</v>
      </c>
      <c r="K15" s="35">
        <f t="shared" si="1"/>
        <v>20</v>
      </c>
      <c r="L15" s="36"/>
      <c r="M15" s="31"/>
      <c r="N15" s="32"/>
      <c r="O15" s="32"/>
      <c r="P15" s="31"/>
      <c r="Q15" s="31"/>
      <c r="R15" s="34"/>
      <c r="S15" s="31"/>
      <c r="T15" s="37">
        <f t="shared" si="2"/>
        <v>32</v>
      </c>
    </row>
    <row r="16">
      <c r="A16" s="18">
        <v>14.0</v>
      </c>
      <c r="B16" s="68" t="s">
        <v>171</v>
      </c>
      <c r="C16" s="25"/>
      <c r="D16" s="21">
        <v>4.0</v>
      </c>
      <c r="E16" s="22"/>
      <c r="G16" s="22"/>
      <c r="I16" s="23"/>
      <c r="J16" s="21">
        <v>10.0</v>
      </c>
      <c r="K16" s="24">
        <f t="shared" si="1"/>
        <v>34</v>
      </c>
      <c r="L16" s="25"/>
      <c r="N16" s="22"/>
      <c r="O16" s="22"/>
      <c r="R16" s="23"/>
      <c r="T16" s="26">
        <f t="shared" si="2"/>
        <v>32</v>
      </c>
    </row>
    <row r="17">
      <c r="A17" s="18">
        <v>15.0</v>
      </c>
      <c r="B17" s="68" t="s">
        <v>168</v>
      </c>
      <c r="C17" s="25"/>
      <c r="D17" s="21">
        <v>4.0</v>
      </c>
      <c r="E17" s="22"/>
      <c r="G17" s="22"/>
      <c r="I17" s="23"/>
      <c r="J17" s="21">
        <v>0.0</v>
      </c>
      <c r="K17" s="24">
        <f t="shared" si="1"/>
        <v>38</v>
      </c>
      <c r="L17" s="25"/>
      <c r="M17" s="21">
        <v>0.0</v>
      </c>
      <c r="N17" s="22"/>
      <c r="O17" s="22"/>
      <c r="R17" s="23"/>
      <c r="T17" s="26">
        <f t="shared" si="2"/>
        <v>32</v>
      </c>
    </row>
    <row r="18">
      <c r="A18" s="18">
        <v>16.0</v>
      </c>
      <c r="B18" s="68" t="s">
        <v>169</v>
      </c>
      <c r="C18" s="25"/>
      <c r="E18" s="22"/>
      <c r="F18" s="21">
        <v>-4.0</v>
      </c>
      <c r="G18" s="22"/>
      <c r="I18" s="23"/>
      <c r="K18" s="24">
        <f t="shared" si="1"/>
        <v>34</v>
      </c>
      <c r="L18" s="25"/>
      <c r="M18" s="21">
        <v>4.0</v>
      </c>
      <c r="N18" s="22"/>
      <c r="O18" s="22"/>
      <c r="R18" s="23"/>
      <c r="S18" s="21">
        <v>0.0</v>
      </c>
      <c r="T18" s="26">
        <f t="shared" si="2"/>
        <v>36</v>
      </c>
    </row>
    <row r="19">
      <c r="A19" s="18">
        <v>17.0</v>
      </c>
      <c r="B19" s="68" t="s">
        <v>173</v>
      </c>
      <c r="C19" s="25"/>
      <c r="D19" s="21">
        <v>0.0</v>
      </c>
      <c r="E19" s="22"/>
      <c r="G19" s="22"/>
      <c r="I19" s="23"/>
      <c r="K19" s="24">
        <f t="shared" si="1"/>
        <v>34</v>
      </c>
      <c r="L19" s="25"/>
      <c r="N19" s="22"/>
      <c r="O19" s="22"/>
      <c r="P19" s="21">
        <v>0.0</v>
      </c>
      <c r="R19" s="23"/>
      <c r="T19" s="26">
        <f t="shared" si="2"/>
        <v>36</v>
      </c>
    </row>
    <row r="20">
      <c r="A20" s="18">
        <v>18.0</v>
      </c>
      <c r="B20" s="68" t="s">
        <v>170</v>
      </c>
      <c r="C20" s="25"/>
      <c r="D20" s="21">
        <v>0.0</v>
      </c>
      <c r="E20" s="22"/>
      <c r="G20" s="22"/>
      <c r="I20" s="23"/>
      <c r="K20" s="24">
        <f t="shared" si="1"/>
        <v>34</v>
      </c>
      <c r="L20" s="25"/>
      <c r="M20" s="21">
        <v>0.0</v>
      </c>
      <c r="N20" s="22"/>
      <c r="O20" s="22"/>
      <c r="R20" s="23"/>
      <c r="T20" s="26">
        <f t="shared" si="2"/>
        <v>36</v>
      </c>
    </row>
    <row r="21">
      <c r="A21" s="18">
        <v>19.0</v>
      </c>
      <c r="B21" s="68" t="s">
        <v>168</v>
      </c>
      <c r="C21" s="25"/>
      <c r="E21" s="22"/>
      <c r="G21" s="22"/>
      <c r="I21" s="23"/>
      <c r="K21" s="24">
        <f t="shared" si="1"/>
        <v>34</v>
      </c>
      <c r="L21" s="25"/>
      <c r="M21" s="21">
        <v>4.0</v>
      </c>
      <c r="N21" s="22"/>
      <c r="O21" s="22"/>
      <c r="R21" s="23"/>
      <c r="S21" s="21">
        <v>0.0</v>
      </c>
      <c r="T21" s="26">
        <f t="shared" si="2"/>
        <v>40</v>
      </c>
    </row>
    <row r="22">
      <c r="A22" s="18">
        <v>20.0</v>
      </c>
      <c r="B22" s="68" t="s">
        <v>169</v>
      </c>
      <c r="C22" s="25"/>
      <c r="D22" s="21">
        <v>4.0</v>
      </c>
      <c r="E22" s="22"/>
      <c r="G22" s="22"/>
      <c r="I22" s="23"/>
      <c r="J22" s="21">
        <v>0.0</v>
      </c>
      <c r="K22" s="24">
        <f t="shared" si="1"/>
        <v>38</v>
      </c>
      <c r="L22" s="25"/>
      <c r="N22" s="22"/>
      <c r="O22" s="22"/>
      <c r="R22" s="23"/>
      <c r="T22" s="26">
        <f t="shared" si="2"/>
        <v>40</v>
      </c>
    </row>
    <row r="23">
      <c r="A23" s="18">
        <v>21.0</v>
      </c>
      <c r="B23" s="68" t="s">
        <v>172</v>
      </c>
      <c r="C23" s="25"/>
      <c r="D23" s="21">
        <v>0.0</v>
      </c>
      <c r="E23" s="22"/>
      <c r="G23" s="22"/>
      <c r="I23" s="23"/>
      <c r="K23" s="24">
        <f t="shared" si="1"/>
        <v>38</v>
      </c>
      <c r="L23" s="25"/>
      <c r="N23" s="22"/>
      <c r="O23" s="22"/>
      <c r="P23" s="21">
        <v>0.0</v>
      </c>
      <c r="R23" s="23"/>
      <c r="T23" s="26">
        <f t="shared" si="2"/>
        <v>40</v>
      </c>
    </row>
    <row r="24">
      <c r="A24" s="18">
        <v>22.0</v>
      </c>
      <c r="B24" s="68" t="s">
        <v>171</v>
      </c>
      <c r="C24" s="25"/>
      <c r="D24" s="21">
        <v>0.0</v>
      </c>
      <c r="E24" s="22"/>
      <c r="G24" s="22"/>
      <c r="I24" s="23"/>
      <c r="K24" s="24">
        <f t="shared" si="1"/>
        <v>38</v>
      </c>
      <c r="L24" s="25"/>
      <c r="M24" s="21">
        <v>0.0</v>
      </c>
      <c r="N24" s="22"/>
      <c r="O24" s="22"/>
      <c r="R24" s="23"/>
      <c r="T24" s="26">
        <f t="shared" si="2"/>
        <v>40</v>
      </c>
    </row>
    <row r="25">
      <c r="A25" s="18">
        <v>23.0</v>
      </c>
      <c r="B25" s="70" t="s">
        <v>170</v>
      </c>
      <c r="C25" s="72"/>
      <c r="D25" s="43">
        <v>4.0</v>
      </c>
      <c r="E25" s="40"/>
      <c r="F25" s="3"/>
      <c r="G25" s="40"/>
      <c r="H25" s="3"/>
      <c r="I25" s="41"/>
      <c r="J25" s="43">
        <v>0.0</v>
      </c>
      <c r="K25" s="42">
        <f t="shared" si="1"/>
        <v>42</v>
      </c>
      <c r="L25" s="40"/>
      <c r="M25" s="3"/>
      <c r="N25" s="40"/>
      <c r="O25" s="40"/>
      <c r="P25" s="3"/>
      <c r="Q25" s="3"/>
      <c r="R25" s="41"/>
      <c r="S25" s="3"/>
      <c r="T25" s="26">
        <f t="shared" si="2"/>
        <v>40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51"/>
      <c r="C31" s="51">
        <v>0.0</v>
      </c>
      <c r="D31" s="52">
        <v>23.0</v>
      </c>
      <c r="E31" s="52">
        <v>0.0</v>
      </c>
      <c r="F31" s="52">
        <v>23.0</v>
      </c>
      <c r="G31" s="52">
        <v>0.0</v>
      </c>
      <c r="H31" s="53"/>
      <c r="I31" s="54"/>
      <c r="J31" s="55"/>
      <c r="K31" s="56"/>
      <c r="L31" s="51">
        <v>0.0</v>
      </c>
      <c r="M31" s="52">
        <v>23.0</v>
      </c>
      <c r="N31" s="52">
        <v>0.0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0</v>
      </c>
      <c r="D32" s="58">
        <f t="shared" si="3"/>
        <v>8</v>
      </c>
      <c r="E32" s="58">
        <f t="shared" si="3"/>
        <v>0</v>
      </c>
      <c r="F32" s="58">
        <f t="shared" si="3"/>
        <v>1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0</v>
      </c>
      <c r="M32" s="58">
        <f t="shared" si="4"/>
        <v>3</v>
      </c>
      <c r="N32" s="58">
        <f t="shared" si="4"/>
        <v>0</v>
      </c>
      <c r="O32" s="58">
        <f t="shared" si="4"/>
        <v>0</v>
      </c>
      <c r="P32" s="58">
        <f t="shared" si="4"/>
        <v>2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32</v>
      </c>
      <c r="E34" s="63">
        <f t="shared" si="7"/>
        <v>0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10</v>
      </c>
      <c r="K34" s="65">
        <f>K25</f>
        <v>42</v>
      </c>
      <c r="L34" s="62">
        <f t="shared" ref="L34:S34" si="8">SUM(L3:L25)</f>
        <v>0</v>
      </c>
      <c r="M34" s="63">
        <f t="shared" si="8"/>
        <v>12</v>
      </c>
      <c r="N34" s="63">
        <f t="shared" si="8"/>
        <v>0</v>
      </c>
      <c r="O34" s="63">
        <f t="shared" si="8"/>
        <v>0</v>
      </c>
      <c r="P34" s="63">
        <f t="shared" si="8"/>
        <v>8</v>
      </c>
      <c r="Q34" s="63">
        <f t="shared" si="8"/>
        <v>0</v>
      </c>
      <c r="R34" s="64">
        <f t="shared" si="8"/>
        <v>0</v>
      </c>
      <c r="S34" s="63">
        <f t="shared" si="8"/>
        <v>20</v>
      </c>
      <c r="T34" s="66">
        <f>T25</f>
        <v>40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33</v>
      </c>
      <c r="K1" s="8"/>
      <c r="L1" s="7" t="s">
        <v>37</v>
      </c>
      <c r="T1" s="8"/>
    </row>
    <row r="2" ht="75.0" customHeight="1">
      <c r="B2" s="71" t="s">
        <v>165</v>
      </c>
      <c r="C2" s="10" t="str">
        <f t="array" ref="C2:H2">TRANSPOSE(INDIRECT(VLOOKUP(C1,Rosters!$C$2:$D$25,2,0)))</f>
        <v>Akash</v>
      </c>
      <c r="D2" s="11" t="s">
        <v>96</v>
      </c>
      <c r="E2" s="11" t="s">
        <v>97</v>
      </c>
      <c r="F2" s="11" t="s">
        <v>98</v>
      </c>
      <c r="G2" s="11" t="s">
        <v>99</v>
      </c>
      <c r="H2" s="11" t="s">
        <v>100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Clarence</v>
      </c>
      <c r="M2" s="15" t="s">
        <v>106</v>
      </c>
      <c r="N2" s="15" t="s">
        <v>107</v>
      </c>
      <c r="O2" s="15" t="s">
        <v>108</v>
      </c>
      <c r="P2" s="15" t="s">
        <v>109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5"/>
      <c r="H3" s="22"/>
      <c r="I3" s="23"/>
      <c r="K3" s="24">
        <f>SUM(C3:J3)</f>
        <v>0</v>
      </c>
      <c r="L3" s="20"/>
      <c r="M3" s="21">
        <v>4.0</v>
      </c>
      <c r="N3" s="22"/>
      <c r="R3" s="23"/>
      <c r="S3" s="21">
        <v>0.0</v>
      </c>
      <c r="T3" s="26">
        <f>SUM(L3:S3)</f>
        <v>4</v>
      </c>
    </row>
    <row r="4">
      <c r="A4" s="18">
        <v>2.0</v>
      </c>
      <c r="B4" s="68" t="s">
        <v>169</v>
      </c>
      <c r="C4" s="25"/>
      <c r="F4" s="21">
        <v>4.0</v>
      </c>
      <c r="H4" s="22"/>
      <c r="I4" s="23"/>
      <c r="J4" s="21">
        <v>10.0</v>
      </c>
      <c r="K4" s="24">
        <f t="shared" ref="K4:K25" si="1">K3+SUM(C4:J4)</f>
        <v>14</v>
      </c>
      <c r="L4" s="20"/>
      <c r="N4" s="22"/>
      <c r="R4" s="23"/>
      <c r="T4" s="26">
        <f t="shared" ref="T4:T25" si="2">T3+SUM(L4:S4)</f>
        <v>4</v>
      </c>
    </row>
    <row r="5">
      <c r="A5" s="18">
        <v>3.0</v>
      </c>
      <c r="B5" s="68" t="s">
        <v>170</v>
      </c>
      <c r="C5" s="25"/>
      <c r="H5" s="22"/>
      <c r="I5" s="23"/>
      <c r="K5" s="24">
        <f t="shared" si="1"/>
        <v>14</v>
      </c>
      <c r="L5" s="20"/>
      <c r="M5" s="21">
        <v>4.0</v>
      </c>
      <c r="N5" s="22"/>
      <c r="R5" s="23"/>
      <c r="S5" s="21">
        <v>10.0</v>
      </c>
      <c r="T5" s="26">
        <f t="shared" si="2"/>
        <v>18</v>
      </c>
    </row>
    <row r="6">
      <c r="A6" s="18">
        <v>4.0</v>
      </c>
      <c r="B6" s="68" t="s">
        <v>171</v>
      </c>
      <c r="C6" s="25"/>
      <c r="F6" s="21">
        <v>0.0</v>
      </c>
      <c r="H6" s="22"/>
      <c r="I6" s="23"/>
      <c r="K6" s="24">
        <f t="shared" si="1"/>
        <v>14</v>
      </c>
      <c r="L6" s="27">
        <v>4.0</v>
      </c>
      <c r="N6" s="22"/>
      <c r="R6" s="23"/>
      <c r="S6" s="21">
        <v>10.0</v>
      </c>
      <c r="T6" s="26">
        <f t="shared" si="2"/>
        <v>32</v>
      </c>
    </row>
    <row r="7">
      <c r="A7" s="18">
        <v>5.0</v>
      </c>
      <c r="B7" s="68" t="s">
        <v>172</v>
      </c>
      <c r="C7" s="25"/>
      <c r="F7" s="21">
        <v>4.0</v>
      </c>
      <c r="H7" s="22"/>
      <c r="I7" s="23"/>
      <c r="J7" s="21">
        <v>10.0</v>
      </c>
      <c r="K7" s="24">
        <f t="shared" si="1"/>
        <v>28</v>
      </c>
      <c r="L7" s="20"/>
      <c r="M7" s="21">
        <v>0.0</v>
      </c>
      <c r="N7" s="22"/>
      <c r="R7" s="23"/>
      <c r="T7" s="26">
        <f t="shared" si="2"/>
        <v>32</v>
      </c>
    </row>
    <row r="8">
      <c r="A8" s="18">
        <v>6.0</v>
      </c>
      <c r="B8" s="68" t="s">
        <v>173</v>
      </c>
      <c r="C8" s="25"/>
      <c r="F8" s="21">
        <v>4.0</v>
      </c>
      <c r="H8" s="22"/>
      <c r="I8" s="23"/>
      <c r="J8" s="21">
        <v>0.0</v>
      </c>
      <c r="K8" s="24">
        <f t="shared" si="1"/>
        <v>32</v>
      </c>
      <c r="L8" s="20"/>
      <c r="N8" s="22"/>
      <c r="R8" s="23"/>
      <c r="T8" s="26">
        <f t="shared" si="2"/>
        <v>32</v>
      </c>
    </row>
    <row r="9">
      <c r="A9" s="18">
        <v>7.0</v>
      </c>
      <c r="B9" s="68" t="s">
        <v>171</v>
      </c>
      <c r="C9" s="25"/>
      <c r="F9" s="21">
        <v>4.0</v>
      </c>
      <c r="H9" s="22"/>
      <c r="I9" s="23"/>
      <c r="J9" s="21">
        <v>10.0</v>
      </c>
      <c r="K9" s="24">
        <f t="shared" si="1"/>
        <v>46</v>
      </c>
      <c r="L9" s="20"/>
      <c r="N9" s="22"/>
      <c r="R9" s="23"/>
      <c r="T9" s="26">
        <f t="shared" si="2"/>
        <v>32</v>
      </c>
    </row>
    <row r="10">
      <c r="A10" s="18">
        <v>8.0</v>
      </c>
      <c r="B10" s="68" t="s">
        <v>169</v>
      </c>
      <c r="C10" s="25"/>
      <c r="F10" s="21">
        <v>0.0</v>
      </c>
      <c r="H10" s="22"/>
      <c r="I10" s="23"/>
      <c r="K10" s="24">
        <f t="shared" si="1"/>
        <v>46</v>
      </c>
      <c r="L10" s="20"/>
      <c r="N10" s="22"/>
      <c r="P10" s="21">
        <v>0.0</v>
      </c>
      <c r="R10" s="23"/>
      <c r="T10" s="26">
        <f t="shared" si="2"/>
        <v>32</v>
      </c>
    </row>
    <row r="11">
      <c r="A11" s="18">
        <v>9.0</v>
      </c>
      <c r="B11" s="68" t="s">
        <v>172</v>
      </c>
      <c r="C11" s="25"/>
      <c r="F11" s="21">
        <v>4.0</v>
      </c>
      <c r="H11" s="22"/>
      <c r="I11" s="23"/>
      <c r="J11" s="21">
        <v>10.0</v>
      </c>
      <c r="K11" s="24">
        <f t="shared" si="1"/>
        <v>60</v>
      </c>
      <c r="L11" s="20"/>
      <c r="N11" s="22"/>
      <c r="R11" s="23"/>
      <c r="T11" s="26">
        <f t="shared" si="2"/>
        <v>32</v>
      </c>
    </row>
    <row r="12">
      <c r="A12" s="18">
        <v>10.0</v>
      </c>
      <c r="B12" s="68" t="s">
        <v>168</v>
      </c>
      <c r="C12" s="25"/>
      <c r="E12" s="21">
        <v>4.0</v>
      </c>
      <c r="H12" s="22"/>
      <c r="I12" s="23"/>
      <c r="J12" s="21">
        <v>10.0</v>
      </c>
      <c r="K12" s="24">
        <f t="shared" si="1"/>
        <v>74</v>
      </c>
      <c r="L12" s="20"/>
      <c r="N12" s="22"/>
      <c r="R12" s="23"/>
      <c r="T12" s="26">
        <f t="shared" si="2"/>
        <v>32</v>
      </c>
    </row>
    <row r="13">
      <c r="A13" s="18">
        <v>11.0</v>
      </c>
      <c r="B13" s="68" t="s">
        <v>173</v>
      </c>
      <c r="C13" s="25"/>
      <c r="F13" s="21">
        <v>-4.0</v>
      </c>
      <c r="H13" s="22"/>
      <c r="I13" s="23"/>
      <c r="K13" s="24">
        <f t="shared" si="1"/>
        <v>70</v>
      </c>
      <c r="L13" s="27">
        <v>0.0</v>
      </c>
      <c r="N13" s="22"/>
      <c r="R13" s="23"/>
      <c r="T13" s="26">
        <f t="shared" si="2"/>
        <v>32</v>
      </c>
    </row>
    <row r="14">
      <c r="A14" s="18">
        <v>12.0</v>
      </c>
      <c r="B14" s="68" t="s">
        <v>170</v>
      </c>
      <c r="C14" s="25"/>
      <c r="F14" s="21">
        <v>4.0</v>
      </c>
      <c r="H14" s="22"/>
      <c r="I14" s="23"/>
      <c r="J14" s="21">
        <v>10.0</v>
      </c>
      <c r="K14" s="24">
        <f t="shared" si="1"/>
        <v>84</v>
      </c>
      <c r="L14" s="20"/>
      <c r="N14" s="22"/>
      <c r="R14" s="23"/>
      <c r="T14" s="26">
        <f t="shared" si="2"/>
        <v>32</v>
      </c>
    </row>
    <row r="15">
      <c r="A15" s="28">
        <v>13.0</v>
      </c>
      <c r="B15" s="69" t="s">
        <v>172</v>
      </c>
      <c r="C15" s="30"/>
      <c r="D15" s="31"/>
      <c r="E15" s="31"/>
      <c r="F15" s="33">
        <v>4.0</v>
      </c>
      <c r="G15" s="32"/>
      <c r="H15" s="32"/>
      <c r="I15" s="34"/>
      <c r="J15" s="33">
        <v>10.0</v>
      </c>
      <c r="K15" s="35">
        <f t="shared" si="1"/>
        <v>98</v>
      </c>
      <c r="L15" s="30"/>
      <c r="M15" s="31"/>
      <c r="N15" s="31"/>
      <c r="O15" s="32"/>
      <c r="P15" s="31"/>
      <c r="Q15" s="31"/>
      <c r="R15" s="34"/>
      <c r="S15" s="31"/>
      <c r="T15" s="37">
        <f t="shared" si="2"/>
        <v>32</v>
      </c>
    </row>
    <row r="16">
      <c r="A16" s="18">
        <v>14.0</v>
      </c>
      <c r="B16" s="68" t="s">
        <v>171</v>
      </c>
      <c r="C16" s="20"/>
      <c r="F16" s="21">
        <v>4.0</v>
      </c>
      <c r="G16" s="22"/>
      <c r="H16" s="22"/>
      <c r="I16" s="23"/>
      <c r="J16" s="21">
        <v>0.0</v>
      </c>
      <c r="K16" s="24">
        <f t="shared" si="1"/>
        <v>102</v>
      </c>
      <c r="L16" s="20"/>
      <c r="O16" s="22"/>
      <c r="R16" s="23"/>
      <c r="T16" s="26">
        <f t="shared" si="2"/>
        <v>32</v>
      </c>
    </row>
    <row r="17">
      <c r="A17" s="18">
        <v>15.0</v>
      </c>
      <c r="B17" s="68" t="s">
        <v>168</v>
      </c>
      <c r="C17" s="20"/>
      <c r="E17" s="21">
        <v>4.0</v>
      </c>
      <c r="G17" s="22"/>
      <c r="H17" s="22"/>
      <c r="I17" s="23"/>
      <c r="J17" s="21">
        <v>10.0</v>
      </c>
      <c r="K17" s="24">
        <f t="shared" si="1"/>
        <v>116</v>
      </c>
      <c r="L17" s="20"/>
      <c r="O17" s="22"/>
      <c r="R17" s="23"/>
      <c r="T17" s="26">
        <f t="shared" si="2"/>
        <v>32</v>
      </c>
    </row>
    <row r="18">
      <c r="A18" s="18">
        <v>16.0</v>
      </c>
      <c r="B18" s="19" t="s">
        <v>169</v>
      </c>
      <c r="C18" s="27">
        <v>4.0</v>
      </c>
      <c r="G18" s="22"/>
      <c r="H18" s="22"/>
      <c r="I18" s="23"/>
      <c r="J18" s="21">
        <v>10.0</v>
      </c>
      <c r="K18" s="24">
        <f t="shared" si="1"/>
        <v>130</v>
      </c>
      <c r="L18" s="20"/>
      <c r="O18" s="22"/>
      <c r="R18" s="23"/>
      <c r="T18" s="26">
        <f t="shared" si="2"/>
        <v>32</v>
      </c>
    </row>
    <row r="19">
      <c r="A19" s="18">
        <v>17.0</v>
      </c>
      <c r="B19" s="68" t="s">
        <v>173</v>
      </c>
      <c r="C19" s="20"/>
      <c r="E19" s="21">
        <v>4.0</v>
      </c>
      <c r="G19" s="22"/>
      <c r="H19" s="22"/>
      <c r="I19" s="23"/>
      <c r="J19" s="21">
        <v>0.0</v>
      </c>
      <c r="K19" s="24">
        <f t="shared" si="1"/>
        <v>134</v>
      </c>
      <c r="L19" s="20"/>
      <c r="O19" s="22"/>
      <c r="R19" s="23"/>
      <c r="T19" s="26">
        <f t="shared" si="2"/>
        <v>32</v>
      </c>
    </row>
    <row r="20">
      <c r="A20" s="18">
        <v>18.0</v>
      </c>
      <c r="B20" s="68" t="s">
        <v>170</v>
      </c>
      <c r="C20" s="20"/>
      <c r="G20" s="22"/>
      <c r="H20" s="22"/>
      <c r="I20" s="23"/>
      <c r="K20" s="24">
        <f t="shared" si="1"/>
        <v>134</v>
      </c>
      <c r="L20" s="20"/>
      <c r="M20" s="21">
        <v>4.0</v>
      </c>
      <c r="O20" s="22"/>
      <c r="R20" s="23"/>
      <c r="S20" s="21">
        <v>10.0</v>
      </c>
      <c r="T20" s="26">
        <f t="shared" si="2"/>
        <v>46</v>
      </c>
    </row>
    <row r="21">
      <c r="A21" s="18">
        <v>19.0</v>
      </c>
      <c r="B21" s="68" t="s">
        <v>168</v>
      </c>
      <c r="C21" s="20"/>
      <c r="E21" s="21">
        <v>4.0</v>
      </c>
      <c r="G21" s="22"/>
      <c r="H21" s="22"/>
      <c r="I21" s="23"/>
      <c r="J21" s="21">
        <v>10.0</v>
      </c>
      <c r="K21" s="24">
        <f t="shared" si="1"/>
        <v>148</v>
      </c>
      <c r="L21" s="20"/>
      <c r="O21" s="22"/>
      <c r="R21" s="23"/>
      <c r="T21" s="26">
        <f t="shared" si="2"/>
        <v>46</v>
      </c>
    </row>
    <row r="22">
      <c r="A22" s="18">
        <v>20.0</v>
      </c>
      <c r="B22" s="68" t="s">
        <v>169</v>
      </c>
      <c r="C22" s="20"/>
      <c r="G22" s="22"/>
      <c r="H22" s="22"/>
      <c r="I22" s="23"/>
      <c r="K22" s="24">
        <f t="shared" si="1"/>
        <v>148</v>
      </c>
      <c r="L22" s="20"/>
      <c r="O22" s="22"/>
      <c r="P22" s="21">
        <v>4.0</v>
      </c>
      <c r="R22" s="23"/>
      <c r="S22" s="21">
        <v>10.0</v>
      </c>
      <c r="T22" s="26">
        <f t="shared" si="2"/>
        <v>60</v>
      </c>
    </row>
    <row r="23">
      <c r="A23" s="18">
        <v>21.0</v>
      </c>
      <c r="B23" s="19" t="s">
        <v>172</v>
      </c>
      <c r="C23" s="27"/>
      <c r="E23" s="21">
        <v>-4.0</v>
      </c>
      <c r="G23" s="22"/>
      <c r="H23" s="22"/>
      <c r="I23" s="23"/>
      <c r="K23" s="24">
        <f t="shared" si="1"/>
        <v>144</v>
      </c>
      <c r="L23" s="20"/>
      <c r="N23" s="21">
        <v>0.0</v>
      </c>
      <c r="O23" s="22"/>
      <c r="R23" s="23"/>
      <c r="T23" s="26">
        <f t="shared" si="2"/>
        <v>60</v>
      </c>
    </row>
    <row r="24">
      <c r="A24" s="18">
        <v>22.0</v>
      </c>
      <c r="B24" s="68" t="s">
        <v>171</v>
      </c>
      <c r="C24" s="20"/>
      <c r="E24" s="21">
        <v>0.0</v>
      </c>
      <c r="G24" s="22"/>
      <c r="H24" s="22"/>
      <c r="I24" s="23"/>
      <c r="K24" s="24">
        <f t="shared" si="1"/>
        <v>144</v>
      </c>
      <c r="L24" s="27">
        <v>0.0</v>
      </c>
      <c r="O24" s="22"/>
      <c r="R24" s="23"/>
      <c r="T24" s="26">
        <f t="shared" si="2"/>
        <v>60</v>
      </c>
    </row>
    <row r="25">
      <c r="A25" s="18">
        <v>23.0</v>
      </c>
      <c r="B25" s="70" t="s">
        <v>170</v>
      </c>
      <c r="C25" s="39"/>
      <c r="D25" s="3"/>
      <c r="E25" s="43">
        <v>4.0</v>
      </c>
      <c r="F25" s="3"/>
      <c r="G25" s="40"/>
      <c r="H25" s="40"/>
      <c r="I25" s="41"/>
      <c r="J25" s="43">
        <v>0.0</v>
      </c>
      <c r="K25" s="42">
        <f t="shared" si="1"/>
        <v>148</v>
      </c>
      <c r="L25" s="3"/>
      <c r="M25" s="3"/>
      <c r="N25" s="3"/>
      <c r="O25" s="40"/>
      <c r="P25" s="3"/>
      <c r="Q25" s="3"/>
      <c r="R25" s="41"/>
      <c r="S25" s="3"/>
      <c r="T25" s="26">
        <f t="shared" si="2"/>
        <v>60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76"/>
      <c r="C31" s="76"/>
      <c r="D31" s="53"/>
      <c r="E31" s="53"/>
      <c r="F31" s="53"/>
      <c r="G31" s="53"/>
      <c r="H31" s="53"/>
      <c r="I31" s="54"/>
      <c r="J31" s="55"/>
      <c r="K31" s="56"/>
      <c r="L31" s="76"/>
      <c r="M31" s="53"/>
      <c r="N31" s="53"/>
      <c r="O31" s="53"/>
      <c r="P31" s="53"/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1</v>
      </c>
      <c r="D32" s="58">
        <f t="shared" si="3"/>
        <v>0</v>
      </c>
      <c r="E32" s="58">
        <f t="shared" si="3"/>
        <v>5</v>
      </c>
      <c r="F32" s="58">
        <f t="shared" si="3"/>
        <v>8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1</v>
      </c>
      <c r="M32" s="58">
        <f t="shared" si="4"/>
        <v>3</v>
      </c>
      <c r="N32" s="58">
        <f t="shared" si="4"/>
        <v>0</v>
      </c>
      <c r="O32" s="58">
        <f t="shared" si="4"/>
        <v>0</v>
      </c>
      <c r="P32" s="58">
        <f t="shared" si="4"/>
        <v>1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1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4</v>
      </c>
      <c r="D34" s="63">
        <f t="shared" si="7"/>
        <v>0</v>
      </c>
      <c r="E34" s="63">
        <f t="shared" si="7"/>
        <v>16</v>
      </c>
      <c r="F34" s="63">
        <f t="shared" si="7"/>
        <v>28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100</v>
      </c>
      <c r="K34" s="65">
        <f>K25</f>
        <v>148</v>
      </c>
      <c r="L34" s="62">
        <f t="shared" ref="L34:S34" si="8">SUM(L3:L25)</f>
        <v>4</v>
      </c>
      <c r="M34" s="63">
        <f t="shared" si="8"/>
        <v>12</v>
      </c>
      <c r="N34" s="63">
        <f t="shared" si="8"/>
        <v>0</v>
      </c>
      <c r="O34" s="63">
        <f t="shared" si="8"/>
        <v>0</v>
      </c>
      <c r="P34" s="63">
        <f t="shared" si="8"/>
        <v>4</v>
      </c>
      <c r="Q34" s="63">
        <f t="shared" si="8"/>
        <v>0</v>
      </c>
      <c r="R34" s="64">
        <f t="shared" si="8"/>
        <v>0</v>
      </c>
      <c r="S34" s="63">
        <f t="shared" si="8"/>
        <v>40</v>
      </c>
      <c r="T34" s="66">
        <f>T25</f>
        <v>60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13</v>
      </c>
      <c r="K1" s="8"/>
      <c r="L1" s="7" t="s">
        <v>63</v>
      </c>
      <c r="T1" s="8"/>
    </row>
    <row r="2" ht="75.0" customHeight="1">
      <c r="B2" s="67" t="s">
        <v>165</v>
      </c>
      <c r="C2" s="10" t="str">
        <f t="array" ref="C2:F2">TRANSPOSE(INDIRECT(VLOOKUP(C1,Rosters!$C$2:$D$25,2,0)))</f>
        <v>Aakarsh</v>
      </c>
      <c r="D2" s="11" t="s">
        <v>45</v>
      </c>
      <c r="E2" s="11" t="s">
        <v>48</v>
      </c>
      <c r="F2" s="11" t="s">
        <v>50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Boheng</v>
      </c>
      <c r="M2" s="15" t="s">
        <v>151</v>
      </c>
      <c r="N2" s="15" t="s">
        <v>152</v>
      </c>
      <c r="O2" s="15" t="s">
        <v>153</v>
      </c>
      <c r="P2" s="15" t="s">
        <v>154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D3" s="21">
        <v>4.0</v>
      </c>
      <c r="F3" s="22"/>
      <c r="I3" s="23"/>
      <c r="J3" s="21">
        <v>10.0</v>
      </c>
      <c r="K3" s="24">
        <f>SUM(C3:J3)</f>
        <v>14</v>
      </c>
      <c r="L3" s="20"/>
      <c r="M3" s="22"/>
      <c r="R3" s="23"/>
      <c r="T3" s="26">
        <f>SUM(L3:S3)</f>
        <v>0</v>
      </c>
    </row>
    <row r="4">
      <c r="A4" s="18">
        <v>2.0</v>
      </c>
      <c r="B4" s="68" t="s">
        <v>169</v>
      </c>
      <c r="C4" s="20"/>
      <c r="D4" s="21">
        <v>4.0</v>
      </c>
      <c r="F4" s="22"/>
      <c r="I4" s="23"/>
      <c r="J4" s="21">
        <v>10.0</v>
      </c>
      <c r="K4" s="24">
        <f t="shared" ref="K4:K25" si="1">K3+SUM(C4:J4)</f>
        <v>28</v>
      </c>
      <c r="L4" s="20"/>
      <c r="M4" s="22"/>
      <c r="R4" s="23"/>
      <c r="T4" s="26">
        <f t="shared" ref="T4:T25" si="2">T3+SUM(L4:S4)</f>
        <v>0</v>
      </c>
    </row>
    <row r="5">
      <c r="A5" s="18">
        <v>3.0</v>
      </c>
      <c r="B5" s="19" t="s">
        <v>170</v>
      </c>
      <c r="C5" s="27">
        <v>0.0</v>
      </c>
      <c r="F5" s="22"/>
      <c r="I5" s="23"/>
      <c r="K5" s="24">
        <f t="shared" si="1"/>
        <v>28</v>
      </c>
      <c r="L5" s="20"/>
      <c r="M5" s="22"/>
      <c r="R5" s="23"/>
      <c r="T5" s="26">
        <f t="shared" si="2"/>
        <v>0</v>
      </c>
    </row>
    <row r="6">
      <c r="A6" s="18">
        <v>4.0</v>
      </c>
      <c r="B6" s="68" t="s">
        <v>171</v>
      </c>
      <c r="C6" s="20"/>
      <c r="E6" s="21">
        <v>0.0</v>
      </c>
      <c r="F6" s="22"/>
      <c r="I6" s="23"/>
      <c r="K6" s="24">
        <f t="shared" si="1"/>
        <v>28</v>
      </c>
      <c r="L6" s="20"/>
      <c r="M6" s="22"/>
      <c r="P6" s="21">
        <v>0.0</v>
      </c>
      <c r="R6" s="23"/>
      <c r="T6" s="26">
        <f t="shared" si="2"/>
        <v>0</v>
      </c>
    </row>
    <row r="7">
      <c r="A7" s="18">
        <v>5.0</v>
      </c>
      <c r="B7" s="68" t="s">
        <v>172</v>
      </c>
      <c r="C7" s="20"/>
      <c r="E7" s="21">
        <v>0.0</v>
      </c>
      <c r="F7" s="22"/>
      <c r="I7" s="23"/>
      <c r="K7" s="24">
        <f t="shared" si="1"/>
        <v>28</v>
      </c>
      <c r="L7" s="20"/>
      <c r="M7" s="22"/>
      <c r="O7" s="21">
        <v>0.0</v>
      </c>
      <c r="R7" s="23"/>
      <c r="T7" s="26">
        <f t="shared" si="2"/>
        <v>0</v>
      </c>
    </row>
    <row r="8">
      <c r="A8" s="18">
        <v>6.0</v>
      </c>
      <c r="B8" s="68" t="s">
        <v>173</v>
      </c>
      <c r="C8" s="20"/>
      <c r="E8" s="21">
        <v>0.0</v>
      </c>
      <c r="F8" s="22"/>
      <c r="I8" s="23"/>
      <c r="K8" s="24">
        <f t="shared" si="1"/>
        <v>28</v>
      </c>
      <c r="L8" s="20"/>
      <c r="M8" s="22"/>
      <c r="O8" s="21">
        <v>0.0</v>
      </c>
      <c r="R8" s="23"/>
      <c r="T8" s="26">
        <f t="shared" si="2"/>
        <v>0</v>
      </c>
    </row>
    <row r="9">
      <c r="A9" s="18">
        <v>7.0</v>
      </c>
      <c r="B9" s="68" t="s">
        <v>171</v>
      </c>
      <c r="C9" s="20"/>
      <c r="E9" s="21">
        <v>0.0</v>
      </c>
      <c r="F9" s="22"/>
      <c r="I9" s="23"/>
      <c r="K9" s="24">
        <f t="shared" si="1"/>
        <v>28</v>
      </c>
      <c r="L9" s="20"/>
      <c r="M9" s="22"/>
      <c r="P9" s="21">
        <v>4.0</v>
      </c>
      <c r="R9" s="23"/>
      <c r="S9" s="21">
        <v>0.0</v>
      </c>
      <c r="T9" s="26">
        <f t="shared" si="2"/>
        <v>4</v>
      </c>
    </row>
    <row r="10">
      <c r="A10" s="18">
        <v>8.0</v>
      </c>
      <c r="B10" s="68" t="s">
        <v>169</v>
      </c>
      <c r="C10" s="20"/>
      <c r="D10" s="21">
        <v>0.0</v>
      </c>
      <c r="F10" s="22"/>
      <c r="I10" s="23"/>
      <c r="K10" s="24">
        <f t="shared" si="1"/>
        <v>28</v>
      </c>
      <c r="L10" s="20"/>
      <c r="M10" s="22"/>
      <c r="N10" s="21">
        <v>4.0</v>
      </c>
      <c r="R10" s="23"/>
      <c r="S10" s="21">
        <v>0.0</v>
      </c>
      <c r="T10" s="26">
        <f t="shared" si="2"/>
        <v>8</v>
      </c>
    </row>
    <row r="11">
      <c r="A11" s="18">
        <v>9.0</v>
      </c>
      <c r="B11" s="68" t="s">
        <v>172</v>
      </c>
      <c r="C11" s="20"/>
      <c r="E11" s="21">
        <v>0.0</v>
      </c>
      <c r="F11" s="22"/>
      <c r="I11" s="23"/>
      <c r="K11" s="24">
        <f t="shared" si="1"/>
        <v>28</v>
      </c>
      <c r="L11" s="20"/>
      <c r="M11" s="22"/>
      <c r="O11" s="21">
        <v>4.0</v>
      </c>
      <c r="R11" s="23"/>
      <c r="S11" s="21">
        <v>10.0</v>
      </c>
      <c r="T11" s="26">
        <f t="shared" si="2"/>
        <v>22</v>
      </c>
    </row>
    <row r="12">
      <c r="A12" s="18">
        <v>10.0</v>
      </c>
      <c r="B12" s="68" t="s">
        <v>168</v>
      </c>
      <c r="C12" s="20"/>
      <c r="D12" s="21">
        <v>4.0</v>
      </c>
      <c r="F12" s="22"/>
      <c r="I12" s="23"/>
      <c r="J12" s="21">
        <v>0.0</v>
      </c>
      <c r="K12" s="24">
        <f t="shared" si="1"/>
        <v>32</v>
      </c>
      <c r="L12" s="20"/>
      <c r="M12" s="22"/>
      <c r="R12" s="23"/>
      <c r="T12" s="26">
        <f t="shared" si="2"/>
        <v>22</v>
      </c>
    </row>
    <row r="13">
      <c r="A13" s="18">
        <v>11.0</v>
      </c>
      <c r="B13" s="68" t="s">
        <v>173</v>
      </c>
      <c r="C13" s="20"/>
      <c r="D13" s="21">
        <v>0.0</v>
      </c>
      <c r="F13" s="22"/>
      <c r="I13" s="23"/>
      <c r="K13" s="24">
        <f t="shared" si="1"/>
        <v>32</v>
      </c>
      <c r="L13" s="20"/>
      <c r="M13" s="22"/>
      <c r="P13" s="21">
        <v>0.0</v>
      </c>
      <c r="R13" s="23"/>
      <c r="T13" s="26">
        <f t="shared" si="2"/>
        <v>22</v>
      </c>
    </row>
    <row r="14">
      <c r="A14" s="18">
        <v>12.0</v>
      </c>
      <c r="B14" s="19" t="s">
        <v>170</v>
      </c>
      <c r="C14" s="27">
        <v>4.0</v>
      </c>
      <c r="F14" s="22"/>
      <c r="I14" s="23"/>
      <c r="J14" s="21">
        <v>0.0</v>
      </c>
      <c r="K14" s="24">
        <f t="shared" si="1"/>
        <v>36</v>
      </c>
      <c r="L14" s="20"/>
      <c r="M14" s="22"/>
      <c r="R14" s="23"/>
      <c r="T14" s="26">
        <f t="shared" si="2"/>
        <v>22</v>
      </c>
    </row>
    <row r="15">
      <c r="A15" s="28">
        <v>13.0</v>
      </c>
      <c r="B15" s="69" t="s">
        <v>172</v>
      </c>
      <c r="C15" s="30"/>
      <c r="D15" s="33">
        <v>4.0</v>
      </c>
      <c r="E15" s="31"/>
      <c r="F15" s="32"/>
      <c r="G15" s="31"/>
      <c r="H15" s="31"/>
      <c r="I15" s="34"/>
      <c r="J15" s="33">
        <v>0.0</v>
      </c>
      <c r="K15" s="35">
        <f t="shared" si="1"/>
        <v>40</v>
      </c>
      <c r="L15" s="30"/>
      <c r="M15" s="32"/>
      <c r="N15" s="31"/>
      <c r="O15" s="31"/>
      <c r="P15" s="31"/>
      <c r="Q15" s="31"/>
      <c r="R15" s="34"/>
      <c r="S15" s="31"/>
      <c r="T15" s="37">
        <f t="shared" si="2"/>
        <v>22</v>
      </c>
    </row>
    <row r="16">
      <c r="A16" s="18">
        <v>14.0</v>
      </c>
      <c r="B16" s="68" t="s">
        <v>171</v>
      </c>
      <c r="C16" s="20"/>
      <c r="E16" s="21">
        <v>4.0</v>
      </c>
      <c r="F16" s="22"/>
      <c r="I16" s="23"/>
      <c r="J16" s="21">
        <v>10.0</v>
      </c>
      <c r="K16" s="24">
        <f t="shared" si="1"/>
        <v>54</v>
      </c>
      <c r="L16" s="20"/>
      <c r="M16" s="22"/>
      <c r="R16" s="23"/>
      <c r="T16" s="26">
        <f t="shared" si="2"/>
        <v>22</v>
      </c>
    </row>
    <row r="17">
      <c r="A17" s="18">
        <v>15.0</v>
      </c>
      <c r="B17" s="68" t="s">
        <v>168</v>
      </c>
      <c r="C17" s="20"/>
      <c r="D17" s="21">
        <v>4.0</v>
      </c>
      <c r="F17" s="22"/>
      <c r="I17" s="23"/>
      <c r="J17" s="21">
        <v>0.0</v>
      </c>
      <c r="K17" s="24">
        <f t="shared" si="1"/>
        <v>58</v>
      </c>
      <c r="L17" s="20"/>
      <c r="M17" s="22"/>
      <c r="R17" s="23"/>
      <c r="T17" s="26">
        <f t="shared" si="2"/>
        <v>22</v>
      </c>
    </row>
    <row r="18">
      <c r="A18" s="18">
        <v>16.0</v>
      </c>
      <c r="B18" s="68" t="s">
        <v>169</v>
      </c>
      <c r="C18" s="20"/>
      <c r="D18" s="21">
        <v>4.0</v>
      </c>
      <c r="F18" s="22"/>
      <c r="I18" s="23"/>
      <c r="J18" s="21">
        <v>10.0</v>
      </c>
      <c r="K18" s="24">
        <f t="shared" si="1"/>
        <v>72</v>
      </c>
      <c r="L18" s="20"/>
      <c r="M18" s="22"/>
      <c r="R18" s="23"/>
      <c r="T18" s="26">
        <f t="shared" si="2"/>
        <v>22</v>
      </c>
    </row>
    <row r="19">
      <c r="A19" s="18">
        <v>17.0</v>
      </c>
      <c r="B19" s="68" t="s">
        <v>173</v>
      </c>
      <c r="C19" s="20"/>
      <c r="F19" s="22"/>
      <c r="I19" s="23"/>
      <c r="K19" s="24">
        <f t="shared" si="1"/>
        <v>72</v>
      </c>
      <c r="L19" s="27">
        <v>4.0</v>
      </c>
      <c r="M19" s="22"/>
      <c r="R19" s="23"/>
      <c r="S19" s="21">
        <v>0.0</v>
      </c>
      <c r="T19" s="26">
        <f t="shared" si="2"/>
        <v>26</v>
      </c>
    </row>
    <row r="20">
      <c r="A20" s="18">
        <v>18.0</v>
      </c>
      <c r="B20" s="68" t="s">
        <v>170</v>
      </c>
      <c r="C20" s="20"/>
      <c r="E20" s="21">
        <v>0.0</v>
      </c>
      <c r="F20" s="22"/>
      <c r="I20" s="23"/>
      <c r="K20" s="24">
        <f t="shared" si="1"/>
        <v>72</v>
      </c>
      <c r="L20" s="20"/>
      <c r="M20" s="22"/>
      <c r="N20" s="21">
        <v>0.0</v>
      </c>
      <c r="R20" s="23"/>
      <c r="T20" s="26">
        <f t="shared" si="2"/>
        <v>26</v>
      </c>
    </row>
    <row r="21">
      <c r="A21" s="18">
        <v>19.0</v>
      </c>
      <c r="B21" s="68" t="s">
        <v>168</v>
      </c>
      <c r="C21" s="20"/>
      <c r="F21" s="22"/>
      <c r="I21" s="23"/>
      <c r="K21" s="24">
        <f t="shared" si="1"/>
        <v>72</v>
      </c>
      <c r="L21" s="27">
        <v>4.0</v>
      </c>
      <c r="M21" s="22"/>
      <c r="R21" s="23"/>
      <c r="S21" s="21">
        <v>0.0</v>
      </c>
      <c r="T21" s="26">
        <f t="shared" si="2"/>
        <v>30</v>
      </c>
    </row>
    <row r="22">
      <c r="A22" s="18">
        <v>20.0</v>
      </c>
      <c r="B22" s="68" t="s">
        <v>169</v>
      </c>
      <c r="C22" s="20"/>
      <c r="D22" s="21">
        <v>4.0</v>
      </c>
      <c r="F22" s="22"/>
      <c r="I22" s="23"/>
      <c r="J22" s="21">
        <v>0.0</v>
      </c>
      <c r="K22" s="24">
        <f t="shared" si="1"/>
        <v>76</v>
      </c>
      <c r="L22" s="20"/>
      <c r="M22" s="22"/>
      <c r="R22" s="23"/>
      <c r="T22" s="26">
        <f t="shared" si="2"/>
        <v>30</v>
      </c>
    </row>
    <row r="23">
      <c r="A23" s="18">
        <v>21.0</v>
      </c>
      <c r="B23" s="68" t="s">
        <v>172</v>
      </c>
      <c r="C23" s="20"/>
      <c r="D23" s="21">
        <v>4.0</v>
      </c>
      <c r="F23" s="22"/>
      <c r="I23" s="23"/>
      <c r="J23" s="21">
        <v>0.0</v>
      </c>
      <c r="K23" s="24">
        <f t="shared" si="1"/>
        <v>80</v>
      </c>
      <c r="L23" s="20"/>
      <c r="M23" s="22"/>
      <c r="R23" s="23"/>
      <c r="T23" s="26">
        <f t="shared" si="2"/>
        <v>30</v>
      </c>
    </row>
    <row r="24">
      <c r="A24" s="18">
        <v>22.0</v>
      </c>
      <c r="B24" s="68" t="s">
        <v>171</v>
      </c>
      <c r="C24" s="20"/>
      <c r="E24" s="21">
        <v>0.0</v>
      </c>
      <c r="F24" s="22"/>
      <c r="I24" s="23"/>
      <c r="K24" s="24">
        <f t="shared" si="1"/>
        <v>80</v>
      </c>
      <c r="L24" s="27">
        <v>0.0</v>
      </c>
      <c r="M24" s="22"/>
      <c r="R24" s="23"/>
      <c r="T24" s="26">
        <f t="shared" si="2"/>
        <v>30</v>
      </c>
    </row>
    <row r="25">
      <c r="A25" s="18">
        <v>23.0</v>
      </c>
      <c r="B25" s="70" t="s">
        <v>170</v>
      </c>
      <c r="C25" s="39"/>
      <c r="D25" s="43">
        <v>0.0</v>
      </c>
      <c r="E25" s="3"/>
      <c r="F25" s="40"/>
      <c r="G25" s="3"/>
      <c r="H25" s="3"/>
      <c r="I25" s="41"/>
      <c r="J25" s="3"/>
      <c r="K25" s="42">
        <f t="shared" si="1"/>
        <v>80</v>
      </c>
      <c r="L25" s="3"/>
      <c r="M25" s="40"/>
      <c r="N25" s="3"/>
      <c r="O25" s="43">
        <v>0.0</v>
      </c>
      <c r="P25" s="3"/>
      <c r="Q25" s="3"/>
      <c r="R25" s="41"/>
      <c r="S25" s="3"/>
      <c r="T25" s="26">
        <f t="shared" si="2"/>
        <v>30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0.0</v>
      </c>
      <c r="G31" s="53"/>
      <c r="H31" s="53"/>
      <c r="I31" s="54"/>
      <c r="J31" s="55"/>
      <c r="K31" s="56"/>
      <c r="L31" s="51">
        <v>23.0</v>
      </c>
      <c r="M31" s="52">
        <v>0.0</v>
      </c>
      <c r="N31" s="52">
        <v>23.0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1</v>
      </c>
      <c r="D32" s="58">
        <f t="shared" si="3"/>
        <v>8</v>
      </c>
      <c r="E32" s="58">
        <f t="shared" si="3"/>
        <v>1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2</v>
      </c>
      <c r="M32" s="58">
        <f t="shared" si="4"/>
        <v>0</v>
      </c>
      <c r="N32" s="58">
        <f t="shared" si="4"/>
        <v>1</v>
      </c>
      <c r="O32" s="58">
        <f t="shared" si="4"/>
        <v>1</v>
      </c>
      <c r="P32" s="58">
        <f t="shared" si="4"/>
        <v>1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4</v>
      </c>
      <c r="D34" s="63">
        <f t="shared" si="7"/>
        <v>32</v>
      </c>
      <c r="E34" s="63">
        <f t="shared" si="7"/>
        <v>4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40</v>
      </c>
      <c r="K34" s="65">
        <f>K25</f>
        <v>80</v>
      </c>
      <c r="L34" s="62">
        <f t="shared" ref="L34:S34" si="8">SUM(L3:L25)</f>
        <v>8</v>
      </c>
      <c r="M34" s="63">
        <f t="shared" si="8"/>
        <v>0</v>
      </c>
      <c r="N34" s="63">
        <f t="shared" si="8"/>
        <v>4</v>
      </c>
      <c r="O34" s="63">
        <f t="shared" si="8"/>
        <v>4</v>
      </c>
      <c r="P34" s="63">
        <f t="shared" si="8"/>
        <v>4</v>
      </c>
      <c r="Q34" s="63">
        <f t="shared" si="8"/>
        <v>0</v>
      </c>
      <c r="R34" s="64">
        <f t="shared" si="8"/>
        <v>0</v>
      </c>
      <c r="S34" s="63">
        <f t="shared" si="8"/>
        <v>10</v>
      </c>
      <c r="T34" s="66">
        <f>T25</f>
        <v>30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66</v>
      </c>
      <c r="K1" s="8"/>
      <c r="L1" s="7" t="s">
        <v>40</v>
      </c>
      <c r="T1" s="8"/>
    </row>
    <row r="2" ht="75.0" customHeight="1">
      <c r="B2" s="67" t="s">
        <v>165</v>
      </c>
      <c r="C2" s="10" t="str">
        <f t="array" ref="C2:F2">TRANSPOSE(INDIRECT(VLOOKUP(C1,Rosters!$C$2:$D$25,2,0)))</f>
        <v>Andrew VD</v>
      </c>
      <c r="D2" s="11" t="s">
        <v>156</v>
      </c>
      <c r="E2" s="11" t="s">
        <v>157</v>
      </c>
      <c r="F2" s="11" t="s">
        <v>158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Aditya</v>
      </c>
      <c r="M2" s="15" t="s">
        <v>111</v>
      </c>
      <c r="N2" s="15" t="s">
        <v>112</v>
      </c>
      <c r="O2" s="15" t="s">
        <v>113</v>
      </c>
      <c r="P2" s="15" t="s">
        <v>114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7">
        <v>4.0</v>
      </c>
      <c r="I3" s="23"/>
      <c r="J3" s="21">
        <v>0.0</v>
      </c>
      <c r="K3" s="24">
        <f>SUM(C3:J3)</f>
        <v>4</v>
      </c>
      <c r="L3" s="20"/>
      <c r="O3" s="22"/>
      <c r="R3" s="23"/>
      <c r="T3" s="26">
        <f>SUM(L3:S3)</f>
        <v>0</v>
      </c>
    </row>
    <row r="4">
      <c r="A4" s="18">
        <v>2.0</v>
      </c>
      <c r="B4" s="68" t="s">
        <v>169</v>
      </c>
      <c r="C4" s="20"/>
      <c r="I4" s="23"/>
      <c r="K4" s="24">
        <f t="shared" ref="K4:K25" si="1">K3+SUM(C4:J4)</f>
        <v>4</v>
      </c>
      <c r="L4" s="20"/>
      <c r="N4" s="21">
        <v>4.0</v>
      </c>
      <c r="O4" s="22"/>
      <c r="R4" s="23"/>
      <c r="S4" s="21">
        <v>0.0</v>
      </c>
      <c r="T4" s="26">
        <f t="shared" ref="T4:T25" si="2">T3+SUM(L4:S4)</f>
        <v>4</v>
      </c>
    </row>
    <row r="5">
      <c r="A5" s="18">
        <v>3.0</v>
      </c>
      <c r="B5" s="68" t="s">
        <v>170</v>
      </c>
      <c r="C5" s="20"/>
      <c r="I5" s="23"/>
      <c r="K5" s="24">
        <f t="shared" si="1"/>
        <v>4</v>
      </c>
      <c r="L5" s="20"/>
      <c r="N5" s="21">
        <v>4.0</v>
      </c>
      <c r="O5" s="22"/>
      <c r="R5" s="23"/>
      <c r="S5" s="21">
        <v>0.0</v>
      </c>
      <c r="T5" s="26">
        <f t="shared" si="2"/>
        <v>8</v>
      </c>
    </row>
    <row r="6">
      <c r="A6" s="18">
        <v>4.0</v>
      </c>
      <c r="B6" s="19" t="s">
        <v>171</v>
      </c>
      <c r="C6" s="27">
        <v>0.0</v>
      </c>
      <c r="I6" s="23"/>
      <c r="K6" s="24">
        <f t="shared" si="1"/>
        <v>4</v>
      </c>
      <c r="L6" s="20"/>
      <c r="N6" s="21">
        <v>0.0</v>
      </c>
      <c r="O6" s="22"/>
      <c r="R6" s="23"/>
      <c r="T6" s="26">
        <f t="shared" si="2"/>
        <v>8</v>
      </c>
    </row>
    <row r="7">
      <c r="A7" s="18">
        <v>5.0</v>
      </c>
      <c r="B7" s="68" t="s">
        <v>172</v>
      </c>
      <c r="C7" s="20"/>
      <c r="E7" s="21">
        <v>0.0</v>
      </c>
      <c r="I7" s="23"/>
      <c r="K7" s="24">
        <f t="shared" si="1"/>
        <v>4</v>
      </c>
      <c r="L7" s="20"/>
      <c r="O7" s="22"/>
      <c r="P7" s="21">
        <v>4.0</v>
      </c>
      <c r="R7" s="23"/>
      <c r="S7" s="21">
        <v>0.0</v>
      </c>
      <c r="T7" s="26">
        <f t="shared" si="2"/>
        <v>12</v>
      </c>
    </row>
    <row r="8">
      <c r="A8" s="18">
        <v>6.0</v>
      </c>
      <c r="B8" s="19" t="s">
        <v>173</v>
      </c>
      <c r="C8" s="27">
        <v>0.0</v>
      </c>
      <c r="I8" s="23"/>
      <c r="K8" s="24">
        <f t="shared" si="1"/>
        <v>4</v>
      </c>
      <c r="L8" s="20"/>
      <c r="N8" s="21">
        <v>0.0</v>
      </c>
      <c r="O8" s="22"/>
      <c r="R8" s="23"/>
      <c r="T8" s="26">
        <f t="shared" si="2"/>
        <v>12</v>
      </c>
    </row>
    <row r="9">
      <c r="A9" s="18">
        <v>7.0</v>
      </c>
      <c r="B9" s="19" t="s">
        <v>171</v>
      </c>
      <c r="C9" s="27">
        <v>4.0</v>
      </c>
      <c r="I9" s="23"/>
      <c r="J9" s="21">
        <v>10.0</v>
      </c>
      <c r="K9" s="24">
        <f t="shared" si="1"/>
        <v>18</v>
      </c>
      <c r="L9" s="20"/>
      <c r="O9" s="22"/>
      <c r="R9" s="23"/>
      <c r="T9" s="26">
        <f t="shared" si="2"/>
        <v>12</v>
      </c>
    </row>
    <row r="10">
      <c r="A10" s="18">
        <v>8.0</v>
      </c>
      <c r="B10" s="68" t="s">
        <v>169</v>
      </c>
      <c r="C10" s="20"/>
      <c r="E10" s="21">
        <v>0.0</v>
      </c>
      <c r="I10" s="23"/>
      <c r="K10" s="24">
        <f t="shared" si="1"/>
        <v>18</v>
      </c>
      <c r="L10" s="20"/>
      <c r="N10" s="21">
        <v>0.0</v>
      </c>
      <c r="O10" s="22"/>
      <c r="R10" s="23"/>
      <c r="T10" s="26">
        <f t="shared" si="2"/>
        <v>12</v>
      </c>
    </row>
    <row r="11">
      <c r="A11" s="18">
        <v>9.0</v>
      </c>
      <c r="B11" s="68" t="s">
        <v>172</v>
      </c>
      <c r="C11" s="20"/>
      <c r="E11" s="21">
        <v>0.0</v>
      </c>
      <c r="I11" s="23"/>
      <c r="K11" s="24">
        <f t="shared" si="1"/>
        <v>18</v>
      </c>
      <c r="L11" s="20"/>
      <c r="O11" s="22"/>
      <c r="P11" s="21">
        <v>4.0</v>
      </c>
      <c r="R11" s="23"/>
      <c r="S11" s="21">
        <v>0.0</v>
      </c>
      <c r="T11" s="26">
        <f t="shared" si="2"/>
        <v>16</v>
      </c>
    </row>
    <row r="12">
      <c r="A12" s="18">
        <v>10.0</v>
      </c>
      <c r="B12" s="68" t="s">
        <v>168</v>
      </c>
      <c r="C12" s="20"/>
      <c r="F12" s="21">
        <v>0.0</v>
      </c>
      <c r="I12" s="23"/>
      <c r="K12" s="24">
        <f t="shared" si="1"/>
        <v>18</v>
      </c>
      <c r="L12" s="20"/>
      <c r="N12" s="21">
        <v>0.0</v>
      </c>
      <c r="O12" s="22"/>
      <c r="R12" s="23"/>
      <c r="T12" s="26">
        <f t="shared" si="2"/>
        <v>16</v>
      </c>
    </row>
    <row r="13">
      <c r="A13" s="18">
        <v>11.0</v>
      </c>
      <c r="B13" s="19" t="s">
        <v>173</v>
      </c>
      <c r="C13" s="27">
        <v>0.0</v>
      </c>
      <c r="I13" s="23"/>
      <c r="K13" s="24">
        <f t="shared" si="1"/>
        <v>18</v>
      </c>
      <c r="L13" s="20"/>
      <c r="N13" s="21">
        <v>0.0</v>
      </c>
      <c r="O13" s="22"/>
      <c r="R13" s="23"/>
      <c r="T13" s="26">
        <f t="shared" si="2"/>
        <v>16</v>
      </c>
    </row>
    <row r="14">
      <c r="A14" s="18">
        <v>12.0</v>
      </c>
      <c r="B14" s="68" t="s">
        <v>170</v>
      </c>
      <c r="C14" s="20"/>
      <c r="I14" s="23"/>
      <c r="K14" s="24">
        <f t="shared" si="1"/>
        <v>18</v>
      </c>
      <c r="L14" s="20"/>
      <c r="N14" s="21">
        <v>4.0</v>
      </c>
      <c r="O14" s="22"/>
      <c r="R14" s="23"/>
      <c r="S14" s="21">
        <v>0.0</v>
      </c>
      <c r="T14" s="26">
        <f t="shared" si="2"/>
        <v>20</v>
      </c>
    </row>
    <row r="15">
      <c r="A15" s="28">
        <v>13.0</v>
      </c>
      <c r="B15" s="69" t="s">
        <v>172</v>
      </c>
      <c r="C15" s="30"/>
      <c r="D15" s="31"/>
      <c r="E15" s="33">
        <v>4.0</v>
      </c>
      <c r="F15" s="31"/>
      <c r="G15" s="31"/>
      <c r="H15" s="31"/>
      <c r="I15" s="34"/>
      <c r="J15" s="33">
        <v>10.0</v>
      </c>
      <c r="K15" s="35">
        <f t="shared" si="1"/>
        <v>32</v>
      </c>
      <c r="L15" s="30"/>
      <c r="M15" s="31"/>
      <c r="N15" s="31"/>
      <c r="O15" s="32"/>
      <c r="P15" s="31"/>
      <c r="Q15" s="31"/>
      <c r="R15" s="34"/>
      <c r="S15" s="31"/>
      <c r="T15" s="37">
        <f t="shared" si="2"/>
        <v>20</v>
      </c>
    </row>
    <row r="16">
      <c r="A16" s="18">
        <v>14.0</v>
      </c>
      <c r="B16" s="19" t="s">
        <v>171</v>
      </c>
      <c r="C16" s="27">
        <v>0.0</v>
      </c>
      <c r="I16" s="23"/>
      <c r="K16" s="24">
        <f t="shared" si="1"/>
        <v>32</v>
      </c>
      <c r="L16" s="20"/>
      <c r="N16" s="21">
        <v>0.0</v>
      </c>
      <c r="O16" s="22"/>
      <c r="R16" s="23"/>
      <c r="T16" s="26">
        <f t="shared" si="2"/>
        <v>20</v>
      </c>
    </row>
    <row r="17">
      <c r="A17" s="18">
        <v>15.0</v>
      </c>
      <c r="B17" s="68" t="s">
        <v>168</v>
      </c>
      <c r="C17" s="20"/>
      <c r="D17" s="21">
        <v>0.0</v>
      </c>
      <c r="I17" s="23"/>
      <c r="K17" s="24">
        <f t="shared" si="1"/>
        <v>32</v>
      </c>
      <c r="L17" s="27">
        <v>4.0</v>
      </c>
      <c r="O17" s="22"/>
      <c r="R17" s="23"/>
      <c r="S17" s="21">
        <v>0.0</v>
      </c>
      <c r="T17" s="26">
        <f t="shared" si="2"/>
        <v>24</v>
      </c>
    </row>
    <row r="18">
      <c r="A18" s="18">
        <v>16.0</v>
      </c>
      <c r="B18" s="68" t="s">
        <v>169</v>
      </c>
      <c r="C18" s="20"/>
      <c r="D18" s="21">
        <v>4.0</v>
      </c>
      <c r="I18" s="23"/>
      <c r="J18" s="21">
        <v>0.0</v>
      </c>
      <c r="K18" s="24">
        <f t="shared" si="1"/>
        <v>36</v>
      </c>
      <c r="L18" s="20"/>
      <c r="M18" s="21">
        <v>-4.0</v>
      </c>
      <c r="O18" s="22"/>
      <c r="R18" s="23"/>
      <c r="T18" s="26">
        <f t="shared" si="2"/>
        <v>20</v>
      </c>
    </row>
    <row r="19">
      <c r="A19" s="18">
        <v>17.0</v>
      </c>
      <c r="B19" s="19" t="s">
        <v>173</v>
      </c>
      <c r="C19" s="27">
        <v>4.0</v>
      </c>
      <c r="I19" s="23"/>
      <c r="J19" s="21">
        <v>0.0</v>
      </c>
      <c r="K19" s="24">
        <f t="shared" si="1"/>
        <v>40</v>
      </c>
      <c r="L19" s="20"/>
      <c r="O19" s="22"/>
      <c r="R19" s="23"/>
      <c r="T19" s="26">
        <f t="shared" si="2"/>
        <v>20</v>
      </c>
    </row>
    <row r="20">
      <c r="A20" s="18">
        <v>18.0</v>
      </c>
      <c r="B20" s="68" t="s">
        <v>170</v>
      </c>
      <c r="C20" s="20"/>
      <c r="E20" s="21">
        <v>0.0</v>
      </c>
      <c r="I20" s="23"/>
      <c r="K20" s="24">
        <f t="shared" si="1"/>
        <v>40</v>
      </c>
      <c r="L20" s="20"/>
      <c r="N20" s="21">
        <v>0.0</v>
      </c>
      <c r="O20" s="22"/>
      <c r="R20" s="23"/>
      <c r="T20" s="26">
        <f t="shared" si="2"/>
        <v>20</v>
      </c>
    </row>
    <row r="21">
      <c r="A21" s="18">
        <v>19.0</v>
      </c>
      <c r="B21" s="68" t="s">
        <v>168</v>
      </c>
      <c r="C21" s="20"/>
      <c r="I21" s="23"/>
      <c r="K21" s="24">
        <f t="shared" si="1"/>
        <v>40</v>
      </c>
      <c r="L21" s="27">
        <v>4.0</v>
      </c>
      <c r="O21" s="22"/>
      <c r="R21" s="23"/>
      <c r="S21" s="21">
        <v>0.0</v>
      </c>
      <c r="T21" s="26">
        <f t="shared" si="2"/>
        <v>24</v>
      </c>
    </row>
    <row r="22">
      <c r="A22" s="18">
        <v>20.0</v>
      </c>
      <c r="B22" s="68" t="s">
        <v>169</v>
      </c>
      <c r="C22" s="20"/>
      <c r="E22" s="21">
        <v>4.0</v>
      </c>
      <c r="I22" s="23"/>
      <c r="J22" s="21">
        <v>10.0</v>
      </c>
      <c r="K22" s="24">
        <f t="shared" si="1"/>
        <v>54</v>
      </c>
      <c r="L22" s="20"/>
      <c r="N22" s="21">
        <v>0.0</v>
      </c>
      <c r="O22" s="22"/>
      <c r="R22" s="23"/>
      <c r="T22" s="26">
        <f t="shared" si="2"/>
        <v>24</v>
      </c>
    </row>
    <row r="23">
      <c r="A23" s="18">
        <v>21.0</v>
      </c>
      <c r="B23" s="68" t="s">
        <v>172</v>
      </c>
      <c r="C23" s="20"/>
      <c r="E23" s="21">
        <v>4.0</v>
      </c>
      <c r="I23" s="23"/>
      <c r="J23" s="21">
        <v>10.0</v>
      </c>
      <c r="K23" s="24">
        <f t="shared" si="1"/>
        <v>68</v>
      </c>
      <c r="L23" s="20"/>
      <c r="O23" s="22"/>
      <c r="R23" s="23"/>
      <c r="T23" s="26">
        <f t="shared" si="2"/>
        <v>24</v>
      </c>
    </row>
    <row r="24">
      <c r="A24" s="18">
        <v>22.0</v>
      </c>
      <c r="B24" s="19" t="s">
        <v>171</v>
      </c>
      <c r="C24" s="27">
        <v>4.0</v>
      </c>
      <c r="I24" s="23"/>
      <c r="J24" s="21">
        <v>0.0</v>
      </c>
      <c r="K24" s="24">
        <f t="shared" si="1"/>
        <v>72</v>
      </c>
      <c r="L24" s="20"/>
      <c r="O24" s="22"/>
      <c r="R24" s="23"/>
      <c r="T24" s="26">
        <f t="shared" si="2"/>
        <v>24</v>
      </c>
    </row>
    <row r="25">
      <c r="A25" s="18">
        <v>23.0</v>
      </c>
      <c r="B25" s="70" t="s">
        <v>170</v>
      </c>
      <c r="C25" s="39"/>
      <c r="D25" s="3"/>
      <c r="E25" s="3"/>
      <c r="F25" s="43">
        <v>0.0</v>
      </c>
      <c r="G25" s="3"/>
      <c r="H25" s="3"/>
      <c r="I25" s="41"/>
      <c r="J25" s="3"/>
      <c r="K25" s="42">
        <f t="shared" si="1"/>
        <v>72</v>
      </c>
      <c r="L25" s="3"/>
      <c r="M25" s="3"/>
      <c r="N25" s="43">
        <v>0.0</v>
      </c>
      <c r="O25" s="40"/>
      <c r="P25" s="3"/>
      <c r="Q25" s="3"/>
      <c r="R25" s="41"/>
      <c r="S25" s="3"/>
      <c r="T25" s="26">
        <f t="shared" si="2"/>
        <v>24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23.0</v>
      </c>
      <c r="G31" s="53"/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4</v>
      </c>
      <c r="D32" s="58">
        <f t="shared" si="3"/>
        <v>1</v>
      </c>
      <c r="E32" s="58">
        <f t="shared" si="3"/>
        <v>3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2</v>
      </c>
      <c r="M32" s="58">
        <f t="shared" si="4"/>
        <v>0</v>
      </c>
      <c r="N32" s="58">
        <f t="shared" si="4"/>
        <v>3</v>
      </c>
      <c r="O32" s="58">
        <f t="shared" si="4"/>
        <v>0</v>
      </c>
      <c r="P32" s="58">
        <f t="shared" si="4"/>
        <v>2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1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16</v>
      </c>
      <c r="D34" s="63">
        <f t="shared" si="7"/>
        <v>4</v>
      </c>
      <c r="E34" s="63">
        <f t="shared" si="7"/>
        <v>12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40</v>
      </c>
      <c r="K34" s="65">
        <f>K25</f>
        <v>72</v>
      </c>
      <c r="L34" s="62">
        <f t="shared" ref="L34:S34" si="8">SUM(L3:L25)</f>
        <v>8</v>
      </c>
      <c r="M34" s="63">
        <f t="shared" si="8"/>
        <v>-4</v>
      </c>
      <c r="N34" s="63">
        <f t="shared" si="8"/>
        <v>12</v>
      </c>
      <c r="O34" s="63">
        <f t="shared" si="8"/>
        <v>0</v>
      </c>
      <c r="P34" s="63">
        <f t="shared" si="8"/>
        <v>8</v>
      </c>
      <c r="Q34" s="63">
        <f t="shared" si="8"/>
        <v>0</v>
      </c>
      <c r="R34" s="64">
        <f t="shared" si="8"/>
        <v>0</v>
      </c>
      <c r="S34" s="63">
        <f t="shared" si="8"/>
        <v>0</v>
      </c>
      <c r="T34" s="66">
        <f>T25</f>
        <v>24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16</v>
      </c>
      <c r="K1" s="8"/>
      <c r="L1" s="7" t="s">
        <v>31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Caleb</v>
      </c>
      <c r="D2" s="11" t="s">
        <v>56</v>
      </c>
      <c r="E2" s="11" t="s">
        <v>59</v>
      </c>
      <c r="F2" s="11" t="s">
        <v>62</v>
      </c>
      <c r="G2" s="11" t="s">
        <v>65</v>
      </c>
      <c r="H2" s="11"/>
      <c r="I2" s="12"/>
      <c r="J2" s="11" t="s">
        <v>166</v>
      </c>
      <c r="K2" s="13" t="s">
        <v>167</v>
      </c>
      <c r="L2" s="14" t="str">
        <f t="array" ref="L2:R2">TRANSPOSE(INDIRECT(VLOOKUP(L1,Rosters!$C$2:$D$25,2,0)))</f>
        <v>Amogha</v>
      </c>
      <c r="M2" s="15" t="s">
        <v>89</v>
      </c>
      <c r="N2" s="15" t="s">
        <v>90</v>
      </c>
      <c r="O2" s="15" t="s">
        <v>91</v>
      </c>
      <c r="P2" s="15" t="s">
        <v>92</v>
      </c>
      <c r="Q2" s="15" t="s">
        <v>93</v>
      </c>
      <c r="R2" s="16" t="s">
        <v>94</v>
      </c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E3" s="73"/>
      <c r="I3" s="23"/>
      <c r="K3" s="24">
        <f>SUM(C3:J3)</f>
        <v>0</v>
      </c>
      <c r="L3" s="77"/>
      <c r="O3" s="21">
        <v>4.0</v>
      </c>
      <c r="R3" s="23"/>
      <c r="T3" s="26">
        <f>SUM(L3:S3)</f>
        <v>4</v>
      </c>
    </row>
    <row r="4">
      <c r="A4" s="18">
        <v>2.0</v>
      </c>
      <c r="B4" s="68" t="s">
        <v>169</v>
      </c>
      <c r="C4" s="20"/>
      <c r="E4" s="73"/>
      <c r="I4" s="23"/>
      <c r="K4" s="24">
        <f t="shared" ref="K4:K25" si="1">K3+SUM(C4:J4)</f>
        <v>0</v>
      </c>
      <c r="L4" s="77"/>
      <c r="O4" s="21">
        <v>4.0</v>
      </c>
      <c r="R4" s="23"/>
      <c r="S4" s="21">
        <v>10.0</v>
      </c>
      <c r="T4" s="26">
        <f t="shared" ref="T4:T25" si="2">T3+SUM(L4:S4)</f>
        <v>18</v>
      </c>
    </row>
    <row r="5">
      <c r="A5" s="18">
        <v>3.0</v>
      </c>
      <c r="B5" s="68" t="s">
        <v>170</v>
      </c>
      <c r="C5" s="20"/>
      <c r="D5" s="21">
        <v>-4.0</v>
      </c>
      <c r="E5" s="73"/>
      <c r="I5" s="23"/>
      <c r="K5" s="24">
        <f t="shared" si="1"/>
        <v>-4</v>
      </c>
      <c r="L5" s="77"/>
      <c r="O5" s="21">
        <v>0.0</v>
      </c>
      <c r="R5" s="23"/>
      <c r="T5" s="26">
        <f t="shared" si="2"/>
        <v>18</v>
      </c>
    </row>
    <row r="6">
      <c r="A6" s="18">
        <v>4.0</v>
      </c>
      <c r="B6" s="19" t="s">
        <v>171</v>
      </c>
      <c r="C6" s="27">
        <v>0.0</v>
      </c>
      <c r="E6" s="73"/>
      <c r="I6" s="23"/>
      <c r="K6" s="24">
        <f t="shared" si="1"/>
        <v>-4</v>
      </c>
      <c r="L6" s="77"/>
      <c r="O6" s="21">
        <v>4.0</v>
      </c>
      <c r="R6" s="23"/>
      <c r="S6" s="21">
        <v>10.0</v>
      </c>
      <c r="T6" s="26">
        <f t="shared" si="2"/>
        <v>32</v>
      </c>
    </row>
    <row r="7">
      <c r="A7" s="18">
        <v>5.0</v>
      </c>
      <c r="B7" s="68" t="s">
        <v>172</v>
      </c>
      <c r="C7" s="20"/>
      <c r="D7" s="21">
        <v>0.0</v>
      </c>
      <c r="E7" s="73"/>
      <c r="I7" s="23"/>
      <c r="K7" s="24">
        <f t="shared" si="1"/>
        <v>-4</v>
      </c>
      <c r="L7" s="77"/>
      <c r="O7" s="21">
        <v>0.0</v>
      </c>
      <c r="R7" s="23"/>
      <c r="T7" s="26">
        <f t="shared" si="2"/>
        <v>32</v>
      </c>
    </row>
    <row r="8">
      <c r="A8" s="18">
        <v>6.0</v>
      </c>
      <c r="B8" s="68" t="s">
        <v>173</v>
      </c>
      <c r="C8" s="20"/>
      <c r="D8" s="21">
        <v>4.0</v>
      </c>
      <c r="E8" s="73"/>
      <c r="I8" s="23"/>
      <c r="K8" s="24">
        <f t="shared" si="1"/>
        <v>0</v>
      </c>
      <c r="L8" s="77"/>
      <c r="R8" s="23"/>
      <c r="T8" s="26">
        <f t="shared" si="2"/>
        <v>32</v>
      </c>
    </row>
    <row r="9">
      <c r="A9" s="18">
        <v>7.0</v>
      </c>
      <c r="B9" s="19" t="s">
        <v>171</v>
      </c>
      <c r="C9" s="27">
        <v>4.0</v>
      </c>
      <c r="E9" s="73"/>
      <c r="I9" s="23"/>
      <c r="J9" s="21">
        <v>10.0</v>
      </c>
      <c r="K9" s="24">
        <f t="shared" si="1"/>
        <v>14</v>
      </c>
      <c r="L9" s="77"/>
      <c r="R9" s="23"/>
      <c r="T9" s="26">
        <f t="shared" si="2"/>
        <v>32</v>
      </c>
    </row>
    <row r="10">
      <c r="A10" s="18">
        <v>8.0</v>
      </c>
      <c r="B10" s="68" t="s">
        <v>169</v>
      </c>
      <c r="C10" s="20"/>
      <c r="D10" s="21">
        <v>4.0</v>
      </c>
      <c r="E10" s="73"/>
      <c r="I10" s="23"/>
      <c r="K10" s="24">
        <f t="shared" si="1"/>
        <v>18</v>
      </c>
      <c r="L10" s="77"/>
      <c r="R10" s="23"/>
      <c r="T10" s="26">
        <f t="shared" si="2"/>
        <v>32</v>
      </c>
    </row>
    <row r="11">
      <c r="A11" s="18">
        <v>9.0</v>
      </c>
      <c r="B11" s="68" t="s">
        <v>172</v>
      </c>
      <c r="C11" s="20"/>
      <c r="D11" s="21">
        <v>4.0</v>
      </c>
      <c r="E11" s="73"/>
      <c r="I11" s="23"/>
      <c r="K11" s="24">
        <f t="shared" si="1"/>
        <v>22</v>
      </c>
      <c r="L11" s="77"/>
      <c r="O11" s="21">
        <v>0.0</v>
      </c>
      <c r="R11" s="23"/>
      <c r="T11" s="26">
        <f t="shared" si="2"/>
        <v>32</v>
      </c>
    </row>
    <row r="12">
      <c r="A12" s="18">
        <v>10.0</v>
      </c>
      <c r="B12" s="68" t="s">
        <v>168</v>
      </c>
      <c r="C12" s="20"/>
      <c r="D12" s="21">
        <v>4.0</v>
      </c>
      <c r="E12" s="73"/>
      <c r="I12" s="23"/>
      <c r="K12" s="24">
        <f t="shared" si="1"/>
        <v>26</v>
      </c>
      <c r="L12" s="77"/>
      <c r="O12" s="21">
        <v>0.0</v>
      </c>
      <c r="R12" s="23"/>
      <c r="T12" s="26">
        <f t="shared" si="2"/>
        <v>32</v>
      </c>
    </row>
    <row r="13">
      <c r="A13" s="18">
        <v>11.0</v>
      </c>
      <c r="B13" s="68" t="s">
        <v>173</v>
      </c>
      <c r="C13" s="20"/>
      <c r="D13" s="21">
        <v>0.0</v>
      </c>
      <c r="E13" s="73"/>
      <c r="I13" s="23"/>
      <c r="K13" s="24">
        <f t="shared" si="1"/>
        <v>26</v>
      </c>
      <c r="L13" s="77"/>
      <c r="O13" s="21">
        <v>0.0</v>
      </c>
      <c r="R13" s="23"/>
      <c r="T13" s="26">
        <f t="shared" si="2"/>
        <v>32</v>
      </c>
    </row>
    <row r="14">
      <c r="A14" s="18">
        <v>12.0</v>
      </c>
      <c r="B14" s="68" t="s">
        <v>170</v>
      </c>
      <c r="C14" s="20"/>
      <c r="D14" s="21">
        <v>4.0</v>
      </c>
      <c r="E14" s="73"/>
      <c r="I14" s="23"/>
      <c r="J14" s="21">
        <v>10.0</v>
      </c>
      <c r="K14" s="24">
        <f t="shared" si="1"/>
        <v>40</v>
      </c>
      <c r="L14" s="77"/>
      <c r="R14" s="23"/>
      <c r="T14" s="26">
        <f t="shared" si="2"/>
        <v>32</v>
      </c>
    </row>
    <row r="15">
      <c r="A15" s="28">
        <v>13.0</v>
      </c>
      <c r="B15" s="69" t="s">
        <v>172</v>
      </c>
      <c r="C15" s="30"/>
      <c r="D15" s="33">
        <v>4.0</v>
      </c>
      <c r="E15" s="31"/>
      <c r="F15" s="74"/>
      <c r="G15" s="31"/>
      <c r="H15" s="31"/>
      <c r="I15" s="34"/>
      <c r="J15" s="31"/>
      <c r="K15" s="35">
        <f t="shared" si="1"/>
        <v>44</v>
      </c>
      <c r="L15" s="30"/>
      <c r="M15" s="31"/>
      <c r="N15" s="31"/>
      <c r="O15" s="31"/>
      <c r="P15" s="31"/>
      <c r="Q15" s="31"/>
      <c r="R15" s="78"/>
      <c r="S15" s="31"/>
      <c r="T15" s="37">
        <f t="shared" si="2"/>
        <v>32</v>
      </c>
    </row>
    <row r="16">
      <c r="A16" s="18">
        <v>14.0</v>
      </c>
      <c r="B16" s="19" t="s">
        <v>171</v>
      </c>
      <c r="C16" s="27">
        <v>4.0</v>
      </c>
      <c r="F16" s="73"/>
      <c r="I16" s="23"/>
      <c r="J16" s="21">
        <v>10.0</v>
      </c>
      <c r="K16" s="24">
        <f t="shared" si="1"/>
        <v>58</v>
      </c>
      <c r="L16" s="20"/>
      <c r="R16" s="79"/>
      <c r="T16" s="26">
        <f t="shared" si="2"/>
        <v>32</v>
      </c>
    </row>
    <row r="17">
      <c r="A17" s="18">
        <v>15.0</v>
      </c>
      <c r="B17" s="68" t="s">
        <v>168</v>
      </c>
      <c r="C17" s="20"/>
      <c r="F17" s="73"/>
      <c r="I17" s="23"/>
      <c r="K17" s="24">
        <f t="shared" si="1"/>
        <v>58</v>
      </c>
      <c r="L17" s="20"/>
      <c r="O17" s="21">
        <v>4.0</v>
      </c>
      <c r="R17" s="79"/>
      <c r="S17" s="21">
        <v>10.0</v>
      </c>
      <c r="T17" s="26">
        <f t="shared" si="2"/>
        <v>46</v>
      </c>
    </row>
    <row r="18">
      <c r="A18" s="18">
        <v>16.0</v>
      </c>
      <c r="B18" s="68" t="s">
        <v>169</v>
      </c>
      <c r="C18" s="20"/>
      <c r="F18" s="73"/>
      <c r="I18" s="23"/>
      <c r="K18" s="24">
        <f t="shared" si="1"/>
        <v>58</v>
      </c>
      <c r="L18" s="20"/>
      <c r="O18" s="21">
        <v>4.0</v>
      </c>
      <c r="R18" s="79"/>
      <c r="S18" s="21">
        <v>10.0</v>
      </c>
      <c r="T18" s="26">
        <f t="shared" si="2"/>
        <v>60</v>
      </c>
    </row>
    <row r="19">
      <c r="A19" s="18">
        <v>17.0</v>
      </c>
      <c r="B19" s="19" t="s">
        <v>173</v>
      </c>
      <c r="C19" s="27">
        <v>4.0</v>
      </c>
      <c r="F19" s="73"/>
      <c r="I19" s="23"/>
      <c r="K19" s="24">
        <f t="shared" si="1"/>
        <v>62</v>
      </c>
      <c r="L19" s="20"/>
      <c r="R19" s="79"/>
      <c r="T19" s="26">
        <f t="shared" si="2"/>
        <v>60</v>
      </c>
    </row>
    <row r="20">
      <c r="A20" s="18">
        <v>18.0</v>
      </c>
      <c r="B20" s="68" t="s">
        <v>170</v>
      </c>
      <c r="C20" s="20"/>
      <c r="D20" s="21">
        <v>4.0</v>
      </c>
      <c r="F20" s="73"/>
      <c r="I20" s="23"/>
      <c r="J20" s="21">
        <v>10.0</v>
      </c>
      <c r="K20" s="24">
        <f t="shared" si="1"/>
        <v>76</v>
      </c>
      <c r="L20" s="20"/>
      <c r="R20" s="79"/>
      <c r="T20" s="26">
        <f t="shared" si="2"/>
        <v>60</v>
      </c>
    </row>
    <row r="21">
      <c r="A21" s="18">
        <v>19.0</v>
      </c>
      <c r="B21" s="68" t="s">
        <v>168</v>
      </c>
      <c r="C21" s="20"/>
      <c r="F21" s="73"/>
      <c r="G21" s="21">
        <v>4.0</v>
      </c>
      <c r="I21" s="23"/>
      <c r="J21" s="21">
        <v>10.0</v>
      </c>
      <c r="K21" s="24">
        <f t="shared" si="1"/>
        <v>90</v>
      </c>
      <c r="L21" s="20"/>
      <c r="R21" s="79"/>
      <c r="T21" s="26">
        <f t="shared" si="2"/>
        <v>60</v>
      </c>
    </row>
    <row r="22">
      <c r="A22" s="18">
        <v>20.0</v>
      </c>
      <c r="B22" s="68" t="s">
        <v>169</v>
      </c>
      <c r="C22" s="20"/>
      <c r="D22" s="21">
        <v>4.0</v>
      </c>
      <c r="F22" s="73"/>
      <c r="I22" s="23"/>
      <c r="J22" s="21">
        <v>10.0</v>
      </c>
      <c r="K22" s="24">
        <f t="shared" si="1"/>
        <v>104</v>
      </c>
      <c r="L22" s="20"/>
      <c r="O22" s="21">
        <v>0.0</v>
      </c>
      <c r="R22" s="79"/>
      <c r="T22" s="26">
        <f t="shared" si="2"/>
        <v>60</v>
      </c>
    </row>
    <row r="23">
      <c r="A23" s="18">
        <v>21.0</v>
      </c>
      <c r="B23" s="68" t="s">
        <v>172</v>
      </c>
      <c r="C23" s="20"/>
      <c r="D23" s="21">
        <v>4.0</v>
      </c>
      <c r="F23" s="73"/>
      <c r="I23" s="23"/>
      <c r="J23" s="21">
        <v>10.0</v>
      </c>
      <c r="K23" s="24">
        <f t="shared" si="1"/>
        <v>118</v>
      </c>
      <c r="L23" s="20"/>
      <c r="R23" s="79"/>
      <c r="T23" s="26">
        <f t="shared" si="2"/>
        <v>60</v>
      </c>
    </row>
    <row r="24">
      <c r="A24" s="18">
        <v>22.0</v>
      </c>
      <c r="B24" s="19" t="s">
        <v>171</v>
      </c>
      <c r="C24" s="27">
        <v>4.0</v>
      </c>
      <c r="F24" s="73"/>
      <c r="I24" s="23"/>
      <c r="J24" s="21">
        <v>0.0</v>
      </c>
      <c r="K24" s="24">
        <f t="shared" si="1"/>
        <v>122</v>
      </c>
      <c r="L24" s="20"/>
      <c r="R24" s="79"/>
      <c r="T24" s="26">
        <f t="shared" si="2"/>
        <v>60</v>
      </c>
    </row>
    <row r="25">
      <c r="A25" s="18">
        <v>23.0</v>
      </c>
      <c r="B25" s="70" t="s">
        <v>170</v>
      </c>
      <c r="C25" s="39"/>
      <c r="D25" s="43">
        <v>4.0</v>
      </c>
      <c r="E25" s="3"/>
      <c r="F25" s="75"/>
      <c r="G25" s="3"/>
      <c r="H25" s="3"/>
      <c r="I25" s="41"/>
      <c r="J25" s="43">
        <v>0.0</v>
      </c>
      <c r="K25" s="42">
        <f t="shared" si="1"/>
        <v>126</v>
      </c>
      <c r="L25" s="3"/>
      <c r="M25" s="3"/>
      <c r="N25" s="3"/>
      <c r="O25" s="3"/>
      <c r="P25" s="3"/>
      <c r="Q25" s="3"/>
      <c r="R25" s="80"/>
      <c r="S25" s="3"/>
      <c r="T25" s="26">
        <f t="shared" si="2"/>
        <v>60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76"/>
      <c r="C31" s="76"/>
      <c r="D31" s="53"/>
      <c r="E31" s="53"/>
      <c r="F31" s="53"/>
      <c r="G31" s="53"/>
      <c r="H31" s="53"/>
      <c r="I31" s="54"/>
      <c r="J31" s="55"/>
      <c r="K31" s="56"/>
      <c r="L31" s="76"/>
      <c r="M31" s="53"/>
      <c r="N31" s="53"/>
      <c r="O31" s="53"/>
      <c r="P31" s="53"/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4</v>
      </c>
      <c r="D32" s="58">
        <f t="shared" si="3"/>
        <v>10</v>
      </c>
      <c r="E32" s="58">
        <f t="shared" si="3"/>
        <v>0</v>
      </c>
      <c r="F32" s="58">
        <f t="shared" si="3"/>
        <v>0</v>
      </c>
      <c r="G32" s="58">
        <f t="shared" si="3"/>
        <v>1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0</v>
      </c>
      <c r="M32" s="58">
        <f t="shared" si="4"/>
        <v>0</v>
      </c>
      <c r="N32" s="58">
        <f t="shared" si="4"/>
        <v>0</v>
      </c>
      <c r="O32" s="58">
        <f t="shared" si="4"/>
        <v>5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16</v>
      </c>
      <c r="D34" s="63">
        <f t="shared" si="7"/>
        <v>36</v>
      </c>
      <c r="E34" s="63">
        <f t="shared" si="7"/>
        <v>0</v>
      </c>
      <c r="F34" s="63">
        <f t="shared" si="7"/>
        <v>0</v>
      </c>
      <c r="G34" s="63">
        <f t="shared" si="7"/>
        <v>4</v>
      </c>
      <c r="H34" s="63">
        <f t="shared" si="7"/>
        <v>0</v>
      </c>
      <c r="I34" s="64">
        <f t="shared" si="7"/>
        <v>0</v>
      </c>
      <c r="J34" s="63">
        <f t="shared" si="7"/>
        <v>70</v>
      </c>
      <c r="K34" s="65">
        <f>K25</f>
        <v>126</v>
      </c>
      <c r="L34" s="62">
        <f t="shared" ref="L34:S34" si="8">SUM(L3:L25)</f>
        <v>0</v>
      </c>
      <c r="M34" s="63">
        <f t="shared" si="8"/>
        <v>0</v>
      </c>
      <c r="N34" s="63">
        <f t="shared" si="8"/>
        <v>0</v>
      </c>
      <c r="O34" s="63">
        <f t="shared" si="8"/>
        <v>20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40</v>
      </c>
      <c r="T34" s="66">
        <f>T25</f>
        <v>60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60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Jacob</v>
      </c>
      <c r="D2" s="11" t="s">
        <v>18</v>
      </c>
      <c r="E2" s="11" t="s">
        <v>21</v>
      </c>
      <c r="F2" s="11" t="s">
        <v>24</v>
      </c>
      <c r="G2" s="11" t="s">
        <v>27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Albert Z</v>
      </c>
      <c r="M2" s="15" t="s">
        <v>146</v>
      </c>
      <c r="N2" s="15" t="s">
        <v>147</v>
      </c>
      <c r="O2" s="15" t="s">
        <v>148</v>
      </c>
      <c r="P2" s="15" t="s">
        <v>149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E3" s="22"/>
      <c r="F3" s="21">
        <v>4.0</v>
      </c>
      <c r="I3" s="23"/>
      <c r="J3" s="21">
        <v>10.0</v>
      </c>
      <c r="K3" s="24">
        <f>SUM(C3:J3)</f>
        <v>14</v>
      </c>
      <c r="L3" s="20"/>
      <c r="N3" s="22"/>
      <c r="R3" s="23"/>
      <c r="T3" s="26">
        <f>SUM(L3:S3)</f>
        <v>0</v>
      </c>
    </row>
    <row r="4">
      <c r="A4" s="18">
        <v>2.0</v>
      </c>
      <c r="B4" s="68" t="s">
        <v>169</v>
      </c>
      <c r="C4" s="20"/>
      <c r="E4" s="22"/>
      <c r="I4" s="23"/>
      <c r="K4" s="24">
        <f t="shared" ref="K4:K25" si="1">K3+SUM(C4:J4)</f>
        <v>14</v>
      </c>
      <c r="L4" s="20"/>
      <c r="M4" s="21">
        <v>4.0</v>
      </c>
      <c r="N4" s="22"/>
      <c r="R4" s="23"/>
      <c r="S4" s="21">
        <v>10.0</v>
      </c>
      <c r="T4" s="26">
        <f t="shared" ref="T4:T25" si="2">T3+SUM(L4:S4)</f>
        <v>14</v>
      </c>
    </row>
    <row r="5">
      <c r="A5" s="18">
        <v>3.0</v>
      </c>
      <c r="B5" s="68" t="s">
        <v>170</v>
      </c>
      <c r="C5" s="20"/>
      <c r="E5" s="22"/>
      <c r="F5" s="21">
        <v>4.0</v>
      </c>
      <c r="I5" s="23"/>
      <c r="K5" s="24">
        <f t="shared" si="1"/>
        <v>18</v>
      </c>
      <c r="L5" s="27">
        <v>-4.0</v>
      </c>
      <c r="N5" s="22"/>
      <c r="R5" s="23"/>
      <c r="T5" s="26">
        <f t="shared" si="2"/>
        <v>10</v>
      </c>
    </row>
    <row r="6">
      <c r="A6" s="18">
        <v>4.0</v>
      </c>
      <c r="B6" s="68" t="s">
        <v>171</v>
      </c>
      <c r="C6" s="20"/>
      <c r="E6" s="22"/>
      <c r="I6" s="23"/>
      <c r="K6" s="24">
        <f t="shared" si="1"/>
        <v>18</v>
      </c>
      <c r="L6" s="27">
        <v>4.0</v>
      </c>
      <c r="N6" s="22"/>
      <c r="R6" s="23"/>
      <c r="S6" s="21">
        <v>10.0</v>
      </c>
      <c r="T6" s="26">
        <f t="shared" si="2"/>
        <v>24</v>
      </c>
    </row>
    <row r="7">
      <c r="A7" s="18">
        <v>5.0</v>
      </c>
      <c r="B7" s="68" t="s">
        <v>172</v>
      </c>
      <c r="C7" s="20"/>
      <c r="E7" s="22"/>
      <c r="F7" s="21">
        <v>4.0</v>
      </c>
      <c r="I7" s="23"/>
      <c r="J7" s="21">
        <v>0.0</v>
      </c>
      <c r="K7" s="24">
        <f t="shared" si="1"/>
        <v>22</v>
      </c>
      <c r="L7" s="20"/>
      <c r="N7" s="22"/>
      <c r="R7" s="23"/>
      <c r="T7" s="26">
        <f t="shared" si="2"/>
        <v>24</v>
      </c>
    </row>
    <row r="8">
      <c r="A8" s="18">
        <v>6.0</v>
      </c>
      <c r="B8" s="68" t="s">
        <v>173</v>
      </c>
      <c r="C8" s="20"/>
      <c r="E8" s="22"/>
      <c r="F8" s="21">
        <v>4.0</v>
      </c>
      <c r="I8" s="23"/>
      <c r="J8" s="21">
        <v>10.0</v>
      </c>
      <c r="K8" s="24">
        <f t="shared" si="1"/>
        <v>36</v>
      </c>
      <c r="L8" s="27">
        <v>0.0</v>
      </c>
      <c r="N8" s="22"/>
      <c r="R8" s="23"/>
      <c r="T8" s="26">
        <f t="shared" si="2"/>
        <v>24</v>
      </c>
    </row>
    <row r="9">
      <c r="A9" s="18">
        <v>7.0</v>
      </c>
      <c r="B9" s="68" t="s">
        <v>171</v>
      </c>
      <c r="C9" s="20"/>
      <c r="E9" s="22"/>
      <c r="I9" s="23"/>
      <c r="K9" s="24">
        <f t="shared" si="1"/>
        <v>36</v>
      </c>
      <c r="L9" s="27">
        <v>4.0</v>
      </c>
      <c r="N9" s="22"/>
      <c r="R9" s="23"/>
      <c r="S9" s="21">
        <v>10.0</v>
      </c>
      <c r="T9" s="26">
        <f t="shared" si="2"/>
        <v>38</v>
      </c>
    </row>
    <row r="10">
      <c r="A10" s="18">
        <v>8.0</v>
      </c>
      <c r="B10" s="19" t="s">
        <v>169</v>
      </c>
      <c r="C10" s="27">
        <v>0.0</v>
      </c>
      <c r="E10" s="22"/>
      <c r="I10" s="23"/>
      <c r="K10" s="24">
        <f t="shared" si="1"/>
        <v>36</v>
      </c>
      <c r="L10" s="20"/>
      <c r="M10" s="21">
        <v>0.0</v>
      </c>
      <c r="N10" s="22"/>
      <c r="R10" s="23"/>
      <c r="T10" s="26">
        <f t="shared" si="2"/>
        <v>38</v>
      </c>
    </row>
    <row r="11">
      <c r="A11" s="18">
        <v>9.0</v>
      </c>
      <c r="B11" s="68" t="s">
        <v>172</v>
      </c>
      <c r="C11" s="20"/>
      <c r="E11" s="22"/>
      <c r="F11" s="21">
        <v>0.0</v>
      </c>
      <c r="I11" s="23"/>
      <c r="K11" s="24">
        <f t="shared" si="1"/>
        <v>36</v>
      </c>
      <c r="L11" s="20"/>
      <c r="N11" s="22"/>
      <c r="R11" s="23"/>
      <c r="T11" s="26">
        <f t="shared" si="2"/>
        <v>38</v>
      </c>
    </row>
    <row r="12">
      <c r="A12" s="18">
        <v>10.0</v>
      </c>
      <c r="B12" s="68" t="s">
        <v>168</v>
      </c>
      <c r="C12" s="20"/>
      <c r="E12" s="22"/>
      <c r="F12" s="21">
        <v>0.0</v>
      </c>
      <c r="I12" s="23"/>
      <c r="K12" s="24">
        <f t="shared" si="1"/>
        <v>36</v>
      </c>
      <c r="L12" s="27">
        <v>0.0</v>
      </c>
      <c r="N12" s="22"/>
      <c r="R12" s="23"/>
      <c r="T12" s="26">
        <f t="shared" si="2"/>
        <v>38</v>
      </c>
    </row>
    <row r="13">
      <c r="A13" s="18">
        <v>11.0</v>
      </c>
      <c r="B13" s="68" t="s">
        <v>173</v>
      </c>
      <c r="C13" s="20"/>
      <c r="E13" s="22"/>
      <c r="F13" s="21">
        <v>-4.0</v>
      </c>
      <c r="I13" s="23"/>
      <c r="K13" s="24">
        <f t="shared" si="1"/>
        <v>32</v>
      </c>
      <c r="L13" s="27">
        <v>0.0</v>
      </c>
      <c r="N13" s="22"/>
      <c r="R13" s="23"/>
      <c r="T13" s="26">
        <f t="shared" si="2"/>
        <v>38</v>
      </c>
    </row>
    <row r="14">
      <c r="A14" s="18">
        <v>12.0</v>
      </c>
      <c r="B14" s="68" t="s">
        <v>170</v>
      </c>
      <c r="C14" s="20"/>
      <c r="E14" s="22"/>
      <c r="I14" s="23"/>
      <c r="K14" s="24">
        <f t="shared" si="1"/>
        <v>32</v>
      </c>
      <c r="L14" s="20"/>
      <c r="M14" s="21">
        <v>4.0</v>
      </c>
      <c r="N14" s="22"/>
      <c r="R14" s="23"/>
      <c r="S14" s="21">
        <v>10.0</v>
      </c>
      <c r="T14" s="26">
        <f t="shared" si="2"/>
        <v>52</v>
      </c>
    </row>
    <row r="15">
      <c r="A15" s="28">
        <v>13.0</v>
      </c>
      <c r="B15" s="69" t="s">
        <v>172</v>
      </c>
      <c r="C15" s="30"/>
      <c r="D15" s="31"/>
      <c r="E15" s="32"/>
      <c r="F15" s="33">
        <v>4.0</v>
      </c>
      <c r="G15" s="31"/>
      <c r="H15" s="31"/>
      <c r="I15" s="34"/>
      <c r="J15" s="33">
        <v>10.0</v>
      </c>
      <c r="K15" s="35">
        <f t="shared" si="1"/>
        <v>46</v>
      </c>
      <c r="L15" s="30"/>
      <c r="M15" s="31"/>
      <c r="N15" s="32"/>
      <c r="O15" s="31"/>
      <c r="P15" s="31"/>
      <c r="Q15" s="31"/>
      <c r="R15" s="34"/>
      <c r="S15" s="31"/>
      <c r="T15" s="37">
        <f t="shared" si="2"/>
        <v>52</v>
      </c>
    </row>
    <row r="16">
      <c r="A16" s="18">
        <v>14.0</v>
      </c>
      <c r="B16" s="68" t="s">
        <v>171</v>
      </c>
      <c r="C16" s="20"/>
      <c r="E16" s="22"/>
      <c r="I16" s="23"/>
      <c r="K16" s="24">
        <f t="shared" si="1"/>
        <v>46</v>
      </c>
      <c r="L16" s="27">
        <v>4.0</v>
      </c>
      <c r="N16" s="22"/>
      <c r="R16" s="23"/>
      <c r="S16" s="21">
        <v>10.0</v>
      </c>
      <c r="T16" s="26">
        <f t="shared" si="2"/>
        <v>66</v>
      </c>
    </row>
    <row r="17">
      <c r="A17" s="18">
        <v>15.0</v>
      </c>
      <c r="B17" s="68" t="s">
        <v>168</v>
      </c>
      <c r="C17" s="20"/>
      <c r="E17" s="22"/>
      <c r="I17" s="23"/>
      <c r="K17" s="24">
        <f t="shared" si="1"/>
        <v>46</v>
      </c>
      <c r="L17" s="27">
        <v>4.0</v>
      </c>
      <c r="N17" s="22"/>
      <c r="R17" s="23"/>
      <c r="S17" s="21">
        <v>0.0</v>
      </c>
      <c r="T17" s="26">
        <f t="shared" si="2"/>
        <v>70</v>
      </c>
    </row>
    <row r="18">
      <c r="A18" s="18">
        <v>16.0</v>
      </c>
      <c r="B18" s="68" t="s">
        <v>169</v>
      </c>
      <c r="C18" s="20"/>
      <c r="D18" s="21">
        <v>4.0</v>
      </c>
      <c r="E18" s="22"/>
      <c r="I18" s="23"/>
      <c r="J18" s="21">
        <v>10.0</v>
      </c>
      <c r="K18" s="24">
        <f t="shared" si="1"/>
        <v>60</v>
      </c>
      <c r="L18" s="20"/>
      <c r="N18" s="22"/>
      <c r="R18" s="23"/>
      <c r="T18" s="26">
        <f t="shared" si="2"/>
        <v>70</v>
      </c>
    </row>
    <row r="19">
      <c r="A19" s="18">
        <v>17.0</v>
      </c>
      <c r="B19" s="68" t="s">
        <v>173</v>
      </c>
      <c r="C19" s="20"/>
      <c r="E19" s="22"/>
      <c r="I19" s="23"/>
      <c r="K19" s="24">
        <f t="shared" si="1"/>
        <v>60</v>
      </c>
      <c r="L19" s="27">
        <v>4.0</v>
      </c>
      <c r="N19" s="22"/>
      <c r="R19" s="23"/>
      <c r="S19" s="21">
        <v>0.0</v>
      </c>
      <c r="T19" s="26">
        <f t="shared" si="2"/>
        <v>74</v>
      </c>
    </row>
    <row r="20">
      <c r="A20" s="18">
        <v>18.0</v>
      </c>
      <c r="B20" s="68" t="s">
        <v>170</v>
      </c>
      <c r="C20" s="20"/>
      <c r="E20" s="22"/>
      <c r="F20" s="21">
        <v>0.0</v>
      </c>
      <c r="I20" s="23"/>
      <c r="K20" s="24">
        <f t="shared" si="1"/>
        <v>60</v>
      </c>
      <c r="L20" s="27">
        <v>0.0</v>
      </c>
      <c r="N20" s="22"/>
      <c r="R20" s="23"/>
      <c r="T20" s="26">
        <f t="shared" si="2"/>
        <v>74</v>
      </c>
    </row>
    <row r="21">
      <c r="A21" s="18">
        <v>19.0</v>
      </c>
      <c r="B21" s="68" t="s">
        <v>168</v>
      </c>
      <c r="C21" s="20"/>
      <c r="E21" s="22"/>
      <c r="F21" s="21">
        <v>4.0</v>
      </c>
      <c r="I21" s="23"/>
      <c r="J21" s="21">
        <v>0.0</v>
      </c>
      <c r="K21" s="24">
        <f t="shared" si="1"/>
        <v>64</v>
      </c>
      <c r="L21" s="27">
        <v>-4.0</v>
      </c>
      <c r="N21" s="22"/>
      <c r="R21" s="23"/>
      <c r="T21" s="26">
        <f t="shared" si="2"/>
        <v>70</v>
      </c>
    </row>
    <row r="22">
      <c r="A22" s="18">
        <v>20.0</v>
      </c>
      <c r="B22" s="19" t="s">
        <v>169</v>
      </c>
      <c r="C22" s="27">
        <v>4.0</v>
      </c>
      <c r="E22" s="22"/>
      <c r="I22" s="23"/>
      <c r="J22" s="21">
        <v>10.0</v>
      </c>
      <c r="K22" s="24">
        <f t="shared" si="1"/>
        <v>78</v>
      </c>
      <c r="L22" s="20"/>
      <c r="N22" s="22"/>
      <c r="R22" s="23"/>
      <c r="T22" s="26">
        <f t="shared" si="2"/>
        <v>70</v>
      </c>
    </row>
    <row r="23">
      <c r="A23" s="18">
        <v>21.0</v>
      </c>
      <c r="B23" s="68" t="s">
        <v>172</v>
      </c>
      <c r="C23" s="20"/>
      <c r="E23" s="22"/>
      <c r="F23" s="21">
        <v>4.0</v>
      </c>
      <c r="I23" s="23"/>
      <c r="J23" s="21">
        <v>10.0</v>
      </c>
      <c r="K23" s="24">
        <f t="shared" si="1"/>
        <v>92</v>
      </c>
      <c r="L23" s="20"/>
      <c r="N23" s="22"/>
      <c r="R23" s="23"/>
      <c r="T23" s="26">
        <f t="shared" si="2"/>
        <v>70</v>
      </c>
    </row>
    <row r="24">
      <c r="A24" s="18">
        <v>22.0</v>
      </c>
      <c r="B24" s="68" t="s">
        <v>171</v>
      </c>
      <c r="C24" s="20"/>
      <c r="E24" s="22"/>
      <c r="I24" s="23"/>
      <c r="K24" s="24">
        <f t="shared" si="1"/>
        <v>92</v>
      </c>
      <c r="L24" s="27">
        <v>4.0</v>
      </c>
      <c r="N24" s="22"/>
      <c r="R24" s="23"/>
      <c r="S24" s="21">
        <v>0.0</v>
      </c>
      <c r="T24" s="26">
        <f t="shared" si="2"/>
        <v>74</v>
      </c>
    </row>
    <row r="25">
      <c r="A25" s="18">
        <v>23.0</v>
      </c>
      <c r="B25" s="70" t="s">
        <v>170</v>
      </c>
      <c r="C25" s="39"/>
      <c r="D25" s="3"/>
      <c r="E25" s="40"/>
      <c r="F25" s="3"/>
      <c r="G25" s="3"/>
      <c r="H25" s="3"/>
      <c r="I25" s="41"/>
      <c r="J25" s="3"/>
      <c r="K25" s="42">
        <f t="shared" si="1"/>
        <v>92</v>
      </c>
      <c r="L25" s="43">
        <v>4.0</v>
      </c>
      <c r="M25" s="3"/>
      <c r="N25" s="40"/>
      <c r="O25" s="3"/>
      <c r="P25" s="3"/>
      <c r="Q25" s="3"/>
      <c r="R25" s="41"/>
      <c r="S25" s="43">
        <v>10.0</v>
      </c>
      <c r="T25" s="26">
        <f t="shared" si="2"/>
        <v>88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76"/>
      <c r="C31" s="76"/>
      <c r="D31" s="53"/>
      <c r="E31" s="53"/>
      <c r="F31" s="53"/>
      <c r="G31" s="53"/>
      <c r="H31" s="53"/>
      <c r="I31" s="54"/>
      <c r="J31" s="55"/>
      <c r="K31" s="56"/>
      <c r="L31" s="76"/>
      <c r="M31" s="53"/>
      <c r="N31" s="53"/>
      <c r="O31" s="53"/>
      <c r="P31" s="53"/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1</v>
      </c>
      <c r="D32" s="58">
        <f t="shared" si="3"/>
        <v>1</v>
      </c>
      <c r="E32" s="58">
        <f t="shared" si="3"/>
        <v>0</v>
      </c>
      <c r="F32" s="58">
        <f t="shared" si="3"/>
        <v>7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7</v>
      </c>
      <c r="M32" s="58">
        <f t="shared" si="4"/>
        <v>2</v>
      </c>
      <c r="N32" s="58">
        <f t="shared" si="4"/>
        <v>0</v>
      </c>
      <c r="O32" s="58">
        <f t="shared" si="4"/>
        <v>0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2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4</v>
      </c>
      <c r="D34" s="63">
        <f t="shared" si="7"/>
        <v>4</v>
      </c>
      <c r="E34" s="63">
        <f t="shared" si="7"/>
        <v>0</v>
      </c>
      <c r="F34" s="63">
        <f t="shared" si="7"/>
        <v>24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60</v>
      </c>
      <c r="K34" s="65">
        <f>K25</f>
        <v>92</v>
      </c>
      <c r="L34" s="62">
        <f t="shared" ref="L34:S34" si="8">SUM(L3:L25)</f>
        <v>20</v>
      </c>
      <c r="M34" s="63">
        <f t="shared" si="8"/>
        <v>8</v>
      </c>
      <c r="N34" s="63">
        <f t="shared" si="8"/>
        <v>0</v>
      </c>
      <c r="O34" s="63">
        <f t="shared" si="8"/>
        <v>0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60</v>
      </c>
      <c r="T34" s="66">
        <f>T25</f>
        <v>88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57</v>
      </c>
      <c r="K1" s="8"/>
      <c r="L1" s="7" t="s">
        <v>54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Achyuta</v>
      </c>
      <c r="D2" s="11" t="s">
        <v>141</v>
      </c>
      <c r="E2" s="11" t="s">
        <v>142</v>
      </c>
      <c r="F2" s="11" t="s">
        <v>143</v>
      </c>
      <c r="G2" s="11" t="s">
        <v>144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David J</v>
      </c>
      <c r="M2" s="15" t="s">
        <v>136</v>
      </c>
      <c r="N2" s="15" t="s">
        <v>137</v>
      </c>
      <c r="O2" s="15" t="s">
        <v>138</v>
      </c>
      <c r="P2" s="15" t="s">
        <v>139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F3" s="22"/>
      <c r="I3" s="23"/>
      <c r="K3" s="24">
        <f>SUM(C3:J3)</f>
        <v>0</v>
      </c>
      <c r="L3" s="25"/>
      <c r="M3" s="22"/>
      <c r="O3" s="21">
        <v>4.0</v>
      </c>
      <c r="R3" s="23"/>
      <c r="S3" s="21">
        <v>0.0</v>
      </c>
      <c r="T3" s="26">
        <f>SUM(L3:S3)</f>
        <v>4</v>
      </c>
    </row>
    <row r="4">
      <c r="A4" s="18">
        <v>2.0</v>
      </c>
      <c r="B4" s="68" t="s">
        <v>169</v>
      </c>
      <c r="C4" s="20"/>
      <c r="E4" s="21">
        <v>4.0</v>
      </c>
      <c r="F4" s="22"/>
      <c r="I4" s="23"/>
      <c r="J4" s="21">
        <v>0.0</v>
      </c>
      <c r="K4" s="24">
        <f t="shared" ref="K4:K25" si="1">K3+SUM(C4:J4)</f>
        <v>4</v>
      </c>
      <c r="L4" s="25"/>
      <c r="M4" s="22"/>
      <c r="R4" s="23"/>
      <c r="T4" s="26">
        <f t="shared" ref="T4:T25" si="2">T3+SUM(L4:S4)</f>
        <v>4</v>
      </c>
    </row>
    <row r="5">
      <c r="A5" s="18">
        <v>3.0</v>
      </c>
      <c r="B5" s="68" t="s">
        <v>170</v>
      </c>
      <c r="C5" s="20"/>
      <c r="E5" s="21">
        <v>4.0</v>
      </c>
      <c r="F5" s="22"/>
      <c r="I5" s="23"/>
      <c r="J5" s="21">
        <v>10.0</v>
      </c>
      <c r="K5" s="24">
        <f t="shared" si="1"/>
        <v>18</v>
      </c>
      <c r="L5" s="25"/>
      <c r="M5" s="22"/>
      <c r="O5" s="21">
        <v>-4.0</v>
      </c>
      <c r="R5" s="23"/>
      <c r="T5" s="26">
        <f t="shared" si="2"/>
        <v>0</v>
      </c>
    </row>
    <row r="6">
      <c r="A6" s="18">
        <v>4.0</v>
      </c>
      <c r="B6" s="19" t="s">
        <v>171</v>
      </c>
      <c r="C6" s="27">
        <v>0.0</v>
      </c>
      <c r="F6" s="22"/>
      <c r="I6" s="23"/>
      <c r="K6" s="24">
        <f t="shared" si="1"/>
        <v>18</v>
      </c>
      <c r="L6" s="25"/>
      <c r="M6" s="22"/>
      <c r="O6" s="21">
        <v>0.0</v>
      </c>
      <c r="R6" s="23"/>
      <c r="T6" s="26">
        <f t="shared" si="2"/>
        <v>0</v>
      </c>
    </row>
    <row r="7">
      <c r="A7" s="18">
        <v>5.0</v>
      </c>
      <c r="B7" s="68" t="s">
        <v>172</v>
      </c>
      <c r="C7" s="20"/>
      <c r="D7" s="21">
        <v>0.0</v>
      </c>
      <c r="F7" s="22"/>
      <c r="I7" s="23"/>
      <c r="K7" s="24">
        <f t="shared" si="1"/>
        <v>18</v>
      </c>
      <c r="L7" s="25"/>
      <c r="M7" s="22"/>
      <c r="O7" s="21">
        <v>0.0</v>
      </c>
      <c r="R7" s="23"/>
      <c r="T7" s="26">
        <f t="shared" si="2"/>
        <v>0</v>
      </c>
    </row>
    <row r="8">
      <c r="A8" s="18">
        <v>6.0</v>
      </c>
      <c r="B8" s="68" t="s">
        <v>173</v>
      </c>
      <c r="C8" s="20"/>
      <c r="D8" s="21">
        <v>4.0</v>
      </c>
      <c r="F8" s="22"/>
      <c r="I8" s="23"/>
      <c r="J8" s="21">
        <v>0.0</v>
      </c>
      <c r="K8" s="24">
        <f t="shared" si="1"/>
        <v>22</v>
      </c>
      <c r="L8" s="25"/>
      <c r="M8" s="22"/>
      <c r="O8" s="21">
        <v>0.0</v>
      </c>
      <c r="R8" s="23"/>
      <c r="T8" s="26">
        <f t="shared" si="2"/>
        <v>0</v>
      </c>
    </row>
    <row r="9">
      <c r="A9" s="18">
        <v>7.0</v>
      </c>
      <c r="B9" s="68" t="s">
        <v>171</v>
      </c>
      <c r="C9" s="20"/>
      <c r="E9" s="21">
        <v>0.0</v>
      </c>
      <c r="F9" s="22"/>
      <c r="I9" s="23"/>
      <c r="K9" s="24">
        <f t="shared" si="1"/>
        <v>22</v>
      </c>
      <c r="L9" s="25"/>
      <c r="M9" s="22"/>
      <c r="O9" s="21">
        <v>0.0</v>
      </c>
      <c r="R9" s="23"/>
      <c r="T9" s="26">
        <f t="shared" si="2"/>
        <v>0</v>
      </c>
    </row>
    <row r="10">
      <c r="A10" s="18">
        <v>8.0</v>
      </c>
      <c r="B10" s="68" t="s">
        <v>169</v>
      </c>
      <c r="C10" s="20"/>
      <c r="E10" s="21">
        <v>0.0</v>
      </c>
      <c r="F10" s="22"/>
      <c r="I10" s="23"/>
      <c r="K10" s="24">
        <f t="shared" si="1"/>
        <v>22</v>
      </c>
      <c r="L10" s="25"/>
      <c r="M10" s="22"/>
      <c r="N10" s="21">
        <v>0.0</v>
      </c>
      <c r="R10" s="23"/>
      <c r="T10" s="26">
        <f t="shared" si="2"/>
        <v>0</v>
      </c>
    </row>
    <row r="11">
      <c r="A11" s="18">
        <v>9.0</v>
      </c>
      <c r="B11" s="68" t="s">
        <v>172</v>
      </c>
      <c r="C11" s="20"/>
      <c r="F11" s="22"/>
      <c r="G11" s="21">
        <v>0.0</v>
      </c>
      <c r="I11" s="23"/>
      <c r="K11" s="24">
        <f t="shared" si="1"/>
        <v>22</v>
      </c>
      <c r="L11" s="25"/>
      <c r="M11" s="22"/>
      <c r="O11" s="21">
        <v>0.0</v>
      </c>
      <c r="R11" s="23"/>
      <c r="T11" s="26">
        <f t="shared" si="2"/>
        <v>0</v>
      </c>
    </row>
    <row r="12">
      <c r="A12" s="18">
        <v>10.0</v>
      </c>
      <c r="B12" s="19" t="s">
        <v>168</v>
      </c>
      <c r="C12" s="27">
        <v>4.0</v>
      </c>
      <c r="F12" s="22"/>
      <c r="I12" s="23"/>
      <c r="J12" s="21">
        <v>0.0</v>
      </c>
      <c r="K12" s="24">
        <f t="shared" si="1"/>
        <v>26</v>
      </c>
      <c r="L12" s="25"/>
      <c r="M12" s="22"/>
      <c r="O12" s="21">
        <v>0.0</v>
      </c>
      <c r="R12" s="23"/>
      <c r="T12" s="26">
        <f t="shared" si="2"/>
        <v>0</v>
      </c>
    </row>
    <row r="13">
      <c r="A13" s="18">
        <v>11.0</v>
      </c>
      <c r="B13" s="68" t="s">
        <v>173</v>
      </c>
      <c r="C13" s="20"/>
      <c r="E13" s="21">
        <v>4.0</v>
      </c>
      <c r="F13" s="22"/>
      <c r="I13" s="23"/>
      <c r="J13" s="21">
        <v>0.0</v>
      </c>
      <c r="K13" s="24">
        <f t="shared" si="1"/>
        <v>30</v>
      </c>
      <c r="L13" s="25"/>
      <c r="M13" s="22"/>
      <c r="R13" s="23"/>
      <c r="T13" s="26">
        <f t="shared" si="2"/>
        <v>0</v>
      </c>
    </row>
    <row r="14">
      <c r="A14" s="18">
        <v>12.0</v>
      </c>
      <c r="B14" s="68" t="s">
        <v>170</v>
      </c>
      <c r="C14" s="20"/>
      <c r="E14" s="21">
        <v>4.0</v>
      </c>
      <c r="F14" s="22"/>
      <c r="I14" s="23"/>
      <c r="J14" s="21">
        <v>0.0</v>
      </c>
      <c r="K14" s="24">
        <f t="shared" si="1"/>
        <v>34</v>
      </c>
      <c r="L14" s="25"/>
      <c r="M14" s="22"/>
      <c r="O14" s="21">
        <v>-4.0</v>
      </c>
      <c r="R14" s="23"/>
      <c r="T14" s="26">
        <f t="shared" si="2"/>
        <v>-4</v>
      </c>
    </row>
    <row r="15">
      <c r="A15" s="28">
        <v>13.0</v>
      </c>
      <c r="B15" s="69" t="s">
        <v>172</v>
      </c>
      <c r="C15" s="30"/>
      <c r="D15" s="33">
        <v>4.0</v>
      </c>
      <c r="E15" s="31"/>
      <c r="F15" s="32"/>
      <c r="G15" s="31"/>
      <c r="H15" s="31"/>
      <c r="I15" s="34"/>
      <c r="J15" s="33">
        <v>10.0</v>
      </c>
      <c r="K15" s="35">
        <f t="shared" si="1"/>
        <v>48</v>
      </c>
      <c r="L15" s="30"/>
      <c r="M15" s="32"/>
      <c r="N15" s="31"/>
      <c r="O15" s="31"/>
      <c r="P15" s="31"/>
      <c r="Q15" s="31"/>
      <c r="R15" s="34"/>
      <c r="S15" s="31"/>
      <c r="T15" s="37">
        <f t="shared" si="2"/>
        <v>-4</v>
      </c>
    </row>
    <row r="16">
      <c r="A16" s="18">
        <v>14.0</v>
      </c>
      <c r="B16" s="68" t="s">
        <v>171</v>
      </c>
      <c r="C16" s="20"/>
      <c r="E16" s="21">
        <v>4.0</v>
      </c>
      <c r="F16" s="22"/>
      <c r="I16" s="23"/>
      <c r="J16" s="21">
        <v>10.0</v>
      </c>
      <c r="K16" s="24">
        <f t="shared" si="1"/>
        <v>62</v>
      </c>
      <c r="L16" s="20"/>
      <c r="M16" s="22"/>
      <c r="R16" s="23"/>
      <c r="T16" s="26">
        <f t="shared" si="2"/>
        <v>-4</v>
      </c>
    </row>
    <row r="17">
      <c r="A17" s="18">
        <v>15.0</v>
      </c>
      <c r="B17" s="68" t="s">
        <v>168</v>
      </c>
      <c r="C17" s="20"/>
      <c r="E17" s="21">
        <v>4.0</v>
      </c>
      <c r="F17" s="22"/>
      <c r="I17" s="23"/>
      <c r="J17" s="21">
        <v>0.0</v>
      </c>
      <c r="K17" s="24">
        <f t="shared" si="1"/>
        <v>66</v>
      </c>
      <c r="L17" s="20"/>
      <c r="M17" s="22"/>
      <c r="O17" s="21">
        <v>0.0</v>
      </c>
      <c r="R17" s="23"/>
      <c r="T17" s="26">
        <f t="shared" si="2"/>
        <v>-4</v>
      </c>
    </row>
    <row r="18">
      <c r="A18" s="18">
        <v>16.0</v>
      </c>
      <c r="B18" s="68" t="s">
        <v>169</v>
      </c>
      <c r="C18" s="20"/>
      <c r="E18" s="21">
        <v>4.0</v>
      </c>
      <c r="F18" s="22"/>
      <c r="I18" s="23"/>
      <c r="J18" s="21">
        <v>10.0</v>
      </c>
      <c r="K18" s="24">
        <f t="shared" si="1"/>
        <v>80</v>
      </c>
      <c r="L18" s="20"/>
      <c r="M18" s="22"/>
      <c r="R18" s="23"/>
      <c r="T18" s="26">
        <f t="shared" si="2"/>
        <v>-4</v>
      </c>
    </row>
    <row r="19">
      <c r="A19" s="18">
        <v>17.0</v>
      </c>
      <c r="B19" s="68" t="s">
        <v>173</v>
      </c>
      <c r="C19" s="20"/>
      <c r="F19" s="22"/>
      <c r="I19" s="23"/>
      <c r="K19" s="24">
        <f t="shared" si="1"/>
        <v>80</v>
      </c>
      <c r="L19" s="27">
        <v>4.0</v>
      </c>
      <c r="M19" s="22"/>
      <c r="R19" s="23"/>
      <c r="S19" s="21">
        <v>0.0</v>
      </c>
      <c r="T19" s="26">
        <f t="shared" si="2"/>
        <v>0</v>
      </c>
    </row>
    <row r="20">
      <c r="A20" s="18">
        <v>18.0</v>
      </c>
      <c r="B20" s="68" t="s">
        <v>170</v>
      </c>
      <c r="C20" s="20"/>
      <c r="F20" s="22"/>
      <c r="I20" s="23"/>
      <c r="K20" s="24">
        <f t="shared" si="1"/>
        <v>80</v>
      </c>
      <c r="L20" s="20"/>
      <c r="M20" s="22"/>
      <c r="O20" s="21">
        <v>4.0</v>
      </c>
      <c r="R20" s="23"/>
      <c r="S20" s="21">
        <v>0.0</v>
      </c>
      <c r="T20" s="26">
        <f t="shared" si="2"/>
        <v>4</v>
      </c>
    </row>
    <row r="21">
      <c r="A21" s="18">
        <v>19.0</v>
      </c>
      <c r="B21" s="68" t="s">
        <v>168</v>
      </c>
      <c r="C21" s="20"/>
      <c r="F21" s="22"/>
      <c r="I21" s="23"/>
      <c r="K21" s="24">
        <f t="shared" si="1"/>
        <v>80</v>
      </c>
      <c r="L21" s="20"/>
      <c r="M21" s="22"/>
      <c r="O21" s="21">
        <v>4.0</v>
      </c>
      <c r="R21" s="23"/>
      <c r="S21" s="21">
        <v>0.0</v>
      </c>
      <c r="T21" s="26">
        <f t="shared" si="2"/>
        <v>8</v>
      </c>
    </row>
    <row r="22">
      <c r="A22" s="18">
        <v>20.0</v>
      </c>
      <c r="B22" s="68" t="s">
        <v>169</v>
      </c>
      <c r="C22" s="20"/>
      <c r="F22" s="22"/>
      <c r="I22" s="23"/>
      <c r="K22" s="24">
        <f t="shared" si="1"/>
        <v>80</v>
      </c>
      <c r="L22" s="20"/>
      <c r="M22" s="22"/>
      <c r="P22" s="21">
        <v>4.0</v>
      </c>
      <c r="R22" s="23"/>
      <c r="S22" s="21">
        <v>0.0</v>
      </c>
      <c r="T22" s="26">
        <f t="shared" si="2"/>
        <v>12</v>
      </c>
    </row>
    <row r="23">
      <c r="A23" s="18">
        <v>21.0</v>
      </c>
      <c r="B23" s="68" t="s">
        <v>172</v>
      </c>
      <c r="C23" s="20"/>
      <c r="D23" s="21">
        <v>4.0</v>
      </c>
      <c r="F23" s="22"/>
      <c r="I23" s="23"/>
      <c r="J23" s="21">
        <v>10.0</v>
      </c>
      <c r="K23" s="24">
        <f t="shared" si="1"/>
        <v>94</v>
      </c>
      <c r="L23" s="20"/>
      <c r="M23" s="22"/>
      <c r="R23" s="23"/>
      <c r="T23" s="26">
        <f t="shared" si="2"/>
        <v>12</v>
      </c>
    </row>
    <row r="24">
      <c r="A24" s="18">
        <v>22.0</v>
      </c>
      <c r="B24" s="68" t="s">
        <v>171</v>
      </c>
      <c r="C24" s="20"/>
      <c r="F24" s="22"/>
      <c r="I24" s="23"/>
      <c r="K24" s="24">
        <f t="shared" si="1"/>
        <v>94</v>
      </c>
      <c r="L24" s="27">
        <v>4.0</v>
      </c>
      <c r="M24" s="22"/>
      <c r="R24" s="23"/>
      <c r="S24" s="21">
        <v>0.0</v>
      </c>
      <c r="T24" s="26">
        <f t="shared" si="2"/>
        <v>16</v>
      </c>
    </row>
    <row r="25">
      <c r="A25" s="18">
        <v>23.0</v>
      </c>
      <c r="B25" s="70" t="s">
        <v>170</v>
      </c>
      <c r="C25" s="39"/>
      <c r="D25" s="3"/>
      <c r="E25" s="43">
        <v>0.0</v>
      </c>
      <c r="F25" s="40"/>
      <c r="G25" s="3"/>
      <c r="H25" s="3"/>
      <c r="I25" s="41"/>
      <c r="J25" s="3"/>
      <c r="K25" s="42">
        <f t="shared" si="1"/>
        <v>94</v>
      </c>
      <c r="L25" s="3"/>
      <c r="M25" s="40"/>
      <c r="N25" s="3"/>
      <c r="O25" s="43">
        <v>0.0</v>
      </c>
      <c r="P25" s="3"/>
      <c r="Q25" s="3"/>
      <c r="R25" s="41"/>
      <c r="S25" s="3"/>
      <c r="T25" s="26">
        <f t="shared" si="2"/>
        <v>16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9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9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9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0.0</v>
      </c>
      <c r="G31" s="52">
        <v>23.0</v>
      </c>
      <c r="H31" s="53"/>
      <c r="I31" s="54"/>
      <c r="J31" s="55"/>
      <c r="K31" s="56"/>
      <c r="L31" s="51">
        <v>11.0</v>
      </c>
      <c r="M31" s="52">
        <v>0.0</v>
      </c>
      <c r="N31" s="52">
        <v>23.0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1</v>
      </c>
      <c r="D32" s="58">
        <f t="shared" si="3"/>
        <v>3</v>
      </c>
      <c r="E32" s="58">
        <f t="shared" si="3"/>
        <v>7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2</v>
      </c>
      <c r="M32" s="58">
        <f t="shared" si="4"/>
        <v>0</v>
      </c>
      <c r="N32" s="58">
        <f t="shared" si="4"/>
        <v>0</v>
      </c>
      <c r="O32" s="58">
        <f t="shared" si="4"/>
        <v>3</v>
      </c>
      <c r="P32" s="58">
        <f t="shared" si="4"/>
        <v>1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2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4</v>
      </c>
      <c r="D34" s="63">
        <f t="shared" si="7"/>
        <v>12</v>
      </c>
      <c r="E34" s="63">
        <f t="shared" si="7"/>
        <v>28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50</v>
      </c>
      <c r="K34" s="65">
        <f>K25</f>
        <v>94</v>
      </c>
      <c r="L34" s="62">
        <f t="shared" ref="L34:S34" si="8">SUM(L3:L25)</f>
        <v>8</v>
      </c>
      <c r="M34" s="63">
        <f t="shared" si="8"/>
        <v>0</v>
      </c>
      <c r="N34" s="63">
        <f t="shared" si="8"/>
        <v>0</v>
      </c>
      <c r="O34" s="63">
        <f t="shared" si="8"/>
        <v>4</v>
      </c>
      <c r="P34" s="63">
        <f t="shared" si="8"/>
        <v>4</v>
      </c>
      <c r="Q34" s="63">
        <f t="shared" si="8"/>
        <v>0</v>
      </c>
      <c r="R34" s="64">
        <f t="shared" si="8"/>
        <v>0</v>
      </c>
      <c r="S34" s="63">
        <f t="shared" si="8"/>
        <v>0</v>
      </c>
      <c r="T34" s="66">
        <f>T25</f>
        <v>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