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Rosters!$A$76:$A$80</definedName>
    <definedName name="Centennial">Rosters!$A$23:$A$29</definedName>
    <definedName name="BOW_B">Rosters!$A$12:$A$18</definedName>
    <definedName name="Fantastic_Four">Rosters!$A$30:$A$34</definedName>
    <definedName name="Martin_Luther_King_Jr">Rosters!$A$66:$A$70</definedName>
    <definedName name="Interlake_B">Rosters!$A$44:$A$48</definedName>
    <definedName name="RMSST_B">Rosters!$A$81:$A$86</definedName>
    <definedName name="Beltway_Blazers_B">Rosters!$A$7:$A$11</definedName>
    <definedName name="Whitney">Rosters!$A$142:$A$146</definedName>
    <definedName name="Timberline_2">Rosters!$A$116:$A$122</definedName>
    <definedName name="Interlake_C">Rosters!$A$49:$A$52</definedName>
    <definedName name="Roxbury_Latin_B">Rosters!$A$93:$A$99</definedName>
    <definedName name="La_Cueva">Rosters!$A$53:$A$59</definedName>
    <definedName name="Middletong_B">Rosters!$A$71:$A$75</definedName>
    <definedName name="TAMS">Rosters!$A$105:$A$108</definedName>
    <definedName name="Walton">Rosters!$A$123:$A$127</definedName>
    <definedName name="Hopkins_A">Rosters!$A$35:$A$38</definedName>
    <definedName name="Westview_A">Rosters!$A$128:$A$134</definedName>
    <definedName name="Los_Alamos_B">Rosters!$A$60:$A$65</definedName>
    <definedName name="ASFA_B">Rosters!$A$2:$A$6</definedName>
    <definedName name="Seekonk">Rosters!$A$100:$A$104</definedName>
    <definedName name="Hopkins_B">Rosters!$A$39:$A$43</definedName>
    <definedName name="Timberline_1">Rosters!$A$109:$A$115</definedName>
    <definedName name="Roxbury_Latin_A">Rosters!$A$87:$A$92</definedName>
    <definedName name="Westview_B">Rosters!$A$135:$A$141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<sst xmlns="http://schemas.openxmlformats.org/spreadsheetml/2006/main" count="920" uniqueCount="211">
  <si>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</si>
  <si>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</si>
  <si>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</si>
  <si>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</si>
  <si>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</si>
  <si>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</si>
  <si>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</si>
  <si>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</si>
  <si>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</si>
  <si>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</si>
  <si>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</si>
  <si>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</si>
  <si>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</si>
  <si>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</si>
  <si>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</si>
  <si>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</si>
  <si>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</si>
  <si>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</si>
  <si>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</si>
  <si>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</si>
  <si>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</si>
  <si>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</si>
  <si>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</si>
  <si>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</si>
  <si>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</si>
  <si>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</si>
  <si>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</si>
  <si>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</si>
  <si>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</si>
  <si>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</si>
  <si>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</si>
  <si>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</si>
  <si>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</si>
  <si>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</si>
  <si>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</si>
  <si>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</si>
  <si>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</si>
  <si>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</si>
  <si>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</si>
  <si>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</si>
  <si>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</si>
  <si>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</si>
  <si>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</si>
  <si>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</si>
  <si>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</si>
  <si>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</si>
  <si>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</si>
  <si>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</si>
  <si>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</si>
  <si>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</si>
  <si>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</si>
  <si>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</si>
  <si>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</si>
  <si>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</si>
  <si>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</si>
  <si>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</si>
  <si>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</si>
  <si>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</si>
  <si>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</si>
  <si>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</si>
  <si>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</si>
  <si>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</si>
  <si>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</si>
  <si>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</si>
  <si>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</si>
  <si>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</si>
  <si>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</si>
  <si>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</si>
  <si>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</si>
  <si>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</si>
  <si>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</si>
  <si>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</si>
  <si>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</si>
  <si>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</si>
  <si>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</si>
  <si>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</si>
  <si>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</si>
  <si>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</si>
  <si>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</si>
  <si>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</si>
  <si>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</si>
  <si>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</si>
  <si>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</si>
  <si>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</si>
  <si>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</si>
  <si>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</si>
  <si>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</si>
  <si>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</si>
  <si>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</si>
  <si>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</si>
  <si>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</si>
  <si>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</si>
  <si>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</si>
  <si>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</si>
  <si>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</si>
  <si>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</si>
  <si>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</si>
  <si>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</si>
  <si>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</si>
  <si>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</si>
  <si>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</si>
  <si>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</si>
  <si>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</si>
  <si>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</si>
  <si>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</si>
  <si>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</si>
  <si>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</si>
  <si>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</si>
  <si>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</si>
  <si>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</si>
  <si>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</si>
  <si>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</si>
  <si>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</si>
  <si>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</si>
  <si>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</si>
  <si>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</si>
  <si>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</si>
  <si>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</si>
  <si>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</si>
  <si>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</si>
  <si>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</si>
  <si>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</si>
  <si>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</si>
  <si>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</si>
  <si>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</si>
  <si>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</si>
  <si>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</si>
  <si>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</si>
  <si>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</si>
  <si>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</si>
  <si>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</si>
  <si>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</si>
  <si>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</si>
  <si>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</si>
  <si>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</si>
  <si>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</si>
  <si>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</si>
  <si>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</si>
  <si>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</si>
  <si>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</si>
  <si>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</si>
  <si>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Vishnu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</si>
  <si>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</si>
  <si>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</si>
  <si>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</si>
  <si>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</si>
  <si>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</si>
  <si>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</si>
  <si>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</si>
  <si>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</si>
  <si>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</si>
  <si>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</si>
  <si>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</si>
  <si>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</si>
  <si>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Anay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</si>
  <si>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</si>
  <si>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</si>
  <si>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</si>
  <si>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</si>
  <si>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</si>
  <si>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</si>
  <si>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</si>
  <si>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</si>
  <si>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</si>
  <si>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</si>
  <si>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</si>
  <si>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</si>
  <si>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</si>
  <si>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</si>
  <si>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</si>
  <si>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</si>
  <si>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</si>
  <si>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</si>
  <si>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</si>
  <si>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</si>
  <si>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</si>
  <si>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</si>
  <si>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</si>
  <si>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</si>
  <si>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</si>
  <si>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</si>
  <si>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</si>
  <si>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</si>
  <si>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</si>
  <si>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</si>
  <si>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</si>
  <si>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</si>
  <si>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</si>
  <si>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</si>
  <si>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</si>
  <si>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</si>
  <si>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</si>
  <si>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</si>
  <si>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</si>
  <si>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</si>
  <si>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</si>
  <si>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</si>
  <si>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</si>
  <si>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</si>
  <si>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c</t>
  </si>
  <si>
    <t>es</t>
  </si>
  <si>
    <t>m</t>
  </si>
  <si>
    <t>b</t>
  </si>
  <si>
    <t>p</t>
  </si>
  <si>
    <t>en</t>
  </si>
  <si>
    <t>ch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</si>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</sst>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3" fillId="0" fontId="1" numFmtId="0" xfId="0" applyBorder="1" applyFont="1"/>
    <xf borderId="1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1" fillId="2" fontId="2" numFmtId="0" xfId="0" applyBorder="1" applyFont="1"/>
    <xf borderId="2" fillId="2" fontId="2" numFmtId="0" xfId="0" applyBorder="1" applyFont="1"/>
    <xf borderId="9" fillId="2" fontId="2" numFmtId="0" xfId="0" applyBorder="1" applyFont="1"/>
    <xf borderId="11" fillId="2" fontId="2" numFmtId="0" xfId="0" applyBorder="1" applyFont="1"/>
    <xf borderId="1" fillId="0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0" fillId="4" fontId="2" numFmtId="0" xfId="0" applyFill="1" applyFont="1"/>
    <xf borderId="2" fillId="4" fontId="2" numFmtId="0" xfId="0" applyBorder="1" applyFont="1"/>
    <xf borderId="10" fillId="4" fontId="2" numFmtId="0" xfId="0" applyBorder="1" applyFont="1"/>
    <xf borderId="2" fillId="0" fontId="2" numFmtId="0" xfId="0" applyAlignment="1" applyBorder="1" applyFont="1">
      <alignment readingOrder="0"/>
    </xf>
    <xf borderId="0" fillId="4" fontId="2" numFmtId="0" xfId="0" applyAlignment="1" applyFont="1">
      <alignment vertical="bottom"/>
    </xf>
    <xf borderId="0" fillId="0" fontId="5" numFmtId="0" xfId="0" applyAlignment="1" applyFont="1">
      <alignment readingOrder="0" textRotation="90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1" fillId="4" fontId="2" numFmtId="0" xfId="0" applyBorder="1" applyFont="1"/>
    <xf borderId="9" fillId="4" fontId="4" numFmtId="0" xfId="0" applyAlignment="1" applyBorder="1" applyFont="1">
      <alignment readingOrder="0"/>
    </xf>
    <xf borderId="9" fillId="4" fontId="2" numFmtId="0" xfId="0" applyBorder="1" applyFont="1"/>
    <xf borderId="1" fillId="4" fontId="4" numFmtId="0" xfId="0" applyAlignment="1" applyBorder="1" applyFont="1">
      <alignment readingOrder="0"/>
    </xf>
    <xf borderId="1" fillId="4" fontId="6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2" t="s">
        <v>102</v>
      </c>
      <c r="B53" s="2" t="s">
        <v>34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37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40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43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46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49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4" t="s">
        <v>133</v>
      </c>
      <c r="B84" s="4" t="s">
        <v>49</v>
      </c>
      <c r="C84" s="3"/>
      <c r="D84" s="3"/>
    </row>
    <row r="85">
      <c r="A85" s="2" t="s">
        <v>134</v>
      </c>
      <c r="B85" s="2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52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142</v>
      </c>
      <c r="B93" s="2" t="s">
        <v>55</v>
      </c>
      <c r="C93" s="3"/>
      <c r="D93" s="3"/>
    </row>
    <row r="94">
      <c r="A94" s="2" t="s">
        <v>143</v>
      </c>
      <c r="B94" s="2" t="s">
        <v>55</v>
      </c>
      <c r="C94" s="3"/>
      <c r="D94" s="3"/>
    </row>
    <row r="95">
      <c r="A95" s="2" t="s">
        <v>144</v>
      </c>
      <c r="B95" s="2" t="s">
        <v>55</v>
      </c>
      <c r="C95" s="3"/>
      <c r="D95" s="3"/>
    </row>
    <row r="96">
      <c r="A96" s="2" t="s">
        <v>145</v>
      </c>
      <c r="B96" s="2" t="s">
        <v>55</v>
      </c>
      <c r="C96" s="3"/>
      <c r="D96" s="3"/>
    </row>
    <row r="97">
      <c r="A97" s="2" t="s">
        <v>146</v>
      </c>
      <c r="B97" s="2" t="s">
        <v>55</v>
      </c>
      <c r="C97" s="3"/>
      <c r="D97" s="3"/>
    </row>
    <row r="98">
      <c r="A98" s="2" t="s">
        <v>147</v>
      </c>
      <c r="B98" s="2" t="s">
        <v>55</v>
      </c>
      <c r="C98" s="3"/>
      <c r="D98" s="3"/>
    </row>
    <row r="99">
      <c r="A99" s="2" t="s">
        <v>148</v>
      </c>
      <c r="B99" s="2" t="s">
        <v>55</v>
      </c>
      <c r="C99" s="3"/>
      <c r="D99" s="3"/>
    </row>
    <row r="100">
      <c r="A100" s="2" t="s">
        <v>149</v>
      </c>
      <c r="B100" s="2" t="s">
        <v>58</v>
      </c>
      <c r="C100" s="3"/>
      <c r="D100" s="3"/>
    </row>
    <row r="101">
      <c r="A101" s="2" t="s">
        <v>150</v>
      </c>
      <c r="B101" s="2" t="s">
        <v>58</v>
      </c>
      <c r="C101" s="3"/>
      <c r="D101" s="3"/>
    </row>
    <row r="102">
      <c r="A102" s="2" t="s">
        <v>151</v>
      </c>
      <c r="B102" s="2" t="s">
        <v>58</v>
      </c>
      <c r="C102" s="3"/>
      <c r="D102" s="3"/>
    </row>
    <row r="103">
      <c r="A103" s="2" t="s">
        <v>152</v>
      </c>
      <c r="B103" s="2" t="s">
        <v>58</v>
      </c>
      <c r="C103" s="3"/>
      <c r="D103" s="3"/>
    </row>
    <row r="104">
      <c r="A104" s="2" t="s">
        <v>153</v>
      </c>
      <c r="B104" s="2" t="s">
        <v>58</v>
      </c>
      <c r="C104" s="3"/>
      <c r="D104" s="3"/>
    </row>
    <row r="105">
      <c r="A105" s="2" t="s">
        <v>154</v>
      </c>
      <c r="B105" s="2" t="s">
        <v>60</v>
      </c>
      <c r="C105" s="3"/>
      <c r="D105" s="3"/>
    </row>
    <row r="106">
      <c r="A106" s="2" t="s">
        <v>155</v>
      </c>
      <c r="B106" s="2" t="s">
        <v>60</v>
      </c>
      <c r="C106" s="3"/>
      <c r="D106" s="3"/>
    </row>
    <row r="107">
      <c r="A107" s="2" t="s">
        <v>156</v>
      </c>
      <c r="B107" s="2" t="s">
        <v>60</v>
      </c>
      <c r="C107" s="3"/>
      <c r="D107" s="3"/>
    </row>
    <row r="108">
      <c r="A108" s="2" t="s">
        <v>157</v>
      </c>
      <c r="B108" s="2" t="s">
        <v>60</v>
      </c>
      <c r="C108" s="3"/>
      <c r="D108" s="3"/>
    </row>
    <row r="109">
      <c r="A109" s="2" t="s">
        <v>158</v>
      </c>
      <c r="B109" s="2" t="s">
        <v>62</v>
      </c>
      <c r="C109" s="3"/>
      <c r="D109" s="3"/>
    </row>
    <row r="110">
      <c r="A110" s="2" t="s">
        <v>159</v>
      </c>
      <c r="B110" s="2" t="s">
        <v>62</v>
      </c>
      <c r="C110" s="3"/>
      <c r="D110" s="3"/>
    </row>
    <row r="111">
      <c r="A111" s="2" t="s">
        <v>160</v>
      </c>
      <c r="B111" s="2" t="s">
        <v>62</v>
      </c>
      <c r="C111" s="3"/>
      <c r="D111" s="3"/>
    </row>
    <row r="112">
      <c r="A112" s="2" t="s">
        <v>161</v>
      </c>
      <c r="B112" s="2" t="s">
        <v>62</v>
      </c>
      <c r="C112" s="3"/>
      <c r="D112" s="3"/>
    </row>
    <row r="113">
      <c r="A113" s="2" t="s">
        <v>162</v>
      </c>
      <c r="B113" s="2" t="s">
        <v>62</v>
      </c>
      <c r="C113" s="3"/>
      <c r="D113" s="3"/>
    </row>
    <row r="114">
      <c r="A114" s="2" t="s">
        <v>163</v>
      </c>
      <c r="B114" s="2" t="s">
        <v>62</v>
      </c>
      <c r="C114" s="3"/>
      <c r="D114" s="3"/>
    </row>
    <row r="115">
      <c r="A115" s="2" t="s">
        <v>164</v>
      </c>
      <c r="B115" s="2" t="s">
        <v>62</v>
      </c>
      <c r="C115" s="3"/>
      <c r="D115" s="3"/>
    </row>
    <row r="116">
      <c r="A116" s="2" t="s">
        <v>165</v>
      </c>
      <c r="B116" s="2" t="s">
        <v>65</v>
      </c>
      <c r="C116" s="3"/>
      <c r="D116" s="3"/>
    </row>
    <row r="117">
      <c r="A117" s="2" t="s">
        <v>166</v>
      </c>
      <c r="B117" s="2" t="s">
        <v>65</v>
      </c>
      <c r="C117" s="3"/>
      <c r="D117" s="3"/>
    </row>
    <row r="118">
      <c r="A118" s="2" t="s">
        <v>167</v>
      </c>
      <c r="B118" s="2" t="s">
        <v>65</v>
      </c>
      <c r="C118" s="3"/>
      <c r="D118" s="3"/>
    </row>
    <row r="119">
      <c r="A119" s="2" t="s">
        <v>168</v>
      </c>
      <c r="B119" s="2" t="s">
        <v>65</v>
      </c>
      <c r="C119" s="3"/>
      <c r="D119" s="3"/>
    </row>
    <row r="120">
      <c r="A120" s="2" t="s">
        <v>169</v>
      </c>
      <c r="B120" s="2" t="s">
        <v>65</v>
      </c>
      <c r="C120" s="3"/>
      <c r="D120" s="3"/>
    </row>
    <row r="121">
      <c r="A121" s="2" t="s">
        <v>170</v>
      </c>
      <c r="B121" s="2" t="s">
        <v>65</v>
      </c>
      <c r="C121" s="3"/>
      <c r="D121" s="3"/>
    </row>
    <row r="122">
      <c r="A122" s="2" t="s">
        <v>171</v>
      </c>
      <c r="B122" s="2" t="s">
        <v>65</v>
      </c>
      <c r="C122" s="3"/>
      <c r="D122" s="3"/>
    </row>
    <row r="123">
      <c r="A123" s="2" t="s">
        <v>172</v>
      </c>
      <c r="B123" s="2" t="s">
        <v>68</v>
      </c>
      <c r="C123" s="3"/>
      <c r="D123" s="3"/>
    </row>
    <row r="124">
      <c r="A124" s="2" t="s">
        <v>173</v>
      </c>
      <c r="B124" s="2" t="s">
        <v>68</v>
      </c>
      <c r="C124" s="3"/>
      <c r="D124" s="3"/>
    </row>
    <row r="125">
      <c r="A125" s="2" t="s">
        <v>174</v>
      </c>
      <c r="B125" s="2" t="s">
        <v>68</v>
      </c>
      <c r="C125" s="3"/>
      <c r="D125" s="3"/>
    </row>
    <row r="126">
      <c r="A126" s="2" t="s">
        <v>175</v>
      </c>
      <c r="B126" s="2" t="s">
        <v>68</v>
      </c>
      <c r="C126" s="3"/>
      <c r="D126" s="3"/>
    </row>
    <row r="127">
      <c r="A127" s="2" t="s">
        <v>176</v>
      </c>
      <c r="B127" s="2" t="s">
        <v>68</v>
      </c>
      <c r="C127" s="3"/>
      <c r="D127" s="3"/>
    </row>
    <row r="128">
      <c r="A128" s="2" t="s">
        <v>177</v>
      </c>
      <c r="B128" s="2" t="s">
        <v>70</v>
      </c>
      <c r="C128" s="3"/>
      <c r="D128" s="3"/>
    </row>
    <row r="129">
      <c r="A129" s="2" t="s">
        <v>178</v>
      </c>
      <c r="B129" s="2" t="s">
        <v>70</v>
      </c>
      <c r="C129" s="3"/>
      <c r="D129" s="3"/>
    </row>
    <row r="130">
      <c r="A130" s="2" t="s">
        <v>179</v>
      </c>
      <c r="B130" s="2" t="s">
        <v>70</v>
      </c>
      <c r="C130" s="3"/>
      <c r="D130" s="3"/>
    </row>
    <row r="131">
      <c r="A131" s="2" t="s">
        <v>180</v>
      </c>
      <c r="B131" s="2" t="s">
        <v>70</v>
      </c>
      <c r="C131" s="3"/>
      <c r="D131" s="3"/>
    </row>
    <row r="132">
      <c r="A132" s="2" t="s">
        <v>181</v>
      </c>
      <c r="B132" s="2" t="s">
        <v>70</v>
      </c>
      <c r="C132" s="3"/>
      <c r="D132" s="3"/>
    </row>
    <row r="133">
      <c r="A133" s="2" t="s">
        <v>182</v>
      </c>
      <c r="B133" s="2" t="s">
        <v>70</v>
      </c>
      <c r="C133" s="3"/>
      <c r="D133" s="3"/>
    </row>
    <row r="134">
      <c r="A134" s="2" t="s">
        <v>183</v>
      </c>
      <c r="B134" s="2" t="s">
        <v>70</v>
      </c>
      <c r="C134" s="3"/>
      <c r="D134" s="3"/>
    </row>
    <row r="135">
      <c r="A135" s="2" t="s">
        <v>184</v>
      </c>
      <c r="B135" s="2" t="s">
        <v>73</v>
      </c>
      <c r="C135" s="3"/>
      <c r="D135" s="3"/>
    </row>
    <row r="136">
      <c r="A136" s="2" t="s">
        <v>185</v>
      </c>
      <c r="B136" s="2" t="s">
        <v>73</v>
      </c>
      <c r="C136" s="3"/>
      <c r="D136" s="3"/>
    </row>
    <row r="137">
      <c r="A137" s="2" t="s">
        <v>186</v>
      </c>
      <c r="B137" s="2" t="s">
        <v>73</v>
      </c>
      <c r="C137" s="3"/>
      <c r="D137" s="3"/>
    </row>
    <row r="138">
      <c r="A138" s="2" t="s">
        <v>187</v>
      </c>
      <c r="B138" s="2" t="s">
        <v>73</v>
      </c>
      <c r="C138" s="3"/>
      <c r="D138" s="3"/>
    </row>
    <row r="139">
      <c r="A139" s="2" t="s">
        <v>188</v>
      </c>
      <c r="B139" s="2" t="s">
        <v>73</v>
      </c>
      <c r="C139" s="3"/>
      <c r="D139" s="3"/>
    </row>
    <row r="140">
      <c r="A140" s="2" t="s">
        <v>189</v>
      </c>
      <c r="B140" s="2" t="s">
        <v>73</v>
      </c>
      <c r="C140" s="3"/>
      <c r="D140" s="3"/>
    </row>
    <row r="141">
      <c r="A141" s="2" t="s">
        <v>190</v>
      </c>
      <c r="B141" s="2" t="s">
        <v>73</v>
      </c>
      <c r="C141" s="3"/>
      <c r="D141" s="3"/>
    </row>
    <row r="142">
      <c r="A142" s="2" t="s">
        <v>191</v>
      </c>
      <c r="B142" s="2" t="s">
        <v>76</v>
      </c>
      <c r="C142" s="3"/>
      <c r="D142" s="3"/>
    </row>
    <row r="143">
      <c r="A143" s="2" t="s">
        <v>192</v>
      </c>
      <c r="B143" s="2" t="s">
        <v>76</v>
      </c>
      <c r="C143" s="3"/>
      <c r="D143" s="3"/>
    </row>
    <row r="144">
      <c r="A144" s="2" t="s">
        <v>193</v>
      </c>
      <c r="B144" s="2" t="s">
        <v>76</v>
      </c>
      <c r="C144" s="3"/>
      <c r="D144" s="3"/>
    </row>
    <row r="145">
      <c r="A145" s="2" t="s">
        <v>194</v>
      </c>
      <c r="B145" s="2" t="s">
        <v>76</v>
      </c>
      <c r="C145" s="3"/>
      <c r="D145" s="3"/>
    </row>
    <row r="146">
      <c r="A146" s="2" t="s">
        <v>195</v>
      </c>
      <c r="B146" s="2" t="s">
        <v>76</v>
      </c>
      <c r="C146" s="3"/>
      <c r="D1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14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O2">TRANSPOSE(INDIRECT(VLOOKUP(L1,Rosters!$C$2:$D$27,2,0)))</f>
        <v>Adarsh</v>
      </c>
      <c r="M2" s="15" t="s">
        <v>57</v>
      </c>
      <c r="N2" s="15" t="s">
        <v>59</v>
      </c>
      <c r="O2" s="15" t="s">
        <v>61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>
        <v>0.0</v>
      </c>
      <c r="E3" s="21"/>
      <c r="I3" s="22"/>
      <c r="K3" s="23">
        <f>SUM(C3:J3)</f>
        <v>0</v>
      </c>
      <c r="L3" s="20">
        <v>0.0</v>
      </c>
      <c r="R3" s="22"/>
      <c r="T3" s="24">
        <f>SUM(L3:S3)</f>
        <v>0</v>
      </c>
    </row>
    <row r="4">
      <c r="A4" s="18">
        <v>2.0</v>
      </c>
      <c r="B4" s="19" t="s">
        <v>200</v>
      </c>
      <c r="C4" s="20">
        <v>0.0</v>
      </c>
      <c r="E4" s="21"/>
      <c r="I4" s="22"/>
      <c r="K4" s="23">
        <f t="shared" ref="K4:K25" si="1">K3+SUM(C4:J4)</f>
        <v>0</v>
      </c>
      <c r="L4" s="25"/>
      <c r="O4" s="26">
        <v>0.0</v>
      </c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5"/>
      <c r="E5" s="21"/>
      <c r="G5" s="26">
        <v>4.0</v>
      </c>
      <c r="I5" s="22"/>
      <c r="J5" s="26">
        <v>0.0</v>
      </c>
      <c r="K5" s="23">
        <f t="shared" si="1"/>
        <v>4</v>
      </c>
      <c r="L5" s="25"/>
      <c r="R5" s="22"/>
      <c r="T5" s="24">
        <f t="shared" si="2"/>
        <v>0</v>
      </c>
    </row>
    <row r="6">
      <c r="A6" s="18">
        <v>4.0</v>
      </c>
      <c r="B6" s="19" t="s">
        <v>202</v>
      </c>
      <c r="C6" s="25"/>
      <c r="E6" s="21"/>
      <c r="I6" s="22"/>
      <c r="K6" s="23">
        <f t="shared" si="1"/>
        <v>4</v>
      </c>
      <c r="L6" s="25"/>
      <c r="M6" s="26">
        <v>4.0</v>
      </c>
      <c r="R6" s="22"/>
      <c r="S6" s="26">
        <v>0.0</v>
      </c>
      <c r="T6" s="24">
        <f t="shared" si="2"/>
        <v>4</v>
      </c>
    </row>
    <row r="7">
      <c r="A7" s="18">
        <v>5.0</v>
      </c>
      <c r="B7" s="19" t="s">
        <v>203</v>
      </c>
      <c r="C7" s="25"/>
      <c r="E7" s="21"/>
      <c r="I7" s="22"/>
      <c r="K7" s="23">
        <f t="shared" si="1"/>
        <v>4</v>
      </c>
      <c r="L7" s="25"/>
      <c r="N7" s="26">
        <v>4.0</v>
      </c>
      <c r="R7" s="22"/>
      <c r="S7" s="26">
        <v>0.0</v>
      </c>
      <c r="T7" s="24">
        <f t="shared" si="2"/>
        <v>8</v>
      </c>
    </row>
    <row r="8">
      <c r="A8" s="18">
        <v>6.0</v>
      </c>
      <c r="B8" s="19" t="s">
        <v>204</v>
      </c>
      <c r="C8" s="20">
        <v>4.0</v>
      </c>
      <c r="E8" s="21"/>
      <c r="I8" s="22"/>
      <c r="J8" s="26">
        <v>0.0</v>
      </c>
      <c r="K8" s="23">
        <f t="shared" si="1"/>
        <v>8</v>
      </c>
      <c r="L8" s="25"/>
      <c r="R8" s="22"/>
      <c r="T8" s="24">
        <f t="shared" si="2"/>
        <v>8</v>
      </c>
    </row>
    <row r="9">
      <c r="A9" s="18">
        <v>7.0</v>
      </c>
      <c r="B9" s="19" t="s">
        <v>202</v>
      </c>
      <c r="C9" s="25"/>
      <c r="E9" s="21"/>
      <c r="G9" s="26">
        <v>0.0</v>
      </c>
      <c r="I9" s="22"/>
      <c r="K9" s="23">
        <f t="shared" si="1"/>
        <v>8</v>
      </c>
      <c r="L9" s="25"/>
      <c r="O9" s="26">
        <v>0.0</v>
      </c>
      <c r="R9" s="22"/>
      <c r="T9" s="24">
        <f t="shared" si="2"/>
        <v>8</v>
      </c>
    </row>
    <row r="10">
      <c r="A10" s="18">
        <v>8.0</v>
      </c>
      <c r="B10" s="19" t="s">
        <v>203</v>
      </c>
      <c r="C10" s="25"/>
      <c r="E10" s="21"/>
      <c r="I10" s="22"/>
      <c r="K10" s="23">
        <f t="shared" si="1"/>
        <v>8</v>
      </c>
      <c r="L10" s="25"/>
      <c r="O10" s="26">
        <v>4.0</v>
      </c>
      <c r="R10" s="22"/>
      <c r="S10" s="26">
        <v>10.0</v>
      </c>
      <c r="T10" s="24">
        <f t="shared" si="2"/>
        <v>22</v>
      </c>
    </row>
    <row r="11">
      <c r="A11" s="18">
        <v>9.0</v>
      </c>
      <c r="B11" s="19" t="s">
        <v>200</v>
      </c>
      <c r="C11" s="25"/>
      <c r="E11" s="21"/>
      <c r="G11" s="26">
        <v>0.0</v>
      </c>
      <c r="I11" s="22"/>
      <c r="K11" s="23">
        <f t="shared" si="1"/>
        <v>8</v>
      </c>
      <c r="L11" s="20">
        <v>0.0</v>
      </c>
      <c r="R11" s="22"/>
      <c r="T11" s="24">
        <f t="shared" si="2"/>
        <v>22</v>
      </c>
    </row>
    <row r="12">
      <c r="A12" s="18">
        <v>10.0</v>
      </c>
      <c r="B12" s="19" t="s">
        <v>199</v>
      </c>
      <c r="C12" s="25"/>
      <c r="E12" s="21"/>
      <c r="I12" s="22"/>
      <c r="K12" s="23">
        <f t="shared" si="1"/>
        <v>8</v>
      </c>
      <c r="L12" s="25"/>
      <c r="O12" s="26">
        <v>4.0</v>
      </c>
      <c r="R12" s="22"/>
      <c r="S12" s="26">
        <v>0.0</v>
      </c>
      <c r="T12" s="24">
        <f t="shared" si="2"/>
        <v>26</v>
      </c>
    </row>
    <row r="13">
      <c r="A13" s="18">
        <v>11.0</v>
      </c>
      <c r="B13" s="19" t="s">
        <v>201</v>
      </c>
      <c r="C13" s="25"/>
      <c r="E13" s="21"/>
      <c r="I13" s="22"/>
      <c r="K13" s="23">
        <f t="shared" si="1"/>
        <v>8</v>
      </c>
      <c r="L13" s="20">
        <v>4.0</v>
      </c>
      <c r="R13" s="22"/>
      <c r="S13" s="26">
        <v>10.0</v>
      </c>
      <c r="T13" s="24">
        <f t="shared" si="2"/>
        <v>40</v>
      </c>
    </row>
    <row r="14">
      <c r="A14" s="18">
        <v>12.0</v>
      </c>
      <c r="B14" s="19" t="s">
        <v>204</v>
      </c>
      <c r="C14" s="25"/>
      <c r="E14" s="21"/>
      <c r="G14" s="26">
        <v>0.0</v>
      </c>
      <c r="I14" s="22"/>
      <c r="K14" s="23">
        <f t="shared" si="1"/>
        <v>8</v>
      </c>
      <c r="L14" s="25"/>
      <c r="O14" s="26">
        <v>0.0</v>
      </c>
      <c r="R14" s="22"/>
      <c r="T14" s="24">
        <f t="shared" si="2"/>
        <v>40</v>
      </c>
    </row>
    <row r="15">
      <c r="A15" s="27">
        <v>13.0</v>
      </c>
      <c r="B15" s="28" t="s">
        <v>202</v>
      </c>
      <c r="C15" s="29"/>
      <c r="D15" s="30"/>
      <c r="E15" s="31"/>
      <c r="F15" s="30"/>
      <c r="G15" s="30"/>
      <c r="H15" s="30"/>
      <c r="I15" s="32"/>
      <c r="J15" s="30"/>
      <c r="K15" s="33">
        <f t="shared" si="1"/>
        <v>8</v>
      </c>
      <c r="L15" s="34">
        <v>4.0</v>
      </c>
      <c r="M15" s="30"/>
      <c r="N15" s="30"/>
      <c r="O15" s="30"/>
      <c r="P15" s="30"/>
      <c r="Q15" s="30"/>
      <c r="R15" s="32"/>
      <c r="S15" s="35">
        <v>10.0</v>
      </c>
      <c r="T15" s="36">
        <f t="shared" si="2"/>
        <v>54</v>
      </c>
    </row>
    <row r="16">
      <c r="A16" s="18">
        <v>14.0</v>
      </c>
      <c r="B16" s="19" t="s">
        <v>203</v>
      </c>
      <c r="C16" s="25"/>
      <c r="E16" s="21"/>
      <c r="I16" s="22"/>
      <c r="K16" s="23">
        <f t="shared" si="1"/>
        <v>8</v>
      </c>
      <c r="L16" s="25"/>
      <c r="N16" s="26">
        <v>4.0</v>
      </c>
      <c r="R16" s="22"/>
      <c r="S16" s="26">
        <v>10.0</v>
      </c>
      <c r="T16" s="24">
        <f t="shared" si="2"/>
        <v>68</v>
      </c>
    </row>
    <row r="17">
      <c r="A17" s="18">
        <v>15.0</v>
      </c>
      <c r="B17" s="19" t="s">
        <v>201</v>
      </c>
      <c r="C17" s="25"/>
      <c r="D17" s="26">
        <v>4.0</v>
      </c>
      <c r="E17" s="21"/>
      <c r="I17" s="22"/>
      <c r="J17" s="26">
        <v>0.0</v>
      </c>
      <c r="K17" s="23">
        <f t="shared" si="1"/>
        <v>12</v>
      </c>
      <c r="L17" s="25"/>
      <c r="R17" s="22"/>
      <c r="T17" s="24">
        <f t="shared" si="2"/>
        <v>68</v>
      </c>
    </row>
    <row r="18">
      <c r="A18" s="18">
        <v>16.0</v>
      </c>
      <c r="B18" s="19" t="s">
        <v>200</v>
      </c>
      <c r="C18" s="25"/>
      <c r="E18" s="21"/>
      <c r="G18" s="26">
        <v>0.0</v>
      </c>
      <c r="I18" s="22"/>
      <c r="K18" s="23">
        <f t="shared" si="1"/>
        <v>12</v>
      </c>
      <c r="L18" s="25"/>
      <c r="N18" s="26">
        <v>4.0</v>
      </c>
      <c r="R18" s="22"/>
      <c r="S18" s="26">
        <v>0.0</v>
      </c>
      <c r="T18" s="24">
        <f t="shared" si="2"/>
        <v>72</v>
      </c>
    </row>
    <row r="19">
      <c r="A19" s="18">
        <v>17.0</v>
      </c>
      <c r="B19" s="19" t="s">
        <v>205</v>
      </c>
      <c r="C19" s="25"/>
      <c r="E19" s="21"/>
      <c r="F19" s="26">
        <v>0.0</v>
      </c>
      <c r="I19" s="22"/>
      <c r="K19" s="23">
        <f t="shared" si="1"/>
        <v>12</v>
      </c>
      <c r="L19" s="25"/>
      <c r="M19" s="26">
        <v>-4.0</v>
      </c>
      <c r="R19" s="22"/>
      <c r="T19" s="24">
        <f t="shared" si="2"/>
        <v>68</v>
      </c>
    </row>
    <row r="20">
      <c r="A20" s="18">
        <v>18.0</v>
      </c>
      <c r="B20" s="19" t="s">
        <v>201</v>
      </c>
      <c r="C20" s="25"/>
      <c r="E20" s="21"/>
      <c r="G20" s="26">
        <v>4.0</v>
      </c>
      <c r="I20" s="22"/>
      <c r="J20" s="26">
        <v>10.0</v>
      </c>
      <c r="K20" s="23">
        <f t="shared" si="1"/>
        <v>26</v>
      </c>
      <c r="L20" s="25"/>
      <c r="R20" s="22"/>
      <c r="T20" s="24">
        <f t="shared" si="2"/>
        <v>68</v>
      </c>
    </row>
    <row r="21">
      <c r="A21" s="18">
        <v>19.0</v>
      </c>
      <c r="B21" s="19" t="s">
        <v>203</v>
      </c>
      <c r="C21" s="25"/>
      <c r="E21" s="21"/>
      <c r="I21" s="22"/>
      <c r="K21" s="23">
        <f t="shared" si="1"/>
        <v>26</v>
      </c>
      <c r="L21" s="25"/>
      <c r="N21" s="26">
        <v>4.0</v>
      </c>
      <c r="R21" s="22"/>
      <c r="S21" s="26">
        <v>0.0</v>
      </c>
      <c r="T21" s="24">
        <f t="shared" si="2"/>
        <v>72</v>
      </c>
    </row>
    <row r="22">
      <c r="A22" s="18">
        <v>20.0</v>
      </c>
      <c r="B22" s="19" t="s">
        <v>200</v>
      </c>
      <c r="C22" s="25"/>
      <c r="D22" s="26">
        <v>0.0</v>
      </c>
      <c r="E22" s="21"/>
      <c r="I22" s="22"/>
      <c r="K22" s="23">
        <f t="shared" si="1"/>
        <v>26</v>
      </c>
      <c r="L22" s="25"/>
      <c r="O22" s="26">
        <v>0.0</v>
      </c>
      <c r="R22" s="22"/>
      <c r="T22" s="24">
        <f t="shared" si="2"/>
        <v>72</v>
      </c>
    </row>
    <row r="23">
      <c r="A23" s="18">
        <v>21.0</v>
      </c>
      <c r="B23" s="19" t="s">
        <v>202</v>
      </c>
      <c r="C23" s="25"/>
      <c r="E23" s="21"/>
      <c r="I23" s="22"/>
      <c r="K23" s="23">
        <f t="shared" si="1"/>
        <v>26</v>
      </c>
      <c r="L23" s="25"/>
      <c r="O23" s="26">
        <v>4.0</v>
      </c>
      <c r="R23" s="22"/>
      <c r="S23" s="26">
        <v>0.0</v>
      </c>
      <c r="T23" s="24">
        <f t="shared" si="2"/>
        <v>76</v>
      </c>
    </row>
    <row r="24">
      <c r="A24" s="18">
        <v>22.0</v>
      </c>
      <c r="B24" s="19" t="s">
        <v>204</v>
      </c>
      <c r="C24" s="25"/>
      <c r="D24" s="26">
        <v>0.0</v>
      </c>
      <c r="E24" s="21"/>
      <c r="I24" s="22"/>
      <c r="K24" s="23">
        <f t="shared" si="1"/>
        <v>26</v>
      </c>
      <c r="L24" s="20">
        <v>0.0</v>
      </c>
      <c r="R24" s="22"/>
      <c r="T24" s="24">
        <f t="shared" si="2"/>
        <v>76</v>
      </c>
    </row>
    <row r="25">
      <c r="A25" s="18">
        <v>23.0</v>
      </c>
      <c r="B25" s="37" t="s">
        <v>199</v>
      </c>
      <c r="C25" s="38"/>
      <c r="D25" s="3"/>
      <c r="E25" s="39"/>
      <c r="F25" s="3"/>
      <c r="G25" s="3"/>
      <c r="H25" s="3"/>
      <c r="I25" s="40"/>
      <c r="J25" s="3"/>
      <c r="K25" s="41">
        <f t="shared" si="1"/>
        <v>26</v>
      </c>
      <c r="L25" s="3"/>
      <c r="M25" s="3"/>
      <c r="N25" s="42">
        <v>4.0</v>
      </c>
      <c r="O25" s="3"/>
      <c r="P25" s="3"/>
      <c r="Q25" s="3"/>
      <c r="R25" s="40"/>
      <c r="S25" s="42">
        <v>0.0</v>
      </c>
      <c r="T25" s="24">
        <f t="shared" si="2"/>
        <v>80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23.0</v>
      </c>
      <c r="E31" s="51">
        <v>0.0</v>
      </c>
      <c r="F31" s="51">
        <v>23.0</v>
      </c>
      <c r="G31" s="51">
        <v>23.0</v>
      </c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23.0</v>
      </c>
      <c r="P31" s="52"/>
      <c r="Q31" s="52"/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1</v>
      </c>
      <c r="D32" s="57">
        <f t="shared" si="3"/>
        <v>1</v>
      </c>
      <c r="E32" s="57">
        <f t="shared" si="3"/>
        <v>0</v>
      </c>
      <c r="F32" s="57">
        <f t="shared" si="3"/>
        <v>0</v>
      </c>
      <c r="G32" s="57">
        <f t="shared" si="3"/>
        <v>2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2</v>
      </c>
      <c r="M32" s="57">
        <f t="shared" si="4"/>
        <v>1</v>
      </c>
      <c r="N32" s="57">
        <f t="shared" si="4"/>
        <v>5</v>
      </c>
      <c r="O32" s="57">
        <f t="shared" si="4"/>
        <v>3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1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4</v>
      </c>
      <c r="D34" s="62">
        <f t="shared" si="7"/>
        <v>4</v>
      </c>
      <c r="E34" s="62">
        <f t="shared" si="7"/>
        <v>0</v>
      </c>
      <c r="F34" s="62">
        <f t="shared" si="7"/>
        <v>0</v>
      </c>
      <c r="G34" s="62">
        <f t="shared" si="7"/>
        <v>8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26</v>
      </c>
      <c r="L34" s="61">
        <f t="shared" ref="L34:S34" si="8">SUM(L3:L25)</f>
        <v>8</v>
      </c>
      <c r="M34" s="62">
        <f t="shared" si="8"/>
        <v>0</v>
      </c>
      <c r="N34" s="62">
        <f t="shared" si="8"/>
        <v>20</v>
      </c>
      <c r="O34" s="62">
        <f t="shared" si="8"/>
        <v>12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40</v>
      </c>
      <c r="T34" s="65">
        <f>T25</f>
        <v>80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65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Ayushi</v>
      </c>
      <c r="M2" s="15" t="s">
        <v>166</v>
      </c>
      <c r="N2" s="15" t="s">
        <v>167</v>
      </c>
      <c r="O2" s="15" t="s">
        <v>168</v>
      </c>
      <c r="P2" s="15" t="s">
        <v>169</v>
      </c>
      <c r="Q2" s="15" t="s">
        <v>170</v>
      </c>
      <c r="R2" s="16" t="s">
        <v>171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I3" s="22"/>
      <c r="K3" s="23">
        <f>SUM(C3:J3)</f>
        <v>0</v>
      </c>
      <c r="L3" s="66"/>
      <c r="M3" s="21"/>
      <c r="Q3" s="26">
        <v>4.0</v>
      </c>
      <c r="R3" s="67"/>
      <c r="S3" s="26">
        <v>0.0</v>
      </c>
      <c r="T3" s="24">
        <f>SUM(L3:S3)</f>
        <v>4</v>
      </c>
    </row>
    <row r="4">
      <c r="A4" s="18">
        <v>2.0</v>
      </c>
      <c r="B4" s="19" t="s">
        <v>200</v>
      </c>
      <c r="C4" s="20">
        <v>0.0</v>
      </c>
      <c r="I4" s="22"/>
      <c r="K4" s="23">
        <f t="shared" ref="K4:K25" si="1">K3+SUM(C4:J4)</f>
        <v>0</v>
      </c>
      <c r="L4" s="66"/>
      <c r="M4" s="21"/>
      <c r="Q4" s="26">
        <v>0.0</v>
      </c>
      <c r="R4" s="67"/>
      <c r="T4" s="24">
        <f t="shared" ref="T4:T25" si="2">T3+SUM(L4:S4)</f>
        <v>4</v>
      </c>
    </row>
    <row r="5">
      <c r="A5" s="18">
        <v>3.0</v>
      </c>
      <c r="B5" s="19" t="s">
        <v>201</v>
      </c>
      <c r="C5" s="20">
        <v>0.0</v>
      </c>
      <c r="I5" s="22"/>
      <c r="K5" s="23">
        <f t="shared" si="1"/>
        <v>0</v>
      </c>
      <c r="L5" s="66"/>
      <c r="M5" s="21"/>
      <c r="Q5" s="26">
        <v>0.0</v>
      </c>
      <c r="R5" s="67"/>
      <c r="T5" s="24">
        <f t="shared" si="2"/>
        <v>4</v>
      </c>
    </row>
    <row r="6">
      <c r="A6" s="18">
        <v>4.0</v>
      </c>
      <c r="B6" s="19" t="s">
        <v>202</v>
      </c>
      <c r="C6" s="25"/>
      <c r="F6" s="26">
        <v>4.0</v>
      </c>
      <c r="I6" s="22"/>
      <c r="J6" s="26">
        <v>0.0</v>
      </c>
      <c r="K6" s="23">
        <f t="shared" si="1"/>
        <v>4</v>
      </c>
      <c r="L6" s="66"/>
      <c r="M6" s="21"/>
      <c r="O6" s="26">
        <v>0.0</v>
      </c>
      <c r="R6" s="67"/>
      <c r="T6" s="24">
        <f t="shared" si="2"/>
        <v>4</v>
      </c>
    </row>
    <row r="7">
      <c r="A7" s="18">
        <v>5.0</v>
      </c>
      <c r="B7" s="19" t="s">
        <v>203</v>
      </c>
      <c r="C7" s="25"/>
      <c r="I7" s="22"/>
      <c r="K7" s="23">
        <f t="shared" si="1"/>
        <v>4</v>
      </c>
      <c r="L7" s="66"/>
      <c r="M7" s="21"/>
      <c r="O7" s="26">
        <v>4.0</v>
      </c>
      <c r="R7" s="67"/>
      <c r="S7" s="26">
        <v>0.0</v>
      </c>
      <c r="T7" s="24">
        <f t="shared" si="2"/>
        <v>8</v>
      </c>
    </row>
    <row r="8">
      <c r="A8" s="18">
        <v>6.0</v>
      </c>
      <c r="B8" s="19" t="s">
        <v>204</v>
      </c>
      <c r="C8" s="20"/>
      <c r="E8" s="26">
        <v>0.0</v>
      </c>
      <c r="I8" s="22"/>
      <c r="K8" s="23">
        <f t="shared" si="1"/>
        <v>4</v>
      </c>
      <c r="L8" s="66"/>
      <c r="M8" s="21"/>
      <c r="Q8" s="26">
        <v>0.0</v>
      </c>
      <c r="R8" s="67"/>
      <c r="T8" s="24">
        <f t="shared" si="2"/>
        <v>8</v>
      </c>
    </row>
    <row r="9">
      <c r="A9" s="18">
        <v>7.0</v>
      </c>
      <c r="B9" s="19" t="s">
        <v>202</v>
      </c>
      <c r="C9" s="25"/>
      <c r="E9" s="26">
        <v>0.0</v>
      </c>
      <c r="I9" s="22"/>
      <c r="K9" s="23">
        <f t="shared" si="1"/>
        <v>4</v>
      </c>
      <c r="L9" s="66"/>
      <c r="M9" s="21"/>
      <c r="Q9" s="26">
        <v>0.0</v>
      </c>
      <c r="R9" s="67"/>
      <c r="T9" s="24">
        <f t="shared" si="2"/>
        <v>8</v>
      </c>
    </row>
    <row r="10">
      <c r="A10" s="18">
        <v>8.0</v>
      </c>
      <c r="B10" s="19" t="s">
        <v>203</v>
      </c>
      <c r="C10" s="25"/>
      <c r="I10" s="22"/>
      <c r="K10" s="23">
        <f t="shared" si="1"/>
        <v>4</v>
      </c>
      <c r="L10" s="66"/>
      <c r="M10" s="21"/>
      <c r="R10" s="67"/>
      <c r="T10" s="24">
        <f t="shared" si="2"/>
        <v>8</v>
      </c>
    </row>
    <row r="11">
      <c r="A11" s="18">
        <v>9.0</v>
      </c>
      <c r="B11" s="19" t="s">
        <v>200</v>
      </c>
      <c r="C11" s="25"/>
      <c r="I11" s="22"/>
      <c r="K11" s="23">
        <f t="shared" si="1"/>
        <v>4</v>
      </c>
      <c r="L11" s="66"/>
      <c r="M11" s="21"/>
      <c r="R11" s="67"/>
      <c r="T11" s="24">
        <f t="shared" si="2"/>
        <v>8</v>
      </c>
    </row>
    <row r="12">
      <c r="A12" s="18">
        <v>10.0</v>
      </c>
      <c r="B12" s="19" t="s">
        <v>199</v>
      </c>
      <c r="C12" s="20">
        <v>4.0</v>
      </c>
      <c r="I12" s="22"/>
      <c r="J12" s="26">
        <v>0.0</v>
      </c>
      <c r="K12" s="23">
        <f t="shared" si="1"/>
        <v>8</v>
      </c>
      <c r="L12" s="66"/>
      <c r="M12" s="21"/>
      <c r="Q12" s="26">
        <v>0.0</v>
      </c>
      <c r="R12" s="67"/>
      <c r="T12" s="24">
        <f t="shared" si="2"/>
        <v>8</v>
      </c>
    </row>
    <row r="13">
      <c r="A13" s="18">
        <v>11.0</v>
      </c>
      <c r="B13" s="19" t="s">
        <v>201</v>
      </c>
      <c r="C13" s="25"/>
      <c r="E13" s="26">
        <v>4.0</v>
      </c>
      <c r="I13" s="22"/>
      <c r="J13" s="26">
        <v>0.0</v>
      </c>
      <c r="K13" s="23">
        <f t="shared" si="1"/>
        <v>12</v>
      </c>
      <c r="L13" s="66"/>
      <c r="M13" s="21"/>
      <c r="R13" s="67"/>
      <c r="T13" s="24">
        <f t="shared" si="2"/>
        <v>8</v>
      </c>
    </row>
    <row r="14">
      <c r="A14" s="18">
        <v>12.0</v>
      </c>
      <c r="B14" s="19" t="s">
        <v>204</v>
      </c>
      <c r="C14" s="25"/>
      <c r="D14" s="26">
        <v>0.0</v>
      </c>
      <c r="I14" s="22"/>
      <c r="K14" s="23">
        <f t="shared" si="1"/>
        <v>12</v>
      </c>
      <c r="L14" s="66"/>
      <c r="M14" s="21"/>
      <c r="Q14" s="26">
        <v>0.0</v>
      </c>
      <c r="R14" s="67"/>
      <c r="T14" s="24">
        <f t="shared" si="2"/>
        <v>8</v>
      </c>
    </row>
    <row r="15">
      <c r="A15" s="27">
        <v>13.0</v>
      </c>
      <c r="B15" s="28" t="s">
        <v>202</v>
      </c>
      <c r="C15" s="29"/>
      <c r="D15" s="30"/>
      <c r="E15" s="30"/>
      <c r="F15" s="30"/>
      <c r="G15" s="30"/>
      <c r="H15" s="30"/>
      <c r="I15" s="32"/>
      <c r="J15" s="30"/>
      <c r="K15" s="33">
        <f t="shared" si="1"/>
        <v>12</v>
      </c>
      <c r="L15" s="68"/>
      <c r="M15" s="31"/>
      <c r="N15" s="30"/>
      <c r="O15" s="35">
        <v>4.0</v>
      </c>
      <c r="P15" s="30"/>
      <c r="Q15" s="30"/>
      <c r="R15" s="69"/>
      <c r="S15" s="35">
        <v>10.0</v>
      </c>
      <c r="T15" s="36">
        <f t="shared" si="2"/>
        <v>22</v>
      </c>
    </row>
    <row r="16">
      <c r="A16" s="18">
        <v>14.0</v>
      </c>
      <c r="B16" s="19" t="s">
        <v>203</v>
      </c>
      <c r="C16" s="25"/>
      <c r="I16" s="22"/>
      <c r="K16" s="23">
        <f t="shared" si="1"/>
        <v>12</v>
      </c>
      <c r="L16" s="66"/>
      <c r="M16" s="21"/>
      <c r="Q16" s="26">
        <v>4.0</v>
      </c>
      <c r="R16" s="67"/>
      <c r="S16" s="26">
        <v>0.0</v>
      </c>
      <c r="T16" s="24">
        <f t="shared" si="2"/>
        <v>26</v>
      </c>
    </row>
    <row r="17">
      <c r="A17" s="18">
        <v>15.0</v>
      </c>
      <c r="B17" s="19" t="s">
        <v>201</v>
      </c>
      <c r="C17" s="25"/>
      <c r="E17" s="26">
        <v>4.0</v>
      </c>
      <c r="I17" s="22"/>
      <c r="J17" s="26">
        <v>0.0</v>
      </c>
      <c r="K17" s="23">
        <f t="shared" si="1"/>
        <v>16</v>
      </c>
      <c r="L17" s="66"/>
      <c r="M17" s="21"/>
      <c r="R17" s="67"/>
      <c r="T17" s="24">
        <f t="shared" si="2"/>
        <v>26</v>
      </c>
    </row>
    <row r="18">
      <c r="A18" s="18">
        <v>16.0</v>
      </c>
      <c r="B18" s="19" t="s">
        <v>200</v>
      </c>
      <c r="C18" s="20">
        <v>0.0</v>
      </c>
      <c r="I18" s="22"/>
      <c r="K18" s="23">
        <f t="shared" si="1"/>
        <v>16</v>
      </c>
      <c r="L18" s="66"/>
      <c r="M18" s="21"/>
      <c r="Q18" s="26">
        <v>0.0</v>
      </c>
      <c r="R18" s="67"/>
      <c r="T18" s="24">
        <f t="shared" si="2"/>
        <v>26</v>
      </c>
    </row>
    <row r="19">
      <c r="A19" s="18">
        <v>17.0</v>
      </c>
      <c r="B19" s="19" t="s">
        <v>205</v>
      </c>
      <c r="C19" s="20">
        <v>4.0</v>
      </c>
      <c r="I19" s="22"/>
      <c r="J19" s="26">
        <v>0.0</v>
      </c>
      <c r="K19" s="23">
        <f t="shared" si="1"/>
        <v>20</v>
      </c>
      <c r="L19" s="66"/>
      <c r="M19" s="21"/>
      <c r="N19" s="26">
        <v>0.0</v>
      </c>
      <c r="R19" s="67"/>
      <c r="T19" s="24">
        <f t="shared" si="2"/>
        <v>26</v>
      </c>
    </row>
    <row r="20">
      <c r="A20" s="18">
        <v>18.0</v>
      </c>
      <c r="B20" s="19" t="s">
        <v>201</v>
      </c>
      <c r="C20" s="25"/>
      <c r="E20" s="26">
        <v>0.0</v>
      </c>
      <c r="I20" s="22"/>
      <c r="K20" s="23">
        <f t="shared" si="1"/>
        <v>20</v>
      </c>
      <c r="L20" s="66"/>
      <c r="M20" s="21"/>
      <c r="N20" s="26">
        <v>4.0</v>
      </c>
      <c r="R20" s="67"/>
      <c r="S20" s="26">
        <v>0.0</v>
      </c>
      <c r="T20" s="24">
        <f t="shared" si="2"/>
        <v>30</v>
      </c>
    </row>
    <row r="21">
      <c r="A21" s="18">
        <v>19.0</v>
      </c>
      <c r="B21" s="19" t="s">
        <v>203</v>
      </c>
      <c r="C21" s="20">
        <v>4.0</v>
      </c>
      <c r="I21" s="22"/>
      <c r="J21" s="26">
        <v>0.0</v>
      </c>
      <c r="K21" s="23">
        <f t="shared" si="1"/>
        <v>24</v>
      </c>
      <c r="L21" s="66"/>
      <c r="M21" s="21"/>
      <c r="Q21" s="26">
        <v>0.0</v>
      </c>
      <c r="R21" s="67"/>
      <c r="T21" s="24">
        <f t="shared" si="2"/>
        <v>30</v>
      </c>
    </row>
    <row r="22">
      <c r="A22" s="18">
        <v>20.0</v>
      </c>
      <c r="B22" s="19" t="s">
        <v>200</v>
      </c>
      <c r="C22" s="25"/>
      <c r="D22" s="26">
        <v>0.0</v>
      </c>
      <c r="I22" s="22"/>
      <c r="K22" s="23">
        <f t="shared" si="1"/>
        <v>24</v>
      </c>
      <c r="L22" s="66"/>
      <c r="M22" s="21"/>
      <c r="O22" s="26">
        <v>0.0</v>
      </c>
      <c r="R22" s="67"/>
      <c r="T22" s="24">
        <f t="shared" si="2"/>
        <v>30</v>
      </c>
    </row>
    <row r="23">
      <c r="A23" s="18">
        <v>21.0</v>
      </c>
      <c r="B23" s="19" t="s">
        <v>202</v>
      </c>
      <c r="C23" s="20">
        <v>4.0</v>
      </c>
      <c r="I23" s="22"/>
      <c r="J23" s="26">
        <v>10.0</v>
      </c>
      <c r="K23" s="23">
        <f t="shared" si="1"/>
        <v>38</v>
      </c>
      <c r="L23" s="66"/>
      <c r="M23" s="21"/>
      <c r="O23" s="26">
        <v>0.0</v>
      </c>
      <c r="R23" s="67"/>
      <c r="T23" s="24">
        <f t="shared" si="2"/>
        <v>30</v>
      </c>
    </row>
    <row r="24">
      <c r="A24" s="18">
        <v>22.0</v>
      </c>
      <c r="B24" s="19" t="s">
        <v>204</v>
      </c>
      <c r="C24" s="25"/>
      <c r="E24" s="26">
        <v>4.0</v>
      </c>
      <c r="I24" s="22"/>
      <c r="J24" s="26">
        <v>0.0</v>
      </c>
      <c r="K24" s="23">
        <f t="shared" si="1"/>
        <v>42</v>
      </c>
      <c r="L24" s="66"/>
      <c r="M24" s="21"/>
      <c r="Q24" s="26">
        <v>0.0</v>
      </c>
      <c r="R24" s="67"/>
      <c r="T24" s="24">
        <f t="shared" si="2"/>
        <v>30</v>
      </c>
    </row>
    <row r="25">
      <c r="A25" s="18">
        <v>23.0</v>
      </c>
      <c r="B25" s="37" t="s">
        <v>199</v>
      </c>
      <c r="C25" s="70">
        <v>4.0</v>
      </c>
      <c r="D25" s="3"/>
      <c r="E25" s="3"/>
      <c r="F25" s="3"/>
      <c r="G25" s="3"/>
      <c r="H25" s="3"/>
      <c r="I25" s="40"/>
      <c r="J25" s="42">
        <v>0.0</v>
      </c>
      <c r="K25" s="41">
        <f t="shared" si="1"/>
        <v>46</v>
      </c>
      <c r="L25" s="39"/>
      <c r="M25" s="39"/>
      <c r="N25" s="3"/>
      <c r="O25" s="3"/>
      <c r="P25" s="3"/>
      <c r="Q25" s="3"/>
      <c r="R25" s="71"/>
      <c r="S25" s="3"/>
      <c r="T25" s="24">
        <f t="shared" si="2"/>
        <v>30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0.0</v>
      </c>
      <c r="M31" s="51">
        <v>0.0</v>
      </c>
      <c r="N31" s="51">
        <v>23.0</v>
      </c>
      <c r="O31" s="51">
        <v>23.0</v>
      </c>
      <c r="P31" s="51">
        <v>23.0</v>
      </c>
      <c r="Q31" s="51">
        <v>23.0</v>
      </c>
      <c r="R31" s="72">
        <v>0.0</v>
      </c>
      <c r="S31" s="54"/>
      <c r="T31" s="56"/>
    </row>
    <row r="32">
      <c r="A32" s="18" t="s">
        <v>208</v>
      </c>
      <c r="B32" s="25"/>
      <c r="C32" s="25">
        <f t="shared" ref="C32:I32" si="3">COUNTIF(C3:C25,"=4")</f>
        <v>5</v>
      </c>
      <c r="D32" s="57">
        <f t="shared" si="3"/>
        <v>0</v>
      </c>
      <c r="E32" s="57">
        <f t="shared" si="3"/>
        <v>3</v>
      </c>
      <c r="F32" s="57">
        <f t="shared" si="3"/>
        <v>1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0</v>
      </c>
      <c r="M32" s="57">
        <f t="shared" si="4"/>
        <v>0</v>
      </c>
      <c r="N32" s="57">
        <f t="shared" si="4"/>
        <v>1</v>
      </c>
      <c r="O32" s="57">
        <f t="shared" si="4"/>
        <v>2</v>
      </c>
      <c r="P32" s="57">
        <f t="shared" si="4"/>
        <v>0</v>
      </c>
      <c r="Q32" s="57">
        <f t="shared" si="4"/>
        <v>2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20</v>
      </c>
      <c r="D34" s="62">
        <f t="shared" si="7"/>
        <v>0</v>
      </c>
      <c r="E34" s="62">
        <f t="shared" si="7"/>
        <v>12</v>
      </c>
      <c r="F34" s="62">
        <f t="shared" si="7"/>
        <v>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46</v>
      </c>
      <c r="L34" s="61">
        <f t="shared" ref="L34:S34" si="8">SUM(L3:L25)</f>
        <v>0</v>
      </c>
      <c r="M34" s="62">
        <f t="shared" si="8"/>
        <v>0</v>
      </c>
      <c r="N34" s="62">
        <f t="shared" si="8"/>
        <v>4</v>
      </c>
      <c r="O34" s="62">
        <f t="shared" si="8"/>
        <v>8</v>
      </c>
      <c r="P34" s="62">
        <f t="shared" si="8"/>
        <v>0</v>
      </c>
      <c r="Q34" s="62">
        <f t="shared" si="8"/>
        <v>8</v>
      </c>
      <c r="R34" s="63">
        <f t="shared" si="8"/>
        <v>0</v>
      </c>
      <c r="S34" s="62">
        <f t="shared" si="8"/>
        <v>10</v>
      </c>
      <c r="T34" s="65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49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Brian</v>
      </c>
      <c r="D2" s="11" t="s">
        <v>192</v>
      </c>
      <c r="E2" s="11" t="s">
        <v>193</v>
      </c>
      <c r="F2" s="11" t="s">
        <v>194</v>
      </c>
      <c r="G2" s="11" t="s">
        <v>195</v>
      </c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Ava B</v>
      </c>
      <c r="M2" s="15" t="s">
        <v>131</v>
      </c>
      <c r="N2" s="15" t="s">
        <v>132</v>
      </c>
      <c r="O2" s="15" t="s">
        <v>133</v>
      </c>
      <c r="P2" s="15" t="s">
        <v>134</v>
      </c>
      <c r="Q2" s="15" t="s">
        <v>135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26">
        <v>0.0</v>
      </c>
      <c r="G3" s="21"/>
      <c r="I3" s="22"/>
      <c r="K3" s="23">
        <f>SUM(C3:J3)</f>
        <v>0</v>
      </c>
      <c r="L3" s="25"/>
      <c r="M3" s="21"/>
      <c r="O3" s="21"/>
      <c r="P3" s="26">
        <v>0.0</v>
      </c>
      <c r="R3" s="22"/>
      <c r="T3" s="24">
        <f>SUM(L3:S3)</f>
        <v>0</v>
      </c>
    </row>
    <row r="4">
      <c r="A4" s="18">
        <v>2.0</v>
      </c>
      <c r="B4" s="19" t="s">
        <v>200</v>
      </c>
      <c r="C4" s="25"/>
      <c r="F4" s="26">
        <v>-4.0</v>
      </c>
      <c r="G4" s="21"/>
      <c r="I4" s="22"/>
      <c r="K4" s="23">
        <f t="shared" ref="K4:K25" si="1">K3+SUM(C4:J4)</f>
        <v>-4</v>
      </c>
      <c r="L4" s="25"/>
      <c r="M4" s="21"/>
      <c r="O4" s="21"/>
      <c r="Q4" s="26">
        <v>0.0</v>
      </c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5"/>
      <c r="E5" s="26">
        <v>4.0</v>
      </c>
      <c r="G5" s="21"/>
      <c r="I5" s="22"/>
      <c r="J5" s="26">
        <v>0.0</v>
      </c>
      <c r="K5" s="23">
        <f t="shared" si="1"/>
        <v>0</v>
      </c>
      <c r="L5" s="25"/>
      <c r="M5" s="21"/>
      <c r="O5" s="21"/>
      <c r="P5" s="26">
        <v>-4.0</v>
      </c>
      <c r="R5" s="22"/>
      <c r="T5" s="24">
        <f t="shared" si="2"/>
        <v>-4</v>
      </c>
    </row>
    <row r="6">
      <c r="A6" s="18">
        <v>4.0</v>
      </c>
      <c r="B6" s="19" t="s">
        <v>202</v>
      </c>
      <c r="C6" s="25"/>
      <c r="D6" s="26">
        <v>4.0</v>
      </c>
      <c r="G6" s="21"/>
      <c r="I6" s="22"/>
      <c r="J6" s="26">
        <v>0.0</v>
      </c>
      <c r="K6" s="23">
        <f t="shared" si="1"/>
        <v>4</v>
      </c>
      <c r="L6" s="25"/>
      <c r="M6" s="21"/>
      <c r="O6" s="21"/>
      <c r="R6" s="22"/>
      <c r="T6" s="24">
        <f t="shared" si="2"/>
        <v>-4</v>
      </c>
    </row>
    <row r="7">
      <c r="A7" s="18">
        <v>5.0</v>
      </c>
      <c r="B7" s="19" t="s">
        <v>203</v>
      </c>
      <c r="C7" s="20">
        <v>4.0</v>
      </c>
      <c r="G7" s="21"/>
      <c r="I7" s="22"/>
      <c r="J7" s="26">
        <v>10.0</v>
      </c>
      <c r="K7" s="23">
        <f t="shared" si="1"/>
        <v>18</v>
      </c>
      <c r="L7" s="25"/>
      <c r="M7" s="21"/>
      <c r="O7" s="21"/>
      <c r="Q7" s="26">
        <v>0.0</v>
      </c>
      <c r="R7" s="22"/>
      <c r="T7" s="24">
        <f t="shared" si="2"/>
        <v>-4</v>
      </c>
    </row>
    <row r="8">
      <c r="A8" s="18">
        <v>6.0</v>
      </c>
      <c r="B8" s="19" t="s">
        <v>204</v>
      </c>
      <c r="C8" s="25"/>
      <c r="F8" s="26">
        <v>0.0</v>
      </c>
      <c r="G8" s="21"/>
      <c r="I8" s="22"/>
      <c r="K8" s="23">
        <f t="shared" si="1"/>
        <v>18</v>
      </c>
      <c r="L8" s="20">
        <v>0.0</v>
      </c>
      <c r="M8" s="21"/>
      <c r="O8" s="21"/>
      <c r="R8" s="22"/>
      <c r="T8" s="24">
        <f t="shared" si="2"/>
        <v>-4</v>
      </c>
    </row>
    <row r="9">
      <c r="A9" s="18">
        <v>7.0</v>
      </c>
      <c r="B9" s="19" t="s">
        <v>202</v>
      </c>
      <c r="C9" s="25"/>
      <c r="G9" s="21"/>
      <c r="I9" s="22"/>
      <c r="K9" s="23">
        <f t="shared" si="1"/>
        <v>18</v>
      </c>
      <c r="L9" s="25"/>
      <c r="M9" s="21"/>
      <c r="O9" s="21"/>
      <c r="R9" s="22"/>
      <c r="T9" s="24">
        <f t="shared" si="2"/>
        <v>-4</v>
      </c>
    </row>
    <row r="10">
      <c r="A10" s="18">
        <v>8.0</v>
      </c>
      <c r="B10" s="19" t="s">
        <v>203</v>
      </c>
      <c r="C10" s="25"/>
      <c r="F10" s="26">
        <v>0.0</v>
      </c>
      <c r="G10" s="21"/>
      <c r="I10" s="22"/>
      <c r="K10" s="23">
        <f t="shared" si="1"/>
        <v>18</v>
      </c>
      <c r="L10" s="25"/>
      <c r="M10" s="21"/>
      <c r="N10" s="26">
        <v>0.0</v>
      </c>
      <c r="O10" s="21"/>
      <c r="R10" s="22"/>
      <c r="T10" s="24">
        <f t="shared" si="2"/>
        <v>-4</v>
      </c>
    </row>
    <row r="11">
      <c r="A11" s="18">
        <v>9.0</v>
      </c>
      <c r="B11" s="19" t="s">
        <v>200</v>
      </c>
      <c r="C11" s="25"/>
      <c r="G11" s="21"/>
      <c r="I11" s="22"/>
      <c r="K11" s="23">
        <f t="shared" si="1"/>
        <v>18</v>
      </c>
      <c r="L11" s="25"/>
      <c r="M11" s="21"/>
      <c r="N11" s="26">
        <v>4.0</v>
      </c>
      <c r="O11" s="21"/>
      <c r="R11" s="22"/>
      <c r="S11" s="26">
        <v>0.0</v>
      </c>
      <c r="T11" s="24">
        <f t="shared" si="2"/>
        <v>0</v>
      </c>
    </row>
    <row r="12">
      <c r="A12" s="18">
        <v>10.0</v>
      </c>
      <c r="B12" s="19" t="s">
        <v>199</v>
      </c>
      <c r="C12" s="25"/>
      <c r="E12" s="26">
        <v>4.0</v>
      </c>
      <c r="G12" s="21"/>
      <c r="I12" s="22"/>
      <c r="J12" s="26">
        <v>0.0</v>
      </c>
      <c r="K12" s="23">
        <f t="shared" si="1"/>
        <v>22</v>
      </c>
      <c r="L12" s="25"/>
      <c r="M12" s="21"/>
      <c r="O12" s="21"/>
      <c r="R12" s="22"/>
      <c r="T12" s="24">
        <f t="shared" si="2"/>
        <v>0</v>
      </c>
    </row>
    <row r="13">
      <c r="A13" s="18">
        <v>11.0</v>
      </c>
      <c r="B13" s="19" t="s">
        <v>201</v>
      </c>
      <c r="C13" s="20">
        <v>0.0</v>
      </c>
      <c r="G13" s="21"/>
      <c r="I13" s="22"/>
      <c r="K13" s="23">
        <f t="shared" si="1"/>
        <v>22</v>
      </c>
      <c r="L13" s="25"/>
      <c r="M13" s="21"/>
      <c r="O13" s="21"/>
      <c r="P13" s="26">
        <v>0.0</v>
      </c>
      <c r="R13" s="22"/>
      <c r="T13" s="24">
        <f t="shared" si="2"/>
        <v>0</v>
      </c>
    </row>
    <row r="14">
      <c r="A14" s="18">
        <v>12.0</v>
      </c>
      <c r="B14" s="19" t="s">
        <v>204</v>
      </c>
      <c r="C14" s="25"/>
      <c r="D14" s="26">
        <v>0.0</v>
      </c>
      <c r="G14" s="21"/>
      <c r="I14" s="22"/>
      <c r="K14" s="23">
        <f t="shared" si="1"/>
        <v>22</v>
      </c>
      <c r="L14" s="25"/>
      <c r="M14" s="21"/>
      <c r="O14" s="21"/>
      <c r="Q14" s="26">
        <v>0.0</v>
      </c>
      <c r="R14" s="22"/>
      <c r="T14" s="24">
        <f t="shared" si="2"/>
        <v>0</v>
      </c>
    </row>
    <row r="15">
      <c r="A15" s="27">
        <v>13.0</v>
      </c>
      <c r="B15" s="28" t="s">
        <v>202</v>
      </c>
      <c r="C15" s="29"/>
      <c r="D15" s="31"/>
      <c r="E15" s="30"/>
      <c r="F15" s="30"/>
      <c r="G15" s="35">
        <v>4.0</v>
      </c>
      <c r="H15" s="30"/>
      <c r="I15" s="32"/>
      <c r="J15" s="35">
        <v>10.0</v>
      </c>
      <c r="K15" s="33">
        <f t="shared" si="1"/>
        <v>36</v>
      </c>
      <c r="L15" s="29"/>
      <c r="M15" s="30"/>
      <c r="N15" s="30"/>
      <c r="O15" s="31"/>
      <c r="P15" s="31"/>
      <c r="Q15" s="30"/>
      <c r="R15" s="32"/>
      <c r="S15" s="30"/>
      <c r="T15" s="36">
        <f t="shared" si="2"/>
        <v>0</v>
      </c>
    </row>
    <row r="16">
      <c r="A16" s="18">
        <v>14.0</v>
      </c>
      <c r="B16" s="19" t="s">
        <v>203</v>
      </c>
      <c r="C16" s="25"/>
      <c r="D16" s="21"/>
      <c r="F16" s="26">
        <v>0.0</v>
      </c>
      <c r="I16" s="22"/>
      <c r="K16" s="23">
        <f t="shared" si="1"/>
        <v>36</v>
      </c>
      <c r="L16" s="25"/>
      <c r="O16" s="21"/>
      <c r="P16" s="21"/>
      <c r="Q16" s="26">
        <v>4.0</v>
      </c>
      <c r="R16" s="22"/>
      <c r="S16" s="26">
        <v>10.0</v>
      </c>
      <c r="T16" s="24">
        <f t="shared" si="2"/>
        <v>14</v>
      </c>
    </row>
    <row r="17">
      <c r="A17" s="18">
        <v>15.0</v>
      </c>
      <c r="B17" s="19" t="s">
        <v>201</v>
      </c>
      <c r="C17" s="20">
        <v>0.0</v>
      </c>
      <c r="D17" s="21"/>
      <c r="I17" s="22"/>
      <c r="K17" s="23">
        <f t="shared" si="1"/>
        <v>36</v>
      </c>
      <c r="L17" s="25"/>
      <c r="N17" s="26">
        <v>0.0</v>
      </c>
      <c r="O17" s="21"/>
      <c r="P17" s="21"/>
      <c r="R17" s="22"/>
      <c r="T17" s="24">
        <f t="shared" si="2"/>
        <v>14</v>
      </c>
    </row>
    <row r="18">
      <c r="A18" s="18">
        <v>16.0</v>
      </c>
      <c r="B18" s="19" t="s">
        <v>200</v>
      </c>
      <c r="C18" s="25"/>
      <c r="D18" s="21"/>
      <c r="I18" s="22"/>
      <c r="K18" s="23">
        <f t="shared" si="1"/>
        <v>36</v>
      </c>
      <c r="L18" s="25"/>
      <c r="O18" s="21"/>
      <c r="P18" s="21"/>
      <c r="Q18" s="26">
        <v>4.0</v>
      </c>
      <c r="R18" s="22"/>
      <c r="S18" s="26">
        <v>0.0</v>
      </c>
      <c r="T18" s="24">
        <f t="shared" si="2"/>
        <v>18</v>
      </c>
    </row>
    <row r="19">
      <c r="A19" s="18">
        <v>17.0</v>
      </c>
      <c r="B19" s="19" t="s">
        <v>205</v>
      </c>
      <c r="C19" s="25"/>
      <c r="D19" s="21"/>
      <c r="E19" s="26">
        <v>0.0</v>
      </c>
      <c r="I19" s="22"/>
      <c r="K19" s="23">
        <f t="shared" si="1"/>
        <v>36</v>
      </c>
      <c r="L19" s="25"/>
      <c r="O19" s="21"/>
      <c r="P19" s="21"/>
      <c r="Q19" s="26">
        <v>0.0</v>
      </c>
      <c r="R19" s="22"/>
      <c r="T19" s="24">
        <f t="shared" si="2"/>
        <v>18</v>
      </c>
    </row>
    <row r="20">
      <c r="A20" s="18">
        <v>18.0</v>
      </c>
      <c r="B20" s="19" t="s">
        <v>201</v>
      </c>
      <c r="C20" s="20">
        <v>4.0</v>
      </c>
      <c r="D20" s="21"/>
      <c r="I20" s="22"/>
      <c r="J20" s="26">
        <v>10.0</v>
      </c>
      <c r="K20" s="23">
        <f t="shared" si="1"/>
        <v>50</v>
      </c>
      <c r="L20" s="25"/>
      <c r="O20" s="21"/>
      <c r="P20" s="21"/>
      <c r="R20" s="22"/>
      <c r="T20" s="24">
        <f t="shared" si="2"/>
        <v>18</v>
      </c>
    </row>
    <row r="21">
      <c r="A21" s="18">
        <v>19.0</v>
      </c>
      <c r="B21" s="19" t="s">
        <v>203</v>
      </c>
      <c r="C21" s="25"/>
      <c r="D21" s="21"/>
      <c r="F21" s="26">
        <v>4.0</v>
      </c>
      <c r="I21" s="22"/>
      <c r="J21" s="26">
        <v>0.0</v>
      </c>
      <c r="K21" s="23">
        <f t="shared" si="1"/>
        <v>54</v>
      </c>
      <c r="L21" s="25"/>
      <c r="O21" s="21"/>
      <c r="P21" s="21"/>
      <c r="R21" s="22"/>
      <c r="T21" s="24">
        <f t="shared" si="2"/>
        <v>18</v>
      </c>
    </row>
    <row r="22">
      <c r="A22" s="18">
        <v>20.0</v>
      </c>
      <c r="B22" s="19" t="s">
        <v>200</v>
      </c>
      <c r="C22" s="25"/>
      <c r="D22" s="21"/>
      <c r="F22" s="26">
        <v>0.0</v>
      </c>
      <c r="I22" s="22"/>
      <c r="K22" s="23">
        <f t="shared" si="1"/>
        <v>54</v>
      </c>
      <c r="L22" s="25"/>
      <c r="O22" s="21"/>
      <c r="P22" s="21"/>
      <c r="R22" s="22"/>
      <c r="T22" s="24">
        <f t="shared" si="2"/>
        <v>18</v>
      </c>
    </row>
    <row r="23">
      <c r="A23" s="18">
        <v>21.0</v>
      </c>
      <c r="B23" s="19" t="s">
        <v>202</v>
      </c>
      <c r="C23" s="25"/>
      <c r="D23" s="21"/>
      <c r="G23" s="26">
        <v>4.0</v>
      </c>
      <c r="I23" s="22"/>
      <c r="J23" s="26">
        <v>0.0</v>
      </c>
      <c r="K23" s="23">
        <f t="shared" si="1"/>
        <v>58</v>
      </c>
      <c r="L23" s="25"/>
      <c r="O23" s="21"/>
      <c r="P23" s="21"/>
      <c r="R23" s="22"/>
      <c r="T23" s="24">
        <f t="shared" si="2"/>
        <v>18</v>
      </c>
    </row>
    <row r="24">
      <c r="A24" s="18">
        <v>22.0</v>
      </c>
      <c r="B24" s="19" t="s">
        <v>204</v>
      </c>
      <c r="C24" s="25"/>
      <c r="D24" s="21"/>
      <c r="G24" s="26">
        <v>4.0</v>
      </c>
      <c r="I24" s="22"/>
      <c r="J24" s="26">
        <v>0.0</v>
      </c>
      <c r="K24" s="23">
        <f t="shared" si="1"/>
        <v>62</v>
      </c>
      <c r="L24" s="25"/>
      <c r="O24" s="21"/>
      <c r="P24" s="21"/>
      <c r="R24" s="22"/>
      <c r="T24" s="24">
        <f t="shared" si="2"/>
        <v>18</v>
      </c>
    </row>
    <row r="25">
      <c r="A25" s="18">
        <v>23.0</v>
      </c>
      <c r="B25" s="37" t="s">
        <v>199</v>
      </c>
      <c r="C25" s="38"/>
      <c r="D25" s="39"/>
      <c r="E25" s="3"/>
      <c r="F25" s="3"/>
      <c r="G25" s="42">
        <v>0.0</v>
      </c>
      <c r="H25" s="3"/>
      <c r="I25" s="40"/>
      <c r="J25" s="3"/>
      <c r="K25" s="41">
        <f t="shared" si="1"/>
        <v>62</v>
      </c>
      <c r="L25" s="3"/>
      <c r="M25" s="3"/>
      <c r="N25" s="42">
        <v>4.0</v>
      </c>
      <c r="O25" s="39"/>
      <c r="P25" s="39"/>
      <c r="Q25" s="3"/>
      <c r="R25" s="40"/>
      <c r="S25" s="42">
        <v>0.0</v>
      </c>
      <c r="T25" s="24">
        <f t="shared" si="2"/>
        <v>22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12.0</v>
      </c>
      <c r="E31" s="51">
        <v>23.0</v>
      </c>
      <c r="F31" s="51">
        <v>23.0</v>
      </c>
      <c r="G31" s="51">
        <v>11.0</v>
      </c>
      <c r="H31" s="52"/>
      <c r="I31" s="53"/>
      <c r="J31" s="54"/>
      <c r="K31" s="55"/>
      <c r="L31" s="50">
        <v>23.0</v>
      </c>
      <c r="M31" s="51">
        <v>11.0</v>
      </c>
      <c r="N31" s="51">
        <v>23.0</v>
      </c>
      <c r="O31" s="51">
        <v>0.0</v>
      </c>
      <c r="P31" s="51">
        <v>12.0</v>
      </c>
      <c r="Q31" s="51">
        <v>23.0</v>
      </c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2</v>
      </c>
      <c r="D32" s="57">
        <f t="shared" si="3"/>
        <v>1</v>
      </c>
      <c r="E32" s="57">
        <f t="shared" si="3"/>
        <v>2</v>
      </c>
      <c r="F32" s="57">
        <f t="shared" si="3"/>
        <v>1</v>
      </c>
      <c r="G32" s="57">
        <f t="shared" si="3"/>
        <v>3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0</v>
      </c>
      <c r="M32" s="57">
        <f t="shared" si="4"/>
        <v>0</v>
      </c>
      <c r="N32" s="57">
        <f t="shared" si="4"/>
        <v>2</v>
      </c>
      <c r="O32" s="57">
        <f t="shared" si="4"/>
        <v>0</v>
      </c>
      <c r="P32" s="57">
        <f t="shared" si="4"/>
        <v>0</v>
      </c>
      <c r="Q32" s="57">
        <f t="shared" si="4"/>
        <v>2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1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1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8</v>
      </c>
      <c r="D34" s="62">
        <f t="shared" si="7"/>
        <v>4</v>
      </c>
      <c r="E34" s="62">
        <f t="shared" si="7"/>
        <v>8</v>
      </c>
      <c r="F34" s="62">
        <f t="shared" si="7"/>
        <v>0</v>
      </c>
      <c r="G34" s="62">
        <f t="shared" si="7"/>
        <v>12</v>
      </c>
      <c r="H34" s="62">
        <f t="shared" si="7"/>
        <v>0</v>
      </c>
      <c r="I34" s="63">
        <f t="shared" si="7"/>
        <v>0</v>
      </c>
      <c r="J34" s="62">
        <f t="shared" si="7"/>
        <v>30</v>
      </c>
      <c r="K34" s="64">
        <f>K25</f>
        <v>62</v>
      </c>
      <c r="L34" s="61">
        <f t="shared" ref="L34:S34" si="8">SUM(L3:L25)</f>
        <v>0</v>
      </c>
      <c r="M34" s="62">
        <f t="shared" si="8"/>
        <v>0</v>
      </c>
      <c r="N34" s="62">
        <f t="shared" si="8"/>
        <v>8</v>
      </c>
      <c r="O34" s="62">
        <f t="shared" si="8"/>
        <v>0</v>
      </c>
      <c r="P34" s="62">
        <f t="shared" si="8"/>
        <v>-4</v>
      </c>
      <c r="Q34" s="62">
        <f t="shared" si="8"/>
        <v>8</v>
      </c>
      <c r="R34" s="63">
        <f t="shared" si="8"/>
        <v>0</v>
      </c>
      <c r="S34" s="62">
        <f t="shared" si="8"/>
        <v>10</v>
      </c>
      <c r="T34" s="65">
        <f>T25</f>
        <v>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25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14" t="str">
        <f t="array" ref="L2:P2">TRANSPOSE(INDIRECT(VLOOKUP(L1,Rosters!$C$2:$D$27,2,0)))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21"/>
      <c r="E3" s="21"/>
      <c r="F3" s="21"/>
      <c r="G3" s="21"/>
      <c r="H3" s="21"/>
      <c r="I3" s="67"/>
      <c r="K3" s="23">
        <f>SUM(C3:J3)</f>
        <v>0</v>
      </c>
      <c r="L3" s="66"/>
      <c r="R3" s="22"/>
      <c r="T3" s="24">
        <f>SUM(L3:S3)</f>
        <v>0</v>
      </c>
    </row>
    <row r="4">
      <c r="A4" s="18">
        <v>2.0</v>
      </c>
      <c r="B4" s="19" t="s">
        <v>200</v>
      </c>
      <c r="C4" s="20">
        <v>4.0</v>
      </c>
      <c r="D4" s="21"/>
      <c r="E4" s="21"/>
      <c r="F4" s="21"/>
      <c r="G4" s="21"/>
      <c r="H4" s="21"/>
      <c r="I4" s="67"/>
      <c r="J4" s="26">
        <v>0.0</v>
      </c>
      <c r="K4" s="23">
        <f t="shared" ref="K4:K25" si="1">K3+SUM(C4:J4)</f>
        <v>4</v>
      </c>
      <c r="L4" s="66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>
        <v>0.0</v>
      </c>
      <c r="D5" s="21"/>
      <c r="E5" s="21"/>
      <c r="F5" s="21"/>
      <c r="G5" s="21"/>
      <c r="H5" s="21"/>
      <c r="I5" s="67"/>
      <c r="K5" s="23">
        <f t="shared" si="1"/>
        <v>4</v>
      </c>
      <c r="L5" s="66"/>
      <c r="P5" s="26">
        <v>0.0</v>
      </c>
      <c r="R5" s="22"/>
      <c r="T5" s="24">
        <f t="shared" si="2"/>
        <v>0</v>
      </c>
    </row>
    <row r="6">
      <c r="A6" s="18">
        <v>4.0</v>
      </c>
      <c r="B6" s="19" t="s">
        <v>202</v>
      </c>
      <c r="C6" s="20">
        <v>4.0</v>
      </c>
      <c r="D6" s="21"/>
      <c r="E6" s="21"/>
      <c r="F6" s="21"/>
      <c r="G6" s="21"/>
      <c r="H6" s="21"/>
      <c r="I6" s="67"/>
      <c r="J6" s="26">
        <v>0.0</v>
      </c>
      <c r="K6" s="23">
        <f t="shared" si="1"/>
        <v>8</v>
      </c>
      <c r="L6" s="66"/>
      <c r="N6" s="26">
        <v>0.0</v>
      </c>
      <c r="R6" s="22"/>
      <c r="T6" s="24">
        <f t="shared" si="2"/>
        <v>0</v>
      </c>
    </row>
    <row r="7">
      <c r="A7" s="18">
        <v>5.0</v>
      </c>
      <c r="B7" s="19" t="s">
        <v>203</v>
      </c>
      <c r="C7" s="20">
        <v>0.0</v>
      </c>
      <c r="D7" s="21"/>
      <c r="E7" s="21"/>
      <c r="F7" s="21"/>
      <c r="G7" s="21"/>
      <c r="H7" s="21"/>
      <c r="I7" s="67"/>
      <c r="K7" s="23">
        <f t="shared" si="1"/>
        <v>8</v>
      </c>
      <c r="L7" s="66"/>
      <c r="O7" s="26">
        <v>4.0</v>
      </c>
      <c r="R7" s="22"/>
      <c r="S7" s="26">
        <v>0.0</v>
      </c>
      <c r="T7" s="24">
        <f t="shared" si="2"/>
        <v>4</v>
      </c>
    </row>
    <row r="8">
      <c r="A8" s="18">
        <v>6.0</v>
      </c>
      <c r="B8" s="19" t="s">
        <v>204</v>
      </c>
      <c r="C8" s="20"/>
      <c r="D8" s="21"/>
      <c r="E8" s="21"/>
      <c r="F8" s="21"/>
      <c r="G8" s="21"/>
      <c r="H8" s="21"/>
      <c r="I8" s="67"/>
      <c r="K8" s="23">
        <f t="shared" si="1"/>
        <v>8</v>
      </c>
      <c r="L8" s="66"/>
      <c r="R8" s="22"/>
      <c r="T8" s="24">
        <f t="shared" si="2"/>
        <v>4</v>
      </c>
    </row>
    <row r="9">
      <c r="A9" s="18">
        <v>7.0</v>
      </c>
      <c r="B9" s="19" t="s">
        <v>202</v>
      </c>
      <c r="C9" s="20">
        <v>0.0</v>
      </c>
      <c r="D9" s="21"/>
      <c r="E9" s="21"/>
      <c r="F9" s="21"/>
      <c r="G9" s="21"/>
      <c r="H9" s="21"/>
      <c r="I9" s="67"/>
      <c r="K9" s="23">
        <f t="shared" si="1"/>
        <v>8</v>
      </c>
      <c r="L9" s="66"/>
      <c r="P9" s="26">
        <v>0.0</v>
      </c>
      <c r="R9" s="22"/>
      <c r="T9" s="24">
        <f t="shared" si="2"/>
        <v>4</v>
      </c>
    </row>
    <row r="10">
      <c r="A10" s="18">
        <v>8.0</v>
      </c>
      <c r="B10" s="19" t="s">
        <v>203</v>
      </c>
      <c r="C10" s="20">
        <v>0.0</v>
      </c>
      <c r="D10" s="21"/>
      <c r="E10" s="21"/>
      <c r="F10" s="21"/>
      <c r="G10" s="21"/>
      <c r="H10" s="21"/>
      <c r="I10" s="67"/>
      <c r="K10" s="23">
        <f t="shared" si="1"/>
        <v>8</v>
      </c>
      <c r="L10" s="66"/>
      <c r="N10" s="26">
        <v>0.0</v>
      </c>
      <c r="R10" s="22"/>
      <c r="T10" s="24">
        <f t="shared" si="2"/>
        <v>4</v>
      </c>
    </row>
    <row r="11">
      <c r="A11" s="18">
        <v>9.0</v>
      </c>
      <c r="B11" s="19" t="s">
        <v>200</v>
      </c>
      <c r="C11" s="20">
        <v>0.0</v>
      </c>
      <c r="D11" s="21"/>
      <c r="E11" s="21"/>
      <c r="F11" s="21"/>
      <c r="G11" s="21"/>
      <c r="H11" s="21"/>
      <c r="I11" s="67"/>
      <c r="K11" s="23">
        <f t="shared" si="1"/>
        <v>8</v>
      </c>
      <c r="L11" s="66"/>
      <c r="P11" s="26">
        <v>0.0</v>
      </c>
      <c r="R11" s="22"/>
      <c r="T11" s="24">
        <f t="shared" si="2"/>
        <v>4</v>
      </c>
    </row>
    <row r="12">
      <c r="A12" s="18">
        <v>10.0</v>
      </c>
      <c r="B12" s="19" t="s">
        <v>199</v>
      </c>
      <c r="C12" s="20">
        <v>0.0</v>
      </c>
      <c r="D12" s="21"/>
      <c r="E12" s="21"/>
      <c r="F12" s="21"/>
      <c r="G12" s="21"/>
      <c r="H12" s="21"/>
      <c r="I12" s="67"/>
      <c r="K12" s="23">
        <f t="shared" si="1"/>
        <v>8</v>
      </c>
      <c r="L12" s="66"/>
      <c r="N12" s="26">
        <v>0.0</v>
      </c>
      <c r="R12" s="22"/>
      <c r="T12" s="24">
        <f t="shared" si="2"/>
        <v>4</v>
      </c>
    </row>
    <row r="13">
      <c r="A13" s="18">
        <v>11.0</v>
      </c>
      <c r="B13" s="19" t="s">
        <v>201</v>
      </c>
      <c r="C13" s="20">
        <v>0.0</v>
      </c>
      <c r="D13" s="21"/>
      <c r="E13" s="21"/>
      <c r="F13" s="21"/>
      <c r="G13" s="21"/>
      <c r="H13" s="21"/>
      <c r="I13" s="67"/>
      <c r="K13" s="23">
        <f t="shared" si="1"/>
        <v>8</v>
      </c>
      <c r="L13" s="66"/>
      <c r="O13" s="26">
        <v>0.0</v>
      </c>
      <c r="R13" s="22"/>
      <c r="T13" s="24">
        <f t="shared" si="2"/>
        <v>4</v>
      </c>
    </row>
    <row r="14">
      <c r="A14" s="18">
        <v>12.0</v>
      </c>
      <c r="B14" s="19" t="s">
        <v>204</v>
      </c>
      <c r="C14" s="25"/>
      <c r="D14" s="21"/>
      <c r="E14" s="21"/>
      <c r="F14" s="21"/>
      <c r="G14" s="21"/>
      <c r="H14" s="21"/>
      <c r="I14" s="67"/>
      <c r="K14" s="23">
        <f t="shared" si="1"/>
        <v>8</v>
      </c>
      <c r="L14" s="66"/>
      <c r="R14" s="22"/>
      <c r="T14" s="24">
        <f t="shared" si="2"/>
        <v>4</v>
      </c>
    </row>
    <row r="15">
      <c r="A15" s="27">
        <v>13.0</v>
      </c>
      <c r="B15" s="28" t="s">
        <v>202</v>
      </c>
      <c r="C15" s="34">
        <v>4.0</v>
      </c>
      <c r="D15" s="31"/>
      <c r="E15" s="31"/>
      <c r="F15" s="31"/>
      <c r="G15" s="31"/>
      <c r="H15" s="31"/>
      <c r="I15" s="69"/>
      <c r="J15" s="35">
        <v>0.0</v>
      </c>
      <c r="K15" s="33">
        <f t="shared" si="1"/>
        <v>12</v>
      </c>
      <c r="L15" s="29"/>
      <c r="M15" s="31"/>
      <c r="N15" s="30"/>
      <c r="O15" s="30"/>
      <c r="P15" s="30"/>
      <c r="Q15" s="30"/>
      <c r="R15" s="32"/>
      <c r="S15" s="30"/>
      <c r="T15" s="36">
        <f t="shared" si="2"/>
        <v>4</v>
      </c>
    </row>
    <row r="16">
      <c r="A16" s="18">
        <v>14.0</v>
      </c>
      <c r="B16" s="19" t="s">
        <v>203</v>
      </c>
      <c r="C16" s="20">
        <v>0.0</v>
      </c>
      <c r="D16" s="21"/>
      <c r="E16" s="21"/>
      <c r="F16" s="21"/>
      <c r="G16" s="21"/>
      <c r="H16" s="21"/>
      <c r="I16" s="67"/>
      <c r="K16" s="23">
        <f t="shared" si="1"/>
        <v>12</v>
      </c>
      <c r="L16" s="20">
        <v>0.0</v>
      </c>
      <c r="M16" s="21"/>
      <c r="R16" s="22"/>
      <c r="T16" s="24">
        <f t="shared" si="2"/>
        <v>4</v>
      </c>
    </row>
    <row r="17">
      <c r="A17" s="18">
        <v>15.0</v>
      </c>
      <c r="B17" s="19" t="s">
        <v>201</v>
      </c>
      <c r="C17" s="20">
        <v>0.0</v>
      </c>
      <c r="D17" s="21"/>
      <c r="E17" s="21"/>
      <c r="F17" s="21"/>
      <c r="G17" s="21"/>
      <c r="H17" s="21"/>
      <c r="I17" s="67"/>
      <c r="K17" s="23">
        <f t="shared" si="1"/>
        <v>12</v>
      </c>
      <c r="L17" s="25"/>
      <c r="M17" s="21"/>
      <c r="N17" s="26">
        <v>0.0</v>
      </c>
      <c r="R17" s="22"/>
      <c r="T17" s="24">
        <f t="shared" si="2"/>
        <v>4</v>
      </c>
    </row>
    <row r="18">
      <c r="A18" s="18">
        <v>16.0</v>
      </c>
      <c r="B18" s="19" t="s">
        <v>200</v>
      </c>
      <c r="C18" s="20">
        <v>4.0</v>
      </c>
      <c r="D18" s="21"/>
      <c r="E18" s="21"/>
      <c r="F18" s="21"/>
      <c r="G18" s="21"/>
      <c r="H18" s="21"/>
      <c r="I18" s="67"/>
      <c r="J18" s="26">
        <v>0.0</v>
      </c>
      <c r="K18" s="23">
        <f t="shared" si="1"/>
        <v>16</v>
      </c>
      <c r="L18" s="25"/>
      <c r="M18" s="21"/>
      <c r="N18" s="26">
        <v>0.0</v>
      </c>
      <c r="R18" s="22"/>
      <c r="T18" s="24">
        <f t="shared" si="2"/>
        <v>4</v>
      </c>
    </row>
    <row r="19">
      <c r="A19" s="18">
        <v>17.0</v>
      </c>
      <c r="B19" s="19" t="s">
        <v>205</v>
      </c>
      <c r="C19" s="20">
        <v>0.0</v>
      </c>
      <c r="D19" s="21"/>
      <c r="E19" s="21"/>
      <c r="F19" s="21"/>
      <c r="G19" s="21"/>
      <c r="H19" s="21"/>
      <c r="I19" s="67"/>
      <c r="K19" s="23">
        <f t="shared" si="1"/>
        <v>16</v>
      </c>
      <c r="L19" s="20">
        <v>0.0</v>
      </c>
      <c r="M19" s="21"/>
      <c r="R19" s="22"/>
      <c r="T19" s="24">
        <f t="shared" si="2"/>
        <v>4</v>
      </c>
    </row>
    <row r="20">
      <c r="A20" s="18">
        <v>18.0</v>
      </c>
      <c r="B20" s="19" t="s">
        <v>201</v>
      </c>
      <c r="C20" s="20">
        <v>0.0</v>
      </c>
      <c r="D20" s="21"/>
      <c r="E20" s="21"/>
      <c r="F20" s="21"/>
      <c r="G20" s="21"/>
      <c r="H20" s="21"/>
      <c r="I20" s="67"/>
      <c r="K20" s="23">
        <f t="shared" si="1"/>
        <v>16</v>
      </c>
      <c r="L20" s="25"/>
      <c r="M20" s="21"/>
      <c r="N20" s="26">
        <v>0.0</v>
      </c>
      <c r="R20" s="22"/>
      <c r="T20" s="24">
        <f t="shared" si="2"/>
        <v>4</v>
      </c>
    </row>
    <row r="21">
      <c r="A21" s="18">
        <v>19.0</v>
      </c>
      <c r="B21" s="19" t="s">
        <v>203</v>
      </c>
      <c r="C21" s="25"/>
      <c r="D21" s="21"/>
      <c r="E21" s="21"/>
      <c r="F21" s="21"/>
      <c r="G21" s="21"/>
      <c r="H21" s="21"/>
      <c r="I21" s="67"/>
      <c r="K21" s="23">
        <f t="shared" si="1"/>
        <v>16</v>
      </c>
      <c r="L21" s="25"/>
      <c r="M21" s="21"/>
      <c r="N21" s="26">
        <v>4.0</v>
      </c>
      <c r="R21" s="22"/>
      <c r="S21" s="26">
        <v>0.0</v>
      </c>
      <c r="T21" s="24">
        <f t="shared" si="2"/>
        <v>8</v>
      </c>
    </row>
    <row r="22">
      <c r="A22" s="18">
        <v>20.0</v>
      </c>
      <c r="B22" s="19" t="s">
        <v>200</v>
      </c>
      <c r="C22" s="25"/>
      <c r="D22" s="21"/>
      <c r="E22" s="21"/>
      <c r="F22" s="21"/>
      <c r="G22" s="21"/>
      <c r="H22" s="21"/>
      <c r="I22" s="67"/>
      <c r="K22" s="23">
        <f t="shared" si="1"/>
        <v>16</v>
      </c>
      <c r="L22" s="25"/>
      <c r="M22" s="21"/>
      <c r="R22" s="22"/>
      <c r="T22" s="24">
        <f t="shared" si="2"/>
        <v>8</v>
      </c>
    </row>
    <row r="23">
      <c r="A23" s="18">
        <v>21.0</v>
      </c>
      <c r="B23" s="19" t="s">
        <v>202</v>
      </c>
      <c r="C23" s="25"/>
      <c r="D23" s="21"/>
      <c r="E23" s="21"/>
      <c r="F23" s="21"/>
      <c r="G23" s="21"/>
      <c r="H23" s="21"/>
      <c r="I23" s="67"/>
      <c r="K23" s="23">
        <f t="shared" si="1"/>
        <v>16</v>
      </c>
      <c r="L23" s="25"/>
      <c r="M23" s="21"/>
      <c r="R23" s="22"/>
      <c r="T23" s="24">
        <f t="shared" si="2"/>
        <v>8</v>
      </c>
    </row>
    <row r="24">
      <c r="A24" s="18">
        <v>22.0</v>
      </c>
      <c r="B24" s="19" t="s">
        <v>204</v>
      </c>
      <c r="C24" s="25"/>
      <c r="D24" s="21"/>
      <c r="E24" s="21"/>
      <c r="F24" s="21"/>
      <c r="G24" s="21"/>
      <c r="H24" s="21"/>
      <c r="I24" s="67"/>
      <c r="K24" s="23">
        <f t="shared" si="1"/>
        <v>16</v>
      </c>
      <c r="L24" s="20">
        <v>4.0</v>
      </c>
      <c r="M24" s="21"/>
      <c r="R24" s="22"/>
      <c r="S24" s="26">
        <v>0.0</v>
      </c>
      <c r="T24" s="24">
        <f t="shared" si="2"/>
        <v>12</v>
      </c>
    </row>
    <row r="25">
      <c r="A25" s="18">
        <v>23.0</v>
      </c>
      <c r="B25" s="37" t="s">
        <v>199</v>
      </c>
      <c r="C25" s="70">
        <v>0.0</v>
      </c>
      <c r="D25" s="39"/>
      <c r="E25" s="39"/>
      <c r="F25" s="39"/>
      <c r="G25" s="39"/>
      <c r="H25" s="39"/>
      <c r="I25" s="71"/>
      <c r="J25" s="3"/>
      <c r="K25" s="41">
        <f t="shared" si="1"/>
        <v>16</v>
      </c>
      <c r="L25" s="42">
        <v>0.0</v>
      </c>
      <c r="M25" s="39"/>
      <c r="N25" s="3"/>
      <c r="O25" s="3"/>
      <c r="P25" s="3"/>
      <c r="Q25" s="3"/>
      <c r="R25" s="40"/>
      <c r="S25" s="3"/>
      <c r="T25" s="24">
        <f t="shared" si="2"/>
        <v>12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0.0</v>
      </c>
      <c r="E31" s="51">
        <v>0.0</v>
      </c>
      <c r="F31" s="51">
        <v>0.0</v>
      </c>
      <c r="G31" s="51">
        <v>0.0</v>
      </c>
      <c r="H31" s="51">
        <v>0.0</v>
      </c>
      <c r="I31" s="72">
        <v>0.0</v>
      </c>
      <c r="J31" s="54"/>
      <c r="K31" s="55"/>
      <c r="L31" s="50">
        <v>11.0</v>
      </c>
      <c r="M31" s="51">
        <v>12.0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4</v>
      </c>
      <c r="D32" s="57">
        <f t="shared" si="3"/>
        <v>0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1</v>
      </c>
      <c r="M32" s="57">
        <f t="shared" si="4"/>
        <v>0</v>
      </c>
      <c r="N32" s="57">
        <f t="shared" si="4"/>
        <v>1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16</v>
      </c>
      <c r="D34" s="62">
        <f t="shared" si="7"/>
        <v>0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0</v>
      </c>
      <c r="K34" s="64">
        <f>K25</f>
        <v>16</v>
      </c>
      <c r="L34" s="61">
        <f t="shared" ref="L34:S34" si="8">SUM(L3:L25)</f>
        <v>4</v>
      </c>
      <c r="M34" s="62">
        <f t="shared" si="8"/>
        <v>0</v>
      </c>
      <c r="N34" s="62">
        <f t="shared" si="8"/>
        <v>4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31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14" t="str">
        <f t="array" ref="L2:O2">TRANSPOSE(INDIRECT(VLOOKUP(L1,Rosters!$C$2:$D$27,2,0)))</f>
        <v>Anna</v>
      </c>
      <c r="M2" s="15" t="s">
        <v>99</v>
      </c>
      <c r="N2" s="15" t="s">
        <v>100</v>
      </c>
      <c r="O2" s="15" t="s">
        <v>101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F3" s="73"/>
      <c r="H3" s="73"/>
      <c r="I3" s="74"/>
      <c r="K3" s="23">
        <f>SUM(C3:J3)</f>
        <v>0</v>
      </c>
      <c r="L3" s="25"/>
      <c r="M3" s="73"/>
      <c r="O3" s="73"/>
      <c r="R3" s="22"/>
      <c r="T3" s="24">
        <f>SUM(L3:S3)</f>
        <v>0</v>
      </c>
    </row>
    <row r="4">
      <c r="A4" s="18">
        <v>2.0</v>
      </c>
      <c r="B4" s="19" t="s">
        <v>200</v>
      </c>
      <c r="C4" s="20"/>
      <c r="F4" s="73"/>
      <c r="H4" s="73"/>
      <c r="I4" s="74"/>
      <c r="K4" s="23">
        <f t="shared" ref="K4:K25" si="1">K3+SUM(C4:J4)</f>
        <v>0</v>
      </c>
      <c r="L4" s="20">
        <v>0.0</v>
      </c>
      <c r="M4" s="73"/>
      <c r="O4" s="73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>
        <v>0.0</v>
      </c>
      <c r="F5" s="73"/>
      <c r="H5" s="73"/>
      <c r="I5" s="74"/>
      <c r="K5" s="23">
        <f t="shared" si="1"/>
        <v>0</v>
      </c>
      <c r="L5" s="25"/>
      <c r="M5" s="73"/>
      <c r="N5" s="26">
        <v>4.0</v>
      </c>
      <c r="O5" s="73"/>
      <c r="R5" s="22"/>
      <c r="S5" s="26">
        <v>10.0</v>
      </c>
      <c r="T5" s="24">
        <f t="shared" si="2"/>
        <v>14</v>
      </c>
    </row>
    <row r="6">
      <c r="A6" s="18">
        <v>4.0</v>
      </c>
      <c r="B6" s="19" t="s">
        <v>202</v>
      </c>
      <c r="C6" s="25"/>
      <c r="E6" s="26">
        <v>4.0</v>
      </c>
      <c r="F6" s="73"/>
      <c r="H6" s="73"/>
      <c r="I6" s="74"/>
      <c r="K6" s="23">
        <f t="shared" si="1"/>
        <v>4</v>
      </c>
      <c r="L6" s="25"/>
      <c r="M6" s="73"/>
      <c r="O6" s="73"/>
      <c r="R6" s="22"/>
      <c r="T6" s="24">
        <f t="shared" si="2"/>
        <v>14</v>
      </c>
    </row>
    <row r="7">
      <c r="A7" s="18">
        <v>5.0</v>
      </c>
      <c r="B7" s="19" t="s">
        <v>203</v>
      </c>
      <c r="C7" s="25"/>
      <c r="E7" s="26">
        <v>0.0</v>
      </c>
      <c r="F7" s="73"/>
      <c r="H7" s="73"/>
      <c r="I7" s="74"/>
      <c r="K7" s="23">
        <f t="shared" si="1"/>
        <v>4</v>
      </c>
      <c r="L7" s="25"/>
      <c r="M7" s="73"/>
      <c r="N7" s="26">
        <v>4.0</v>
      </c>
      <c r="O7" s="73"/>
      <c r="R7" s="22"/>
      <c r="S7" s="26">
        <v>10.0</v>
      </c>
      <c r="T7" s="24">
        <f t="shared" si="2"/>
        <v>28</v>
      </c>
    </row>
    <row r="8">
      <c r="A8" s="18">
        <v>6.0</v>
      </c>
      <c r="B8" s="19" t="s">
        <v>204</v>
      </c>
      <c r="C8" s="25"/>
      <c r="E8" s="26">
        <v>0.0</v>
      </c>
      <c r="F8" s="73"/>
      <c r="H8" s="73"/>
      <c r="I8" s="74"/>
      <c r="K8" s="23">
        <f t="shared" si="1"/>
        <v>4</v>
      </c>
      <c r="L8" s="25"/>
      <c r="M8" s="73"/>
      <c r="O8" s="73"/>
      <c r="R8" s="22"/>
      <c r="T8" s="24">
        <f t="shared" si="2"/>
        <v>28</v>
      </c>
    </row>
    <row r="9">
      <c r="A9" s="18">
        <v>7.0</v>
      </c>
      <c r="B9" s="19" t="s">
        <v>202</v>
      </c>
      <c r="C9" s="25"/>
      <c r="F9" s="73"/>
      <c r="H9" s="73"/>
      <c r="I9" s="74"/>
      <c r="K9" s="23">
        <f t="shared" si="1"/>
        <v>4</v>
      </c>
      <c r="L9" s="25"/>
      <c r="M9" s="73"/>
      <c r="O9" s="73"/>
      <c r="R9" s="22"/>
      <c r="T9" s="24">
        <f t="shared" si="2"/>
        <v>28</v>
      </c>
    </row>
    <row r="10">
      <c r="A10" s="18">
        <v>8.0</v>
      </c>
      <c r="B10" s="19" t="s">
        <v>203</v>
      </c>
      <c r="C10" s="25"/>
      <c r="E10" s="26">
        <v>0.0</v>
      </c>
      <c r="F10" s="73"/>
      <c r="H10" s="73"/>
      <c r="I10" s="74"/>
      <c r="K10" s="23">
        <f t="shared" si="1"/>
        <v>4</v>
      </c>
      <c r="L10" s="25"/>
      <c r="M10" s="73"/>
      <c r="N10" s="26">
        <v>0.0</v>
      </c>
      <c r="O10" s="73"/>
      <c r="R10" s="22"/>
      <c r="T10" s="24">
        <f t="shared" si="2"/>
        <v>28</v>
      </c>
    </row>
    <row r="11">
      <c r="A11" s="18">
        <v>9.0</v>
      </c>
      <c r="B11" s="19" t="s">
        <v>200</v>
      </c>
      <c r="C11" s="25"/>
      <c r="E11" s="26">
        <v>-4.0</v>
      </c>
      <c r="F11" s="73"/>
      <c r="H11" s="73"/>
      <c r="I11" s="74"/>
      <c r="K11" s="23">
        <f t="shared" si="1"/>
        <v>0</v>
      </c>
      <c r="L11" s="25"/>
      <c r="M11" s="73"/>
      <c r="O11" s="73"/>
      <c r="R11" s="22"/>
      <c r="T11" s="24">
        <f t="shared" si="2"/>
        <v>28</v>
      </c>
    </row>
    <row r="12">
      <c r="A12" s="18">
        <v>10.0</v>
      </c>
      <c r="B12" s="19" t="s">
        <v>199</v>
      </c>
      <c r="C12" s="25"/>
      <c r="E12" s="26">
        <v>4.0</v>
      </c>
      <c r="F12" s="73"/>
      <c r="H12" s="73"/>
      <c r="I12" s="74"/>
      <c r="K12" s="23">
        <f t="shared" si="1"/>
        <v>4</v>
      </c>
      <c r="L12" s="25"/>
      <c r="M12" s="73"/>
      <c r="O12" s="73"/>
      <c r="R12" s="22"/>
      <c r="T12" s="24">
        <f t="shared" si="2"/>
        <v>28</v>
      </c>
    </row>
    <row r="13">
      <c r="A13" s="18">
        <v>11.0</v>
      </c>
      <c r="B13" s="19" t="s">
        <v>201</v>
      </c>
      <c r="C13" s="20">
        <v>4.0</v>
      </c>
      <c r="F13" s="73"/>
      <c r="H13" s="73"/>
      <c r="I13" s="74"/>
      <c r="K13" s="23">
        <f t="shared" si="1"/>
        <v>8</v>
      </c>
      <c r="L13" s="25"/>
      <c r="M13" s="73"/>
      <c r="O13" s="73"/>
      <c r="R13" s="22"/>
      <c r="T13" s="24">
        <f t="shared" si="2"/>
        <v>28</v>
      </c>
    </row>
    <row r="14">
      <c r="A14" s="18">
        <v>12.0</v>
      </c>
      <c r="B14" s="19" t="s">
        <v>204</v>
      </c>
      <c r="C14" s="25"/>
      <c r="F14" s="73"/>
      <c r="H14" s="73"/>
      <c r="I14" s="74"/>
      <c r="K14" s="23">
        <f t="shared" si="1"/>
        <v>8</v>
      </c>
      <c r="L14" s="25"/>
      <c r="M14" s="73"/>
      <c r="O14" s="73"/>
      <c r="R14" s="22"/>
      <c r="T14" s="24">
        <f t="shared" si="2"/>
        <v>28</v>
      </c>
    </row>
    <row r="15">
      <c r="A15" s="27">
        <v>13.0</v>
      </c>
      <c r="B15" s="28" t="s">
        <v>202</v>
      </c>
      <c r="C15" s="29"/>
      <c r="D15" s="75"/>
      <c r="E15" s="35">
        <v>4.0</v>
      </c>
      <c r="F15" s="30"/>
      <c r="G15" s="75"/>
      <c r="H15" s="75"/>
      <c r="I15" s="32"/>
      <c r="J15" s="35">
        <v>10.0</v>
      </c>
      <c r="K15" s="33">
        <f t="shared" si="1"/>
        <v>22</v>
      </c>
      <c r="L15" s="29"/>
      <c r="M15" s="30"/>
      <c r="N15" s="30"/>
      <c r="O15" s="75"/>
      <c r="P15" s="30"/>
      <c r="Q15" s="30"/>
      <c r="R15" s="32"/>
      <c r="S15" s="30"/>
      <c r="T15" s="36">
        <f t="shared" si="2"/>
        <v>28</v>
      </c>
    </row>
    <row r="16">
      <c r="A16" s="18">
        <v>14.0</v>
      </c>
      <c r="B16" s="19" t="s">
        <v>203</v>
      </c>
      <c r="C16" s="20">
        <v>4.0</v>
      </c>
      <c r="D16" s="73"/>
      <c r="G16" s="73"/>
      <c r="H16" s="73"/>
      <c r="I16" s="22"/>
      <c r="J16" s="26">
        <v>10.0</v>
      </c>
      <c r="K16" s="23">
        <f t="shared" si="1"/>
        <v>36</v>
      </c>
      <c r="L16" s="25"/>
      <c r="O16" s="73"/>
      <c r="R16" s="22"/>
      <c r="T16" s="24">
        <f t="shared" si="2"/>
        <v>28</v>
      </c>
    </row>
    <row r="17">
      <c r="A17" s="18">
        <v>15.0</v>
      </c>
      <c r="B17" s="19" t="s">
        <v>201</v>
      </c>
      <c r="C17" s="20">
        <v>4.0</v>
      </c>
      <c r="D17" s="73"/>
      <c r="G17" s="73"/>
      <c r="H17" s="73"/>
      <c r="I17" s="22"/>
      <c r="J17" s="26">
        <v>0.0</v>
      </c>
      <c r="K17" s="23">
        <f t="shared" si="1"/>
        <v>40</v>
      </c>
      <c r="L17" s="25"/>
      <c r="O17" s="73"/>
      <c r="R17" s="22"/>
      <c r="T17" s="24">
        <f t="shared" si="2"/>
        <v>28</v>
      </c>
    </row>
    <row r="18">
      <c r="A18" s="18">
        <v>16.0</v>
      </c>
      <c r="B18" s="19" t="s">
        <v>200</v>
      </c>
      <c r="C18" s="25"/>
      <c r="D18" s="73"/>
      <c r="G18" s="73"/>
      <c r="H18" s="73"/>
      <c r="I18" s="76">
        <v>0.0</v>
      </c>
      <c r="K18" s="23">
        <f t="shared" si="1"/>
        <v>40</v>
      </c>
      <c r="L18" s="20">
        <v>4.0</v>
      </c>
      <c r="O18" s="73"/>
      <c r="R18" s="22"/>
      <c r="S18" s="26">
        <v>10.0</v>
      </c>
      <c r="T18" s="24">
        <f t="shared" si="2"/>
        <v>42</v>
      </c>
    </row>
    <row r="19">
      <c r="A19" s="18">
        <v>17.0</v>
      </c>
      <c r="B19" s="19" t="s">
        <v>205</v>
      </c>
      <c r="C19" s="25"/>
      <c r="D19" s="73"/>
      <c r="E19" s="26">
        <v>0.0</v>
      </c>
      <c r="G19" s="73"/>
      <c r="H19" s="73"/>
      <c r="I19" s="22"/>
      <c r="K19" s="23">
        <f t="shared" si="1"/>
        <v>40</v>
      </c>
      <c r="L19" s="20">
        <v>0.0</v>
      </c>
      <c r="O19" s="73"/>
      <c r="R19" s="22"/>
      <c r="T19" s="24">
        <f t="shared" si="2"/>
        <v>42</v>
      </c>
    </row>
    <row r="20">
      <c r="A20" s="18">
        <v>18.0</v>
      </c>
      <c r="B20" s="19" t="s">
        <v>201</v>
      </c>
      <c r="C20" s="25"/>
      <c r="D20" s="73"/>
      <c r="G20" s="73"/>
      <c r="H20" s="73"/>
      <c r="I20" s="22"/>
      <c r="K20" s="23">
        <f t="shared" si="1"/>
        <v>40</v>
      </c>
      <c r="L20" s="25"/>
      <c r="N20" s="26">
        <v>4.0</v>
      </c>
      <c r="O20" s="73"/>
      <c r="R20" s="22"/>
      <c r="S20" s="26">
        <v>10.0</v>
      </c>
      <c r="T20" s="24">
        <f t="shared" si="2"/>
        <v>56</v>
      </c>
    </row>
    <row r="21">
      <c r="A21" s="18">
        <v>19.0</v>
      </c>
      <c r="B21" s="19" t="s">
        <v>203</v>
      </c>
      <c r="C21" s="25"/>
      <c r="D21" s="73"/>
      <c r="E21" s="26">
        <v>4.0</v>
      </c>
      <c r="G21" s="73"/>
      <c r="H21" s="73"/>
      <c r="I21" s="22"/>
      <c r="J21" s="26">
        <v>0.0</v>
      </c>
      <c r="K21" s="23">
        <f t="shared" si="1"/>
        <v>44</v>
      </c>
      <c r="L21" s="25"/>
      <c r="O21" s="73"/>
      <c r="R21" s="22"/>
      <c r="T21" s="24">
        <f t="shared" si="2"/>
        <v>56</v>
      </c>
    </row>
    <row r="22">
      <c r="A22" s="18">
        <v>20.0</v>
      </c>
      <c r="B22" s="19" t="s">
        <v>200</v>
      </c>
      <c r="C22" s="25"/>
      <c r="D22" s="73"/>
      <c r="E22" s="26">
        <v>0.0</v>
      </c>
      <c r="G22" s="73"/>
      <c r="H22" s="73"/>
      <c r="I22" s="22"/>
      <c r="K22" s="23">
        <f t="shared" si="1"/>
        <v>44</v>
      </c>
      <c r="L22" s="25"/>
      <c r="O22" s="73"/>
      <c r="R22" s="22"/>
      <c r="T22" s="24">
        <f t="shared" si="2"/>
        <v>56</v>
      </c>
    </row>
    <row r="23">
      <c r="A23" s="18">
        <v>21.0</v>
      </c>
      <c r="B23" s="19" t="s">
        <v>202</v>
      </c>
      <c r="C23" s="25"/>
      <c r="D23" s="73"/>
      <c r="E23" s="26">
        <v>0.0</v>
      </c>
      <c r="G23" s="73"/>
      <c r="H23" s="73"/>
      <c r="I23" s="22"/>
      <c r="K23" s="23">
        <f t="shared" si="1"/>
        <v>44</v>
      </c>
      <c r="L23" s="25"/>
      <c r="O23" s="73"/>
      <c r="R23" s="22"/>
      <c r="T23" s="24">
        <f t="shared" si="2"/>
        <v>56</v>
      </c>
    </row>
    <row r="24">
      <c r="A24" s="18">
        <v>22.0</v>
      </c>
      <c r="B24" s="19" t="s">
        <v>204</v>
      </c>
      <c r="C24" s="25"/>
      <c r="D24" s="73"/>
      <c r="E24" s="26">
        <v>4.0</v>
      </c>
      <c r="G24" s="73"/>
      <c r="H24" s="73"/>
      <c r="I24" s="22"/>
      <c r="J24" s="26">
        <v>10.0</v>
      </c>
      <c r="K24" s="23">
        <f t="shared" si="1"/>
        <v>58</v>
      </c>
      <c r="L24" s="25"/>
      <c r="O24" s="73"/>
      <c r="R24" s="22"/>
      <c r="T24" s="24">
        <f t="shared" si="2"/>
        <v>56</v>
      </c>
    </row>
    <row r="25">
      <c r="A25" s="18">
        <v>23.0</v>
      </c>
      <c r="B25" s="37" t="s">
        <v>199</v>
      </c>
      <c r="C25" s="38"/>
      <c r="D25" s="77"/>
      <c r="E25" s="3"/>
      <c r="F25" s="42">
        <v>0.0</v>
      </c>
      <c r="G25" s="77"/>
      <c r="H25" s="77"/>
      <c r="I25" s="40"/>
      <c r="J25" s="3"/>
      <c r="K25" s="41">
        <f t="shared" si="1"/>
        <v>58</v>
      </c>
      <c r="L25" s="42">
        <v>0.0</v>
      </c>
      <c r="M25" s="3"/>
      <c r="N25" s="3"/>
      <c r="O25" s="77"/>
      <c r="P25" s="3"/>
      <c r="Q25" s="3"/>
      <c r="R25" s="40"/>
      <c r="S25" s="3"/>
      <c r="T25" s="24">
        <f t="shared" si="2"/>
        <v>56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12.0</v>
      </c>
      <c r="E31" s="51">
        <v>23.0</v>
      </c>
      <c r="F31" s="51">
        <v>11.0</v>
      </c>
      <c r="G31" s="51">
        <v>12.0</v>
      </c>
      <c r="H31" s="51">
        <v>0.0</v>
      </c>
      <c r="I31" s="72">
        <v>11.0</v>
      </c>
      <c r="J31" s="54"/>
      <c r="K31" s="55"/>
      <c r="L31" s="50">
        <v>23.0</v>
      </c>
      <c r="M31" s="51">
        <v>11.0</v>
      </c>
      <c r="N31" s="51">
        <v>23.0</v>
      </c>
      <c r="O31" s="51">
        <v>0.0</v>
      </c>
      <c r="P31" s="52"/>
      <c r="Q31" s="52"/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3</v>
      </c>
      <c r="D32" s="57">
        <f t="shared" si="3"/>
        <v>0</v>
      </c>
      <c r="E32" s="57">
        <f t="shared" si="3"/>
        <v>5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1</v>
      </c>
      <c r="M32" s="57">
        <f t="shared" si="4"/>
        <v>0</v>
      </c>
      <c r="N32" s="57">
        <f t="shared" si="4"/>
        <v>3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1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12</v>
      </c>
      <c r="D34" s="62">
        <f t="shared" si="7"/>
        <v>0</v>
      </c>
      <c r="E34" s="62">
        <f t="shared" si="7"/>
        <v>16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30</v>
      </c>
      <c r="K34" s="64">
        <f>K25</f>
        <v>58</v>
      </c>
      <c r="L34" s="61">
        <f t="shared" ref="L34:S34" si="8">SUM(L3:L25)</f>
        <v>4</v>
      </c>
      <c r="M34" s="62">
        <f t="shared" si="8"/>
        <v>0</v>
      </c>
      <c r="N34" s="62">
        <f t="shared" si="8"/>
        <v>12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40</v>
      </c>
      <c r="T34" s="65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17</v>
      </c>
      <c r="T1" s="8"/>
    </row>
    <row r="2" ht="75.0" customHeight="1">
      <c r="B2" s="78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14" t="str">
        <f t="array" ref="L2:R2">TRANSPOSE(INDIRECT(VLOOKUP(L1,Rosters!$C$2:$D$27,2,0)))</f>
        <v>Anurag</v>
      </c>
      <c r="M2" s="15" t="s">
        <v>67</v>
      </c>
      <c r="N2" s="15" t="s">
        <v>69</v>
      </c>
      <c r="O2" s="15" t="s">
        <v>72</v>
      </c>
      <c r="P2" s="15" t="s">
        <v>75</v>
      </c>
      <c r="Q2" s="15" t="s">
        <v>77</v>
      </c>
      <c r="R2" s="16" t="s">
        <v>78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21"/>
      <c r="H3" s="21"/>
      <c r="I3" s="67"/>
      <c r="K3" s="23">
        <f>SUM(C3:J3)</f>
        <v>0</v>
      </c>
      <c r="L3" s="20">
        <v>4.0</v>
      </c>
      <c r="N3" s="21"/>
      <c r="Q3" s="21"/>
      <c r="R3" s="67"/>
      <c r="S3" s="26">
        <v>0.0</v>
      </c>
      <c r="T3" s="24">
        <f>SUM(L3:S3)</f>
        <v>4</v>
      </c>
    </row>
    <row r="4">
      <c r="A4" s="18">
        <v>2.0</v>
      </c>
      <c r="B4" s="19" t="s">
        <v>200</v>
      </c>
      <c r="C4" s="25"/>
      <c r="D4" s="21"/>
      <c r="G4" s="26">
        <v>4.0</v>
      </c>
      <c r="H4" s="21"/>
      <c r="I4" s="67"/>
      <c r="J4" s="26">
        <v>0.0</v>
      </c>
      <c r="K4" s="23">
        <f t="shared" ref="K4:K25" si="1">K3+SUM(C4:J4)</f>
        <v>4</v>
      </c>
      <c r="L4" s="20">
        <v>-4.0</v>
      </c>
      <c r="N4" s="21"/>
      <c r="Q4" s="21"/>
      <c r="R4" s="67"/>
      <c r="T4" s="24">
        <f t="shared" ref="T4:T25" si="2">T3+SUM(L4:S4)</f>
        <v>0</v>
      </c>
    </row>
    <row r="5">
      <c r="A5" s="18">
        <v>3.0</v>
      </c>
      <c r="B5" s="19" t="s">
        <v>201</v>
      </c>
      <c r="C5" s="25"/>
      <c r="D5" s="21"/>
      <c r="H5" s="21"/>
      <c r="I5" s="67"/>
      <c r="K5" s="23">
        <f t="shared" si="1"/>
        <v>4</v>
      </c>
      <c r="L5" s="25"/>
      <c r="N5" s="21"/>
      <c r="O5" s="26">
        <v>4.0</v>
      </c>
      <c r="Q5" s="21"/>
      <c r="R5" s="67"/>
      <c r="S5" s="26">
        <v>10.0</v>
      </c>
      <c r="T5" s="24">
        <f t="shared" si="2"/>
        <v>14</v>
      </c>
    </row>
    <row r="6">
      <c r="A6" s="18">
        <v>4.0</v>
      </c>
      <c r="B6" s="19" t="s">
        <v>202</v>
      </c>
      <c r="C6" s="25"/>
      <c r="D6" s="21"/>
      <c r="F6" s="26">
        <v>4.0</v>
      </c>
      <c r="H6" s="21"/>
      <c r="I6" s="67"/>
      <c r="J6" s="26">
        <v>0.0</v>
      </c>
      <c r="K6" s="23">
        <f t="shared" si="1"/>
        <v>8</v>
      </c>
      <c r="L6" s="25"/>
      <c r="N6" s="21"/>
      <c r="Q6" s="21"/>
      <c r="R6" s="67"/>
      <c r="T6" s="24">
        <f t="shared" si="2"/>
        <v>14</v>
      </c>
    </row>
    <row r="7">
      <c r="A7" s="18">
        <v>5.0</v>
      </c>
      <c r="B7" s="19" t="s">
        <v>203</v>
      </c>
      <c r="C7" s="25"/>
      <c r="D7" s="21"/>
      <c r="H7" s="21"/>
      <c r="I7" s="67"/>
      <c r="K7" s="23">
        <f t="shared" si="1"/>
        <v>8</v>
      </c>
      <c r="L7" s="20">
        <v>4.0</v>
      </c>
      <c r="N7" s="21"/>
      <c r="Q7" s="21"/>
      <c r="R7" s="67"/>
      <c r="S7" s="26">
        <v>10.0</v>
      </c>
      <c r="T7" s="24">
        <f t="shared" si="2"/>
        <v>28</v>
      </c>
    </row>
    <row r="8">
      <c r="A8" s="18">
        <v>6.0</v>
      </c>
      <c r="B8" s="19" t="s">
        <v>204</v>
      </c>
      <c r="C8" s="25"/>
      <c r="D8" s="21"/>
      <c r="H8" s="21"/>
      <c r="I8" s="67"/>
      <c r="K8" s="23">
        <f t="shared" si="1"/>
        <v>8</v>
      </c>
      <c r="L8" s="20">
        <v>4.0</v>
      </c>
      <c r="N8" s="21"/>
      <c r="Q8" s="21"/>
      <c r="R8" s="67"/>
      <c r="S8" s="26">
        <v>0.0</v>
      </c>
      <c r="T8" s="24">
        <f t="shared" si="2"/>
        <v>32</v>
      </c>
    </row>
    <row r="9">
      <c r="A9" s="18">
        <v>7.0</v>
      </c>
      <c r="B9" s="19" t="s">
        <v>202</v>
      </c>
      <c r="C9" s="25"/>
      <c r="D9" s="21"/>
      <c r="F9" s="26">
        <v>0.0</v>
      </c>
      <c r="H9" s="21"/>
      <c r="I9" s="67"/>
      <c r="K9" s="23">
        <f t="shared" si="1"/>
        <v>8</v>
      </c>
      <c r="L9" s="20">
        <v>0.0</v>
      </c>
      <c r="N9" s="21"/>
      <c r="Q9" s="21"/>
      <c r="R9" s="67"/>
      <c r="T9" s="24">
        <f t="shared" si="2"/>
        <v>32</v>
      </c>
    </row>
    <row r="10">
      <c r="A10" s="18">
        <v>8.0</v>
      </c>
      <c r="B10" s="19" t="s">
        <v>203</v>
      </c>
      <c r="C10" s="25"/>
      <c r="D10" s="21"/>
      <c r="F10" s="26">
        <v>4.0</v>
      </c>
      <c r="H10" s="21"/>
      <c r="I10" s="67"/>
      <c r="J10" s="26">
        <v>10.0</v>
      </c>
      <c r="K10" s="23">
        <f t="shared" si="1"/>
        <v>22</v>
      </c>
      <c r="L10" s="25"/>
      <c r="N10" s="21"/>
      <c r="Q10" s="21"/>
      <c r="R10" s="67"/>
      <c r="T10" s="24">
        <f t="shared" si="2"/>
        <v>32</v>
      </c>
    </row>
    <row r="11">
      <c r="A11" s="18">
        <v>9.0</v>
      </c>
      <c r="B11" s="19" t="s">
        <v>200</v>
      </c>
      <c r="C11" s="25"/>
      <c r="D11" s="21"/>
      <c r="E11" s="26">
        <v>0.0</v>
      </c>
      <c r="H11" s="21"/>
      <c r="I11" s="67"/>
      <c r="K11" s="23">
        <f t="shared" si="1"/>
        <v>22</v>
      </c>
      <c r="L11" s="20">
        <v>0.0</v>
      </c>
      <c r="N11" s="21"/>
      <c r="Q11" s="21"/>
      <c r="R11" s="67"/>
      <c r="T11" s="24">
        <f t="shared" si="2"/>
        <v>32</v>
      </c>
    </row>
    <row r="12">
      <c r="A12" s="18">
        <v>10.0</v>
      </c>
      <c r="B12" s="19" t="s">
        <v>199</v>
      </c>
      <c r="C12" s="25"/>
      <c r="D12" s="21"/>
      <c r="F12" s="26">
        <v>4.0</v>
      </c>
      <c r="H12" s="21"/>
      <c r="I12" s="67"/>
      <c r="J12" s="26">
        <v>0.0</v>
      </c>
      <c r="K12" s="23">
        <f t="shared" si="1"/>
        <v>26</v>
      </c>
      <c r="L12" s="25"/>
      <c r="N12" s="21"/>
      <c r="Q12" s="21"/>
      <c r="R12" s="67"/>
      <c r="T12" s="24">
        <f t="shared" si="2"/>
        <v>32</v>
      </c>
    </row>
    <row r="13">
      <c r="A13" s="18">
        <v>11.0</v>
      </c>
      <c r="B13" s="19" t="s">
        <v>201</v>
      </c>
      <c r="C13" s="25"/>
      <c r="D13" s="21"/>
      <c r="H13" s="21"/>
      <c r="I13" s="67"/>
      <c r="K13" s="23">
        <f t="shared" si="1"/>
        <v>26</v>
      </c>
      <c r="L13" s="25"/>
      <c r="N13" s="21"/>
      <c r="O13" s="26">
        <v>4.0</v>
      </c>
      <c r="Q13" s="21"/>
      <c r="R13" s="67"/>
      <c r="S13" s="26">
        <v>10.0</v>
      </c>
      <c r="T13" s="24">
        <f t="shared" si="2"/>
        <v>46</v>
      </c>
    </row>
    <row r="14">
      <c r="A14" s="18">
        <v>12.0</v>
      </c>
      <c r="B14" s="19" t="s">
        <v>204</v>
      </c>
      <c r="C14" s="25"/>
      <c r="D14" s="21"/>
      <c r="F14" s="26">
        <v>-4.0</v>
      </c>
      <c r="H14" s="21"/>
      <c r="I14" s="67"/>
      <c r="K14" s="23">
        <f t="shared" si="1"/>
        <v>22</v>
      </c>
      <c r="L14" s="25"/>
      <c r="N14" s="21"/>
      <c r="Q14" s="21"/>
      <c r="R14" s="67"/>
      <c r="T14" s="24">
        <f t="shared" si="2"/>
        <v>46</v>
      </c>
    </row>
    <row r="15">
      <c r="A15" s="27">
        <v>13.0</v>
      </c>
      <c r="B15" s="28" t="s">
        <v>202</v>
      </c>
      <c r="C15" s="68"/>
      <c r="D15" s="31"/>
      <c r="E15" s="30"/>
      <c r="F15" s="30"/>
      <c r="G15" s="35">
        <v>-4.0</v>
      </c>
      <c r="H15" s="30"/>
      <c r="I15" s="69"/>
      <c r="J15" s="30"/>
      <c r="K15" s="33">
        <f t="shared" si="1"/>
        <v>18</v>
      </c>
      <c r="L15" s="29"/>
      <c r="M15" s="30"/>
      <c r="N15" s="31"/>
      <c r="O15" s="35">
        <v>4.0</v>
      </c>
      <c r="P15" s="30"/>
      <c r="Q15" s="31"/>
      <c r="R15" s="69"/>
      <c r="S15" s="35">
        <v>10.0</v>
      </c>
      <c r="T15" s="36">
        <f t="shared" si="2"/>
        <v>60</v>
      </c>
    </row>
    <row r="16">
      <c r="A16" s="18">
        <v>14.0</v>
      </c>
      <c r="B16" s="19" t="s">
        <v>203</v>
      </c>
      <c r="C16" s="66"/>
      <c r="D16" s="21"/>
      <c r="G16" s="26">
        <v>4.0</v>
      </c>
      <c r="I16" s="67"/>
      <c r="J16" s="26">
        <v>0.0</v>
      </c>
      <c r="K16" s="23">
        <f t="shared" si="1"/>
        <v>22</v>
      </c>
      <c r="L16" s="25"/>
      <c r="N16" s="21"/>
      <c r="O16" s="26">
        <v>-4.0</v>
      </c>
      <c r="Q16" s="21"/>
      <c r="R16" s="67"/>
      <c r="T16" s="24">
        <f t="shared" si="2"/>
        <v>56</v>
      </c>
    </row>
    <row r="17">
      <c r="A17" s="18">
        <v>15.0</v>
      </c>
      <c r="B17" s="19" t="s">
        <v>201</v>
      </c>
      <c r="C17" s="66"/>
      <c r="D17" s="21"/>
      <c r="G17" s="26">
        <v>4.0</v>
      </c>
      <c r="I17" s="67"/>
      <c r="J17" s="26">
        <v>0.0</v>
      </c>
      <c r="K17" s="23">
        <f t="shared" si="1"/>
        <v>26</v>
      </c>
      <c r="L17" s="25"/>
      <c r="N17" s="21"/>
      <c r="Q17" s="21"/>
      <c r="R17" s="67"/>
      <c r="T17" s="24">
        <f t="shared" si="2"/>
        <v>56</v>
      </c>
    </row>
    <row r="18">
      <c r="A18" s="18">
        <v>16.0</v>
      </c>
      <c r="B18" s="19" t="s">
        <v>200</v>
      </c>
      <c r="C18" s="66"/>
      <c r="D18" s="21"/>
      <c r="E18" s="26">
        <v>-4.0</v>
      </c>
      <c r="I18" s="67"/>
      <c r="K18" s="23">
        <f t="shared" si="1"/>
        <v>22</v>
      </c>
      <c r="L18" s="25"/>
      <c r="N18" s="21"/>
      <c r="P18" s="26">
        <v>4.0</v>
      </c>
      <c r="Q18" s="21"/>
      <c r="R18" s="67"/>
      <c r="S18" s="26">
        <v>10.0</v>
      </c>
      <c r="T18" s="24">
        <f t="shared" si="2"/>
        <v>70</v>
      </c>
    </row>
    <row r="19">
      <c r="A19" s="18">
        <v>17.0</v>
      </c>
      <c r="B19" s="19" t="s">
        <v>205</v>
      </c>
      <c r="C19" s="66"/>
      <c r="D19" s="21"/>
      <c r="F19" s="26">
        <v>0.0</v>
      </c>
      <c r="I19" s="67"/>
      <c r="K19" s="23">
        <f t="shared" si="1"/>
        <v>22</v>
      </c>
      <c r="L19" s="20">
        <v>0.0</v>
      </c>
      <c r="N19" s="21"/>
      <c r="Q19" s="21"/>
      <c r="R19" s="67"/>
      <c r="T19" s="24">
        <f t="shared" si="2"/>
        <v>70</v>
      </c>
    </row>
    <row r="20">
      <c r="A20" s="18">
        <v>18.0</v>
      </c>
      <c r="B20" s="19" t="s">
        <v>201</v>
      </c>
      <c r="C20" s="66"/>
      <c r="D20" s="21"/>
      <c r="I20" s="67"/>
      <c r="K20" s="23">
        <f t="shared" si="1"/>
        <v>22</v>
      </c>
      <c r="L20" s="25"/>
      <c r="N20" s="21"/>
      <c r="O20" s="26">
        <v>4.0</v>
      </c>
      <c r="Q20" s="21"/>
      <c r="R20" s="67"/>
      <c r="S20" s="26">
        <v>0.0</v>
      </c>
      <c r="T20" s="24">
        <f t="shared" si="2"/>
        <v>74</v>
      </c>
    </row>
    <row r="21">
      <c r="A21" s="18">
        <v>19.0</v>
      </c>
      <c r="B21" s="19" t="s">
        <v>203</v>
      </c>
      <c r="C21" s="66"/>
      <c r="D21" s="21"/>
      <c r="E21" s="26">
        <v>0.0</v>
      </c>
      <c r="I21" s="67"/>
      <c r="K21" s="23">
        <f t="shared" si="1"/>
        <v>22</v>
      </c>
      <c r="L21" s="20">
        <v>4.0</v>
      </c>
      <c r="N21" s="21"/>
      <c r="Q21" s="21"/>
      <c r="R21" s="67"/>
      <c r="S21" s="26">
        <v>0.0</v>
      </c>
      <c r="T21" s="24">
        <f t="shared" si="2"/>
        <v>78</v>
      </c>
    </row>
    <row r="22">
      <c r="A22" s="18">
        <v>20.0</v>
      </c>
      <c r="B22" s="19" t="s">
        <v>200</v>
      </c>
      <c r="C22" s="66"/>
      <c r="D22" s="21"/>
      <c r="E22" s="26">
        <v>4.0</v>
      </c>
      <c r="I22" s="67"/>
      <c r="J22" s="26">
        <v>10.0</v>
      </c>
      <c r="K22" s="23">
        <f t="shared" si="1"/>
        <v>36</v>
      </c>
      <c r="L22" s="25"/>
      <c r="N22" s="21"/>
      <c r="Q22" s="21"/>
      <c r="R22" s="67"/>
      <c r="T22" s="24">
        <f t="shared" si="2"/>
        <v>78</v>
      </c>
    </row>
    <row r="23">
      <c r="A23" s="18">
        <v>21.0</v>
      </c>
      <c r="B23" s="19" t="s">
        <v>202</v>
      </c>
      <c r="C23" s="66"/>
      <c r="D23" s="21"/>
      <c r="F23" s="26">
        <v>0.0</v>
      </c>
      <c r="I23" s="67"/>
      <c r="K23" s="23">
        <f t="shared" si="1"/>
        <v>36</v>
      </c>
      <c r="L23" s="20">
        <v>4.0</v>
      </c>
      <c r="N23" s="21"/>
      <c r="Q23" s="21"/>
      <c r="R23" s="67"/>
      <c r="S23" s="26">
        <v>10.0</v>
      </c>
      <c r="T23" s="24">
        <f t="shared" si="2"/>
        <v>92</v>
      </c>
    </row>
    <row r="24">
      <c r="A24" s="18">
        <v>22.0</v>
      </c>
      <c r="B24" s="19" t="s">
        <v>204</v>
      </c>
      <c r="C24" s="66"/>
      <c r="D24" s="21"/>
      <c r="E24" s="26">
        <v>0.0</v>
      </c>
      <c r="I24" s="67"/>
      <c r="K24" s="23">
        <f t="shared" si="1"/>
        <v>36</v>
      </c>
      <c r="L24" s="20">
        <v>0.0</v>
      </c>
      <c r="N24" s="21"/>
      <c r="Q24" s="21"/>
      <c r="R24" s="67"/>
      <c r="T24" s="24">
        <f t="shared" si="2"/>
        <v>92</v>
      </c>
    </row>
    <row r="25">
      <c r="A25" s="18">
        <v>23.0</v>
      </c>
      <c r="B25" s="37" t="s">
        <v>199</v>
      </c>
      <c r="C25" s="79"/>
      <c r="D25" s="39"/>
      <c r="E25" s="3"/>
      <c r="F25" s="3"/>
      <c r="G25" s="3"/>
      <c r="H25" s="3"/>
      <c r="I25" s="71"/>
      <c r="J25" s="3"/>
      <c r="K25" s="41">
        <f t="shared" si="1"/>
        <v>36</v>
      </c>
      <c r="L25" s="42">
        <v>4.0</v>
      </c>
      <c r="M25" s="3"/>
      <c r="N25" s="39"/>
      <c r="O25" s="3"/>
      <c r="P25" s="3"/>
      <c r="Q25" s="39"/>
      <c r="R25" s="71"/>
      <c r="S25" s="3"/>
      <c r="T25" s="24">
        <f t="shared" si="2"/>
        <v>96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12.0</v>
      </c>
      <c r="D31" s="51">
        <v>0.0</v>
      </c>
      <c r="E31" s="51">
        <v>23.0</v>
      </c>
      <c r="F31" s="51">
        <v>23.0</v>
      </c>
      <c r="G31" s="51">
        <v>23.0</v>
      </c>
      <c r="H31" s="51">
        <v>11.0</v>
      </c>
      <c r="I31" s="72">
        <v>0.0</v>
      </c>
      <c r="J31" s="54"/>
      <c r="K31" s="55"/>
      <c r="L31" s="50">
        <v>23.0</v>
      </c>
      <c r="M31" s="51">
        <v>23.0</v>
      </c>
      <c r="N31" s="51">
        <v>0.0</v>
      </c>
      <c r="O31" s="51">
        <v>23.0</v>
      </c>
      <c r="P31" s="51">
        <v>23.0</v>
      </c>
      <c r="Q31" s="51">
        <v>0.0</v>
      </c>
      <c r="R31" s="72">
        <v>0.0</v>
      </c>
      <c r="S31" s="54"/>
      <c r="T31" s="56"/>
    </row>
    <row r="32">
      <c r="A32" s="18" t="s">
        <v>208</v>
      </c>
      <c r="B32" s="25"/>
      <c r="C32" s="25">
        <f t="shared" ref="C32:I32" si="3">COUNTIF(C3:C25,"=4")</f>
        <v>0</v>
      </c>
      <c r="D32" s="57">
        <f t="shared" si="3"/>
        <v>0</v>
      </c>
      <c r="E32" s="57">
        <f t="shared" si="3"/>
        <v>1</v>
      </c>
      <c r="F32" s="57">
        <f t="shared" si="3"/>
        <v>3</v>
      </c>
      <c r="G32" s="57">
        <f t="shared" si="3"/>
        <v>3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6</v>
      </c>
      <c r="M32" s="57">
        <f t="shared" si="4"/>
        <v>0</v>
      </c>
      <c r="N32" s="57">
        <f t="shared" si="4"/>
        <v>0</v>
      </c>
      <c r="O32" s="57">
        <f t="shared" si="4"/>
        <v>4</v>
      </c>
      <c r="P32" s="57">
        <f t="shared" si="4"/>
        <v>1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1</v>
      </c>
      <c r="F33" s="57">
        <f t="shared" si="5"/>
        <v>1</v>
      </c>
      <c r="G33" s="57">
        <f t="shared" si="5"/>
        <v>1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1</v>
      </c>
      <c r="M33" s="57">
        <f t="shared" si="6"/>
        <v>0</v>
      </c>
      <c r="N33" s="57">
        <f t="shared" si="6"/>
        <v>0</v>
      </c>
      <c r="O33" s="57">
        <f t="shared" si="6"/>
        <v>1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0</v>
      </c>
      <c r="F34" s="62">
        <f t="shared" si="7"/>
        <v>8</v>
      </c>
      <c r="G34" s="62">
        <f t="shared" si="7"/>
        <v>8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36</v>
      </c>
      <c r="L34" s="61">
        <f t="shared" ref="L34:S34" si="8">SUM(L3:L25)</f>
        <v>20</v>
      </c>
      <c r="M34" s="62">
        <f t="shared" si="8"/>
        <v>0</v>
      </c>
      <c r="N34" s="62">
        <f t="shared" si="8"/>
        <v>0</v>
      </c>
      <c r="O34" s="62">
        <f t="shared" si="8"/>
        <v>12</v>
      </c>
      <c r="P34" s="62">
        <f t="shared" si="8"/>
        <v>4</v>
      </c>
      <c r="Q34" s="62">
        <f t="shared" si="8"/>
        <v>0</v>
      </c>
      <c r="R34" s="63">
        <f t="shared" si="8"/>
        <v>0</v>
      </c>
      <c r="S34" s="62">
        <f t="shared" si="8"/>
        <v>60</v>
      </c>
      <c r="T34" s="65">
        <f>T25</f>
        <v>96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34</v>
      </c>
      <c r="T1" s="8"/>
    </row>
    <row r="2" ht="75.0" customHeight="1">
      <c r="B2" s="78" t="s">
        <v>196</v>
      </c>
      <c r="C2" s="10" t="str">
        <f t="array" ref="C2:G2">TRANSPOSE(INDIRECT(VLOOKUP(C1,Rosters!$C$2:$D$27,2,0)))</f>
        <v>Jackson K</v>
      </c>
      <c r="D2" s="11" t="s">
        <v>150</v>
      </c>
      <c r="E2" s="11" t="s">
        <v>151</v>
      </c>
      <c r="F2" s="11" t="s">
        <v>152</v>
      </c>
      <c r="G2" s="11" t="s">
        <v>153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Berkan</v>
      </c>
      <c r="M2" s="15" t="s">
        <v>103</v>
      </c>
      <c r="N2" s="15" t="s">
        <v>104</v>
      </c>
      <c r="O2" s="15" t="s">
        <v>105</v>
      </c>
      <c r="P2" s="15" t="s">
        <v>106</v>
      </c>
      <c r="Q2" s="15" t="s">
        <v>107</v>
      </c>
      <c r="R2" s="16" t="s">
        <v>108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6"/>
      <c r="G3" s="26">
        <v>0.0</v>
      </c>
      <c r="I3" s="22"/>
      <c r="K3" s="23">
        <f>SUM(C3:J3)</f>
        <v>0</v>
      </c>
      <c r="L3" s="66"/>
      <c r="O3" s="21"/>
      <c r="Q3" s="26">
        <v>0.0</v>
      </c>
      <c r="R3" s="67"/>
      <c r="T3" s="24">
        <f>SUM(L3:S3)</f>
        <v>0</v>
      </c>
    </row>
    <row r="4">
      <c r="A4" s="18">
        <v>2.0</v>
      </c>
      <c r="B4" s="19" t="s">
        <v>200</v>
      </c>
      <c r="C4" s="66"/>
      <c r="F4" s="26">
        <v>0.0</v>
      </c>
      <c r="I4" s="22"/>
      <c r="K4" s="23">
        <f t="shared" ref="K4:K25" si="1">K3+SUM(C4:J4)</f>
        <v>0</v>
      </c>
      <c r="L4" s="66"/>
      <c r="O4" s="21"/>
      <c r="Q4" s="26">
        <v>0.0</v>
      </c>
      <c r="R4" s="67"/>
      <c r="T4" s="24">
        <f t="shared" ref="T4:T25" si="2">T3+SUM(L4:S4)</f>
        <v>0</v>
      </c>
    </row>
    <row r="5">
      <c r="A5" s="18">
        <v>3.0</v>
      </c>
      <c r="B5" s="19" t="s">
        <v>201</v>
      </c>
      <c r="C5" s="66"/>
      <c r="I5" s="22"/>
      <c r="K5" s="23">
        <f t="shared" si="1"/>
        <v>0</v>
      </c>
      <c r="L5" s="66"/>
      <c r="O5" s="21"/>
      <c r="Q5" s="26">
        <v>4.0</v>
      </c>
      <c r="R5" s="67"/>
      <c r="S5" s="26">
        <v>0.0</v>
      </c>
      <c r="T5" s="24">
        <f t="shared" si="2"/>
        <v>4</v>
      </c>
    </row>
    <row r="6">
      <c r="A6" s="18">
        <v>4.0</v>
      </c>
      <c r="B6" s="19" t="s">
        <v>202</v>
      </c>
      <c r="C6" s="66"/>
      <c r="I6" s="22"/>
      <c r="K6" s="23">
        <f t="shared" si="1"/>
        <v>0</v>
      </c>
      <c r="L6" s="66"/>
      <c r="M6" s="26">
        <v>4.0</v>
      </c>
      <c r="O6" s="21"/>
      <c r="R6" s="67"/>
      <c r="S6" s="26">
        <v>10.0</v>
      </c>
      <c r="T6" s="24">
        <f t="shared" si="2"/>
        <v>18</v>
      </c>
    </row>
    <row r="7">
      <c r="A7" s="18">
        <v>5.0</v>
      </c>
      <c r="B7" s="19" t="s">
        <v>203</v>
      </c>
      <c r="C7" s="66"/>
      <c r="F7" s="26">
        <v>4.0</v>
      </c>
      <c r="I7" s="22"/>
      <c r="J7" s="26">
        <v>0.0</v>
      </c>
      <c r="K7" s="23">
        <f t="shared" si="1"/>
        <v>4</v>
      </c>
      <c r="L7" s="66"/>
      <c r="M7" s="26">
        <v>-4.0</v>
      </c>
      <c r="O7" s="21"/>
      <c r="R7" s="67"/>
      <c r="T7" s="24">
        <f t="shared" si="2"/>
        <v>14</v>
      </c>
    </row>
    <row r="8">
      <c r="A8" s="18">
        <v>6.0</v>
      </c>
      <c r="B8" s="19" t="s">
        <v>204</v>
      </c>
      <c r="C8" s="66"/>
      <c r="G8" s="26">
        <v>4.0</v>
      </c>
      <c r="I8" s="22"/>
      <c r="J8" s="26">
        <v>0.0</v>
      </c>
      <c r="K8" s="23">
        <f t="shared" si="1"/>
        <v>8</v>
      </c>
      <c r="L8" s="66"/>
      <c r="O8" s="21"/>
      <c r="R8" s="67"/>
      <c r="T8" s="24">
        <f t="shared" si="2"/>
        <v>14</v>
      </c>
    </row>
    <row r="9">
      <c r="A9" s="18">
        <v>7.0</v>
      </c>
      <c r="B9" s="19" t="s">
        <v>202</v>
      </c>
      <c r="C9" s="66"/>
      <c r="I9" s="22"/>
      <c r="K9" s="23">
        <f t="shared" si="1"/>
        <v>8</v>
      </c>
      <c r="L9" s="66"/>
      <c r="O9" s="21"/>
      <c r="R9" s="67"/>
      <c r="T9" s="24">
        <f t="shared" si="2"/>
        <v>14</v>
      </c>
    </row>
    <row r="10">
      <c r="A10" s="18">
        <v>8.0</v>
      </c>
      <c r="B10" s="19" t="s">
        <v>203</v>
      </c>
      <c r="C10" s="66"/>
      <c r="I10" s="22"/>
      <c r="K10" s="23">
        <f t="shared" si="1"/>
        <v>8</v>
      </c>
      <c r="L10" s="66"/>
      <c r="O10" s="21"/>
      <c r="Q10" s="26">
        <v>4.0</v>
      </c>
      <c r="R10" s="67"/>
      <c r="S10" s="26">
        <v>10.0</v>
      </c>
      <c r="T10" s="24">
        <f t="shared" si="2"/>
        <v>28</v>
      </c>
    </row>
    <row r="11">
      <c r="A11" s="18">
        <v>9.0</v>
      </c>
      <c r="B11" s="19" t="s">
        <v>200</v>
      </c>
      <c r="C11" s="66"/>
      <c r="I11" s="22"/>
      <c r="K11" s="23">
        <f t="shared" si="1"/>
        <v>8</v>
      </c>
      <c r="L11" s="66"/>
      <c r="M11" s="26">
        <v>0.0</v>
      </c>
      <c r="O11" s="21"/>
      <c r="R11" s="67"/>
      <c r="T11" s="24">
        <f t="shared" si="2"/>
        <v>28</v>
      </c>
    </row>
    <row r="12">
      <c r="A12" s="18">
        <v>10.0</v>
      </c>
      <c r="B12" s="19" t="s">
        <v>199</v>
      </c>
      <c r="C12" s="66"/>
      <c r="F12" s="26">
        <v>0.0</v>
      </c>
      <c r="I12" s="22"/>
      <c r="K12" s="23">
        <f t="shared" si="1"/>
        <v>8</v>
      </c>
      <c r="L12" s="66"/>
      <c r="M12" s="26">
        <v>0.0</v>
      </c>
      <c r="O12" s="21"/>
      <c r="R12" s="67"/>
      <c r="T12" s="24">
        <f t="shared" si="2"/>
        <v>28</v>
      </c>
    </row>
    <row r="13">
      <c r="A13" s="18">
        <v>11.0</v>
      </c>
      <c r="B13" s="19" t="s">
        <v>201</v>
      </c>
      <c r="C13" s="66"/>
      <c r="G13" s="26">
        <v>0.0</v>
      </c>
      <c r="I13" s="22"/>
      <c r="K13" s="23">
        <f t="shared" si="1"/>
        <v>8</v>
      </c>
      <c r="L13" s="66"/>
      <c r="O13" s="21"/>
      <c r="Q13" s="26">
        <v>0.0</v>
      </c>
      <c r="R13" s="67"/>
      <c r="T13" s="24">
        <f t="shared" si="2"/>
        <v>28</v>
      </c>
    </row>
    <row r="14">
      <c r="A14" s="18">
        <v>12.0</v>
      </c>
      <c r="B14" s="19" t="s">
        <v>204</v>
      </c>
      <c r="C14" s="66"/>
      <c r="G14" s="26">
        <v>0.0</v>
      </c>
      <c r="I14" s="22"/>
      <c r="K14" s="23">
        <f t="shared" si="1"/>
        <v>8</v>
      </c>
      <c r="L14" s="66"/>
      <c r="M14" s="26">
        <v>0.0</v>
      </c>
      <c r="O14" s="21"/>
      <c r="R14" s="67"/>
      <c r="T14" s="24">
        <f t="shared" si="2"/>
        <v>28</v>
      </c>
    </row>
    <row r="15">
      <c r="A15" s="27">
        <v>13.0</v>
      </c>
      <c r="B15" s="28" t="s">
        <v>202</v>
      </c>
      <c r="C15" s="29"/>
      <c r="D15" s="31"/>
      <c r="E15" s="30"/>
      <c r="F15" s="30"/>
      <c r="G15" s="35">
        <v>4.0</v>
      </c>
      <c r="H15" s="30"/>
      <c r="I15" s="32"/>
      <c r="J15" s="35">
        <v>10.0</v>
      </c>
      <c r="K15" s="33">
        <f t="shared" si="1"/>
        <v>22</v>
      </c>
      <c r="L15" s="68"/>
      <c r="M15" s="35">
        <v>0.0</v>
      </c>
      <c r="N15" s="30"/>
      <c r="O15" s="31"/>
      <c r="P15" s="30"/>
      <c r="Q15" s="30"/>
      <c r="R15" s="69"/>
      <c r="S15" s="30"/>
      <c r="T15" s="36">
        <f t="shared" si="2"/>
        <v>28</v>
      </c>
    </row>
    <row r="16">
      <c r="A16" s="18">
        <v>14.0</v>
      </c>
      <c r="B16" s="19" t="s">
        <v>203</v>
      </c>
      <c r="C16" s="25"/>
      <c r="D16" s="21"/>
      <c r="I16" s="22"/>
      <c r="K16" s="23">
        <f t="shared" si="1"/>
        <v>22</v>
      </c>
      <c r="L16" s="66"/>
      <c r="O16" s="21"/>
      <c r="Q16" s="26">
        <v>4.0</v>
      </c>
      <c r="R16" s="67"/>
      <c r="S16" s="26">
        <v>10.0</v>
      </c>
      <c r="T16" s="24">
        <f t="shared" si="2"/>
        <v>42</v>
      </c>
    </row>
    <row r="17">
      <c r="A17" s="18">
        <v>15.0</v>
      </c>
      <c r="B17" s="19" t="s">
        <v>201</v>
      </c>
      <c r="C17" s="25"/>
      <c r="D17" s="21"/>
      <c r="I17" s="22"/>
      <c r="K17" s="23">
        <f t="shared" si="1"/>
        <v>22</v>
      </c>
      <c r="L17" s="66"/>
      <c r="O17" s="21"/>
      <c r="Q17" s="26">
        <v>4.0</v>
      </c>
      <c r="R17" s="67"/>
      <c r="S17" s="26">
        <v>0.0</v>
      </c>
      <c r="T17" s="24">
        <f t="shared" si="2"/>
        <v>46</v>
      </c>
    </row>
    <row r="18">
      <c r="A18" s="18">
        <v>16.0</v>
      </c>
      <c r="B18" s="19" t="s">
        <v>200</v>
      </c>
      <c r="C18" s="20">
        <v>0.0</v>
      </c>
      <c r="D18" s="21"/>
      <c r="I18" s="22"/>
      <c r="K18" s="23">
        <f t="shared" si="1"/>
        <v>22</v>
      </c>
      <c r="L18" s="66"/>
      <c r="O18" s="21"/>
      <c r="Q18" s="26">
        <v>0.0</v>
      </c>
      <c r="R18" s="67"/>
      <c r="T18" s="24">
        <f t="shared" si="2"/>
        <v>46</v>
      </c>
    </row>
    <row r="19">
      <c r="A19" s="18">
        <v>17.0</v>
      </c>
      <c r="B19" s="19" t="s">
        <v>205</v>
      </c>
      <c r="C19" s="25"/>
      <c r="D19" s="21"/>
      <c r="G19" s="26">
        <v>0.0</v>
      </c>
      <c r="I19" s="22"/>
      <c r="K19" s="23">
        <f t="shared" si="1"/>
        <v>22</v>
      </c>
      <c r="L19" s="66"/>
      <c r="M19" s="26">
        <v>0.0</v>
      </c>
      <c r="O19" s="21"/>
      <c r="R19" s="67"/>
      <c r="T19" s="24">
        <f t="shared" si="2"/>
        <v>46</v>
      </c>
    </row>
    <row r="20">
      <c r="A20" s="18">
        <v>18.0</v>
      </c>
      <c r="B20" s="19" t="s">
        <v>201</v>
      </c>
      <c r="C20" s="25"/>
      <c r="D20" s="21"/>
      <c r="G20" s="26">
        <v>4.0</v>
      </c>
      <c r="I20" s="22"/>
      <c r="J20" s="26">
        <v>10.0</v>
      </c>
      <c r="K20" s="23">
        <f t="shared" si="1"/>
        <v>36</v>
      </c>
      <c r="L20" s="66"/>
      <c r="O20" s="21"/>
      <c r="R20" s="67"/>
      <c r="T20" s="24">
        <f t="shared" si="2"/>
        <v>46</v>
      </c>
    </row>
    <row r="21">
      <c r="A21" s="18">
        <v>19.0</v>
      </c>
      <c r="B21" s="19" t="s">
        <v>203</v>
      </c>
      <c r="C21" s="25"/>
      <c r="D21" s="21"/>
      <c r="F21" s="26">
        <v>0.0</v>
      </c>
      <c r="I21" s="22"/>
      <c r="K21" s="23">
        <f t="shared" si="1"/>
        <v>36</v>
      </c>
      <c r="L21" s="66"/>
      <c r="O21" s="21"/>
      <c r="Q21" s="26">
        <v>0.0</v>
      </c>
      <c r="R21" s="67"/>
      <c r="T21" s="24">
        <f t="shared" si="2"/>
        <v>46</v>
      </c>
    </row>
    <row r="22">
      <c r="A22" s="18">
        <v>20.0</v>
      </c>
      <c r="B22" s="19" t="s">
        <v>200</v>
      </c>
      <c r="C22" s="20">
        <v>0.0</v>
      </c>
      <c r="D22" s="21"/>
      <c r="I22" s="22"/>
      <c r="K22" s="23">
        <f t="shared" si="1"/>
        <v>36</v>
      </c>
      <c r="L22" s="66"/>
      <c r="O22" s="21"/>
      <c r="R22" s="67"/>
      <c r="T22" s="24">
        <f t="shared" si="2"/>
        <v>46</v>
      </c>
    </row>
    <row r="23">
      <c r="A23" s="18">
        <v>21.0</v>
      </c>
      <c r="B23" s="19" t="s">
        <v>202</v>
      </c>
      <c r="C23" s="25"/>
      <c r="D23" s="21"/>
      <c r="G23" s="26">
        <v>0.0</v>
      </c>
      <c r="I23" s="22"/>
      <c r="K23" s="23">
        <f t="shared" si="1"/>
        <v>36</v>
      </c>
      <c r="L23" s="66"/>
      <c r="O23" s="21"/>
      <c r="Q23" s="26">
        <v>0.0</v>
      </c>
      <c r="R23" s="67"/>
      <c r="T23" s="24">
        <f t="shared" si="2"/>
        <v>46</v>
      </c>
    </row>
    <row r="24">
      <c r="A24" s="18">
        <v>22.0</v>
      </c>
      <c r="B24" s="19" t="s">
        <v>204</v>
      </c>
      <c r="C24" s="25"/>
      <c r="D24" s="21"/>
      <c r="F24" s="26">
        <v>0.0</v>
      </c>
      <c r="I24" s="22"/>
      <c r="K24" s="23">
        <f t="shared" si="1"/>
        <v>36</v>
      </c>
      <c r="L24" s="66"/>
      <c r="O24" s="21"/>
      <c r="Q24" s="26">
        <v>0.0</v>
      </c>
      <c r="R24" s="67"/>
      <c r="T24" s="24">
        <f t="shared" si="2"/>
        <v>46</v>
      </c>
    </row>
    <row r="25">
      <c r="A25" s="18">
        <v>23.0</v>
      </c>
      <c r="B25" s="37" t="s">
        <v>199</v>
      </c>
      <c r="C25" s="38"/>
      <c r="D25" s="39"/>
      <c r="E25" s="3"/>
      <c r="F25" s="3"/>
      <c r="G25" s="3"/>
      <c r="H25" s="3"/>
      <c r="I25" s="40"/>
      <c r="J25" s="3"/>
      <c r="K25" s="41">
        <f t="shared" si="1"/>
        <v>36</v>
      </c>
      <c r="L25" s="80"/>
      <c r="M25" s="42">
        <v>4.0</v>
      </c>
      <c r="N25" s="3"/>
      <c r="O25" s="39"/>
      <c r="P25" s="3"/>
      <c r="Q25" s="3"/>
      <c r="R25" s="71"/>
      <c r="S25" s="42">
        <v>0.0</v>
      </c>
      <c r="T25" s="24">
        <f t="shared" si="2"/>
        <v>50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11.0</v>
      </c>
      <c r="D31" s="51">
        <v>12.0</v>
      </c>
      <c r="E31" s="51">
        <v>23.0</v>
      </c>
      <c r="F31" s="51">
        <v>23.0</v>
      </c>
      <c r="G31" s="51">
        <v>23.0</v>
      </c>
      <c r="H31" s="52"/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0.0</v>
      </c>
      <c r="P31" s="51">
        <v>23.0</v>
      </c>
      <c r="Q31" s="51">
        <v>23.0</v>
      </c>
      <c r="R31" s="72">
        <v>0.0</v>
      </c>
      <c r="S31" s="54"/>
      <c r="T31" s="56"/>
    </row>
    <row r="32">
      <c r="A32" s="18" t="s">
        <v>208</v>
      </c>
      <c r="B32" s="25"/>
      <c r="C32" s="25">
        <f t="shared" ref="C32:I32" si="3">COUNTIF(C3:C25,"=4")</f>
        <v>0</v>
      </c>
      <c r="D32" s="57">
        <f t="shared" si="3"/>
        <v>0</v>
      </c>
      <c r="E32" s="57">
        <f t="shared" si="3"/>
        <v>0</v>
      </c>
      <c r="F32" s="57">
        <f t="shared" si="3"/>
        <v>1</v>
      </c>
      <c r="G32" s="57">
        <f t="shared" si="3"/>
        <v>3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0</v>
      </c>
      <c r="M32" s="57">
        <f t="shared" si="4"/>
        <v>2</v>
      </c>
      <c r="N32" s="57">
        <f t="shared" si="4"/>
        <v>0</v>
      </c>
      <c r="O32" s="57">
        <f t="shared" si="4"/>
        <v>0</v>
      </c>
      <c r="P32" s="57">
        <f t="shared" si="4"/>
        <v>0</v>
      </c>
      <c r="Q32" s="57">
        <f t="shared" si="4"/>
        <v>4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1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0</v>
      </c>
      <c r="F34" s="62">
        <f t="shared" si="7"/>
        <v>4</v>
      </c>
      <c r="G34" s="62">
        <f t="shared" si="7"/>
        <v>12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36</v>
      </c>
      <c r="L34" s="61">
        <f t="shared" ref="L34:S34" si="8">SUM(L3:L25)</f>
        <v>0</v>
      </c>
      <c r="M34" s="62">
        <f t="shared" si="8"/>
        <v>4</v>
      </c>
      <c r="N34" s="62">
        <f t="shared" si="8"/>
        <v>0</v>
      </c>
      <c r="O34" s="62">
        <f t="shared" si="8"/>
        <v>0</v>
      </c>
      <c r="P34" s="62">
        <f t="shared" si="8"/>
        <v>0</v>
      </c>
      <c r="Q34" s="62">
        <f t="shared" si="8"/>
        <v>16</v>
      </c>
      <c r="R34" s="63">
        <f t="shared" si="8"/>
        <v>0</v>
      </c>
      <c r="S34" s="62">
        <f t="shared" si="8"/>
        <v>30</v>
      </c>
      <c r="T34" s="65">
        <f>T25</f>
        <v>50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40</v>
      </c>
      <c r="K1" s="8"/>
      <c r="L1" s="7" t="s">
        <v>19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Adi</v>
      </c>
      <c r="D2" s="11" t="s">
        <v>116</v>
      </c>
      <c r="E2" s="11" t="s">
        <v>117</v>
      </c>
      <c r="F2" s="11" t="s">
        <v>118</v>
      </c>
      <c r="G2" s="11" t="s">
        <v>119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Gabriel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>
        <v>4.0</v>
      </c>
      <c r="G3" s="21"/>
      <c r="I3" s="22"/>
      <c r="J3" s="26">
        <v>0.0</v>
      </c>
      <c r="K3" s="23">
        <f>SUM(C3:J3)</f>
        <v>4</v>
      </c>
      <c r="L3" s="25"/>
      <c r="N3" s="26">
        <v>0.0</v>
      </c>
      <c r="P3" s="21"/>
      <c r="R3" s="22"/>
      <c r="T3" s="24">
        <f>SUM(L3:S3)</f>
        <v>0</v>
      </c>
    </row>
    <row r="4">
      <c r="A4" s="18">
        <v>2.0</v>
      </c>
      <c r="B4" s="19" t="s">
        <v>200</v>
      </c>
      <c r="C4" s="25"/>
      <c r="F4" s="26">
        <v>0.0</v>
      </c>
      <c r="G4" s="21"/>
      <c r="I4" s="22"/>
      <c r="K4" s="23">
        <f t="shared" ref="K4:K25" si="1">K3+SUM(C4:J4)</f>
        <v>4</v>
      </c>
      <c r="L4" s="25"/>
      <c r="O4" s="26">
        <v>4.0</v>
      </c>
      <c r="P4" s="21"/>
      <c r="R4" s="22"/>
      <c r="S4" s="26">
        <v>10.0</v>
      </c>
      <c r="T4" s="24">
        <f t="shared" ref="T4:T25" si="2">T3+SUM(L4:S4)</f>
        <v>14</v>
      </c>
    </row>
    <row r="5">
      <c r="A5" s="18">
        <v>3.0</v>
      </c>
      <c r="B5" s="19" t="s">
        <v>201</v>
      </c>
      <c r="C5" s="25"/>
      <c r="F5" s="26">
        <v>4.0</v>
      </c>
      <c r="G5" s="21"/>
      <c r="I5" s="22"/>
      <c r="J5" s="26">
        <v>10.0</v>
      </c>
      <c r="K5" s="23">
        <f t="shared" si="1"/>
        <v>18</v>
      </c>
      <c r="L5" s="25"/>
      <c r="N5" s="26">
        <v>0.0</v>
      </c>
      <c r="P5" s="21"/>
      <c r="R5" s="22"/>
      <c r="T5" s="24">
        <f t="shared" si="2"/>
        <v>14</v>
      </c>
    </row>
    <row r="6">
      <c r="A6" s="18">
        <v>4.0</v>
      </c>
      <c r="B6" s="19" t="s">
        <v>202</v>
      </c>
      <c r="C6" s="25"/>
      <c r="G6" s="21"/>
      <c r="I6" s="22"/>
      <c r="K6" s="23">
        <f t="shared" si="1"/>
        <v>18</v>
      </c>
      <c r="L6" s="20">
        <v>4.0</v>
      </c>
      <c r="P6" s="21"/>
      <c r="R6" s="22"/>
      <c r="S6" s="26">
        <v>0.0</v>
      </c>
      <c r="T6" s="24">
        <f t="shared" si="2"/>
        <v>18</v>
      </c>
    </row>
    <row r="7">
      <c r="A7" s="18">
        <v>5.0</v>
      </c>
      <c r="B7" s="19" t="s">
        <v>203</v>
      </c>
      <c r="C7" s="20">
        <v>4.0</v>
      </c>
      <c r="G7" s="21"/>
      <c r="I7" s="22"/>
      <c r="J7" s="26">
        <v>0.0</v>
      </c>
      <c r="K7" s="23">
        <f t="shared" si="1"/>
        <v>22</v>
      </c>
      <c r="L7" s="25"/>
      <c r="P7" s="21"/>
      <c r="R7" s="22"/>
      <c r="T7" s="24">
        <f t="shared" si="2"/>
        <v>18</v>
      </c>
    </row>
    <row r="8">
      <c r="A8" s="18">
        <v>6.0</v>
      </c>
      <c r="B8" s="19" t="s">
        <v>204</v>
      </c>
      <c r="C8" s="25"/>
      <c r="F8" s="26">
        <v>4.0</v>
      </c>
      <c r="G8" s="21"/>
      <c r="I8" s="22"/>
      <c r="J8" s="26">
        <v>10.0</v>
      </c>
      <c r="K8" s="23">
        <f t="shared" si="1"/>
        <v>36</v>
      </c>
      <c r="L8" s="25"/>
      <c r="P8" s="21"/>
      <c r="R8" s="22"/>
      <c r="T8" s="24">
        <f t="shared" si="2"/>
        <v>18</v>
      </c>
    </row>
    <row r="9">
      <c r="A9" s="18">
        <v>7.0</v>
      </c>
      <c r="B9" s="19" t="s">
        <v>202</v>
      </c>
      <c r="C9" s="25"/>
      <c r="F9" s="26">
        <v>0.0</v>
      </c>
      <c r="G9" s="21"/>
      <c r="I9" s="22"/>
      <c r="K9" s="23">
        <f t="shared" si="1"/>
        <v>36</v>
      </c>
      <c r="L9" s="20">
        <v>0.0</v>
      </c>
      <c r="P9" s="21"/>
      <c r="R9" s="22"/>
      <c r="T9" s="24">
        <f t="shared" si="2"/>
        <v>18</v>
      </c>
    </row>
    <row r="10">
      <c r="A10" s="18">
        <v>8.0</v>
      </c>
      <c r="B10" s="19" t="s">
        <v>203</v>
      </c>
      <c r="C10" s="25"/>
      <c r="F10" s="26">
        <v>4.0</v>
      </c>
      <c r="G10" s="21"/>
      <c r="I10" s="22"/>
      <c r="J10" s="26">
        <v>0.0</v>
      </c>
      <c r="K10" s="23">
        <f t="shared" si="1"/>
        <v>40</v>
      </c>
      <c r="L10" s="25"/>
      <c r="P10" s="21"/>
      <c r="R10" s="22"/>
      <c r="T10" s="24">
        <f t="shared" si="2"/>
        <v>18</v>
      </c>
    </row>
    <row r="11">
      <c r="A11" s="18">
        <v>9.0</v>
      </c>
      <c r="B11" s="19" t="s">
        <v>200</v>
      </c>
      <c r="C11" s="20">
        <v>0.0</v>
      </c>
      <c r="G11" s="21"/>
      <c r="I11" s="22"/>
      <c r="K11" s="23">
        <f t="shared" si="1"/>
        <v>40</v>
      </c>
      <c r="L11" s="25"/>
      <c r="N11" s="26">
        <v>0.0</v>
      </c>
      <c r="P11" s="21"/>
      <c r="R11" s="22"/>
      <c r="T11" s="24">
        <f t="shared" si="2"/>
        <v>18</v>
      </c>
    </row>
    <row r="12">
      <c r="A12" s="18">
        <v>10.0</v>
      </c>
      <c r="B12" s="19" t="s">
        <v>199</v>
      </c>
      <c r="C12" s="20">
        <v>0.0</v>
      </c>
      <c r="G12" s="21"/>
      <c r="I12" s="22"/>
      <c r="K12" s="23">
        <f t="shared" si="1"/>
        <v>40</v>
      </c>
      <c r="L12" s="25"/>
      <c r="N12" s="26">
        <v>0.0</v>
      </c>
      <c r="P12" s="21"/>
      <c r="R12" s="22"/>
      <c r="T12" s="24">
        <f t="shared" si="2"/>
        <v>18</v>
      </c>
    </row>
    <row r="13">
      <c r="A13" s="18">
        <v>11.0</v>
      </c>
      <c r="B13" s="19" t="s">
        <v>201</v>
      </c>
      <c r="C13" s="25"/>
      <c r="F13" s="26">
        <v>4.0</v>
      </c>
      <c r="G13" s="21"/>
      <c r="I13" s="22"/>
      <c r="J13" s="26">
        <v>0.0</v>
      </c>
      <c r="K13" s="23">
        <f t="shared" si="1"/>
        <v>44</v>
      </c>
      <c r="L13" s="25"/>
      <c r="P13" s="21"/>
      <c r="R13" s="22"/>
      <c r="T13" s="24">
        <f t="shared" si="2"/>
        <v>18</v>
      </c>
    </row>
    <row r="14">
      <c r="A14" s="18">
        <v>12.0</v>
      </c>
      <c r="B14" s="19" t="s">
        <v>204</v>
      </c>
      <c r="C14" s="25"/>
      <c r="G14" s="21"/>
      <c r="I14" s="22"/>
      <c r="K14" s="23">
        <f t="shared" si="1"/>
        <v>44</v>
      </c>
      <c r="L14" s="25"/>
      <c r="P14" s="21"/>
      <c r="R14" s="22"/>
      <c r="T14" s="24">
        <f t="shared" si="2"/>
        <v>18</v>
      </c>
    </row>
    <row r="15">
      <c r="A15" s="27">
        <v>13.0</v>
      </c>
      <c r="B15" s="28" t="s">
        <v>202</v>
      </c>
      <c r="C15" s="29"/>
      <c r="D15" s="30"/>
      <c r="E15" s="30"/>
      <c r="F15" s="30"/>
      <c r="G15" s="31"/>
      <c r="H15" s="30"/>
      <c r="I15" s="32"/>
      <c r="J15" s="30"/>
      <c r="K15" s="33">
        <f t="shared" si="1"/>
        <v>44</v>
      </c>
      <c r="L15" s="34">
        <v>4.0</v>
      </c>
      <c r="M15" s="30"/>
      <c r="N15" s="30"/>
      <c r="O15" s="30"/>
      <c r="P15" s="31"/>
      <c r="Q15" s="30"/>
      <c r="R15" s="32"/>
      <c r="S15" s="35">
        <v>10.0</v>
      </c>
      <c r="T15" s="36">
        <f t="shared" si="2"/>
        <v>32</v>
      </c>
    </row>
    <row r="16">
      <c r="A16" s="18">
        <v>14.0</v>
      </c>
      <c r="B16" s="19" t="s">
        <v>203</v>
      </c>
      <c r="C16" s="25"/>
      <c r="F16" s="26">
        <v>4.0</v>
      </c>
      <c r="G16" s="21"/>
      <c r="I16" s="22"/>
      <c r="J16" s="26">
        <v>10.0</v>
      </c>
      <c r="K16" s="23">
        <f t="shared" si="1"/>
        <v>58</v>
      </c>
      <c r="L16" s="25"/>
      <c r="M16" s="26">
        <v>-4.0</v>
      </c>
      <c r="P16" s="21"/>
      <c r="R16" s="22"/>
      <c r="T16" s="24">
        <f t="shared" si="2"/>
        <v>28</v>
      </c>
    </row>
    <row r="17">
      <c r="A17" s="18">
        <v>15.0</v>
      </c>
      <c r="B17" s="19" t="s">
        <v>201</v>
      </c>
      <c r="C17" s="25"/>
      <c r="F17" s="26">
        <v>4.0</v>
      </c>
      <c r="G17" s="21"/>
      <c r="I17" s="22"/>
      <c r="J17" s="26">
        <v>0.0</v>
      </c>
      <c r="K17" s="23">
        <f t="shared" si="1"/>
        <v>62</v>
      </c>
      <c r="L17" s="25"/>
      <c r="P17" s="21"/>
      <c r="R17" s="22"/>
      <c r="T17" s="24">
        <f t="shared" si="2"/>
        <v>28</v>
      </c>
    </row>
    <row r="18">
      <c r="A18" s="18">
        <v>16.0</v>
      </c>
      <c r="B18" s="19" t="s">
        <v>200</v>
      </c>
      <c r="C18" s="25"/>
      <c r="F18" s="26">
        <v>0.0</v>
      </c>
      <c r="G18" s="21"/>
      <c r="I18" s="22"/>
      <c r="K18" s="23">
        <f t="shared" si="1"/>
        <v>62</v>
      </c>
      <c r="L18" s="25"/>
      <c r="O18" s="26">
        <v>4.0</v>
      </c>
      <c r="P18" s="21"/>
      <c r="R18" s="22"/>
      <c r="S18" s="26">
        <v>0.0</v>
      </c>
      <c r="T18" s="24">
        <f t="shared" si="2"/>
        <v>32</v>
      </c>
    </row>
    <row r="19">
      <c r="A19" s="18">
        <v>17.0</v>
      </c>
      <c r="B19" s="19" t="s">
        <v>205</v>
      </c>
      <c r="C19" s="25"/>
      <c r="F19" s="26">
        <v>0.0</v>
      </c>
      <c r="G19" s="21"/>
      <c r="I19" s="22"/>
      <c r="K19" s="23">
        <f t="shared" si="1"/>
        <v>62</v>
      </c>
      <c r="L19" s="25"/>
      <c r="N19" s="26">
        <v>0.0</v>
      </c>
      <c r="P19" s="21"/>
      <c r="R19" s="22"/>
      <c r="T19" s="24">
        <f t="shared" si="2"/>
        <v>32</v>
      </c>
    </row>
    <row r="20">
      <c r="A20" s="18">
        <v>18.0</v>
      </c>
      <c r="B20" s="19" t="s">
        <v>201</v>
      </c>
      <c r="C20" s="20">
        <v>4.0</v>
      </c>
      <c r="G20" s="21"/>
      <c r="I20" s="22"/>
      <c r="J20" s="26">
        <v>0.0</v>
      </c>
      <c r="K20" s="23">
        <f t="shared" si="1"/>
        <v>66</v>
      </c>
      <c r="L20" s="25"/>
      <c r="N20" s="26">
        <v>0.0</v>
      </c>
      <c r="P20" s="21"/>
      <c r="R20" s="22"/>
      <c r="T20" s="24">
        <f t="shared" si="2"/>
        <v>32</v>
      </c>
    </row>
    <row r="21">
      <c r="A21" s="18">
        <v>19.0</v>
      </c>
      <c r="B21" s="19" t="s">
        <v>203</v>
      </c>
      <c r="C21" s="20">
        <v>4.0</v>
      </c>
      <c r="G21" s="21"/>
      <c r="I21" s="22"/>
      <c r="J21" s="26">
        <v>0.0</v>
      </c>
      <c r="K21" s="23">
        <f t="shared" si="1"/>
        <v>70</v>
      </c>
      <c r="L21" s="25"/>
      <c r="P21" s="21"/>
      <c r="R21" s="22"/>
      <c r="T21" s="24">
        <f t="shared" si="2"/>
        <v>32</v>
      </c>
    </row>
    <row r="22">
      <c r="A22" s="18">
        <v>20.0</v>
      </c>
      <c r="B22" s="19" t="s">
        <v>200</v>
      </c>
      <c r="C22" s="25"/>
      <c r="G22" s="21"/>
      <c r="I22" s="22"/>
      <c r="K22" s="23">
        <f t="shared" si="1"/>
        <v>70</v>
      </c>
      <c r="L22" s="25"/>
      <c r="O22" s="26">
        <v>4.0</v>
      </c>
      <c r="P22" s="21"/>
      <c r="R22" s="22"/>
      <c r="S22" s="26">
        <v>0.0</v>
      </c>
      <c r="T22" s="24">
        <f t="shared" si="2"/>
        <v>36</v>
      </c>
    </row>
    <row r="23">
      <c r="A23" s="18">
        <v>21.0</v>
      </c>
      <c r="B23" s="19" t="s">
        <v>202</v>
      </c>
      <c r="C23" s="25"/>
      <c r="G23" s="21"/>
      <c r="I23" s="22"/>
      <c r="K23" s="23">
        <f t="shared" si="1"/>
        <v>70</v>
      </c>
      <c r="L23" s="25"/>
      <c r="N23" s="26">
        <v>4.0</v>
      </c>
      <c r="P23" s="21"/>
      <c r="R23" s="22"/>
      <c r="S23" s="26">
        <v>10.0</v>
      </c>
      <c r="T23" s="24">
        <f t="shared" si="2"/>
        <v>50</v>
      </c>
    </row>
    <row r="24">
      <c r="A24" s="18">
        <v>22.0</v>
      </c>
      <c r="B24" s="19" t="s">
        <v>204</v>
      </c>
      <c r="C24" s="25"/>
      <c r="G24" s="21"/>
      <c r="I24" s="22"/>
      <c r="K24" s="23">
        <f t="shared" si="1"/>
        <v>70</v>
      </c>
      <c r="L24" s="25"/>
      <c r="N24" s="26">
        <v>4.0</v>
      </c>
      <c r="P24" s="21"/>
      <c r="R24" s="22"/>
      <c r="S24" s="26">
        <v>0.0</v>
      </c>
      <c r="T24" s="24">
        <f t="shared" si="2"/>
        <v>54</v>
      </c>
    </row>
    <row r="25">
      <c r="A25" s="18">
        <v>23.0</v>
      </c>
      <c r="B25" s="37" t="s">
        <v>199</v>
      </c>
      <c r="C25" s="38"/>
      <c r="D25" s="3"/>
      <c r="E25" s="3"/>
      <c r="F25" s="3"/>
      <c r="G25" s="39"/>
      <c r="H25" s="3"/>
      <c r="I25" s="40"/>
      <c r="J25" s="3"/>
      <c r="K25" s="41">
        <f t="shared" si="1"/>
        <v>70</v>
      </c>
      <c r="L25" s="3"/>
      <c r="M25" s="3"/>
      <c r="N25" s="3"/>
      <c r="O25" s="42">
        <v>4.0</v>
      </c>
      <c r="P25" s="39"/>
      <c r="Q25" s="3"/>
      <c r="R25" s="40"/>
      <c r="S25" s="42">
        <v>10.0</v>
      </c>
      <c r="T25" s="24">
        <f t="shared" si="2"/>
        <v>68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1">
        <v>0.0</v>
      </c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23.0</v>
      </c>
      <c r="P31" s="51">
        <v>0.0</v>
      </c>
      <c r="Q31" s="52"/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4</v>
      </c>
      <c r="D32" s="57">
        <f t="shared" si="3"/>
        <v>0</v>
      </c>
      <c r="E32" s="57">
        <f t="shared" si="3"/>
        <v>0</v>
      </c>
      <c r="F32" s="57">
        <f t="shared" si="3"/>
        <v>6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2</v>
      </c>
      <c r="M32" s="57">
        <f t="shared" si="4"/>
        <v>0</v>
      </c>
      <c r="N32" s="57">
        <f t="shared" si="4"/>
        <v>2</v>
      </c>
      <c r="O32" s="57">
        <f t="shared" si="4"/>
        <v>4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1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16</v>
      </c>
      <c r="D34" s="62">
        <f t="shared" si="7"/>
        <v>0</v>
      </c>
      <c r="E34" s="62">
        <f t="shared" si="7"/>
        <v>0</v>
      </c>
      <c r="F34" s="62">
        <f t="shared" si="7"/>
        <v>24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30</v>
      </c>
      <c r="K34" s="64">
        <f>K25</f>
        <v>70</v>
      </c>
      <c r="L34" s="61">
        <f t="shared" ref="L34:S34" si="8">SUM(L3:L25)</f>
        <v>8</v>
      </c>
      <c r="M34" s="62">
        <f t="shared" si="8"/>
        <v>-4</v>
      </c>
      <c r="N34" s="62">
        <f t="shared" si="8"/>
        <v>8</v>
      </c>
      <c r="O34" s="62">
        <f t="shared" si="8"/>
        <v>16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40</v>
      </c>
      <c r="T34" s="65">
        <f>T25</f>
        <v>68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52</v>
      </c>
      <c r="K1" s="8"/>
      <c r="L1" s="7" t="s">
        <v>73</v>
      </c>
      <c r="T1" s="8"/>
    </row>
    <row r="2" ht="75.0" customHeight="1">
      <c r="B2" s="78" t="s">
        <v>196</v>
      </c>
      <c r="C2" s="10" t="str">
        <f t="array" ref="C2:H2">TRANSPOSE(INDIRECT(VLOOKUP(C1,Rosters!$C$2:$D$27,2,0)))</f>
        <v>Daniel S-F</v>
      </c>
      <c r="D2" s="11" t="s">
        <v>137</v>
      </c>
      <c r="E2" s="11" t="s">
        <v>138</v>
      </c>
      <c r="F2" s="11" t="s">
        <v>139</v>
      </c>
      <c r="G2" s="11" t="s">
        <v>140</v>
      </c>
      <c r="H2" s="11" t="s">
        <v>141</v>
      </c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6"/>
      <c r="E3" s="21"/>
      <c r="F3" s="21"/>
      <c r="I3" s="22"/>
      <c r="K3" s="23">
        <f>SUM(C3:J3)</f>
        <v>0</v>
      </c>
      <c r="L3" s="66"/>
      <c r="N3" s="26">
        <v>0.0</v>
      </c>
      <c r="O3" s="21"/>
      <c r="P3" s="21"/>
      <c r="R3" s="22"/>
      <c r="T3" s="24">
        <f>SUM(L3:S3)</f>
        <v>0</v>
      </c>
    </row>
    <row r="4">
      <c r="A4" s="18">
        <v>2.0</v>
      </c>
      <c r="B4" s="19" t="s">
        <v>200</v>
      </c>
      <c r="C4" s="66"/>
      <c r="E4" s="21"/>
      <c r="F4" s="21"/>
      <c r="H4" s="26">
        <v>4.0</v>
      </c>
      <c r="I4" s="22"/>
      <c r="J4" s="26">
        <v>10.0</v>
      </c>
      <c r="K4" s="23">
        <f t="shared" ref="K4:K25" si="1">K3+SUM(C4:J4)</f>
        <v>14</v>
      </c>
      <c r="L4" s="66"/>
      <c r="M4" s="26">
        <v>0.0</v>
      </c>
      <c r="O4" s="21"/>
      <c r="P4" s="21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66"/>
      <c r="E5" s="21"/>
      <c r="F5" s="21"/>
      <c r="I5" s="22"/>
      <c r="K5" s="23">
        <f t="shared" si="1"/>
        <v>14</v>
      </c>
      <c r="L5" s="66"/>
      <c r="N5" s="26">
        <v>4.0</v>
      </c>
      <c r="O5" s="21"/>
      <c r="P5" s="21"/>
      <c r="R5" s="22"/>
      <c r="S5" s="26">
        <v>0.0</v>
      </c>
      <c r="T5" s="24">
        <f t="shared" si="2"/>
        <v>4</v>
      </c>
    </row>
    <row r="6">
      <c r="A6" s="18">
        <v>4.0</v>
      </c>
      <c r="B6" s="19" t="s">
        <v>202</v>
      </c>
      <c r="C6" s="66"/>
      <c r="D6" s="26">
        <v>4.0</v>
      </c>
      <c r="E6" s="21"/>
      <c r="F6" s="21"/>
      <c r="I6" s="22"/>
      <c r="J6" s="26">
        <v>0.0</v>
      </c>
      <c r="K6" s="23">
        <f t="shared" si="1"/>
        <v>18</v>
      </c>
      <c r="L6" s="66"/>
      <c r="O6" s="21"/>
      <c r="P6" s="21"/>
      <c r="R6" s="76"/>
      <c r="T6" s="24">
        <f t="shared" si="2"/>
        <v>4</v>
      </c>
    </row>
    <row r="7">
      <c r="A7" s="18">
        <v>5.0</v>
      </c>
      <c r="B7" s="19" t="s">
        <v>203</v>
      </c>
      <c r="C7" s="66"/>
      <c r="E7" s="21"/>
      <c r="F7" s="21"/>
      <c r="I7" s="22"/>
      <c r="K7" s="23">
        <f t="shared" si="1"/>
        <v>18</v>
      </c>
      <c r="L7" s="66"/>
      <c r="O7" s="21"/>
      <c r="P7" s="21"/>
      <c r="R7" s="76">
        <v>4.0</v>
      </c>
      <c r="S7" s="26">
        <v>0.0</v>
      </c>
      <c r="T7" s="24">
        <f t="shared" si="2"/>
        <v>8</v>
      </c>
    </row>
    <row r="8">
      <c r="A8" s="18">
        <v>6.0</v>
      </c>
      <c r="B8" s="19" t="s">
        <v>204</v>
      </c>
      <c r="C8" s="66"/>
      <c r="E8" s="21"/>
      <c r="F8" s="21"/>
      <c r="I8" s="22"/>
      <c r="K8" s="23">
        <f t="shared" si="1"/>
        <v>18</v>
      </c>
      <c r="L8" s="66"/>
      <c r="M8" s="26">
        <v>4.0</v>
      </c>
      <c r="O8" s="21"/>
      <c r="P8" s="21"/>
      <c r="R8" s="22"/>
      <c r="S8" s="26">
        <v>0.0</v>
      </c>
      <c r="T8" s="24">
        <f t="shared" si="2"/>
        <v>12</v>
      </c>
    </row>
    <row r="9">
      <c r="A9" s="18">
        <v>7.0</v>
      </c>
      <c r="B9" s="19" t="s">
        <v>202</v>
      </c>
      <c r="C9" s="66"/>
      <c r="D9" s="26">
        <v>4.0</v>
      </c>
      <c r="E9" s="21"/>
      <c r="F9" s="21"/>
      <c r="I9" s="22"/>
      <c r="J9" s="26">
        <v>0.0</v>
      </c>
      <c r="K9" s="23">
        <f t="shared" si="1"/>
        <v>22</v>
      </c>
      <c r="L9" s="66"/>
      <c r="O9" s="21"/>
      <c r="P9" s="21"/>
      <c r="R9" s="76"/>
      <c r="T9" s="24">
        <f t="shared" si="2"/>
        <v>12</v>
      </c>
    </row>
    <row r="10">
      <c r="A10" s="18">
        <v>8.0</v>
      </c>
      <c r="B10" s="19" t="s">
        <v>203</v>
      </c>
      <c r="C10" s="66"/>
      <c r="E10" s="21"/>
      <c r="F10" s="21"/>
      <c r="I10" s="22"/>
      <c r="K10" s="23">
        <f t="shared" si="1"/>
        <v>22</v>
      </c>
      <c r="L10" s="66"/>
      <c r="O10" s="21"/>
      <c r="P10" s="21"/>
      <c r="R10" s="76">
        <v>4.0</v>
      </c>
      <c r="S10" s="26">
        <v>10.0</v>
      </c>
      <c r="T10" s="24">
        <f t="shared" si="2"/>
        <v>26</v>
      </c>
    </row>
    <row r="11">
      <c r="A11" s="18">
        <v>9.0</v>
      </c>
      <c r="B11" s="19" t="s">
        <v>200</v>
      </c>
      <c r="C11" s="66"/>
      <c r="E11" s="21"/>
      <c r="F11" s="21"/>
      <c r="I11" s="22"/>
      <c r="K11" s="23">
        <f t="shared" si="1"/>
        <v>22</v>
      </c>
      <c r="L11" s="66"/>
      <c r="O11" s="21"/>
      <c r="P11" s="21"/>
      <c r="R11" s="22"/>
      <c r="T11" s="24">
        <f t="shared" si="2"/>
        <v>26</v>
      </c>
    </row>
    <row r="12">
      <c r="A12" s="18">
        <v>10.0</v>
      </c>
      <c r="B12" s="19" t="s">
        <v>199</v>
      </c>
      <c r="C12" s="66"/>
      <c r="E12" s="21"/>
      <c r="F12" s="21"/>
      <c r="G12" s="26">
        <v>4.0</v>
      </c>
      <c r="I12" s="22"/>
      <c r="J12" s="26">
        <v>0.0</v>
      </c>
      <c r="K12" s="23">
        <f t="shared" si="1"/>
        <v>26</v>
      </c>
      <c r="L12" s="66"/>
      <c r="O12" s="21"/>
      <c r="P12" s="21"/>
      <c r="Q12" s="26">
        <v>0.0</v>
      </c>
      <c r="R12" s="22"/>
      <c r="T12" s="24">
        <f t="shared" si="2"/>
        <v>26</v>
      </c>
    </row>
    <row r="13">
      <c r="A13" s="18">
        <v>11.0</v>
      </c>
      <c r="B13" s="19" t="s">
        <v>201</v>
      </c>
      <c r="C13" s="66"/>
      <c r="E13" s="21"/>
      <c r="F13" s="21"/>
      <c r="I13" s="22"/>
      <c r="K13" s="23">
        <f t="shared" si="1"/>
        <v>26</v>
      </c>
      <c r="L13" s="66"/>
      <c r="O13" s="21"/>
      <c r="P13" s="21"/>
      <c r="R13" s="76">
        <v>4.0</v>
      </c>
      <c r="S13" s="26">
        <v>0.0</v>
      </c>
      <c r="T13" s="24">
        <f t="shared" si="2"/>
        <v>30</v>
      </c>
    </row>
    <row r="14">
      <c r="A14" s="18">
        <v>12.0</v>
      </c>
      <c r="B14" s="19" t="s">
        <v>204</v>
      </c>
      <c r="C14" s="66"/>
      <c r="E14" s="21"/>
      <c r="F14" s="21"/>
      <c r="I14" s="22"/>
      <c r="K14" s="23">
        <f t="shared" si="1"/>
        <v>26</v>
      </c>
      <c r="L14" s="66"/>
      <c r="O14" s="21"/>
      <c r="P14" s="21"/>
      <c r="Q14" s="26">
        <v>-4.0</v>
      </c>
      <c r="R14" s="22"/>
      <c r="T14" s="24">
        <f t="shared" si="2"/>
        <v>26</v>
      </c>
    </row>
    <row r="15">
      <c r="A15" s="27">
        <v>13.0</v>
      </c>
      <c r="B15" s="28" t="s">
        <v>202</v>
      </c>
      <c r="C15" s="68"/>
      <c r="D15" s="30"/>
      <c r="E15" s="31"/>
      <c r="F15" s="31"/>
      <c r="G15" s="30"/>
      <c r="H15" s="30"/>
      <c r="I15" s="32"/>
      <c r="J15" s="30"/>
      <c r="K15" s="33">
        <f t="shared" si="1"/>
        <v>26</v>
      </c>
      <c r="L15" s="68"/>
      <c r="M15" s="30"/>
      <c r="N15" s="30"/>
      <c r="O15" s="35">
        <v>4.0</v>
      </c>
      <c r="P15" s="31"/>
      <c r="Q15" s="30"/>
      <c r="R15" s="69"/>
      <c r="S15" s="35">
        <v>10.0</v>
      </c>
      <c r="T15" s="36">
        <f t="shared" si="2"/>
        <v>40</v>
      </c>
    </row>
    <row r="16">
      <c r="A16" s="18">
        <v>14.0</v>
      </c>
      <c r="B16" s="19" t="s">
        <v>203</v>
      </c>
      <c r="C16" s="66"/>
      <c r="E16" s="21"/>
      <c r="F16" s="21"/>
      <c r="I16" s="22"/>
      <c r="K16" s="23">
        <f t="shared" si="1"/>
        <v>26</v>
      </c>
      <c r="L16" s="66"/>
      <c r="O16" s="26">
        <v>4.0</v>
      </c>
      <c r="P16" s="21"/>
      <c r="R16" s="67"/>
      <c r="S16" s="26">
        <v>0.0</v>
      </c>
      <c r="T16" s="24">
        <f t="shared" si="2"/>
        <v>44</v>
      </c>
    </row>
    <row r="17">
      <c r="A17" s="18">
        <v>15.0</v>
      </c>
      <c r="B17" s="19" t="s">
        <v>201</v>
      </c>
      <c r="C17" s="66"/>
      <c r="E17" s="21"/>
      <c r="F17" s="21"/>
      <c r="H17" s="26">
        <v>4.0</v>
      </c>
      <c r="I17" s="22"/>
      <c r="J17" s="26">
        <v>0.0</v>
      </c>
      <c r="K17" s="23">
        <f t="shared" si="1"/>
        <v>30</v>
      </c>
      <c r="L17" s="66"/>
      <c r="P17" s="21"/>
      <c r="R17" s="67"/>
      <c r="T17" s="24">
        <f t="shared" si="2"/>
        <v>44</v>
      </c>
    </row>
    <row r="18">
      <c r="A18" s="18">
        <v>16.0</v>
      </c>
      <c r="B18" s="19" t="s">
        <v>200</v>
      </c>
      <c r="C18" s="66"/>
      <c r="E18" s="21"/>
      <c r="F18" s="21"/>
      <c r="I18" s="22"/>
      <c r="K18" s="23">
        <f t="shared" si="1"/>
        <v>30</v>
      </c>
      <c r="L18" s="66"/>
      <c r="M18" s="26">
        <v>4.0</v>
      </c>
      <c r="P18" s="21"/>
      <c r="R18" s="67"/>
      <c r="S18" s="26">
        <v>0.0</v>
      </c>
      <c r="T18" s="24">
        <f t="shared" si="2"/>
        <v>48</v>
      </c>
    </row>
    <row r="19">
      <c r="A19" s="18">
        <v>17.0</v>
      </c>
      <c r="B19" s="19" t="s">
        <v>205</v>
      </c>
      <c r="C19" s="66"/>
      <c r="D19" s="26">
        <v>0.0</v>
      </c>
      <c r="E19" s="21"/>
      <c r="F19" s="21"/>
      <c r="I19" s="22"/>
      <c r="K19" s="23">
        <f t="shared" si="1"/>
        <v>30</v>
      </c>
      <c r="L19" s="66"/>
      <c r="O19" s="26">
        <v>0.0</v>
      </c>
      <c r="P19" s="21"/>
      <c r="R19" s="67"/>
      <c r="T19" s="24">
        <f t="shared" si="2"/>
        <v>48</v>
      </c>
    </row>
    <row r="20">
      <c r="A20" s="18">
        <v>18.0</v>
      </c>
      <c r="B20" s="19" t="s">
        <v>201</v>
      </c>
      <c r="C20" s="66"/>
      <c r="E20" s="21"/>
      <c r="F20" s="21"/>
      <c r="I20" s="22"/>
      <c r="K20" s="23">
        <f t="shared" si="1"/>
        <v>30</v>
      </c>
      <c r="L20" s="66"/>
      <c r="N20" s="26">
        <v>4.0</v>
      </c>
      <c r="P20" s="21"/>
      <c r="R20" s="67"/>
      <c r="S20" s="26">
        <v>10.0</v>
      </c>
      <c r="T20" s="24">
        <f t="shared" si="2"/>
        <v>62</v>
      </c>
    </row>
    <row r="21">
      <c r="A21" s="18">
        <v>19.0</v>
      </c>
      <c r="B21" s="19" t="s">
        <v>203</v>
      </c>
      <c r="C21" s="66"/>
      <c r="D21" s="26">
        <v>0.0</v>
      </c>
      <c r="E21" s="21"/>
      <c r="F21" s="21"/>
      <c r="I21" s="22"/>
      <c r="K21" s="23">
        <f t="shared" si="1"/>
        <v>30</v>
      </c>
      <c r="L21" s="66"/>
      <c r="P21" s="21"/>
      <c r="Q21" s="26">
        <v>0.0</v>
      </c>
      <c r="R21" s="67"/>
      <c r="T21" s="24">
        <f t="shared" si="2"/>
        <v>62</v>
      </c>
    </row>
    <row r="22">
      <c r="A22" s="18">
        <v>20.0</v>
      </c>
      <c r="B22" s="19" t="s">
        <v>200</v>
      </c>
      <c r="C22" s="66"/>
      <c r="E22" s="21"/>
      <c r="F22" s="21"/>
      <c r="H22" s="26">
        <v>0.0</v>
      </c>
      <c r="I22" s="22"/>
      <c r="K22" s="23">
        <f t="shared" si="1"/>
        <v>30</v>
      </c>
      <c r="L22" s="66"/>
      <c r="M22" s="26">
        <v>0.0</v>
      </c>
      <c r="P22" s="21"/>
      <c r="R22" s="67"/>
      <c r="T22" s="24">
        <f t="shared" si="2"/>
        <v>62</v>
      </c>
    </row>
    <row r="23">
      <c r="A23" s="18">
        <v>21.0</v>
      </c>
      <c r="B23" s="19" t="s">
        <v>202</v>
      </c>
      <c r="C23" s="66"/>
      <c r="E23" s="21"/>
      <c r="F23" s="21"/>
      <c r="I23" s="22"/>
      <c r="K23" s="23">
        <f t="shared" si="1"/>
        <v>30</v>
      </c>
      <c r="L23" s="66"/>
      <c r="P23" s="21"/>
      <c r="R23" s="67"/>
      <c r="T23" s="24">
        <f t="shared" si="2"/>
        <v>62</v>
      </c>
    </row>
    <row r="24">
      <c r="A24" s="18">
        <v>22.0</v>
      </c>
      <c r="B24" s="19" t="s">
        <v>204</v>
      </c>
      <c r="C24" s="66"/>
      <c r="D24" s="26">
        <v>4.0</v>
      </c>
      <c r="E24" s="21"/>
      <c r="F24" s="21"/>
      <c r="I24" s="22"/>
      <c r="J24" s="26">
        <v>0.0</v>
      </c>
      <c r="K24" s="23">
        <f t="shared" si="1"/>
        <v>34</v>
      </c>
      <c r="L24" s="66"/>
      <c r="P24" s="21"/>
      <c r="R24" s="67"/>
      <c r="T24" s="24">
        <f t="shared" si="2"/>
        <v>62</v>
      </c>
    </row>
    <row r="25">
      <c r="A25" s="18">
        <v>23.0</v>
      </c>
      <c r="B25" s="37" t="s">
        <v>199</v>
      </c>
      <c r="C25" s="79"/>
      <c r="D25" s="3"/>
      <c r="E25" s="39"/>
      <c r="F25" s="39"/>
      <c r="G25" s="3"/>
      <c r="H25" s="3"/>
      <c r="I25" s="40"/>
      <c r="J25" s="3"/>
      <c r="K25" s="41">
        <f t="shared" si="1"/>
        <v>34</v>
      </c>
      <c r="L25" s="39"/>
      <c r="M25" s="42">
        <v>4.0</v>
      </c>
      <c r="N25" s="3"/>
      <c r="O25" s="3"/>
      <c r="P25" s="39"/>
      <c r="Q25" s="3"/>
      <c r="R25" s="71"/>
      <c r="S25" s="42">
        <v>10.0</v>
      </c>
      <c r="T25" s="24">
        <f t="shared" si="2"/>
        <v>76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0.0</v>
      </c>
      <c r="D31" s="51">
        <v>23.0</v>
      </c>
      <c r="E31" s="51">
        <v>0.0</v>
      </c>
      <c r="F31" s="51">
        <v>0.0</v>
      </c>
      <c r="G31" s="51">
        <v>23.0</v>
      </c>
      <c r="H31" s="51">
        <v>23.0</v>
      </c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11.0</v>
      </c>
      <c r="P31" s="51">
        <v>0.0</v>
      </c>
      <c r="Q31" s="51">
        <v>23.0</v>
      </c>
      <c r="R31" s="72">
        <v>12.0</v>
      </c>
      <c r="S31" s="54"/>
      <c r="T31" s="56"/>
    </row>
    <row r="32">
      <c r="A32" s="18" t="s">
        <v>208</v>
      </c>
      <c r="B32" s="25"/>
      <c r="C32" s="25">
        <f t="shared" ref="C32:I32" si="3">COUNTIF(C3:C25,"=4")</f>
        <v>0</v>
      </c>
      <c r="D32" s="57">
        <f t="shared" si="3"/>
        <v>3</v>
      </c>
      <c r="E32" s="57">
        <f t="shared" si="3"/>
        <v>0</v>
      </c>
      <c r="F32" s="57">
        <f t="shared" si="3"/>
        <v>0</v>
      </c>
      <c r="G32" s="57">
        <f t="shared" si="3"/>
        <v>1</v>
      </c>
      <c r="H32" s="57">
        <f t="shared" si="3"/>
        <v>2</v>
      </c>
      <c r="I32" s="22">
        <f t="shared" si="3"/>
        <v>0</v>
      </c>
      <c r="J32" s="21"/>
      <c r="K32" s="58"/>
      <c r="L32" s="25">
        <f t="shared" ref="L32:R32" si="4">COUNTIF(L3:L25,"=4")</f>
        <v>0</v>
      </c>
      <c r="M32" s="57">
        <f t="shared" si="4"/>
        <v>3</v>
      </c>
      <c r="N32" s="57">
        <f t="shared" si="4"/>
        <v>2</v>
      </c>
      <c r="O32" s="57">
        <f t="shared" si="4"/>
        <v>2</v>
      </c>
      <c r="P32" s="57">
        <f t="shared" si="4"/>
        <v>0</v>
      </c>
      <c r="Q32" s="57">
        <f t="shared" si="4"/>
        <v>0</v>
      </c>
      <c r="R32" s="22">
        <f t="shared" si="4"/>
        <v>3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1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12</v>
      </c>
      <c r="E34" s="62">
        <f t="shared" si="7"/>
        <v>0</v>
      </c>
      <c r="F34" s="62">
        <f t="shared" si="7"/>
        <v>0</v>
      </c>
      <c r="G34" s="62">
        <f t="shared" si="7"/>
        <v>4</v>
      </c>
      <c r="H34" s="62">
        <f t="shared" si="7"/>
        <v>8</v>
      </c>
      <c r="I34" s="63">
        <f t="shared" si="7"/>
        <v>0</v>
      </c>
      <c r="J34" s="62">
        <f t="shared" si="7"/>
        <v>10</v>
      </c>
      <c r="K34" s="64">
        <f>K25</f>
        <v>34</v>
      </c>
      <c r="L34" s="61">
        <f t="shared" ref="L34:S34" si="8">SUM(L3:L25)</f>
        <v>0</v>
      </c>
      <c r="M34" s="62">
        <f t="shared" si="8"/>
        <v>12</v>
      </c>
      <c r="N34" s="62">
        <f t="shared" si="8"/>
        <v>8</v>
      </c>
      <c r="O34" s="62">
        <f t="shared" si="8"/>
        <v>8</v>
      </c>
      <c r="P34" s="62">
        <f t="shared" si="8"/>
        <v>0</v>
      </c>
      <c r="Q34" s="62">
        <f t="shared" si="8"/>
        <v>-4</v>
      </c>
      <c r="R34" s="63">
        <f t="shared" si="8"/>
        <v>12</v>
      </c>
      <c r="S34" s="62">
        <f t="shared" si="8"/>
        <v>40</v>
      </c>
      <c r="T34" s="65">
        <f>T25</f>
        <v>76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46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Aric</v>
      </c>
      <c r="D2" s="11" t="s">
        <v>173</v>
      </c>
      <c r="E2" s="11" t="s">
        <v>174</v>
      </c>
      <c r="F2" s="11" t="s">
        <v>175</v>
      </c>
      <c r="G2" s="11" t="s">
        <v>176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Danielle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73"/>
      <c r="F3" s="26">
        <v>0.0</v>
      </c>
      <c r="I3" s="22"/>
      <c r="K3" s="23">
        <f>SUM(C3:J3)</f>
        <v>0</v>
      </c>
      <c r="L3" s="81"/>
      <c r="M3" s="26">
        <v>4.0</v>
      </c>
      <c r="R3" s="22"/>
      <c r="T3" s="24">
        <f>SUM(L3:S3)</f>
        <v>4</v>
      </c>
    </row>
    <row r="4">
      <c r="A4" s="18">
        <v>2.0</v>
      </c>
      <c r="B4" s="19" t="s">
        <v>200</v>
      </c>
      <c r="C4" s="25"/>
      <c r="D4" s="73"/>
      <c r="F4" s="26">
        <v>4.0</v>
      </c>
      <c r="I4" s="22"/>
      <c r="K4" s="23">
        <f t="shared" ref="K4:K25" si="1">K3+SUM(C4:J4)</f>
        <v>4</v>
      </c>
      <c r="L4" s="81"/>
      <c r="R4" s="22"/>
      <c r="T4" s="24">
        <f t="shared" ref="T4:T25" si="2">T3+SUM(L4:S4)</f>
        <v>4</v>
      </c>
    </row>
    <row r="5">
      <c r="A5" s="18">
        <v>3.0</v>
      </c>
      <c r="B5" s="19" t="s">
        <v>201</v>
      </c>
      <c r="C5" s="25"/>
      <c r="D5" s="73"/>
      <c r="G5" s="26">
        <v>4.0</v>
      </c>
      <c r="I5" s="22"/>
      <c r="K5" s="23">
        <f t="shared" si="1"/>
        <v>8</v>
      </c>
      <c r="L5" s="81"/>
      <c r="R5" s="22"/>
      <c r="T5" s="24">
        <f t="shared" si="2"/>
        <v>4</v>
      </c>
    </row>
    <row r="6">
      <c r="A6" s="18">
        <v>4.0</v>
      </c>
      <c r="B6" s="19" t="s">
        <v>202</v>
      </c>
      <c r="C6" s="25"/>
      <c r="D6" s="73"/>
      <c r="E6" s="26">
        <v>4.0</v>
      </c>
      <c r="I6" s="22"/>
      <c r="K6" s="23">
        <f t="shared" si="1"/>
        <v>12</v>
      </c>
      <c r="L6" s="81"/>
      <c r="R6" s="22"/>
      <c r="T6" s="24">
        <f t="shared" si="2"/>
        <v>4</v>
      </c>
    </row>
    <row r="7">
      <c r="A7" s="18">
        <v>5.0</v>
      </c>
      <c r="B7" s="19" t="s">
        <v>203</v>
      </c>
      <c r="C7" s="25"/>
      <c r="D7" s="73"/>
      <c r="G7" s="26">
        <v>4.0</v>
      </c>
      <c r="I7" s="22"/>
      <c r="J7" s="26">
        <v>10.0</v>
      </c>
      <c r="K7" s="23">
        <f t="shared" si="1"/>
        <v>26</v>
      </c>
      <c r="L7" s="81"/>
      <c r="R7" s="22"/>
      <c r="T7" s="24">
        <f t="shared" si="2"/>
        <v>4</v>
      </c>
    </row>
    <row r="8">
      <c r="A8" s="18">
        <v>6.0</v>
      </c>
      <c r="B8" s="19" t="s">
        <v>204</v>
      </c>
      <c r="C8" s="25"/>
      <c r="D8" s="73"/>
      <c r="G8" s="26">
        <v>0.0</v>
      </c>
      <c r="I8" s="22"/>
      <c r="K8" s="23">
        <f t="shared" si="1"/>
        <v>26</v>
      </c>
      <c r="L8" s="81"/>
      <c r="M8" s="26">
        <v>4.0</v>
      </c>
      <c r="R8" s="22"/>
      <c r="S8" s="26">
        <v>10.0</v>
      </c>
      <c r="T8" s="24">
        <f t="shared" si="2"/>
        <v>18</v>
      </c>
    </row>
    <row r="9">
      <c r="A9" s="18">
        <v>7.0</v>
      </c>
      <c r="B9" s="19" t="s">
        <v>202</v>
      </c>
      <c r="C9" s="25"/>
      <c r="D9" s="73"/>
      <c r="E9" s="26">
        <v>-4.0</v>
      </c>
      <c r="I9" s="22"/>
      <c r="K9" s="23">
        <f t="shared" si="1"/>
        <v>22</v>
      </c>
      <c r="L9" s="81"/>
      <c r="R9" s="22"/>
      <c r="T9" s="24">
        <f t="shared" si="2"/>
        <v>18</v>
      </c>
    </row>
    <row r="10">
      <c r="A10" s="18">
        <v>8.0</v>
      </c>
      <c r="B10" s="19" t="s">
        <v>203</v>
      </c>
      <c r="C10" s="25"/>
      <c r="D10" s="73"/>
      <c r="G10" s="26">
        <v>4.0</v>
      </c>
      <c r="I10" s="22"/>
      <c r="J10" s="26">
        <v>10.0</v>
      </c>
      <c r="K10" s="23">
        <f t="shared" si="1"/>
        <v>36</v>
      </c>
      <c r="L10" s="81"/>
      <c r="R10" s="22"/>
      <c r="T10" s="24">
        <f t="shared" si="2"/>
        <v>18</v>
      </c>
    </row>
    <row r="11">
      <c r="A11" s="18">
        <v>9.0</v>
      </c>
      <c r="B11" s="19" t="s">
        <v>200</v>
      </c>
      <c r="C11" s="25"/>
      <c r="D11" s="73"/>
      <c r="F11" s="26">
        <v>0.0</v>
      </c>
      <c r="I11" s="22"/>
      <c r="K11" s="23">
        <f t="shared" si="1"/>
        <v>36</v>
      </c>
      <c r="L11" s="81"/>
      <c r="M11" s="26">
        <v>4.0</v>
      </c>
      <c r="R11" s="22"/>
      <c r="T11" s="24">
        <f t="shared" si="2"/>
        <v>22</v>
      </c>
    </row>
    <row r="12">
      <c r="A12" s="18">
        <v>10.0</v>
      </c>
      <c r="B12" s="19" t="s">
        <v>199</v>
      </c>
      <c r="C12" s="25"/>
      <c r="D12" s="73"/>
      <c r="E12" s="26">
        <v>4.0</v>
      </c>
      <c r="I12" s="22"/>
      <c r="K12" s="23">
        <f t="shared" si="1"/>
        <v>40</v>
      </c>
      <c r="L12" s="81"/>
      <c r="R12" s="22"/>
      <c r="T12" s="24">
        <f t="shared" si="2"/>
        <v>22</v>
      </c>
    </row>
    <row r="13">
      <c r="A13" s="18">
        <v>11.0</v>
      </c>
      <c r="B13" s="19" t="s">
        <v>201</v>
      </c>
      <c r="C13" s="25"/>
      <c r="D13" s="73"/>
      <c r="F13" s="26">
        <v>0.0</v>
      </c>
      <c r="I13" s="22"/>
      <c r="K13" s="23">
        <f t="shared" si="1"/>
        <v>40</v>
      </c>
      <c r="L13" s="81"/>
      <c r="N13" s="26">
        <v>4.0</v>
      </c>
      <c r="R13" s="22"/>
      <c r="T13" s="24">
        <f t="shared" si="2"/>
        <v>26</v>
      </c>
    </row>
    <row r="14">
      <c r="A14" s="18">
        <v>12.0</v>
      </c>
      <c r="B14" s="19" t="s">
        <v>204</v>
      </c>
      <c r="C14" s="25"/>
      <c r="D14" s="73"/>
      <c r="I14" s="22"/>
      <c r="K14" s="23">
        <f t="shared" si="1"/>
        <v>40</v>
      </c>
      <c r="L14" s="81"/>
      <c r="R14" s="22"/>
      <c r="T14" s="24">
        <f t="shared" si="2"/>
        <v>26</v>
      </c>
    </row>
    <row r="15">
      <c r="A15" s="27">
        <v>13.0</v>
      </c>
      <c r="B15" s="82" t="s">
        <v>202</v>
      </c>
      <c r="C15" s="83"/>
      <c r="D15" s="30"/>
      <c r="E15" s="35">
        <v>4.0</v>
      </c>
      <c r="F15" s="30"/>
      <c r="G15" s="30"/>
      <c r="H15" s="30"/>
      <c r="I15" s="32"/>
      <c r="J15" s="35">
        <v>10.0</v>
      </c>
      <c r="K15" s="33">
        <f t="shared" si="1"/>
        <v>54</v>
      </c>
      <c r="L15" s="83"/>
      <c r="M15" s="30"/>
      <c r="N15" s="30"/>
      <c r="O15" s="30"/>
      <c r="P15" s="30"/>
      <c r="Q15" s="30"/>
      <c r="R15" s="32"/>
      <c r="S15" s="30"/>
      <c r="T15" s="36">
        <f t="shared" si="2"/>
        <v>26</v>
      </c>
    </row>
    <row r="16">
      <c r="A16" s="18">
        <v>14.0</v>
      </c>
      <c r="B16" s="84" t="s">
        <v>203</v>
      </c>
      <c r="C16" s="81"/>
      <c r="G16" s="26">
        <v>-4.0</v>
      </c>
      <c r="I16" s="22"/>
      <c r="K16" s="23">
        <f t="shared" si="1"/>
        <v>50</v>
      </c>
      <c r="L16" s="81"/>
      <c r="N16" s="26">
        <v>4.0</v>
      </c>
      <c r="R16" s="22"/>
      <c r="S16" s="26">
        <v>10.0</v>
      </c>
      <c r="T16" s="24">
        <f t="shared" si="2"/>
        <v>40</v>
      </c>
    </row>
    <row r="17">
      <c r="A17" s="18">
        <v>15.0</v>
      </c>
      <c r="B17" s="84" t="s">
        <v>201</v>
      </c>
      <c r="C17" s="81"/>
      <c r="F17" s="26">
        <v>4.0</v>
      </c>
      <c r="I17" s="22"/>
      <c r="K17" s="23">
        <f t="shared" si="1"/>
        <v>54</v>
      </c>
      <c r="L17" s="81"/>
      <c r="R17" s="22"/>
      <c r="T17" s="24">
        <f t="shared" si="2"/>
        <v>40</v>
      </c>
    </row>
    <row r="18">
      <c r="A18" s="18">
        <v>16.0</v>
      </c>
      <c r="B18" s="84" t="s">
        <v>200</v>
      </c>
      <c r="C18" s="81"/>
      <c r="F18" s="26">
        <v>4.0</v>
      </c>
      <c r="I18" s="22"/>
      <c r="K18" s="23">
        <f t="shared" si="1"/>
        <v>58</v>
      </c>
      <c r="L18" s="81"/>
      <c r="R18" s="22"/>
      <c r="T18" s="24">
        <f t="shared" si="2"/>
        <v>40</v>
      </c>
    </row>
    <row r="19">
      <c r="A19" s="18">
        <v>17.0</v>
      </c>
      <c r="B19" s="84" t="s">
        <v>205</v>
      </c>
      <c r="C19" s="81"/>
      <c r="F19" s="26">
        <v>0.0</v>
      </c>
      <c r="I19" s="22"/>
      <c r="K19" s="23">
        <f t="shared" si="1"/>
        <v>58</v>
      </c>
      <c r="L19" s="81"/>
      <c r="M19" s="26">
        <v>0.0</v>
      </c>
      <c r="R19" s="22"/>
      <c r="T19" s="24">
        <f t="shared" si="2"/>
        <v>40</v>
      </c>
    </row>
    <row r="20">
      <c r="A20" s="18">
        <v>18.0</v>
      </c>
      <c r="B20" s="84" t="s">
        <v>201</v>
      </c>
      <c r="C20" s="81"/>
      <c r="F20" s="26">
        <v>4.0</v>
      </c>
      <c r="I20" s="22"/>
      <c r="J20" s="26">
        <v>10.0</v>
      </c>
      <c r="K20" s="23">
        <f t="shared" si="1"/>
        <v>72</v>
      </c>
      <c r="L20" s="81"/>
      <c r="R20" s="22"/>
      <c r="T20" s="24">
        <f t="shared" si="2"/>
        <v>40</v>
      </c>
    </row>
    <row r="21">
      <c r="A21" s="18">
        <v>19.0</v>
      </c>
      <c r="B21" s="84" t="s">
        <v>203</v>
      </c>
      <c r="C21" s="81"/>
      <c r="G21" s="26">
        <v>4.0</v>
      </c>
      <c r="I21" s="22"/>
      <c r="K21" s="23">
        <f t="shared" si="1"/>
        <v>76</v>
      </c>
      <c r="L21" s="81"/>
      <c r="R21" s="22"/>
      <c r="T21" s="24">
        <f t="shared" si="2"/>
        <v>40</v>
      </c>
    </row>
    <row r="22">
      <c r="A22" s="18">
        <v>20.0</v>
      </c>
      <c r="B22" s="84" t="s">
        <v>200</v>
      </c>
      <c r="C22" s="81"/>
      <c r="F22" s="26">
        <v>0.0</v>
      </c>
      <c r="I22" s="22"/>
      <c r="K22" s="23">
        <f t="shared" si="1"/>
        <v>76</v>
      </c>
      <c r="L22" s="81"/>
      <c r="M22" s="26">
        <v>0.0</v>
      </c>
      <c r="R22" s="22"/>
      <c r="T22" s="24">
        <f t="shared" si="2"/>
        <v>40</v>
      </c>
    </row>
    <row r="23">
      <c r="A23" s="18">
        <v>21.0</v>
      </c>
      <c r="B23" s="84" t="s">
        <v>202</v>
      </c>
      <c r="C23" s="81"/>
      <c r="E23" s="26">
        <v>4.0</v>
      </c>
      <c r="I23" s="22"/>
      <c r="K23" s="23">
        <f t="shared" si="1"/>
        <v>80</v>
      </c>
      <c r="L23" s="81"/>
      <c r="R23" s="22"/>
      <c r="T23" s="24">
        <f t="shared" si="2"/>
        <v>40</v>
      </c>
    </row>
    <row r="24">
      <c r="A24" s="18">
        <v>22.0</v>
      </c>
      <c r="B24" s="84" t="s">
        <v>204</v>
      </c>
      <c r="C24" s="81"/>
      <c r="F24" s="26">
        <v>4.0</v>
      </c>
      <c r="I24" s="22"/>
      <c r="J24" s="26">
        <v>10.0</v>
      </c>
      <c r="K24" s="23">
        <f t="shared" si="1"/>
        <v>94</v>
      </c>
      <c r="L24" s="81"/>
      <c r="R24" s="22"/>
      <c r="T24" s="24">
        <f t="shared" si="2"/>
        <v>40</v>
      </c>
    </row>
    <row r="25">
      <c r="A25" s="18">
        <v>23.0</v>
      </c>
      <c r="B25" s="85" t="s">
        <v>199</v>
      </c>
      <c r="C25" s="86"/>
      <c r="D25" s="3"/>
      <c r="E25" s="3"/>
      <c r="F25" s="3"/>
      <c r="G25" s="42">
        <v>4.0</v>
      </c>
      <c r="H25" s="3"/>
      <c r="I25" s="40"/>
      <c r="J25" s="42">
        <v>10.0</v>
      </c>
      <c r="K25" s="41">
        <f t="shared" si="1"/>
        <v>108</v>
      </c>
      <c r="L25" s="77"/>
      <c r="M25" s="3"/>
      <c r="N25" s="3"/>
      <c r="O25" s="3"/>
      <c r="P25" s="3"/>
      <c r="Q25" s="3"/>
      <c r="R25" s="40"/>
      <c r="S25" s="3"/>
      <c r="T25" s="24">
        <f t="shared" si="2"/>
        <v>40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12.0</v>
      </c>
      <c r="D31" s="51">
        <v>11.0</v>
      </c>
      <c r="E31" s="51">
        <v>23.0</v>
      </c>
      <c r="F31" s="51">
        <v>23.0</v>
      </c>
      <c r="G31" s="51">
        <v>23.0</v>
      </c>
      <c r="H31" s="52"/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0</v>
      </c>
      <c r="D32" s="57">
        <f t="shared" si="3"/>
        <v>0</v>
      </c>
      <c r="E32" s="57">
        <f t="shared" si="3"/>
        <v>4</v>
      </c>
      <c r="F32" s="57">
        <f t="shared" si="3"/>
        <v>5</v>
      </c>
      <c r="G32" s="57">
        <f t="shared" si="3"/>
        <v>5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0</v>
      </c>
      <c r="M32" s="57">
        <f t="shared" si="4"/>
        <v>3</v>
      </c>
      <c r="N32" s="57">
        <f t="shared" si="4"/>
        <v>2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1</v>
      </c>
      <c r="F33" s="57">
        <f t="shared" si="5"/>
        <v>0</v>
      </c>
      <c r="G33" s="57">
        <f t="shared" si="5"/>
        <v>1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12</v>
      </c>
      <c r="F34" s="62">
        <f t="shared" si="7"/>
        <v>20</v>
      </c>
      <c r="G34" s="62">
        <f t="shared" si="7"/>
        <v>16</v>
      </c>
      <c r="H34" s="62">
        <f t="shared" si="7"/>
        <v>0</v>
      </c>
      <c r="I34" s="63">
        <f t="shared" si="7"/>
        <v>0</v>
      </c>
      <c r="J34" s="62">
        <f t="shared" si="7"/>
        <v>60</v>
      </c>
      <c r="K34" s="64">
        <f>K25</f>
        <v>108</v>
      </c>
      <c r="L34" s="61">
        <f t="shared" ref="L34:S34" si="8">SUM(L3:L25)</f>
        <v>0</v>
      </c>
      <c r="M34" s="62">
        <f t="shared" si="8"/>
        <v>12</v>
      </c>
      <c r="N34" s="62">
        <f t="shared" si="8"/>
        <v>8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20</v>
      </c>
      <c r="T34" s="65">
        <f>T25</f>
        <v>40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55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Albert H</v>
      </c>
      <c r="D2" s="11" t="s">
        <v>21</v>
      </c>
      <c r="E2" s="11" t="s">
        <v>24</v>
      </c>
      <c r="F2" s="11" t="s">
        <v>27</v>
      </c>
      <c r="G2" s="11" t="s">
        <v>30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Akhilsai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6" t="s">
        <v>148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>
        <v>4.0</v>
      </c>
      <c r="E3" s="21"/>
      <c r="I3" s="22"/>
      <c r="J3" s="26">
        <v>0.0</v>
      </c>
      <c r="K3" s="23">
        <f>SUM(C3:J3)</f>
        <v>4</v>
      </c>
      <c r="L3" s="25"/>
      <c r="O3" s="21"/>
      <c r="Q3" s="21"/>
      <c r="R3" s="67"/>
      <c r="T3" s="24">
        <f>SUM(L3:S3)</f>
        <v>0</v>
      </c>
    </row>
    <row r="4">
      <c r="A4" s="18">
        <v>2.0</v>
      </c>
      <c r="B4" s="19" t="s">
        <v>200</v>
      </c>
      <c r="C4" s="25"/>
      <c r="E4" s="21"/>
      <c r="G4" s="26">
        <v>4.0</v>
      </c>
      <c r="I4" s="22"/>
      <c r="J4" s="26">
        <v>10.0</v>
      </c>
      <c r="K4" s="23">
        <f t="shared" ref="K4:K25" si="1">K3+SUM(C4:J4)</f>
        <v>18</v>
      </c>
      <c r="L4" s="25"/>
      <c r="O4" s="21"/>
      <c r="Q4" s="21"/>
      <c r="R4" s="67"/>
      <c r="T4" s="24">
        <f t="shared" ref="T4:T25" si="2">T3+SUM(L4:S4)</f>
        <v>0</v>
      </c>
    </row>
    <row r="5">
      <c r="A5" s="18">
        <v>3.0</v>
      </c>
      <c r="B5" s="19" t="s">
        <v>201</v>
      </c>
      <c r="C5" s="25"/>
      <c r="E5" s="21"/>
      <c r="G5" s="26">
        <v>4.0</v>
      </c>
      <c r="I5" s="22"/>
      <c r="J5" s="26">
        <v>0.0</v>
      </c>
      <c r="K5" s="23">
        <f t="shared" si="1"/>
        <v>22</v>
      </c>
      <c r="L5" s="25"/>
      <c r="O5" s="21"/>
      <c r="Q5" s="21"/>
      <c r="R5" s="67"/>
      <c r="T5" s="24">
        <f t="shared" si="2"/>
        <v>0</v>
      </c>
    </row>
    <row r="6">
      <c r="A6" s="18">
        <v>4.0</v>
      </c>
      <c r="B6" s="19" t="s">
        <v>202</v>
      </c>
      <c r="C6" s="25"/>
      <c r="D6" s="26">
        <v>4.0</v>
      </c>
      <c r="E6" s="21"/>
      <c r="I6" s="22"/>
      <c r="J6" s="26">
        <v>0.0</v>
      </c>
      <c r="K6" s="23">
        <f t="shared" si="1"/>
        <v>26</v>
      </c>
      <c r="L6" s="25"/>
      <c r="O6" s="21"/>
      <c r="Q6" s="21"/>
      <c r="R6" s="67"/>
      <c r="T6" s="24">
        <f t="shared" si="2"/>
        <v>0</v>
      </c>
    </row>
    <row r="7">
      <c r="A7" s="18">
        <v>5.0</v>
      </c>
      <c r="B7" s="19" t="s">
        <v>203</v>
      </c>
      <c r="C7" s="25"/>
      <c r="E7" s="21"/>
      <c r="F7" s="26">
        <v>-4.0</v>
      </c>
      <c r="I7" s="22"/>
      <c r="K7" s="23">
        <f t="shared" si="1"/>
        <v>22</v>
      </c>
      <c r="L7" s="25"/>
      <c r="M7" s="26">
        <v>0.0</v>
      </c>
      <c r="O7" s="21"/>
      <c r="Q7" s="21"/>
      <c r="R7" s="67"/>
      <c r="T7" s="24">
        <f t="shared" si="2"/>
        <v>0</v>
      </c>
    </row>
    <row r="8">
      <c r="A8" s="18">
        <v>6.0</v>
      </c>
      <c r="B8" s="19" t="s">
        <v>204</v>
      </c>
      <c r="C8" s="25"/>
      <c r="E8" s="21"/>
      <c r="G8" s="26">
        <v>4.0</v>
      </c>
      <c r="I8" s="22"/>
      <c r="J8" s="26">
        <v>0.0</v>
      </c>
      <c r="K8" s="23">
        <f t="shared" si="1"/>
        <v>26</v>
      </c>
      <c r="L8" s="25"/>
      <c r="O8" s="21"/>
      <c r="Q8" s="21"/>
      <c r="R8" s="67"/>
      <c r="T8" s="24">
        <f t="shared" si="2"/>
        <v>0</v>
      </c>
    </row>
    <row r="9">
      <c r="A9" s="18">
        <v>7.0</v>
      </c>
      <c r="B9" s="19" t="s">
        <v>202</v>
      </c>
      <c r="C9" s="25"/>
      <c r="E9" s="21"/>
      <c r="F9" s="26">
        <v>4.0</v>
      </c>
      <c r="I9" s="22"/>
      <c r="J9" s="26">
        <v>0.0</v>
      </c>
      <c r="K9" s="23">
        <f t="shared" si="1"/>
        <v>30</v>
      </c>
      <c r="L9" s="20">
        <v>0.0</v>
      </c>
      <c r="O9" s="21"/>
      <c r="Q9" s="21"/>
      <c r="R9" s="67"/>
      <c r="T9" s="24">
        <f t="shared" si="2"/>
        <v>0</v>
      </c>
    </row>
    <row r="10">
      <c r="A10" s="18">
        <v>8.0</v>
      </c>
      <c r="B10" s="19" t="s">
        <v>203</v>
      </c>
      <c r="C10" s="20">
        <v>0.0</v>
      </c>
      <c r="E10" s="21"/>
      <c r="I10" s="22"/>
      <c r="K10" s="23">
        <f t="shared" si="1"/>
        <v>30</v>
      </c>
      <c r="L10" s="25"/>
      <c r="N10" s="26">
        <v>0.0</v>
      </c>
      <c r="O10" s="21"/>
      <c r="Q10" s="21"/>
      <c r="R10" s="67"/>
      <c r="T10" s="24">
        <f t="shared" si="2"/>
        <v>0</v>
      </c>
    </row>
    <row r="11">
      <c r="A11" s="18">
        <v>9.0</v>
      </c>
      <c r="B11" s="19" t="s">
        <v>200</v>
      </c>
      <c r="C11" s="20">
        <v>0.0</v>
      </c>
      <c r="E11" s="21"/>
      <c r="I11" s="22"/>
      <c r="K11" s="23">
        <f t="shared" si="1"/>
        <v>30</v>
      </c>
      <c r="L11" s="25"/>
      <c r="N11" s="26">
        <v>0.0</v>
      </c>
      <c r="O11" s="21"/>
      <c r="Q11" s="21"/>
      <c r="R11" s="67"/>
      <c r="T11" s="24">
        <f t="shared" si="2"/>
        <v>0</v>
      </c>
    </row>
    <row r="12">
      <c r="A12" s="18">
        <v>10.0</v>
      </c>
      <c r="B12" s="19" t="s">
        <v>199</v>
      </c>
      <c r="C12" s="25"/>
      <c r="E12" s="21"/>
      <c r="F12" s="26">
        <v>4.0</v>
      </c>
      <c r="I12" s="22"/>
      <c r="J12" s="26">
        <v>0.0</v>
      </c>
      <c r="K12" s="23">
        <f t="shared" si="1"/>
        <v>34</v>
      </c>
      <c r="L12" s="25"/>
      <c r="O12" s="21"/>
      <c r="Q12" s="21"/>
      <c r="R12" s="67"/>
      <c r="T12" s="24">
        <f t="shared" si="2"/>
        <v>0</v>
      </c>
    </row>
    <row r="13">
      <c r="A13" s="18">
        <v>11.0</v>
      </c>
      <c r="B13" s="19" t="s">
        <v>201</v>
      </c>
      <c r="C13" s="25"/>
      <c r="E13" s="21"/>
      <c r="G13" s="26">
        <v>0.0</v>
      </c>
      <c r="I13" s="22"/>
      <c r="K13" s="23">
        <f t="shared" si="1"/>
        <v>34</v>
      </c>
      <c r="L13" s="25"/>
      <c r="N13" s="26">
        <v>0.0</v>
      </c>
      <c r="O13" s="21"/>
      <c r="Q13" s="21"/>
      <c r="R13" s="67"/>
      <c r="T13" s="24">
        <f t="shared" si="2"/>
        <v>0</v>
      </c>
    </row>
    <row r="14">
      <c r="A14" s="18">
        <v>12.0</v>
      </c>
      <c r="B14" s="19" t="s">
        <v>204</v>
      </c>
      <c r="C14" s="25"/>
      <c r="E14" s="21"/>
      <c r="F14" s="26">
        <v>4.0</v>
      </c>
      <c r="I14" s="22"/>
      <c r="J14" s="26">
        <v>10.0</v>
      </c>
      <c r="K14" s="23">
        <f t="shared" si="1"/>
        <v>48</v>
      </c>
      <c r="L14" s="25"/>
      <c r="O14" s="21"/>
      <c r="Q14" s="21"/>
      <c r="R14" s="67"/>
      <c r="T14" s="24">
        <f t="shared" si="2"/>
        <v>0</v>
      </c>
    </row>
    <row r="15">
      <c r="A15" s="27">
        <v>13.0</v>
      </c>
      <c r="B15" s="28" t="s">
        <v>202</v>
      </c>
      <c r="C15" s="29"/>
      <c r="D15" s="35">
        <v>4.0</v>
      </c>
      <c r="E15" s="31"/>
      <c r="F15" s="30"/>
      <c r="G15" s="30"/>
      <c r="H15" s="30"/>
      <c r="I15" s="32"/>
      <c r="J15" s="35">
        <v>10.0</v>
      </c>
      <c r="K15" s="33">
        <f t="shared" si="1"/>
        <v>62</v>
      </c>
      <c r="L15" s="29"/>
      <c r="M15" s="30"/>
      <c r="N15" s="31"/>
      <c r="O15" s="30"/>
      <c r="P15" s="31"/>
      <c r="Q15" s="31"/>
      <c r="R15" s="32"/>
      <c r="S15" s="30"/>
      <c r="T15" s="36">
        <f t="shared" si="2"/>
        <v>0</v>
      </c>
    </row>
    <row r="16">
      <c r="A16" s="18">
        <v>14.0</v>
      </c>
      <c r="B16" s="19" t="s">
        <v>203</v>
      </c>
      <c r="C16" s="25"/>
      <c r="E16" s="21"/>
      <c r="G16" s="26">
        <v>0.0</v>
      </c>
      <c r="I16" s="22"/>
      <c r="K16" s="23">
        <f t="shared" si="1"/>
        <v>62</v>
      </c>
      <c r="L16" s="20">
        <v>0.0</v>
      </c>
      <c r="N16" s="21"/>
      <c r="P16" s="21"/>
      <c r="Q16" s="21"/>
      <c r="R16" s="22"/>
      <c r="T16" s="24">
        <f t="shared" si="2"/>
        <v>0</v>
      </c>
    </row>
    <row r="17">
      <c r="A17" s="18">
        <v>15.0</v>
      </c>
      <c r="B17" s="19" t="s">
        <v>201</v>
      </c>
      <c r="C17" s="25"/>
      <c r="E17" s="21"/>
      <c r="G17" s="26">
        <v>4.0</v>
      </c>
      <c r="I17" s="22"/>
      <c r="J17" s="26">
        <v>0.0</v>
      </c>
      <c r="K17" s="23">
        <f t="shared" si="1"/>
        <v>66</v>
      </c>
      <c r="L17" s="25"/>
      <c r="N17" s="21"/>
      <c r="P17" s="21"/>
      <c r="Q17" s="21"/>
      <c r="R17" s="22"/>
      <c r="T17" s="24">
        <f t="shared" si="2"/>
        <v>0</v>
      </c>
    </row>
    <row r="18">
      <c r="A18" s="18">
        <v>16.0</v>
      </c>
      <c r="B18" s="19" t="s">
        <v>200</v>
      </c>
      <c r="C18" s="20">
        <v>4.0</v>
      </c>
      <c r="E18" s="21"/>
      <c r="I18" s="22"/>
      <c r="J18" s="26">
        <v>0.0</v>
      </c>
      <c r="K18" s="23">
        <f t="shared" si="1"/>
        <v>70</v>
      </c>
      <c r="L18" s="25"/>
      <c r="N18" s="21"/>
      <c r="P18" s="21"/>
      <c r="Q18" s="21"/>
      <c r="R18" s="22"/>
      <c r="T18" s="24">
        <f t="shared" si="2"/>
        <v>0</v>
      </c>
    </row>
    <row r="19">
      <c r="A19" s="18">
        <v>17.0</v>
      </c>
      <c r="B19" s="19" t="s">
        <v>205</v>
      </c>
      <c r="C19" s="20">
        <v>4.0</v>
      </c>
      <c r="E19" s="21"/>
      <c r="I19" s="22"/>
      <c r="J19" s="26">
        <v>0.0</v>
      </c>
      <c r="K19" s="23">
        <f t="shared" si="1"/>
        <v>74</v>
      </c>
      <c r="L19" s="25"/>
      <c r="N19" s="21"/>
      <c r="P19" s="21"/>
      <c r="Q19" s="21"/>
      <c r="R19" s="22"/>
      <c r="T19" s="24">
        <f t="shared" si="2"/>
        <v>0</v>
      </c>
    </row>
    <row r="20">
      <c r="A20" s="18">
        <v>18.0</v>
      </c>
      <c r="B20" s="19" t="s">
        <v>201</v>
      </c>
      <c r="C20" s="25"/>
      <c r="E20" s="21"/>
      <c r="G20" s="26">
        <v>4.0</v>
      </c>
      <c r="I20" s="22"/>
      <c r="J20" s="26">
        <v>0.0</v>
      </c>
      <c r="K20" s="23">
        <f t="shared" si="1"/>
        <v>78</v>
      </c>
      <c r="L20" s="25"/>
      <c r="N20" s="21"/>
      <c r="P20" s="21"/>
      <c r="Q20" s="21"/>
      <c r="R20" s="22"/>
      <c r="T20" s="24">
        <f t="shared" si="2"/>
        <v>0</v>
      </c>
    </row>
    <row r="21">
      <c r="A21" s="18">
        <v>19.0</v>
      </c>
      <c r="B21" s="19" t="s">
        <v>203</v>
      </c>
      <c r="C21" s="20">
        <v>4.0</v>
      </c>
      <c r="E21" s="21"/>
      <c r="I21" s="22"/>
      <c r="J21" s="26">
        <v>0.0</v>
      </c>
      <c r="K21" s="23">
        <f t="shared" si="1"/>
        <v>82</v>
      </c>
      <c r="L21" s="25"/>
      <c r="N21" s="21"/>
      <c r="P21" s="21"/>
      <c r="Q21" s="21"/>
      <c r="R21" s="22"/>
      <c r="T21" s="24">
        <f t="shared" si="2"/>
        <v>0</v>
      </c>
    </row>
    <row r="22">
      <c r="A22" s="18">
        <v>20.0</v>
      </c>
      <c r="B22" s="19" t="s">
        <v>200</v>
      </c>
      <c r="C22" s="25"/>
      <c r="E22" s="21"/>
      <c r="I22" s="22"/>
      <c r="K22" s="23">
        <f t="shared" si="1"/>
        <v>82</v>
      </c>
      <c r="L22" s="25"/>
      <c r="N22" s="21"/>
      <c r="P22" s="21"/>
      <c r="Q22" s="21"/>
      <c r="R22" s="22"/>
      <c r="T22" s="24">
        <f t="shared" si="2"/>
        <v>0</v>
      </c>
    </row>
    <row r="23">
      <c r="A23" s="18">
        <v>21.0</v>
      </c>
      <c r="B23" s="19" t="s">
        <v>202</v>
      </c>
      <c r="C23" s="25"/>
      <c r="E23" s="21"/>
      <c r="F23" s="26">
        <v>4.0</v>
      </c>
      <c r="I23" s="22"/>
      <c r="J23" s="26">
        <v>10.0</v>
      </c>
      <c r="K23" s="23">
        <f t="shared" si="1"/>
        <v>96</v>
      </c>
      <c r="L23" s="25"/>
      <c r="N23" s="21"/>
      <c r="P23" s="21"/>
      <c r="Q23" s="21"/>
      <c r="R23" s="22"/>
      <c r="T23" s="24">
        <f t="shared" si="2"/>
        <v>0</v>
      </c>
    </row>
    <row r="24">
      <c r="A24" s="18">
        <v>22.0</v>
      </c>
      <c r="B24" s="19" t="s">
        <v>204</v>
      </c>
      <c r="C24" s="25"/>
      <c r="E24" s="21"/>
      <c r="G24" s="26">
        <v>0.0</v>
      </c>
      <c r="I24" s="22"/>
      <c r="K24" s="23">
        <f t="shared" si="1"/>
        <v>96</v>
      </c>
      <c r="L24" s="20">
        <v>4.0</v>
      </c>
      <c r="N24" s="21"/>
      <c r="P24" s="21"/>
      <c r="Q24" s="21"/>
      <c r="R24" s="22"/>
      <c r="S24" s="26">
        <v>0.0</v>
      </c>
      <c r="T24" s="24">
        <f t="shared" si="2"/>
        <v>4</v>
      </c>
    </row>
    <row r="25">
      <c r="A25" s="18">
        <v>23.0</v>
      </c>
      <c r="B25" s="37" t="s">
        <v>199</v>
      </c>
      <c r="C25" s="70">
        <v>4.0</v>
      </c>
      <c r="D25" s="3"/>
      <c r="E25" s="39"/>
      <c r="F25" s="3"/>
      <c r="G25" s="3"/>
      <c r="H25" s="3"/>
      <c r="I25" s="40"/>
      <c r="J25" s="42">
        <v>10.0</v>
      </c>
      <c r="K25" s="41">
        <f t="shared" si="1"/>
        <v>110</v>
      </c>
      <c r="L25" s="3"/>
      <c r="M25" s="3"/>
      <c r="N25" s="39"/>
      <c r="O25" s="3"/>
      <c r="P25" s="39"/>
      <c r="Q25" s="39"/>
      <c r="R25" s="40"/>
      <c r="S25" s="3"/>
      <c r="T25" s="24">
        <f t="shared" si="2"/>
        <v>4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23.0</v>
      </c>
      <c r="E31" s="51">
        <v>0.0</v>
      </c>
      <c r="F31" s="51">
        <v>23.0</v>
      </c>
      <c r="G31" s="51">
        <v>23.0</v>
      </c>
      <c r="H31" s="52"/>
      <c r="I31" s="53"/>
      <c r="J31" s="54"/>
      <c r="K31" s="55"/>
      <c r="L31" s="50">
        <v>23.0</v>
      </c>
      <c r="M31" s="51">
        <v>23.0</v>
      </c>
      <c r="N31" s="51">
        <v>12.0</v>
      </c>
      <c r="O31" s="51">
        <v>11.0</v>
      </c>
      <c r="P31" s="51">
        <v>12.0</v>
      </c>
      <c r="Q31" s="51">
        <v>0.0</v>
      </c>
      <c r="R31" s="72">
        <v>11.0</v>
      </c>
      <c r="S31" s="54"/>
      <c r="T31" s="56"/>
    </row>
    <row r="32">
      <c r="A32" s="18" t="s">
        <v>208</v>
      </c>
      <c r="B32" s="25"/>
      <c r="C32" s="25">
        <f t="shared" ref="C32:I32" si="3">COUNTIF(C3:C25,"=4")</f>
        <v>5</v>
      </c>
      <c r="D32" s="57">
        <f t="shared" si="3"/>
        <v>2</v>
      </c>
      <c r="E32" s="57">
        <f t="shared" si="3"/>
        <v>0</v>
      </c>
      <c r="F32" s="57">
        <f t="shared" si="3"/>
        <v>4</v>
      </c>
      <c r="G32" s="57">
        <f t="shared" si="3"/>
        <v>5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1</v>
      </c>
      <c r="M32" s="57">
        <f t="shared" si="4"/>
        <v>0</v>
      </c>
      <c r="N32" s="57">
        <f t="shared" si="4"/>
        <v>0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1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20</v>
      </c>
      <c r="D34" s="62">
        <f t="shared" si="7"/>
        <v>8</v>
      </c>
      <c r="E34" s="62">
        <f t="shared" si="7"/>
        <v>0</v>
      </c>
      <c r="F34" s="62">
        <f t="shared" si="7"/>
        <v>12</v>
      </c>
      <c r="G34" s="62">
        <f t="shared" si="7"/>
        <v>20</v>
      </c>
      <c r="H34" s="62">
        <f t="shared" si="7"/>
        <v>0</v>
      </c>
      <c r="I34" s="63">
        <f t="shared" si="7"/>
        <v>0</v>
      </c>
      <c r="J34" s="62">
        <f t="shared" si="7"/>
        <v>50</v>
      </c>
      <c r="K34" s="64">
        <f>K25</f>
        <v>110</v>
      </c>
      <c r="L34" s="61">
        <f t="shared" ref="L34:S34" si="8">SUM(L3:L25)</f>
        <v>4</v>
      </c>
      <c r="M34" s="62">
        <f t="shared" si="8"/>
        <v>0</v>
      </c>
      <c r="N34" s="62">
        <f t="shared" si="8"/>
        <v>0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43</v>
      </c>
      <c r="K1" s="8"/>
      <c r="L1" s="7" t="s">
        <v>37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Aarush</v>
      </c>
      <c r="D2" s="11" t="s">
        <v>121</v>
      </c>
      <c r="E2" s="11" t="s">
        <v>122</v>
      </c>
      <c r="F2" s="11" t="s">
        <v>123</v>
      </c>
      <c r="G2" s="11" t="s">
        <v>124</v>
      </c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Cinyoung</v>
      </c>
      <c r="M2" s="15" t="s">
        <v>110</v>
      </c>
      <c r="N2" s="15" t="s">
        <v>111</v>
      </c>
      <c r="O2" s="15" t="s">
        <v>112</v>
      </c>
      <c r="P2" s="15" t="s">
        <v>113</v>
      </c>
      <c r="Q2" s="15" t="s">
        <v>114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E3" s="26">
        <v>4.0</v>
      </c>
      <c r="F3" s="21"/>
      <c r="G3" s="21"/>
      <c r="I3" s="22"/>
      <c r="J3" s="26">
        <v>0.0</v>
      </c>
      <c r="K3" s="23">
        <f>SUM(C3:J3)</f>
        <v>4</v>
      </c>
      <c r="L3" s="66"/>
      <c r="N3" s="26">
        <v>0.0</v>
      </c>
      <c r="O3" s="21"/>
      <c r="R3" s="22"/>
      <c r="T3" s="24">
        <f>SUM(L3:S3)</f>
        <v>0</v>
      </c>
    </row>
    <row r="4">
      <c r="A4" s="18">
        <v>2.0</v>
      </c>
      <c r="B4" s="19" t="s">
        <v>200</v>
      </c>
      <c r="C4" s="20">
        <v>0.0</v>
      </c>
      <c r="F4" s="21"/>
      <c r="G4" s="21"/>
      <c r="I4" s="22"/>
      <c r="K4" s="23">
        <f t="shared" ref="K4:K25" si="1">K3+SUM(C4:J4)</f>
        <v>4</v>
      </c>
      <c r="L4" s="66"/>
      <c r="N4" s="26">
        <v>4.0</v>
      </c>
      <c r="O4" s="21"/>
      <c r="R4" s="22"/>
      <c r="S4" s="26">
        <v>0.0</v>
      </c>
      <c r="T4" s="24">
        <f t="shared" ref="T4:T25" si="2">T3+SUM(L4:S4)</f>
        <v>4</v>
      </c>
    </row>
    <row r="5">
      <c r="A5" s="18">
        <v>3.0</v>
      </c>
      <c r="B5" s="19" t="s">
        <v>201</v>
      </c>
      <c r="C5" s="25"/>
      <c r="F5" s="21"/>
      <c r="G5" s="21"/>
      <c r="I5" s="22"/>
      <c r="K5" s="23">
        <f t="shared" si="1"/>
        <v>4</v>
      </c>
      <c r="L5" s="66"/>
      <c r="N5" s="26">
        <v>4.0</v>
      </c>
      <c r="O5" s="21"/>
      <c r="R5" s="22"/>
      <c r="S5" s="26">
        <v>0.0</v>
      </c>
      <c r="T5" s="24">
        <f t="shared" si="2"/>
        <v>8</v>
      </c>
    </row>
    <row r="6">
      <c r="A6" s="18">
        <v>4.0</v>
      </c>
      <c r="B6" s="19" t="s">
        <v>202</v>
      </c>
      <c r="C6" s="25"/>
      <c r="E6" s="26">
        <v>0.0</v>
      </c>
      <c r="F6" s="21"/>
      <c r="G6" s="21"/>
      <c r="I6" s="22"/>
      <c r="K6" s="23">
        <f t="shared" si="1"/>
        <v>4</v>
      </c>
      <c r="L6" s="66"/>
      <c r="M6" s="26">
        <v>0.0</v>
      </c>
      <c r="O6" s="21"/>
      <c r="R6" s="22"/>
      <c r="T6" s="24">
        <f t="shared" si="2"/>
        <v>8</v>
      </c>
    </row>
    <row r="7">
      <c r="A7" s="18">
        <v>5.0</v>
      </c>
      <c r="B7" s="19" t="s">
        <v>203</v>
      </c>
      <c r="C7" s="20">
        <v>0.0</v>
      </c>
      <c r="F7" s="21"/>
      <c r="G7" s="21"/>
      <c r="I7" s="22"/>
      <c r="K7" s="23">
        <f t="shared" si="1"/>
        <v>4</v>
      </c>
      <c r="L7" s="66"/>
      <c r="N7" s="26">
        <v>0.0</v>
      </c>
      <c r="O7" s="21"/>
      <c r="R7" s="22"/>
      <c r="T7" s="24">
        <f t="shared" si="2"/>
        <v>8</v>
      </c>
    </row>
    <row r="8">
      <c r="A8" s="18">
        <v>6.0</v>
      </c>
      <c r="B8" s="19" t="s">
        <v>204</v>
      </c>
      <c r="C8" s="25"/>
      <c r="F8" s="21"/>
      <c r="G8" s="21"/>
      <c r="I8" s="22"/>
      <c r="K8" s="23">
        <f t="shared" si="1"/>
        <v>4</v>
      </c>
      <c r="L8" s="66"/>
      <c r="N8" s="26">
        <v>4.0</v>
      </c>
      <c r="O8" s="21"/>
      <c r="R8" s="22"/>
      <c r="S8" s="26">
        <v>10.0</v>
      </c>
      <c r="T8" s="24">
        <f t="shared" si="2"/>
        <v>22</v>
      </c>
    </row>
    <row r="9">
      <c r="A9" s="18">
        <v>7.0</v>
      </c>
      <c r="B9" s="19" t="s">
        <v>202</v>
      </c>
      <c r="C9" s="25"/>
      <c r="F9" s="21"/>
      <c r="G9" s="21"/>
      <c r="I9" s="22"/>
      <c r="K9" s="23">
        <f t="shared" si="1"/>
        <v>4</v>
      </c>
      <c r="L9" s="66"/>
      <c r="M9" s="26">
        <v>0.0</v>
      </c>
      <c r="O9" s="21"/>
      <c r="R9" s="22"/>
      <c r="T9" s="24">
        <f t="shared" si="2"/>
        <v>22</v>
      </c>
    </row>
    <row r="10">
      <c r="A10" s="18">
        <v>8.0</v>
      </c>
      <c r="B10" s="19" t="s">
        <v>203</v>
      </c>
      <c r="C10" s="25"/>
      <c r="E10" s="26">
        <v>0.0</v>
      </c>
      <c r="F10" s="21"/>
      <c r="G10" s="21"/>
      <c r="I10" s="22"/>
      <c r="K10" s="23">
        <f t="shared" si="1"/>
        <v>4</v>
      </c>
      <c r="L10" s="66"/>
      <c r="N10" s="26">
        <v>0.0</v>
      </c>
      <c r="O10" s="21"/>
      <c r="R10" s="22"/>
      <c r="T10" s="24">
        <f t="shared" si="2"/>
        <v>22</v>
      </c>
    </row>
    <row r="11">
      <c r="A11" s="18">
        <v>9.0</v>
      </c>
      <c r="B11" s="19" t="s">
        <v>200</v>
      </c>
      <c r="C11" s="25"/>
      <c r="F11" s="21"/>
      <c r="G11" s="21"/>
      <c r="I11" s="22"/>
      <c r="K11" s="23">
        <f t="shared" si="1"/>
        <v>4</v>
      </c>
      <c r="L11" s="66"/>
      <c r="N11" s="26">
        <v>0.0</v>
      </c>
      <c r="O11" s="21"/>
      <c r="R11" s="22"/>
      <c r="T11" s="24">
        <f t="shared" si="2"/>
        <v>22</v>
      </c>
    </row>
    <row r="12">
      <c r="A12" s="18">
        <v>10.0</v>
      </c>
      <c r="B12" s="19" t="s">
        <v>199</v>
      </c>
      <c r="C12" s="25"/>
      <c r="E12" s="26">
        <v>4.0</v>
      </c>
      <c r="F12" s="21"/>
      <c r="G12" s="21"/>
      <c r="I12" s="22"/>
      <c r="J12" s="26">
        <v>0.0</v>
      </c>
      <c r="K12" s="23">
        <f t="shared" si="1"/>
        <v>8</v>
      </c>
      <c r="L12" s="66"/>
      <c r="O12" s="21"/>
      <c r="R12" s="22"/>
      <c r="T12" s="24">
        <f t="shared" si="2"/>
        <v>22</v>
      </c>
    </row>
    <row r="13">
      <c r="A13" s="18">
        <v>11.0</v>
      </c>
      <c r="B13" s="19" t="s">
        <v>201</v>
      </c>
      <c r="C13" s="25"/>
      <c r="E13" s="26">
        <v>4.0</v>
      </c>
      <c r="F13" s="21"/>
      <c r="G13" s="21"/>
      <c r="I13" s="22"/>
      <c r="J13" s="26">
        <v>0.0</v>
      </c>
      <c r="K13" s="23">
        <f t="shared" si="1"/>
        <v>12</v>
      </c>
      <c r="L13" s="66"/>
      <c r="O13" s="21"/>
      <c r="R13" s="22"/>
      <c r="T13" s="24">
        <f t="shared" si="2"/>
        <v>22</v>
      </c>
    </row>
    <row r="14">
      <c r="A14" s="18">
        <v>12.0</v>
      </c>
      <c r="B14" s="19" t="s">
        <v>204</v>
      </c>
      <c r="C14" s="25"/>
      <c r="E14" s="26">
        <v>0.0</v>
      </c>
      <c r="F14" s="21"/>
      <c r="G14" s="21"/>
      <c r="I14" s="22"/>
      <c r="K14" s="23">
        <f t="shared" si="1"/>
        <v>12</v>
      </c>
      <c r="L14" s="66"/>
      <c r="M14" s="26">
        <v>0.0</v>
      </c>
      <c r="O14" s="21"/>
      <c r="R14" s="22"/>
      <c r="T14" s="24">
        <f t="shared" si="2"/>
        <v>22</v>
      </c>
    </row>
    <row r="15">
      <c r="A15" s="27">
        <v>13.0</v>
      </c>
      <c r="B15" s="28" t="s">
        <v>202</v>
      </c>
      <c r="C15" s="29"/>
      <c r="D15" s="30"/>
      <c r="E15" s="30"/>
      <c r="F15" s="31"/>
      <c r="G15" s="35">
        <v>4.0</v>
      </c>
      <c r="H15" s="30"/>
      <c r="I15" s="32"/>
      <c r="J15" s="35">
        <v>0.0</v>
      </c>
      <c r="K15" s="33">
        <f t="shared" si="1"/>
        <v>16</v>
      </c>
      <c r="L15" s="68"/>
      <c r="M15" s="35">
        <v>0.0</v>
      </c>
      <c r="N15" s="30"/>
      <c r="O15" s="31"/>
      <c r="P15" s="30"/>
      <c r="Q15" s="30"/>
      <c r="R15" s="32"/>
      <c r="S15" s="30"/>
      <c r="T15" s="36">
        <f t="shared" si="2"/>
        <v>22</v>
      </c>
    </row>
    <row r="16">
      <c r="A16" s="18">
        <v>14.0</v>
      </c>
      <c r="B16" s="19" t="s">
        <v>203</v>
      </c>
      <c r="C16" s="25"/>
      <c r="F16" s="21"/>
      <c r="I16" s="22"/>
      <c r="K16" s="23">
        <f t="shared" si="1"/>
        <v>16</v>
      </c>
      <c r="L16" s="66"/>
      <c r="M16" s="26">
        <v>4.0</v>
      </c>
      <c r="O16" s="21"/>
      <c r="R16" s="22"/>
      <c r="S16" s="26">
        <v>0.0</v>
      </c>
      <c r="T16" s="24">
        <f t="shared" si="2"/>
        <v>26</v>
      </c>
    </row>
    <row r="17">
      <c r="A17" s="18">
        <v>15.0</v>
      </c>
      <c r="B17" s="19" t="s">
        <v>201</v>
      </c>
      <c r="C17" s="25"/>
      <c r="F17" s="21"/>
      <c r="I17" s="22"/>
      <c r="K17" s="23">
        <f t="shared" si="1"/>
        <v>16</v>
      </c>
      <c r="L17" s="66"/>
      <c r="N17" s="26">
        <v>4.0</v>
      </c>
      <c r="O17" s="21"/>
      <c r="R17" s="22"/>
      <c r="S17" s="26">
        <v>0.0</v>
      </c>
      <c r="T17" s="24">
        <f t="shared" si="2"/>
        <v>30</v>
      </c>
    </row>
    <row r="18">
      <c r="A18" s="18">
        <v>16.0</v>
      </c>
      <c r="B18" s="19" t="s">
        <v>200</v>
      </c>
      <c r="C18" s="25"/>
      <c r="F18" s="21"/>
      <c r="I18" s="22"/>
      <c r="K18" s="23">
        <f t="shared" si="1"/>
        <v>16</v>
      </c>
      <c r="L18" s="66"/>
      <c r="M18" s="26">
        <v>4.0</v>
      </c>
      <c r="O18" s="21"/>
      <c r="R18" s="22"/>
      <c r="S18" s="26">
        <v>10.0</v>
      </c>
      <c r="T18" s="24">
        <f t="shared" si="2"/>
        <v>44</v>
      </c>
    </row>
    <row r="19">
      <c r="A19" s="18">
        <v>17.0</v>
      </c>
      <c r="B19" s="19" t="s">
        <v>205</v>
      </c>
      <c r="C19" s="25"/>
      <c r="F19" s="21"/>
      <c r="I19" s="22"/>
      <c r="K19" s="23">
        <f t="shared" si="1"/>
        <v>16</v>
      </c>
      <c r="L19" s="66"/>
      <c r="N19" s="26">
        <v>4.0</v>
      </c>
      <c r="O19" s="21"/>
      <c r="R19" s="22"/>
      <c r="S19" s="26">
        <v>0.0</v>
      </c>
      <c r="T19" s="24">
        <f t="shared" si="2"/>
        <v>48</v>
      </c>
    </row>
    <row r="20">
      <c r="A20" s="18">
        <v>18.0</v>
      </c>
      <c r="B20" s="19" t="s">
        <v>201</v>
      </c>
      <c r="C20" s="25"/>
      <c r="F20" s="21"/>
      <c r="I20" s="22"/>
      <c r="K20" s="23">
        <f t="shared" si="1"/>
        <v>16</v>
      </c>
      <c r="L20" s="66"/>
      <c r="N20" s="26">
        <v>4.0</v>
      </c>
      <c r="O20" s="21"/>
      <c r="R20" s="22"/>
      <c r="S20" s="26">
        <v>0.0</v>
      </c>
      <c r="T20" s="24">
        <f t="shared" si="2"/>
        <v>52</v>
      </c>
    </row>
    <row r="21">
      <c r="A21" s="18">
        <v>19.0</v>
      </c>
      <c r="B21" s="19" t="s">
        <v>203</v>
      </c>
      <c r="C21" s="25"/>
      <c r="F21" s="21"/>
      <c r="G21" s="26">
        <v>0.0</v>
      </c>
      <c r="I21" s="22"/>
      <c r="K21" s="23">
        <f t="shared" si="1"/>
        <v>16</v>
      </c>
      <c r="L21" s="66"/>
      <c r="N21" s="26">
        <v>0.0</v>
      </c>
      <c r="O21" s="21"/>
      <c r="R21" s="22"/>
      <c r="T21" s="24">
        <f t="shared" si="2"/>
        <v>52</v>
      </c>
    </row>
    <row r="22">
      <c r="A22" s="18">
        <v>20.0</v>
      </c>
      <c r="B22" s="19" t="s">
        <v>200</v>
      </c>
      <c r="C22" s="25"/>
      <c r="F22" s="21"/>
      <c r="G22" s="26">
        <v>0.0</v>
      </c>
      <c r="I22" s="22"/>
      <c r="K22" s="23">
        <f t="shared" si="1"/>
        <v>16</v>
      </c>
      <c r="L22" s="66"/>
      <c r="N22" s="26">
        <v>0.0</v>
      </c>
      <c r="O22" s="21"/>
      <c r="R22" s="22"/>
      <c r="T22" s="24">
        <f t="shared" si="2"/>
        <v>52</v>
      </c>
    </row>
    <row r="23">
      <c r="A23" s="18">
        <v>21.0</v>
      </c>
      <c r="B23" s="19" t="s">
        <v>202</v>
      </c>
      <c r="C23" s="25"/>
      <c r="F23" s="21"/>
      <c r="I23" s="22"/>
      <c r="K23" s="23">
        <f t="shared" si="1"/>
        <v>16</v>
      </c>
      <c r="L23" s="66"/>
      <c r="M23" s="26">
        <v>4.0</v>
      </c>
      <c r="O23" s="21"/>
      <c r="R23" s="22"/>
      <c r="S23" s="26">
        <v>10.0</v>
      </c>
      <c r="T23" s="24">
        <f t="shared" si="2"/>
        <v>66</v>
      </c>
    </row>
    <row r="24">
      <c r="A24" s="18">
        <v>22.0</v>
      </c>
      <c r="B24" s="19" t="s">
        <v>204</v>
      </c>
      <c r="C24" s="25"/>
      <c r="F24" s="21"/>
      <c r="I24" s="22"/>
      <c r="K24" s="23">
        <f t="shared" si="1"/>
        <v>16</v>
      </c>
      <c r="L24" s="66"/>
      <c r="O24" s="21"/>
      <c r="P24" s="26">
        <v>4.0</v>
      </c>
      <c r="R24" s="22"/>
      <c r="S24" s="26">
        <v>0.0</v>
      </c>
      <c r="T24" s="24">
        <f t="shared" si="2"/>
        <v>70</v>
      </c>
    </row>
    <row r="25">
      <c r="A25" s="18">
        <v>23.0</v>
      </c>
      <c r="B25" s="37" t="s">
        <v>199</v>
      </c>
      <c r="C25" s="38"/>
      <c r="D25" s="3"/>
      <c r="E25" s="3"/>
      <c r="F25" s="39"/>
      <c r="G25" s="3"/>
      <c r="H25" s="3"/>
      <c r="I25" s="40"/>
      <c r="J25" s="3"/>
      <c r="K25" s="41">
        <f t="shared" si="1"/>
        <v>16</v>
      </c>
      <c r="L25" s="39"/>
      <c r="M25" s="3"/>
      <c r="N25" s="3"/>
      <c r="O25" s="39"/>
      <c r="P25" s="3"/>
      <c r="Q25" s="42">
        <v>4.0</v>
      </c>
      <c r="R25" s="40"/>
      <c r="S25" s="42">
        <v>0.0</v>
      </c>
      <c r="T25" s="24">
        <f t="shared" si="2"/>
        <v>74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23.0</v>
      </c>
      <c r="D31" s="51">
        <v>23.0</v>
      </c>
      <c r="E31" s="51">
        <v>23.0</v>
      </c>
      <c r="F31" s="51">
        <v>0.0</v>
      </c>
      <c r="G31" s="51">
        <v>11.0</v>
      </c>
      <c r="H31" s="52"/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0.0</v>
      </c>
      <c r="P31" s="51">
        <v>23.0</v>
      </c>
      <c r="Q31" s="51">
        <v>23.0</v>
      </c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0</v>
      </c>
      <c r="D32" s="57">
        <f t="shared" si="3"/>
        <v>0</v>
      </c>
      <c r="E32" s="57">
        <f t="shared" si="3"/>
        <v>3</v>
      </c>
      <c r="F32" s="57">
        <f t="shared" si="3"/>
        <v>0</v>
      </c>
      <c r="G32" s="57">
        <f t="shared" si="3"/>
        <v>1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0</v>
      </c>
      <c r="M32" s="57">
        <f t="shared" si="4"/>
        <v>3</v>
      </c>
      <c r="N32" s="57">
        <f t="shared" si="4"/>
        <v>6</v>
      </c>
      <c r="O32" s="57">
        <f t="shared" si="4"/>
        <v>0</v>
      </c>
      <c r="P32" s="57">
        <f t="shared" si="4"/>
        <v>1</v>
      </c>
      <c r="Q32" s="57">
        <f t="shared" si="4"/>
        <v>1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12</v>
      </c>
      <c r="F34" s="62">
        <f t="shared" si="7"/>
        <v>0</v>
      </c>
      <c r="G34" s="62">
        <f t="shared" si="7"/>
        <v>4</v>
      </c>
      <c r="H34" s="62">
        <f t="shared" si="7"/>
        <v>0</v>
      </c>
      <c r="I34" s="63">
        <f t="shared" si="7"/>
        <v>0</v>
      </c>
      <c r="J34" s="62">
        <f t="shared" si="7"/>
        <v>0</v>
      </c>
      <c r="K34" s="64">
        <f>K25</f>
        <v>16</v>
      </c>
      <c r="L34" s="61">
        <f t="shared" ref="L34:S34" si="8">SUM(L3:L25)</f>
        <v>0</v>
      </c>
      <c r="M34" s="62">
        <f t="shared" si="8"/>
        <v>12</v>
      </c>
      <c r="N34" s="62">
        <f t="shared" si="8"/>
        <v>24</v>
      </c>
      <c r="O34" s="62">
        <f t="shared" si="8"/>
        <v>0</v>
      </c>
      <c r="P34" s="62">
        <f t="shared" si="8"/>
        <v>4</v>
      </c>
      <c r="Q34" s="62">
        <f t="shared" si="8"/>
        <v>4</v>
      </c>
      <c r="R34" s="63">
        <f t="shared" si="8"/>
        <v>0</v>
      </c>
      <c r="S34" s="62">
        <f t="shared" si="8"/>
        <v>30</v>
      </c>
      <c r="T34" s="65">
        <f>T25</f>
        <v>74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60</v>
      </c>
      <c r="K1" s="8"/>
      <c r="L1" s="7" t="s">
        <v>5</v>
      </c>
      <c r="T1" s="8"/>
    </row>
    <row r="2" ht="75.0" customHeight="1">
      <c r="B2" s="78" t="s">
        <v>196</v>
      </c>
      <c r="C2" s="10" t="str">
        <f t="array" ref="C2:F2">TRANSPOSE(INDIRECT(VLOOKUP(C1,Rosters!$C$2:$D$27,2,0)))</f>
        <v>Anay</v>
      </c>
      <c r="D2" s="11" t="s">
        <v>155</v>
      </c>
      <c r="E2" s="11" t="s">
        <v>156</v>
      </c>
      <c r="F2" s="11" t="s">
        <v>157</v>
      </c>
      <c r="G2" s="11"/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6"/>
      <c r="F3" s="26">
        <v>0.0</v>
      </c>
      <c r="I3" s="22"/>
      <c r="K3" s="23">
        <f>SUM(C3:J3)</f>
        <v>0</v>
      </c>
      <c r="L3" s="20">
        <v>0.0</v>
      </c>
      <c r="O3" s="21"/>
      <c r="R3" s="22"/>
      <c r="T3" s="24">
        <f>SUM(L3:S3)</f>
        <v>0</v>
      </c>
    </row>
    <row r="4">
      <c r="A4" s="18">
        <v>2.0</v>
      </c>
      <c r="B4" s="19" t="s">
        <v>200</v>
      </c>
      <c r="C4" s="66"/>
      <c r="D4" s="26">
        <v>0.0</v>
      </c>
      <c r="I4" s="22"/>
      <c r="K4" s="23">
        <f t="shared" ref="K4:K25" si="1">K3+SUM(C4:J4)</f>
        <v>0</v>
      </c>
      <c r="L4" s="20">
        <v>0.0</v>
      </c>
      <c r="O4" s="21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66"/>
      <c r="I5" s="22"/>
      <c r="K5" s="23">
        <f t="shared" si="1"/>
        <v>0</v>
      </c>
      <c r="L5" s="20">
        <v>4.0</v>
      </c>
      <c r="O5" s="21"/>
      <c r="R5" s="22"/>
      <c r="S5" s="26">
        <v>10.0</v>
      </c>
      <c r="T5" s="24">
        <f t="shared" si="2"/>
        <v>14</v>
      </c>
    </row>
    <row r="6">
      <c r="A6" s="18">
        <v>4.0</v>
      </c>
      <c r="B6" s="19" t="s">
        <v>202</v>
      </c>
      <c r="C6" s="66"/>
      <c r="F6" s="26">
        <v>4.0</v>
      </c>
      <c r="I6" s="22"/>
      <c r="J6" s="26">
        <v>0.0</v>
      </c>
      <c r="K6" s="23">
        <f t="shared" si="1"/>
        <v>4</v>
      </c>
      <c r="L6" s="25"/>
      <c r="O6" s="21"/>
      <c r="R6" s="22"/>
      <c r="T6" s="24">
        <f t="shared" si="2"/>
        <v>14</v>
      </c>
    </row>
    <row r="7">
      <c r="A7" s="18">
        <v>5.0</v>
      </c>
      <c r="B7" s="19" t="s">
        <v>203</v>
      </c>
      <c r="C7" s="66"/>
      <c r="E7" s="26">
        <v>0.0</v>
      </c>
      <c r="I7" s="22"/>
      <c r="K7" s="23">
        <f t="shared" si="1"/>
        <v>4</v>
      </c>
      <c r="L7" s="25"/>
      <c r="N7" s="26">
        <v>4.0</v>
      </c>
      <c r="O7" s="21"/>
      <c r="R7" s="22"/>
      <c r="S7" s="26">
        <v>10.0</v>
      </c>
      <c r="T7" s="24">
        <f t="shared" si="2"/>
        <v>28</v>
      </c>
    </row>
    <row r="8">
      <c r="A8" s="18">
        <v>6.0</v>
      </c>
      <c r="B8" s="19" t="s">
        <v>204</v>
      </c>
      <c r="C8" s="66"/>
      <c r="I8" s="22"/>
      <c r="K8" s="23">
        <f t="shared" si="1"/>
        <v>4</v>
      </c>
      <c r="L8" s="20">
        <v>4.0</v>
      </c>
      <c r="O8" s="21"/>
      <c r="R8" s="22"/>
      <c r="S8" s="26">
        <v>0.0</v>
      </c>
      <c r="T8" s="24">
        <f t="shared" si="2"/>
        <v>32</v>
      </c>
    </row>
    <row r="9">
      <c r="A9" s="18">
        <v>7.0</v>
      </c>
      <c r="B9" s="19" t="s">
        <v>202</v>
      </c>
      <c r="C9" s="66"/>
      <c r="F9" s="26">
        <v>0.0</v>
      </c>
      <c r="I9" s="22"/>
      <c r="K9" s="23">
        <f t="shared" si="1"/>
        <v>4</v>
      </c>
      <c r="L9" s="20">
        <v>0.0</v>
      </c>
      <c r="O9" s="21"/>
      <c r="R9" s="22"/>
      <c r="T9" s="24">
        <f t="shared" si="2"/>
        <v>32</v>
      </c>
    </row>
    <row r="10">
      <c r="A10" s="18">
        <v>8.0</v>
      </c>
      <c r="B10" s="19" t="s">
        <v>203</v>
      </c>
      <c r="C10" s="66"/>
      <c r="E10" s="26">
        <v>0.0</v>
      </c>
      <c r="I10" s="22"/>
      <c r="K10" s="23">
        <f t="shared" si="1"/>
        <v>4</v>
      </c>
      <c r="L10" s="20">
        <v>0.0</v>
      </c>
      <c r="O10" s="21"/>
      <c r="R10" s="22"/>
      <c r="T10" s="24">
        <f t="shared" si="2"/>
        <v>32</v>
      </c>
    </row>
    <row r="11">
      <c r="A11" s="18">
        <v>9.0</v>
      </c>
      <c r="B11" s="19" t="s">
        <v>200</v>
      </c>
      <c r="C11" s="66"/>
      <c r="D11" s="26">
        <v>0.0</v>
      </c>
      <c r="I11" s="22"/>
      <c r="K11" s="23">
        <f t="shared" si="1"/>
        <v>4</v>
      </c>
      <c r="L11" s="20">
        <v>0.0</v>
      </c>
      <c r="O11" s="21"/>
      <c r="R11" s="22"/>
      <c r="T11" s="24">
        <f t="shared" si="2"/>
        <v>32</v>
      </c>
    </row>
    <row r="12">
      <c r="A12" s="18">
        <v>10.0</v>
      </c>
      <c r="B12" s="19" t="s">
        <v>199</v>
      </c>
      <c r="C12" s="66"/>
      <c r="D12" s="26">
        <v>4.0</v>
      </c>
      <c r="I12" s="22"/>
      <c r="J12" s="26">
        <v>0.0</v>
      </c>
      <c r="K12" s="23">
        <f t="shared" si="1"/>
        <v>8</v>
      </c>
      <c r="L12" s="20">
        <v>0.0</v>
      </c>
      <c r="O12" s="21"/>
      <c r="R12" s="22"/>
      <c r="T12" s="24">
        <f t="shared" si="2"/>
        <v>32</v>
      </c>
    </row>
    <row r="13">
      <c r="A13" s="18">
        <v>11.0</v>
      </c>
      <c r="B13" s="19" t="s">
        <v>201</v>
      </c>
      <c r="C13" s="66"/>
      <c r="E13" s="26">
        <v>4.0</v>
      </c>
      <c r="I13" s="22"/>
      <c r="J13" s="26">
        <v>0.0</v>
      </c>
      <c r="K13" s="23">
        <f t="shared" si="1"/>
        <v>12</v>
      </c>
      <c r="L13" s="25"/>
      <c r="O13" s="21"/>
      <c r="R13" s="22"/>
      <c r="T13" s="24">
        <f t="shared" si="2"/>
        <v>32</v>
      </c>
    </row>
    <row r="14">
      <c r="A14" s="18">
        <v>12.0</v>
      </c>
      <c r="B14" s="19" t="s">
        <v>204</v>
      </c>
      <c r="C14" s="66"/>
      <c r="D14" s="26">
        <v>0.0</v>
      </c>
      <c r="I14" s="22"/>
      <c r="K14" s="23">
        <f t="shared" si="1"/>
        <v>12</v>
      </c>
      <c r="L14" s="20">
        <v>0.0</v>
      </c>
      <c r="O14" s="21"/>
      <c r="R14" s="22"/>
      <c r="T14" s="24">
        <f t="shared" si="2"/>
        <v>32</v>
      </c>
    </row>
    <row r="15">
      <c r="A15" s="27">
        <v>13.0</v>
      </c>
      <c r="B15" s="28" t="s">
        <v>202</v>
      </c>
      <c r="C15" s="68"/>
      <c r="D15" s="30"/>
      <c r="E15" s="35">
        <v>4.0</v>
      </c>
      <c r="F15" s="30"/>
      <c r="G15" s="30"/>
      <c r="H15" s="30"/>
      <c r="I15" s="32"/>
      <c r="J15" s="35">
        <v>10.0</v>
      </c>
      <c r="K15" s="33">
        <f t="shared" si="1"/>
        <v>26</v>
      </c>
      <c r="L15" s="29"/>
      <c r="M15" s="31"/>
      <c r="N15" s="30"/>
      <c r="O15" s="30"/>
      <c r="P15" s="30"/>
      <c r="Q15" s="30"/>
      <c r="R15" s="32"/>
      <c r="S15" s="30"/>
      <c r="T15" s="36">
        <f t="shared" si="2"/>
        <v>32</v>
      </c>
    </row>
    <row r="16">
      <c r="A16" s="18">
        <v>14.0</v>
      </c>
      <c r="B16" s="19" t="s">
        <v>203</v>
      </c>
      <c r="C16" s="66"/>
      <c r="E16" s="26">
        <v>0.0</v>
      </c>
      <c r="I16" s="22"/>
      <c r="K16" s="23">
        <f t="shared" si="1"/>
        <v>26</v>
      </c>
      <c r="L16" s="20">
        <v>4.0</v>
      </c>
      <c r="M16" s="21"/>
      <c r="R16" s="22"/>
      <c r="S16" s="26">
        <v>0.0</v>
      </c>
      <c r="T16" s="24">
        <f t="shared" si="2"/>
        <v>36</v>
      </c>
    </row>
    <row r="17">
      <c r="A17" s="18">
        <v>15.0</v>
      </c>
      <c r="B17" s="19" t="s">
        <v>201</v>
      </c>
      <c r="C17" s="66"/>
      <c r="D17" s="26">
        <v>4.0</v>
      </c>
      <c r="I17" s="22"/>
      <c r="J17" s="26">
        <v>0.0</v>
      </c>
      <c r="K17" s="23">
        <f t="shared" si="1"/>
        <v>30</v>
      </c>
      <c r="L17" s="20">
        <v>-4.0</v>
      </c>
      <c r="M17" s="21"/>
      <c r="R17" s="22"/>
      <c r="T17" s="24">
        <f t="shared" si="2"/>
        <v>32</v>
      </c>
    </row>
    <row r="18">
      <c r="A18" s="18">
        <v>16.0</v>
      </c>
      <c r="B18" s="19" t="s">
        <v>200</v>
      </c>
      <c r="C18" s="66"/>
      <c r="D18" s="26">
        <v>-4.0</v>
      </c>
      <c r="I18" s="22"/>
      <c r="K18" s="23">
        <f t="shared" si="1"/>
        <v>26</v>
      </c>
      <c r="L18" s="20">
        <v>4.0</v>
      </c>
      <c r="M18" s="21"/>
      <c r="R18" s="22"/>
      <c r="S18" s="26">
        <v>0.0</v>
      </c>
      <c r="T18" s="24">
        <f t="shared" si="2"/>
        <v>36</v>
      </c>
    </row>
    <row r="19">
      <c r="A19" s="18">
        <v>17.0</v>
      </c>
      <c r="B19" s="19" t="s">
        <v>205</v>
      </c>
      <c r="C19" s="66"/>
      <c r="D19" s="26">
        <v>0.0</v>
      </c>
      <c r="I19" s="22"/>
      <c r="K19" s="23">
        <f t="shared" si="1"/>
        <v>26</v>
      </c>
      <c r="L19" s="20">
        <v>0.0</v>
      </c>
      <c r="M19" s="21"/>
      <c r="R19" s="22"/>
      <c r="T19" s="24">
        <f t="shared" si="2"/>
        <v>36</v>
      </c>
    </row>
    <row r="20">
      <c r="A20" s="18">
        <v>18.0</v>
      </c>
      <c r="B20" s="19" t="s">
        <v>201</v>
      </c>
      <c r="C20" s="66"/>
      <c r="I20" s="22"/>
      <c r="K20" s="23">
        <f t="shared" si="1"/>
        <v>26</v>
      </c>
      <c r="L20" s="20">
        <v>4.0</v>
      </c>
      <c r="M20" s="21"/>
      <c r="R20" s="22"/>
      <c r="S20" s="26">
        <v>0.0</v>
      </c>
      <c r="T20" s="24">
        <f t="shared" si="2"/>
        <v>40</v>
      </c>
    </row>
    <row r="21">
      <c r="A21" s="18">
        <v>19.0</v>
      </c>
      <c r="B21" s="19" t="s">
        <v>203</v>
      </c>
      <c r="C21" s="66"/>
      <c r="E21" s="26">
        <v>4.0</v>
      </c>
      <c r="I21" s="22"/>
      <c r="J21" s="26">
        <v>0.0</v>
      </c>
      <c r="K21" s="23">
        <f t="shared" si="1"/>
        <v>30</v>
      </c>
      <c r="L21" s="25"/>
      <c r="M21" s="21"/>
      <c r="R21" s="22"/>
      <c r="T21" s="24">
        <f t="shared" si="2"/>
        <v>40</v>
      </c>
    </row>
    <row r="22">
      <c r="A22" s="18">
        <v>20.0</v>
      </c>
      <c r="B22" s="19" t="s">
        <v>200</v>
      </c>
      <c r="C22" s="66"/>
      <c r="F22" s="26">
        <v>0.0</v>
      </c>
      <c r="I22" s="22"/>
      <c r="K22" s="23">
        <f t="shared" si="1"/>
        <v>30</v>
      </c>
      <c r="L22" s="20">
        <v>0.0</v>
      </c>
      <c r="M22" s="21"/>
      <c r="R22" s="22"/>
      <c r="T22" s="24">
        <f t="shared" si="2"/>
        <v>40</v>
      </c>
    </row>
    <row r="23">
      <c r="A23" s="18">
        <v>21.0</v>
      </c>
      <c r="B23" s="19" t="s">
        <v>202</v>
      </c>
      <c r="C23" s="66"/>
      <c r="F23" s="26">
        <v>0.0</v>
      </c>
      <c r="I23" s="22"/>
      <c r="K23" s="23">
        <f t="shared" si="1"/>
        <v>30</v>
      </c>
      <c r="L23" s="20">
        <v>0.0</v>
      </c>
      <c r="M23" s="21"/>
      <c r="R23" s="22"/>
      <c r="T23" s="24">
        <f t="shared" si="2"/>
        <v>40</v>
      </c>
    </row>
    <row r="24">
      <c r="A24" s="18">
        <v>22.0</v>
      </c>
      <c r="B24" s="19" t="s">
        <v>204</v>
      </c>
      <c r="C24" s="66"/>
      <c r="E24" s="26">
        <v>0.0</v>
      </c>
      <c r="I24" s="22"/>
      <c r="K24" s="23">
        <f t="shared" si="1"/>
        <v>30</v>
      </c>
      <c r="L24" s="20">
        <v>0.0</v>
      </c>
      <c r="M24" s="21"/>
      <c r="R24" s="22"/>
      <c r="T24" s="24">
        <f t="shared" si="2"/>
        <v>40</v>
      </c>
    </row>
    <row r="25">
      <c r="A25" s="18">
        <v>23.0</v>
      </c>
      <c r="B25" s="37" t="s">
        <v>199</v>
      </c>
      <c r="C25" s="79"/>
      <c r="D25" s="3"/>
      <c r="E25" s="3"/>
      <c r="F25" s="3"/>
      <c r="G25" s="3"/>
      <c r="H25" s="3"/>
      <c r="I25" s="40"/>
      <c r="J25" s="3"/>
      <c r="K25" s="41">
        <f t="shared" si="1"/>
        <v>30</v>
      </c>
      <c r="L25" s="42">
        <v>4.0</v>
      </c>
      <c r="M25" s="39"/>
      <c r="N25" s="3"/>
      <c r="O25" s="3"/>
      <c r="P25" s="3"/>
      <c r="Q25" s="3"/>
      <c r="R25" s="40"/>
      <c r="S25" s="42">
        <v>0.0</v>
      </c>
      <c r="T25" s="24">
        <f t="shared" si="2"/>
        <v>44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0"/>
      <c r="J27" s="39"/>
      <c r="K27" s="41"/>
      <c r="L27" s="3"/>
      <c r="M27" s="3"/>
      <c r="N27" s="3"/>
      <c r="O27" s="3"/>
      <c r="P27" s="3"/>
      <c r="Q27" s="3"/>
      <c r="R27" s="40"/>
      <c r="S27" s="39"/>
      <c r="T27" s="41"/>
    </row>
    <row r="28" hidden="1">
      <c r="B28" s="3"/>
      <c r="C28" s="38"/>
      <c r="D28" s="3"/>
      <c r="E28" s="3"/>
      <c r="F28" s="3"/>
      <c r="G28" s="3"/>
      <c r="H28" s="3"/>
      <c r="I28" s="40"/>
      <c r="J28" s="39"/>
      <c r="K28" s="41"/>
      <c r="L28" s="3"/>
      <c r="M28" s="3"/>
      <c r="N28" s="3"/>
      <c r="O28" s="3"/>
      <c r="P28" s="3"/>
      <c r="Q28" s="3"/>
      <c r="R28" s="40"/>
      <c r="S28" s="39"/>
      <c r="T28" s="41"/>
    </row>
    <row r="29" hidden="1">
      <c r="B29" s="3"/>
      <c r="C29" s="38"/>
      <c r="D29" s="3"/>
      <c r="E29" s="3"/>
      <c r="F29" s="3"/>
      <c r="G29" s="3"/>
      <c r="H29" s="3"/>
      <c r="I29" s="40"/>
      <c r="J29" s="39"/>
      <c r="K29" s="41"/>
      <c r="L29" s="3"/>
      <c r="M29" s="3"/>
      <c r="N29" s="3"/>
      <c r="O29" s="3"/>
      <c r="P29" s="3"/>
      <c r="Q29" s="3"/>
      <c r="R29" s="40"/>
      <c r="S29" s="39"/>
      <c r="T29" s="41"/>
    </row>
    <row r="30" hidden="1">
      <c r="B30" s="3"/>
      <c r="C30" s="38"/>
      <c r="D30" s="3"/>
      <c r="E30" s="3"/>
      <c r="F30" s="3"/>
      <c r="G30" s="3"/>
      <c r="H30" s="3"/>
      <c r="I30" s="40"/>
      <c r="J30" s="39"/>
      <c r="K30" s="41"/>
      <c r="L30" s="3"/>
      <c r="M30" s="3"/>
      <c r="N30" s="3"/>
      <c r="O30" s="3"/>
      <c r="P30" s="3"/>
      <c r="Q30" s="3"/>
      <c r="R30" s="40"/>
      <c r="S30" s="39"/>
      <c r="T30" s="41"/>
    </row>
    <row r="31">
      <c r="A31" s="49" t="s">
        <v>207</v>
      </c>
      <c r="B31" s="50"/>
      <c r="C31" s="50">
        <v>0.0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23.0</v>
      </c>
      <c r="M31" s="51">
        <v>12.0</v>
      </c>
      <c r="N31" s="51">
        <v>23.0</v>
      </c>
      <c r="O31" s="51">
        <v>11.0</v>
      </c>
      <c r="P31" s="51">
        <v>23.0</v>
      </c>
      <c r="Q31" s="52"/>
      <c r="R31" s="53"/>
      <c r="S31" s="54"/>
      <c r="T31" s="56"/>
    </row>
    <row r="32">
      <c r="A32" s="18" t="s">
        <v>208</v>
      </c>
      <c r="B32" s="25"/>
      <c r="C32" s="25">
        <f t="shared" ref="C32:I32" si="3">COUNTIF(C3:C25,"=4")</f>
        <v>0</v>
      </c>
      <c r="D32" s="57">
        <f t="shared" si="3"/>
        <v>2</v>
      </c>
      <c r="E32" s="57">
        <f t="shared" si="3"/>
        <v>3</v>
      </c>
      <c r="F32" s="57">
        <f t="shared" si="3"/>
        <v>1</v>
      </c>
      <c r="G32" s="57">
        <f t="shared" si="3"/>
        <v>0</v>
      </c>
      <c r="H32" s="57">
        <f t="shared" si="3"/>
        <v>0</v>
      </c>
      <c r="I32" s="22">
        <f t="shared" si="3"/>
        <v>0</v>
      </c>
      <c r="J32" s="21"/>
      <c r="K32" s="58"/>
      <c r="L32" s="25">
        <f t="shared" ref="L32:R32" si="4">COUNTIF(L3:L25,"=4")</f>
        <v>6</v>
      </c>
      <c r="M32" s="57">
        <f t="shared" si="4"/>
        <v>0</v>
      </c>
      <c r="N32" s="57">
        <f t="shared" si="4"/>
        <v>1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2">
        <f t="shared" si="4"/>
        <v>0</v>
      </c>
      <c r="S32" s="21"/>
      <c r="T32" s="59"/>
    </row>
    <row r="33">
      <c r="A33" s="18" t="s">
        <v>209</v>
      </c>
      <c r="B33" s="25"/>
      <c r="C33" s="25">
        <f t="shared" ref="C33:I33" si="5">COUNTIF(C3:C25,"=-4")</f>
        <v>0</v>
      </c>
      <c r="D33" s="57">
        <f t="shared" si="5"/>
        <v>1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2">
        <f t="shared" si="5"/>
        <v>0</v>
      </c>
      <c r="J33" s="21"/>
      <c r="K33" s="58"/>
      <c r="L33" s="25">
        <f t="shared" ref="L33:R33" si="6">COUNTIF(L3:L25,"=-4")</f>
        <v>1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2">
        <f t="shared" si="6"/>
        <v>0</v>
      </c>
      <c r="S33" s="21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4</v>
      </c>
      <c r="E34" s="62">
        <f t="shared" si="7"/>
        <v>12</v>
      </c>
      <c r="F34" s="62">
        <f t="shared" si="7"/>
        <v>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30</v>
      </c>
      <c r="L34" s="61">
        <f t="shared" ref="L34:S34" si="8">SUM(L3:L25)</f>
        <v>20</v>
      </c>
      <c r="M34" s="62">
        <f t="shared" si="8"/>
        <v>0</v>
      </c>
      <c r="N34" s="62">
        <f t="shared" si="8"/>
        <v>4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20</v>
      </c>
      <c r="T34" s="65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