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  <sheet state="visible" name="Game 13" sheetId="14" r:id="rId17"/>
  </sheets>
  <definedNames>
    <definedName name="RMSST_A">Rosters!$A$76:$A$80</definedName>
    <definedName name="Centennial">Rosters!$A$23:$A$29</definedName>
    <definedName name="BOW_B">Rosters!$A$12:$A$18</definedName>
    <definedName name="Fantastic_Four">Rosters!$A$30:$A$34</definedName>
    <definedName name="Martin_Luther_King_Jr">Rosters!$A$66:$A$70</definedName>
    <definedName name="Interlake_B">Rosters!$A$44:$A$48</definedName>
    <definedName name="RMSST_B">Rosters!$A$81:$A$86</definedName>
    <definedName name="Beltway_Blazers_B">Rosters!$A$7:$A$11</definedName>
    <definedName name="Whitney">Rosters!$A$142:$A$146</definedName>
    <definedName name="Timberline_2">Rosters!$A$116:$A$122</definedName>
    <definedName name="Interlake_C">Rosters!$A$49:$A$52</definedName>
    <definedName name="Roxbury_Latin_B">Rosters!$A$93:$A$99</definedName>
    <definedName name="La_Cueva">Rosters!$A$53:$A$59</definedName>
    <definedName name="Middletong_B">Rosters!$A$71:$A$75</definedName>
    <definedName name="TAMS">Rosters!$A$105:$A$108</definedName>
    <definedName name="Walton">Rosters!$A$123:$A$127</definedName>
    <definedName name="Hopkins_A">Rosters!$A$35:$A$38</definedName>
    <definedName name="Westview_A">Rosters!$A$128:$A$134</definedName>
    <definedName name="Los_Alamos_B">Rosters!$A$60:$A$65</definedName>
    <definedName name="ASFA_B">Rosters!$A$2:$A$6</definedName>
    <definedName name="Seekonk">Rosters!$A$100:$A$104</definedName>
    <definedName name="Hopkins_B">Rosters!$A$39:$A$43</definedName>
    <definedName name="Timberline_1">Rosters!$A$109:$A$115</definedName>
    <definedName name="Roxbury_Latin_A">Rosters!$A$87:$A$92</definedName>
    <definedName name="Westview_B">Rosters!$A$135:$A$141</definedName>
    <definedName name="CCA_B">Rosters!$A$19:$A$22</definedName>
  </definedNames>
  <calcPr/>
</workbook>
</file>

<file path=xl/sharedStrings.xml><?xml version="1.0" encoding="utf-8"?>
<sst xmlns="http://schemas.openxmlformats.org/spreadsheetml/2006/main" count="950" uniqueCount="212">
  <si>
    <t>Player</t>
  </si>
  <si>
    <t>Team</t>
  </si>
  <si>
    <t>List of Teams</t>
  </si>
  <si>
    <t>Team ID</t>
  </si>
  <si>
    <t>Daniel Z</t>
  </si>
  <si>
    <t>ASFA B</t>
  </si>
  <si>
    <t>ASFA_B</t>
  </si>
  <si>
    <t>Henna</t>
  </si>
  <si>
    <t>Beltway Blazers B</t>
  </si>
  <si>
    <t>Beltway_Blazers_B</t>
  </si>
  <si>
    <t>Sofia</t>
  </si>
  <si>
    <t>BOW B</t>
  </si>
  <si>
    <t>BOW_B</t>
  </si>
  <si>
    <t>Trisha</t>
  </si>
  <si>
    <t>CCA B</t>
  </si>
  <si>
    <t>CCA_B</t>
  </si>
  <si>
    <t>William</t>
  </si>
  <si>
    <t>Centennial</t>
  </si>
  <si>
    <t>Albert H</t>
  </si>
  <si>
    <t>Fantastic Four</t>
  </si>
  <si>
    <t>Fantastic_Four</t>
  </si>
  <si>
    <t>Ashley</t>
  </si>
  <si>
    <t>Hopkins A</t>
  </si>
  <si>
    <t>Hopkins_A</t>
  </si>
  <si>
    <t>Daniel Y</t>
  </si>
  <si>
    <t>Hopkins B</t>
  </si>
  <si>
    <t>Hopkins_B</t>
  </si>
  <si>
    <t>Leela</t>
  </si>
  <si>
    <t>Interlake B</t>
  </si>
  <si>
    <t>Interlake_B</t>
  </si>
  <si>
    <t>Stephen</t>
  </si>
  <si>
    <t>Interlake C</t>
  </si>
  <si>
    <t>Interlake_C</t>
  </si>
  <si>
    <t>Aaron</t>
  </si>
  <si>
    <t>La Cueva</t>
  </si>
  <si>
    <t>La_Cueva</t>
  </si>
  <si>
    <t>Beis</t>
  </si>
  <si>
    <t>Los Alamos B</t>
  </si>
  <si>
    <t>Los_Alamos_B</t>
  </si>
  <si>
    <t>Jonathan F</t>
  </si>
  <si>
    <t>Martin Luther King Jr</t>
  </si>
  <si>
    <t>Martin_Luther_King_Jr</t>
  </si>
  <si>
    <t>Margaret L</t>
  </si>
  <si>
    <t>Middletong B</t>
  </si>
  <si>
    <t>Middletong_B</t>
  </si>
  <si>
    <t>Nineveh</t>
  </si>
  <si>
    <t>RMSST A</t>
  </si>
  <si>
    <t>RMSST_A</t>
  </si>
  <si>
    <t>Piyush</t>
  </si>
  <si>
    <t>RMSST B</t>
  </si>
  <si>
    <t>RMSST_B</t>
  </si>
  <si>
    <t>Wardell</t>
  </si>
  <si>
    <t>Roxbury Latin A</t>
  </si>
  <si>
    <t>Roxbury_Latin_A</t>
  </si>
  <si>
    <t>Adarsh</t>
  </si>
  <si>
    <t>Roxbury Latin B</t>
  </si>
  <si>
    <t>Roxbury_Latin_B</t>
  </si>
  <si>
    <t>Andrew S</t>
  </si>
  <si>
    <t>Seekonk</t>
  </si>
  <si>
    <t>Arnav V</t>
  </si>
  <si>
    <t>TAMS</t>
  </si>
  <si>
    <t>Chris J</t>
  </si>
  <si>
    <t>Timberline 1</t>
  </si>
  <si>
    <t>Timberline_1</t>
  </si>
  <si>
    <t>Anurag</t>
  </si>
  <si>
    <t>Timberline 2</t>
  </si>
  <si>
    <t>Timberline_2</t>
  </si>
  <si>
    <t>Brandon</t>
  </si>
  <si>
    <t>Walton</t>
  </si>
  <si>
    <t>Emily</t>
  </si>
  <si>
    <t>Westview A</t>
  </si>
  <si>
    <t>Westview_A</t>
  </si>
  <si>
    <t>Isaac</t>
  </si>
  <si>
    <t>Westview B</t>
  </si>
  <si>
    <t>Westview_B</t>
  </si>
  <si>
    <t>Larry</t>
  </si>
  <si>
    <t>Whitney</t>
  </si>
  <si>
    <t>Mario BM</t>
  </si>
  <si>
    <t>Tomas</t>
  </si>
  <si>
    <t>Gabriel</t>
  </si>
  <si>
    <t>Ivan G</t>
  </si>
  <si>
    <t>Matthew C</t>
  </si>
  <si>
    <t>Neal</t>
  </si>
  <si>
    <t>Prisha</t>
  </si>
  <si>
    <t>Arin</t>
  </si>
  <si>
    <t>Hannah</t>
  </si>
  <si>
    <t>Joy</t>
  </si>
  <si>
    <t>Kyle</t>
  </si>
  <si>
    <t>Brendan</t>
  </si>
  <si>
    <t>Jay M</t>
  </si>
  <si>
    <t>Jeremy</t>
  </si>
  <si>
    <t>Melody C</t>
  </si>
  <si>
    <t>Sarvin</t>
  </si>
  <si>
    <t>Allison</t>
  </si>
  <si>
    <t>Bryan</t>
  </si>
  <si>
    <t>David Lee</t>
  </si>
  <si>
    <t>Tia</t>
  </si>
  <si>
    <t>Yash M</t>
  </si>
  <si>
    <t>Anna</t>
  </si>
  <si>
    <t>Richard S</t>
  </si>
  <si>
    <t>Tristan</t>
  </si>
  <si>
    <t>Vedant</t>
  </si>
  <si>
    <t>Berkan</t>
  </si>
  <si>
    <t>Charlie</t>
  </si>
  <si>
    <t>Janie</t>
  </si>
  <si>
    <t>Jeffrey</t>
  </si>
  <si>
    <t>Jenny</t>
  </si>
  <si>
    <t>Mario S</t>
  </si>
  <si>
    <t>Melody Y</t>
  </si>
  <si>
    <t>Cinyoung</t>
  </si>
  <si>
    <t>Kon</t>
  </si>
  <si>
    <t>Linnhtet</t>
  </si>
  <si>
    <t>Ming</t>
  </si>
  <si>
    <t>Minty</t>
  </si>
  <si>
    <t>Quinton</t>
  </si>
  <si>
    <t>Adi</t>
  </si>
  <si>
    <t>Curtis</t>
  </si>
  <si>
    <t>Eric B</t>
  </si>
  <si>
    <t>Gary</t>
  </si>
  <si>
    <t>Rami</t>
  </si>
  <si>
    <t>Aarush</t>
  </si>
  <si>
    <t>Aishani</t>
  </si>
  <si>
    <t>Hansen</t>
  </si>
  <si>
    <t>Jack</t>
  </si>
  <si>
    <t>Rohan K</t>
  </si>
  <si>
    <t>Danielle</t>
  </si>
  <si>
    <t>Jackson M</t>
  </si>
  <si>
    <t>Margaret H</t>
  </si>
  <si>
    <t>Maxwell</t>
  </si>
  <si>
    <t>Sydney</t>
  </si>
  <si>
    <t>Ava B</t>
  </si>
  <si>
    <t>Duc</t>
  </si>
  <si>
    <t>Elizabeth</t>
  </si>
  <si>
    <t>Hector</t>
  </si>
  <si>
    <t>Ryan</t>
  </si>
  <si>
    <t>Tyler</t>
  </si>
  <si>
    <t>Daniel S-F</t>
  </si>
  <si>
    <t>David S</t>
  </si>
  <si>
    <t>James M</t>
  </si>
  <si>
    <t>Rohil</t>
  </si>
  <si>
    <t>Teddy</t>
  </si>
  <si>
    <t>Vishnu</t>
  </si>
  <si>
    <t>Akhilsai</t>
  </si>
  <si>
    <t>Alex Y</t>
  </si>
  <si>
    <t>Dennis</t>
  </si>
  <si>
    <t>Eddy</t>
  </si>
  <si>
    <t>Ethan</t>
  </si>
  <si>
    <t>Michael</t>
  </si>
  <si>
    <t>Nahum</t>
  </si>
  <si>
    <t>Jackson K</t>
  </si>
  <si>
    <t>Matt</t>
  </si>
  <si>
    <t>Nicholas Y</t>
  </si>
  <si>
    <t>Nick</t>
  </si>
  <si>
    <t>Thomas</t>
  </si>
  <si>
    <t>Anay</t>
  </si>
  <si>
    <t>Raghav</t>
  </si>
  <si>
    <t>Shreyas</t>
  </si>
  <si>
    <t>Tanvi</t>
  </si>
  <si>
    <t>James L</t>
  </si>
  <si>
    <t>Jieming</t>
  </si>
  <si>
    <t>Luke B</t>
  </si>
  <si>
    <t>Luke M</t>
  </si>
  <si>
    <t>Pri</t>
  </si>
  <si>
    <t>Vishali</t>
  </si>
  <si>
    <t>Will</t>
  </si>
  <si>
    <t>Ayushi</t>
  </si>
  <si>
    <t>Ishita</t>
  </si>
  <si>
    <t>Jinho</t>
  </si>
  <si>
    <t>Nathan M</t>
  </si>
  <si>
    <t>Olivia</t>
  </si>
  <si>
    <t>Rushil M</t>
  </si>
  <si>
    <t>Sanjeev</t>
  </si>
  <si>
    <t>Aric</t>
  </si>
  <si>
    <t>Asad</t>
  </si>
  <si>
    <t>Chinmay</t>
  </si>
  <si>
    <t>Josh</t>
  </si>
  <si>
    <t>Sai</t>
  </si>
  <si>
    <t>Andrew G</t>
  </si>
  <si>
    <t>Daniel G</t>
  </si>
  <si>
    <t>Ivan P</t>
  </si>
  <si>
    <t>John</t>
  </si>
  <si>
    <t>Matthew W</t>
  </si>
  <si>
    <t>Rishab M</t>
  </si>
  <si>
    <t>Z</t>
  </si>
  <si>
    <t>Anika</t>
  </si>
  <si>
    <t>Jonah</t>
  </si>
  <si>
    <t>Philip</t>
  </si>
  <si>
    <t>Pranav</t>
  </si>
  <si>
    <t>Rishab J</t>
  </si>
  <si>
    <t>Vignesh</t>
  </si>
  <si>
    <t>Zachary</t>
  </si>
  <si>
    <t>Brian</t>
  </si>
  <si>
    <t>Hiradh</t>
  </si>
  <si>
    <t>Kenneth</t>
  </si>
  <si>
    <t>Nathan V</t>
  </si>
  <si>
    <t>Navneeth</t>
  </si>
  <si>
    <t>Subject</t>
  </si>
  <si>
    <t>Bonus</t>
  </si>
  <si>
    <t>Score</t>
  </si>
  <si>
    <t>p</t>
  </si>
  <si>
    <t>b</t>
  </si>
  <si>
    <t>c</t>
  </si>
  <si>
    <t>-</t>
  </si>
  <si>
    <t>es</t>
  </si>
  <si>
    <t>en</t>
  </si>
  <si>
    <t>m</t>
  </si>
  <si>
    <t>ch</t>
  </si>
  <si>
    <t>Tiebreakers</t>
  </si>
  <si>
    <t>TUH</t>
  </si>
  <si>
    <t>4s</t>
  </si>
  <si>
    <t>-4s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</si>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</sst>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Inconsolata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6" fillId="3" fontId="6" numFmtId="0" xfId="0" applyAlignment="1" applyBorder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7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2" fontId="2" numFmtId="0" xfId="0" applyFont="1"/>
    <xf borderId="2" fillId="0" fontId="2" numFmtId="0" xfId="0" applyBorder="1" applyFont="1"/>
    <xf borderId="8" fillId="0" fontId="1" numFmtId="0" xfId="0" applyBorder="1" applyFont="1"/>
    <xf borderId="0" fillId="0" fontId="2" numFmtId="0" xfId="0" applyAlignment="1" applyFont="1">
      <alignment readingOrder="0"/>
    </xf>
    <xf borderId="9" fillId="0" fontId="1" numFmtId="0" xfId="0" applyBorder="1" applyFont="1"/>
    <xf borderId="10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Alignment="1" applyBorder="1" applyFont="1">
      <alignment readingOrder="0"/>
    </xf>
    <xf borderId="11" fillId="0" fontId="2" numFmtId="0" xfId="0" applyBorder="1" applyFont="1"/>
    <xf borderId="11" fillId="2" fontId="2" numFmtId="0" xfId="0" applyBorder="1" applyFont="1"/>
    <xf borderId="12" fillId="0" fontId="2" numFmtId="0" xfId="0" applyBorder="1" applyFont="1"/>
    <xf borderId="13" fillId="0" fontId="1" numFmtId="0" xfId="0" applyBorder="1" applyFont="1"/>
    <xf borderId="14" fillId="0" fontId="1" numFmtId="0" xfId="0" applyBorder="1" applyFont="1"/>
    <xf borderId="1" fillId="0" fontId="2" numFmtId="0" xfId="0" applyAlignment="1" applyBorder="1" applyFont="1">
      <alignment readingOrder="0" vertical="bottom"/>
    </xf>
    <xf borderId="0" fillId="2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9" fillId="0" fontId="1" numFmtId="0" xfId="0" applyAlignment="1" applyBorder="1" applyFont="1">
      <alignment horizontal="right" vertical="bottom"/>
    </xf>
    <xf borderId="0" fillId="0" fontId="2" numFmtId="0" xfId="0" applyAlignment="1" applyFont="1">
      <alignment readingOrder="0"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7" fillId="2" fontId="2" numFmtId="0" xfId="0" applyBorder="1" applyFont="1"/>
    <xf borderId="0" fillId="0" fontId="2" numFmtId="0" xfId="0" applyFont="1"/>
    <xf borderId="8" fillId="2" fontId="2" numFmtId="0" xfId="0" applyBorder="1" applyFont="1"/>
    <xf borderId="9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0" fillId="3" fontId="5" numFmtId="0" xfId="0" applyAlignment="1" applyFont="1">
      <alignment textRotation="90"/>
    </xf>
    <xf borderId="1" fillId="2" fontId="2" numFmtId="0" xfId="0" applyBorder="1" applyFont="1"/>
    <xf borderId="2" fillId="0" fontId="2" numFmtId="0" xfId="0" applyAlignment="1" applyBorder="1" applyFont="1">
      <alignment readingOrder="0"/>
    </xf>
    <xf borderId="10" fillId="2" fontId="2" numFmtId="0" xfId="0" applyBorder="1" applyFont="1"/>
    <xf borderId="4" fillId="0" fontId="2" numFmtId="0" xfId="0" applyAlignment="1" applyBorder="1" applyFont="1">
      <alignment readingOrder="0"/>
    </xf>
    <xf borderId="2" fillId="2" fontId="2" numFmtId="0" xfId="0" applyBorder="1" applyFont="1"/>
    <xf borderId="12" fillId="2" fontId="2" numFmtId="0" xfId="0" applyBorder="1" applyFont="1"/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readingOrder="0"/>
    </xf>
    <xf borderId="0" fillId="0" fontId="5" numFmtId="0" xfId="0" applyAlignment="1" applyFont="1">
      <alignment readingOrder="0" textRotation="90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center" readingOrder="0" textRotation="0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9</v>
      </c>
    </row>
    <row r="4">
      <c r="A4" s="2" t="s">
        <v>10</v>
      </c>
      <c r="B4" s="2" t="s">
        <v>5</v>
      </c>
      <c r="C4" s="2" t="s">
        <v>11</v>
      </c>
      <c r="D4" s="2" t="s">
        <v>12</v>
      </c>
    </row>
    <row r="5">
      <c r="A5" s="2" t="s">
        <v>13</v>
      </c>
      <c r="B5" s="2" t="s">
        <v>5</v>
      </c>
      <c r="C5" s="2" t="s">
        <v>14</v>
      </c>
      <c r="D5" s="2" t="s">
        <v>15</v>
      </c>
    </row>
    <row r="6">
      <c r="A6" s="2" t="s">
        <v>16</v>
      </c>
      <c r="B6" s="2" t="s">
        <v>5</v>
      </c>
      <c r="C6" s="2" t="s">
        <v>17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8</v>
      </c>
      <c r="C11" s="2" t="s">
        <v>31</v>
      </c>
      <c r="D11" s="2" t="s">
        <v>32</v>
      </c>
    </row>
    <row r="12">
      <c r="A12" s="2" t="s">
        <v>33</v>
      </c>
      <c r="B12" s="2" t="s">
        <v>11</v>
      </c>
      <c r="C12" s="2" t="s">
        <v>34</v>
      </c>
      <c r="D12" s="2" t="s">
        <v>35</v>
      </c>
    </row>
    <row r="13">
      <c r="A13" s="2" t="s">
        <v>36</v>
      </c>
      <c r="B13" s="2" t="s">
        <v>11</v>
      </c>
      <c r="C13" s="2" t="s">
        <v>37</v>
      </c>
      <c r="D13" s="2" t="s">
        <v>38</v>
      </c>
    </row>
    <row r="14">
      <c r="A14" s="2" t="s">
        <v>39</v>
      </c>
      <c r="B14" s="2" t="s">
        <v>11</v>
      </c>
      <c r="C14" s="2" t="s">
        <v>40</v>
      </c>
      <c r="D14" s="2" t="s">
        <v>41</v>
      </c>
    </row>
    <row r="15">
      <c r="A15" s="2" t="s">
        <v>42</v>
      </c>
      <c r="B15" s="2" t="s">
        <v>11</v>
      </c>
      <c r="C15" s="2" t="s">
        <v>43</v>
      </c>
      <c r="D15" s="2" t="s">
        <v>44</v>
      </c>
    </row>
    <row r="16">
      <c r="A16" s="2" t="s">
        <v>45</v>
      </c>
      <c r="B16" s="2" t="s">
        <v>11</v>
      </c>
      <c r="C16" s="2" t="s">
        <v>46</v>
      </c>
      <c r="D16" s="2" t="s">
        <v>47</v>
      </c>
    </row>
    <row r="17">
      <c r="A17" s="2" t="s">
        <v>48</v>
      </c>
      <c r="B17" s="2" t="s">
        <v>11</v>
      </c>
      <c r="C17" s="2" t="s">
        <v>49</v>
      </c>
      <c r="D17" s="2" t="s">
        <v>50</v>
      </c>
    </row>
    <row r="18">
      <c r="A18" s="2" t="s">
        <v>51</v>
      </c>
      <c r="B18" s="2" t="s">
        <v>11</v>
      </c>
      <c r="C18" s="2" t="s">
        <v>52</v>
      </c>
      <c r="D18" s="2" t="s">
        <v>53</v>
      </c>
    </row>
    <row r="19">
      <c r="A19" s="2" t="s">
        <v>54</v>
      </c>
      <c r="B19" s="2" t="s">
        <v>14</v>
      </c>
      <c r="C19" s="2" t="s">
        <v>55</v>
      </c>
      <c r="D19" s="2" t="s">
        <v>56</v>
      </c>
    </row>
    <row r="20">
      <c r="A20" s="2" t="s">
        <v>57</v>
      </c>
      <c r="B20" s="2" t="s">
        <v>14</v>
      </c>
      <c r="C20" s="2" t="s">
        <v>58</v>
      </c>
      <c r="D20" s="2" t="s">
        <v>58</v>
      </c>
    </row>
    <row r="21">
      <c r="A21" s="2" t="s">
        <v>59</v>
      </c>
      <c r="B21" s="2" t="s">
        <v>14</v>
      </c>
      <c r="C21" s="2" t="s">
        <v>60</v>
      </c>
      <c r="D21" s="2" t="s">
        <v>60</v>
      </c>
    </row>
    <row r="22">
      <c r="A22" s="2" t="s">
        <v>61</v>
      </c>
      <c r="B22" s="2" t="s">
        <v>14</v>
      </c>
      <c r="C22" s="2" t="s">
        <v>62</v>
      </c>
      <c r="D22" s="2" t="s">
        <v>63</v>
      </c>
    </row>
    <row r="23">
      <c r="A23" s="2" t="s">
        <v>64</v>
      </c>
      <c r="B23" s="2" t="s">
        <v>17</v>
      </c>
      <c r="C23" s="2" t="s">
        <v>65</v>
      </c>
      <c r="D23" s="2" t="s">
        <v>66</v>
      </c>
    </row>
    <row r="24">
      <c r="A24" s="2" t="s">
        <v>67</v>
      </c>
      <c r="B24" s="2" t="s">
        <v>17</v>
      </c>
      <c r="C24" s="2" t="s">
        <v>68</v>
      </c>
      <c r="D24" s="2" t="s">
        <v>68</v>
      </c>
    </row>
    <row r="25">
      <c r="A25" s="2" t="s">
        <v>69</v>
      </c>
      <c r="B25" s="2" t="s">
        <v>17</v>
      </c>
      <c r="C25" s="2" t="s">
        <v>70</v>
      </c>
      <c r="D25" s="2" t="s">
        <v>71</v>
      </c>
    </row>
    <row r="26">
      <c r="A26" s="2" t="s">
        <v>72</v>
      </c>
      <c r="B26" s="2" t="s">
        <v>17</v>
      </c>
      <c r="C26" s="2" t="s">
        <v>73</v>
      </c>
      <c r="D26" s="2" t="s">
        <v>74</v>
      </c>
    </row>
    <row r="27">
      <c r="A27" s="2" t="s">
        <v>75</v>
      </c>
      <c r="B27" s="2" t="s">
        <v>17</v>
      </c>
      <c r="C27" s="2" t="s">
        <v>76</v>
      </c>
      <c r="D27" s="2" t="s">
        <v>76</v>
      </c>
    </row>
    <row r="28">
      <c r="A28" s="2" t="s">
        <v>77</v>
      </c>
      <c r="B28" s="2" t="s">
        <v>17</v>
      </c>
      <c r="C28" s="3"/>
      <c r="D28" s="3"/>
    </row>
    <row r="29">
      <c r="A29" s="2" t="s">
        <v>78</v>
      </c>
      <c r="B29" s="2" t="s">
        <v>17</v>
      </c>
      <c r="C29" s="3"/>
      <c r="D29" s="3"/>
    </row>
    <row r="30">
      <c r="A30" s="2" t="s">
        <v>79</v>
      </c>
      <c r="B30" s="2" t="s">
        <v>19</v>
      </c>
      <c r="C30" s="3"/>
      <c r="D30" s="3"/>
    </row>
    <row r="31">
      <c r="A31" s="2" t="s">
        <v>80</v>
      </c>
      <c r="B31" s="2" t="s">
        <v>19</v>
      </c>
      <c r="C31" s="3"/>
      <c r="D31" s="3"/>
    </row>
    <row r="32">
      <c r="A32" s="2" t="s">
        <v>81</v>
      </c>
      <c r="B32" s="2" t="s">
        <v>19</v>
      </c>
      <c r="C32" s="3"/>
      <c r="D32" s="3"/>
    </row>
    <row r="33">
      <c r="A33" s="2" t="s">
        <v>82</v>
      </c>
      <c r="B33" s="2" t="s">
        <v>19</v>
      </c>
      <c r="C33" s="3"/>
      <c r="D33" s="3"/>
    </row>
    <row r="34">
      <c r="A34" s="2" t="s">
        <v>83</v>
      </c>
      <c r="B34" s="2" t="s">
        <v>19</v>
      </c>
      <c r="C34" s="3"/>
      <c r="D34" s="3"/>
    </row>
    <row r="35">
      <c r="A35" s="2" t="s">
        <v>84</v>
      </c>
      <c r="B35" s="2" t="s">
        <v>22</v>
      </c>
      <c r="C35" s="3"/>
      <c r="D35" s="3"/>
    </row>
    <row r="36">
      <c r="A36" s="2" t="s">
        <v>85</v>
      </c>
      <c r="B36" s="2" t="s">
        <v>22</v>
      </c>
      <c r="C36" s="3"/>
      <c r="D36" s="3"/>
    </row>
    <row r="37">
      <c r="A37" s="2" t="s">
        <v>86</v>
      </c>
      <c r="B37" s="2" t="s">
        <v>22</v>
      </c>
      <c r="C37" s="3"/>
      <c r="D37" s="3"/>
    </row>
    <row r="38">
      <c r="A38" s="2" t="s">
        <v>87</v>
      </c>
      <c r="B38" s="2" t="s">
        <v>22</v>
      </c>
      <c r="C38" s="3"/>
      <c r="D38" s="3"/>
    </row>
    <row r="39">
      <c r="A39" s="2" t="s">
        <v>88</v>
      </c>
      <c r="B39" s="2" t="s">
        <v>25</v>
      </c>
      <c r="C39" s="3"/>
      <c r="D39" s="3"/>
    </row>
    <row r="40">
      <c r="A40" s="2" t="s">
        <v>89</v>
      </c>
      <c r="B40" s="2" t="s">
        <v>25</v>
      </c>
      <c r="C40" s="3"/>
      <c r="D40" s="3"/>
    </row>
    <row r="41">
      <c r="A41" s="2" t="s">
        <v>90</v>
      </c>
      <c r="B41" s="2" t="s">
        <v>25</v>
      </c>
      <c r="C41" s="3"/>
      <c r="D41" s="3"/>
    </row>
    <row r="42">
      <c r="A42" s="2" t="s">
        <v>91</v>
      </c>
      <c r="B42" s="2" t="s">
        <v>25</v>
      </c>
      <c r="C42" s="3"/>
      <c r="D42" s="3"/>
    </row>
    <row r="43">
      <c r="A43" s="2" t="s">
        <v>92</v>
      </c>
      <c r="B43" s="2" t="s">
        <v>25</v>
      </c>
      <c r="C43" s="3"/>
      <c r="D43" s="3"/>
    </row>
    <row r="44">
      <c r="A44" s="2" t="s">
        <v>93</v>
      </c>
      <c r="B44" s="2" t="s">
        <v>28</v>
      </c>
      <c r="C44" s="3"/>
      <c r="D44" s="3"/>
    </row>
    <row r="45">
      <c r="A45" s="2" t="s">
        <v>94</v>
      </c>
      <c r="B45" s="2" t="s">
        <v>28</v>
      </c>
      <c r="C45" s="3"/>
      <c r="D45" s="3"/>
    </row>
    <row r="46">
      <c r="A46" s="2" t="s">
        <v>95</v>
      </c>
      <c r="B46" s="2" t="s">
        <v>28</v>
      </c>
      <c r="C46" s="3"/>
      <c r="D46" s="3"/>
    </row>
    <row r="47">
      <c r="A47" s="2" t="s">
        <v>96</v>
      </c>
      <c r="B47" s="2" t="s">
        <v>28</v>
      </c>
      <c r="C47" s="3"/>
      <c r="D47" s="3"/>
    </row>
    <row r="48">
      <c r="A48" s="2" t="s">
        <v>97</v>
      </c>
      <c r="B48" s="2" t="s">
        <v>28</v>
      </c>
      <c r="C48" s="3"/>
      <c r="D48" s="3"/>
    </row>
    <row r="49">
      <c r="A49" s="2" t="s">
        <v>98</v>
      </c>
      <c r="B49" s="2" t="s">
        <v>31</v>
      </c>
      <c r="C49" s="3"/>
      <c r="D49" s="3"/>
    </row>
    <row r="50">
      <c r="A50" s="2" t="s">
        <v>99</v>
      </c>
      <c r="B50" s="2" t="s">
        <v>31</v>
      </c>
      <c r="C50" s="3"/>
      <c r="D50" s="3"/>
    </row>
    <row r="51">
      <c r="A51" s="2" t="s">
        <v>100</v>
      </c>
      <c r="B51" s="2" t="s">
        <v>31</v>
      </c>
      <c r="C51" s="3"/>
      <c r="D51" s="3"/>
    </row>
    <row r="52">
      <c r="A52" s="2" t="s">
        <v>101</v>
      </c>
      <c r="B52" s="2" t="s">
        <v>31</v>
      </c>
      <c r="C52" s="3"/>
      <c r="D52" s="3"/>
    </row>
    <row r="53">
      <c r="A53" s="2" t="s">
        <v>102</v>
      </c>
      <c r="B53" s="2" t="s">
        <v>34</v>
      </c>
      <c r="C53" s="3"/>
      <c r="D53" s="3"/>
    </row>
    <row r="54">
      <c r="A54" s="2" t="s">
        <v>103</v>
      </c>
      <c r="B54" s="2" t="s">
        <v>34</v>
      </c>
      <c r="C54" s="3"/>
      <c r="D54" s="3"/>
    </row>
    <row r="55">
      <c r="A55" s="2" t="s">
        <v>104</v>
      </c>
      <c r="B55" s="2" t="s">
        <v>34</v>
      </c>
      <c r="C55" s="3"/>
      <c r="D55" s="3"/>
    </row>
    <row r="56">
      <c r="A56" s="2" t="s">
        <v>105</v>
      </c>
      <c r="B56" s="2" t="s">
        <v>34</v>
      </c>
      <c r="C56" s="3"/>
      <c r="D56" s="3"/>
    </row>
    <row r="57">
      <c r="A57" s="2" t="s">
        <v>106</v>
      </c>
      <c r="B57" s="2" t="s">
        <v>34</v>
      </c>
      <c r="C57" s="3"/>
      <c r="D57" s="3"/>
    </row>
    <row r="58">
      <c r="A58" s="2" t="s">
        <v>107</v>
      </c>
      <c r="B58" s="2" t="s">
        <v>34</v>
      </c>
      <c r="C58" s="3"/>
      <c r="D58" s="3"/>
    </row>
    <row r="59">
      <c r="A59" s="2" t="s">
        <v>108</v>
      </c>
      <c r="B59" s="2" t="s">
        <v>34</v>
      </c>
      <c r="C59" s="3"/>
      <c r="D59" s="3"/>
    </row>
    <row r="60">
      <c r="A60" s="2" t="s">
        <v>109</v>
      </c>
      <c r="B60" s="2" t="s">
        <v>37</v>
      </c>
      <c r="C60" s="3"/>
      <c r="D60" s="3"/>
    </row>
    <row r="61">
      <c r="A61" s="2" t="s">
        <v>110</v>
      </c>
      <c r="B61" s="2" t="s">
        <v>37</v>
      </c>
      <c r="C61" s="3"/>
      <c r="D61" s="3"/>
    </row>
    <row r="62">
      <c r="A62" s="2" t="s">
        <v>111</v>
      </c>
      <c r="B62" s="2" t="s">
        <v>37</v>
      </c>
      <c r="C62" s="3"/>
      <c r="D62" s="3"/>
    </row>
    <row r="63">
      <c r="A63" s="2" t="s">
        <v>112</v>
      </c>
      <c r="B63" s="2" t="s">
        <v>37</v>
      </c>
      <c r="C63" s="3"/>
      <c r="D63" s="3"/>
    </row>
    <row r="64">
      <c r="A64" s="2" t="s">
        <v>113</v>
      </c>
      <c r="B64" s="2" t="s">
        <v>37</v>
      </c>
      <c r="C64" s="3"/>
      <c r="D64" s="3"/>
    </row>
    <row r="65">
      <c r="A65" s="2" t="s">
        <v>114</v>
      </c>
      <c r="B65" s="2" t="s">
        <v>37</v>
      </c>
      <c r="C65" s="3"/>
      <c r="D65" s="3"/>
    </row>
    <row r="66">
      <c r="A66" s="2" t="s">
        <v>115</v>
      </c>
      <c r="B66" s="2" t="s">
        <v>40</v>
      </c>
      <c r="C66" s="3"/>
      <c r="D66" s="3"/>
    </row>
    <row r="67">
      <c r="A67" s="2" t="s">
        <v>116</v>
      </c>
      <c r="B67" s="2" t="s">
        <v>40</v>
      </c>
      <c r="C67" s="3"/>
      <c r="D67" s="3"/>
    </row>
    <row r="68">
      <c r="A68" s="2" t="s">
        <v>117</v>
      </c>
      <c r="B68" s="2" t="s">
        <v>40</v>
      </c>
      <c r="C68" s="3"/>
      <c r="D68" s="3"/>
    </row>
    <row r="69">
      <c r="A69" s="2" t="s">
        <v>118</v>
      </c>
      <c r="B69" s="2" t="s">
        <v>40</v>
      </c>
      <c r="C69" s="3"/>
      <c r="D69" s="3"/>
    </row>
    <row r="70">
      <c r="A70" s="2" t="s">
        <v>119</v>
      </c>
      <c r="B70" s="2" t="s">
        <v>40</v>
      </c>
      <c r="C70" s="3"/>
      <c r="D70" s="3"/>
    </row>
    <row r="71">
      <c r="A71" s="2" t="s">
        <v>120</v>
      </c>
      <c r="B71" s="2" t="s">
        <v>43</v>
      </c>
      <c r="C71" s="3"/>
      <c r="D71" s="3"/>
    </row>
    <row r="72">
      <c r="A72" s="2" t="s">
        <v>121</v>
      </c>
      <c r="B72" s="2" t="s">
        <v>43</v>
      </c>
      <c r="C72" s="3"/>
      <c r="D72" s="3"/>
    </row>
    <row r="73">
      <c r="A73" s="2" t="s">
        <v>122</v>
      </c>
      <c r="B73" s="2" t="s">
        <v>43</v>
      </c>
      <c r="C73" s="3"/>
      <c r="D73" s="3"/>
    </row>
    <row r="74">
      <c r="A74" s="2" t="s">
        <v>123</v>
      </c>
      <c r="B74" s="2" t="s">
        <v>43</v>
      </c>
      <c r="C74" s="3"/>
      <c r="D74" s="3"/>
    </row>
    <row r="75">
      <c r="A75" s="2" t="s">
        <v>124</v>
      </c>
      <c r="B75" s="2" t="s">
        <v>43</v>
      </c>
      <c r="C75" s="3"/>
      <c r="D75" s="3"/>
    </row>
    <row r="76">
      <c r="A76" s="2" t="s">
        <v>125</v>
      </c>
      <c r="B76" s="2" t="s">
        <v>46</v>
      </c>
      <c r="C76" s="3"/>
      <c r="D76" s="3"/>
    </row>
    <row r="77">
      <c r="A77" s="2" t="s">
        <v>126</v>
      </c>
      <c r="B77" s="2" t="s">
        <v>46</v>
      </c>
      <c r="C77" s="3"/>
      <c r="D77" s="3"/>
    </row>
    <row r="78">
      <c r="A78" s="2" t="s">
        <v>127</v>
      </c>
      <c r="B78" s="2" t="s">
        <v>46</v>
      </c>
      <c r="C78" s="3"/>
      <c r="D78" s="3"/>
    </row>
    <row r="79">
      <c r="A79" s="2" t="s">
        <v>128</v>
      </c>
      <c r="B79" s="2" t="s">
        <v>46</v>
      </c>
      <c r="C79" s="3"/>
      <c r="D79" s="3"/>
    </row>
    <row r="80">
      <c r="A80" s="2" t="s">
        <v>129</v>
      </c>
      <c r="B80" s="2" t="s">
        <v>46</v>
      </c>
      <c r="C80" s="3"/>
      <c r="D80" s="3"/>
    </row>
    <row r="81">
      <c r="A81" s="2" t="s">
        <v>130</v>
      </c>
      <c r="B81" s="2" t="s">
        <v>49</v>
      </c>
      <c r="C81" s="3"/>
      <c r="D81" s="3"/>
    </row>
    <row r="82">
      <c r="A82" s="2" t="s">
        <v>131</v>
      </c>
      <c r="B82" s="2" t="s">
        <v>49</v>
      </c>
      <c r="C82" s="3"/>
      <c r="D82" s="3"/>
    </row>
    <row r="83">
      <c r="A83" s="2" t="s">
        <v>132</v>
      </c>
      <c r="B83" s="2" t="s">
        <v>49</v>
      </c>
      <c r="C83" s="3"/>
      <c r="D83" s="3"/>
    </row>
    <row r="84">
      <c r="A84" s="4" t="s">
        <v>133</v>
      </c>
      <c r="B84" s="4" t="s">
        <v>49</v>
      </c>
      <c r="C84" s="3"/>
      <c r="D84" s="3"/>
    </row>
    <row r="85">
      <c r="A85" s="2" t="s">
        <v>134</v>
      </c>
      <c r="B85" s="2" t="s">
        <v>49</v>
      </c>
      <c r="C85" s="3"/>
      <c r="D85" s="3"/>
    </row>
    <row r="86">
      <c r="A86" s="2" t="s">
        <v>135</v>
      </c>
      <c r="B86" s="2" t="s">
        <v>49</v>
      </c>
      <c r="C86" s="3"/>
      <c r="D86" s="3"/>
    </row>
    <row r="87">
      <c r="A87" s="2" t="s">
        <v>136</v>
      </c>
      <c r="B87" s="2" t="s">
        <v>52</v>
      </c>
      <c r="C87" s="3"/>
      <c r="D87" s="3"/>
    </row>
    <row r="88">
      <c r="A88" s="2" t="s">
        <v>137</v>
      </c>
      <c r="B88" s="2" t="s">
        <v>52</v>
      </c>
      <c r="C88" s="3"/>
      <c r="D88" s="3"/>
    </row>
    <row r="89">
      <c r="A89" s="2" t="s">
        <v>138</v>
      </c>
      <c r="B89" s="2" t="s">
        <v>52</v>
      </c>
      <c r="C89" s="3"/>
      <c r="D89" s="3"/>
    </row>
    <row r="90">
      <c r="A90" s="2" t="s">
        <v>139</v>
      </c>
      <c r="B90" s="2" t="s">
        <v>52</v>
      </c>
      <c r="C90" s="3"/>
      <c r="D90" s="3"/>
    </row>
    <row r="91">
      <c r="A91" s="2" t="s">
        <v>140</v>
      </c>
      <c r="B91" s="2" t="s">
        <v>52</v>
      </c>
      <c r="C91" s="3"/>
      <c r="D91" s="3"/>
    </row>
    <row r="92">
      <c r="A92" s="2" t="s">
        <v>141</v>
      </c>
      <c r="B92" s="2" t="s">
        <v>52</v>
      </c>
      <c r="C92" s="3"/>
      <c r="D92" s="3"/>
    </row>
    <row r="93">
      <c r="A93" s="2" t="s">
        <v>142</v>
      </c>
      <c r="B93" s="2" t="s">
        <v>55</v>
      </c>
      <c r="C93" s="3"/>
      <c r="D93" s="3"/>
    </row>
    <row r="94">
      <c r="A94" s="2" t="s">
        <v>143</v>
      </c>
      <c r="B94" s="2" t="s">
        <v>55</v>
      </c>
      <c r="C94" s="3"/>
      <c r="D94" s="3"/>
    </row>
    <row r="95">
      <c r="A95" s="2" t="s">
        <v>144</v>
      </c>
      <c r="B95" s="2" t="s">
        <v>55</v>
      </c>
      <c r="C95" s="3"/>
      <c r="D95" s="3"/>
    </row>
    <row r="96">
      <c r="A96" s="2" t="s">
        <v>145</v>
      </c>
      <c r="B96" s="2" t="s">
        <v>55</v>
      </c>
      <c r="C96" s="3"/>
      <c r="D96" s="3"/>
    </row>
    <row r="97">
      <c r="A97" s="2" t="s">
        <v>146</v>
      </c>
      <c r="B97" s="2" t="s">
        <v>55</v>
      </c>
      <c r="C97" s="3"/>
      <c r="D97" s="3"/>
    </row>
    <row r="98">
      <c r="A98" s="2" t="s">
        <v>147</v>
      </c>
      <c r="B98" s="2" t="s">
        <v>55</v>
      </c>
      <c r="C98" s="3"/>
      <c r="D98" s="3"/>
    </row>
    <row r="99">
      <c r="A99" s="2" t="s">
        <v>148</v>
      </c>
      <c r="B99" s="2" t="s">
        <v>55</v>
      </c>
      <c r="C99" s="3"/>
      <c r="D99" s="3"/>
    </row>
    <row r="100">
      <c r="A100" s="2" t="s">
        <v>149</v>
      </c>
      <c r="B100" s="2" t="s">
        <v>58</v>
      </c>
      <c r="C100" s="3"/>
      <c r="D100" s="3"/>
    </row>
    <row r="101">
      <c r="A101" s="2" t="s">
        <v>150</v>
      </c>
      <c r="B101" s="2" t="s">
        <v>58</v>
      </c>
      <c r="C101" s="3"/>
      <c r="D101" s="3"/>
    </row>
    <row r="102">
      <c r="A102" s="2" t="s">
        <v>151</v>
      </c>
      <c r="B102" s="2" t="s">
        <v>58</v>
      </c>
      <c r="C102" s="3"/>
      <c r="D102" s="3"/>
    </row>
    <row r="103">
      <c r="A103" s="2" t="s">
        <v>152</v>
      </c>
      <c r="B103" s="2" t="s">
        <v>58</v>
      </c>
      <c r="C103" s="3"/>
      <c r="D103" s="3"/>
    </row>
    <row r="104">
      <c r="A104" s="2" t="s">
        <v>153</v>
      </c>
      <c r="B104" s="2" t="s">
        <v>58</v>
      </c>
      <c r="C104" s="3"/>
      <c r="D104" s="3"/>
    </row>
    <row r="105">
      <c r="A105" s="2" t="s">
        <v>154</v>
      </c>
      <c r="B105" s="2" t="s">
        <v>60</v>
      </c>
      <c r="C105" s="3"/>
      <c r="D105" s="3"/>
    </row>
    <row r="106">
      <c r="A106" s="2" t="s">
        <v>155</v>
      </c>
      <c r="B106" s="2" t="s">
        <v>60</v>
      </c>
      <c r="C106" s="3"/>
      <c r="D106" s="3"/>
    </row>
    <row r="107">
      <c r="A107" s="2" t="s">
        <v>156</v>
      </c>
      <c r="B107" s="2" t="s">
        <v>60</v>
      </c>
      <c r="C107" s="3"/>
      <c r="D107" s="3"/>
    </row>
    <row r="108">
      <c r="A108" s="2" t="s">
        <v>157</v>
      </c>
      <c r="B108" s="2" t="s">
        <v>60</v>
      </c>
      <c r="C108" s="3"/>
      <c r="D108" s="3"/>
    </row>
    <row r="109">
      <c r="A109" s="2" t="s">
        <v>158</v>
      </c>
      <c r="B109" s="2" t="s">
        <v>62</v>
      </c>
      <c r="C109" s="3"/>
      <c r="D109" s="3"/>
    </row>
    <row r="110">
      <c r="A110" s="2" t="s">
        <v>159</v>
      </c>
      <c r="B110" s="2" t="s">
        <v>62</v>
      </c>
      <c r="C110" s="3"/>
      <c r="D110" s="3"/>
    </row>
    <row r="111">
      <c r="A111" s="2" t="s">
        <v>160</v>
      </c>
      <c r="B111" s="2" t="s">
        <v>62</v>
      </c>
      <c r="C111" s="3"/>
      <c r="D111" s="3"/>
    </row>
    <row r="112">
      <c r="A112" s="2" t="s">
        <v>161</v>
      </c>
      <c r="B112" s="2" t="s">
        <v>62</v>
      </c>
      <c r="C112" s="3"/>
      <c r="D112" s="3"/>
    </row>
    <row r="113">
      <c r="A113" s="2" t="s">
        <v>162</v>
      </c>
      <c r="B113" s="2" t="s">
        <v>62</v>
      </c>
      <c r="C113" s="3"/>
      <c r="D113" s="3"/>
    </row>
    <row r="114">
      <c r="A114" s="2" t="s">
        <v>163</v>
      </c>
      <c r="B114" s="2" t="s">
        <v>62</v>
      </c>
      <c r="C114" s="3"/>
      <c r="D114" s="3"/>
    </row>
    <row r="115">
      <c r="A115" s="2" t="s">
        <v>164</v>
      </c>
      <c r="B115" s="2" t="s">
        <v>62</v>
      </c>
      <c r="C115" s="3"/>
      <c r="D115" s="3"/>
    </row>
    <row r="116">
      <c r="A116" s="2" t="s">
        <v>165</v>
      </c>
      <c r="B116" s="2" t="s">
        <v>65</v>
      </c>
      <c r="C116" s="3"/>
      <c r="D116" s="3"/>
    </row>
    <row r="117">
      <c r="A117" s="2" t="s">
        <v>166</v>
      </c>
      <c r="B117" s="2" t="s">
        <v>65</v>
      </c>
      <c r="C117" s="3"/>
      <c r="D117" s="3"/>
    </row>
    <row r="118">
      <c r="A118" s="2" t="s">
        <v>167</v>
      </c>
      <c r="B118" s="2" t="s">
        <v>65</v>
      </c>
      <c r="C118" s="3"/>
      <c r="D118" s="3"/>
    </row>
    <row r="119">
      <c r="A119" s="2" t="s">
        <v>168</v>
      </c>
      <c r="B119" s="2" t="s">
        <v>65</v>
      </c>
      <c r="C119" s="3"/>
      <c r="D119" s="3"/>
    </row>
    <row r="120">
      <c r="A120" s="2" t="s">
        <v>169</v>
      </c>
      <c r="B120" s="2" t="s">
        <v>65</v>
      </c>
      <c r="C120" s="3"/>
      <c r="D120" s="3"/>
    </row>
    <row r="121">
      <c r="A121" s="2" t="s">
        <v>170</v>
      </c>
      <c r="B121" s="2" t="s">
        <v>65</v>
      </c>
      <c r="C121" s="3"/>
      <c r="D121" s="3"/>
    </row>
    <row r="122">
      <c r="A122" s="2" t="s">
        <v>171</v>
      </c>
      <c r="B122" s="2" t="s">
        <v>65</v>
      </c>
      <c r="C122" s="3"/>
      <c r="D122" s="3"/>
    </row>
    <row r="123">
      <c r="A123" s="2" t="s">
        <v>172</v>
      </c>
      <c r="B123" s="2" t="s">
        <v>68</v>
      </c>
      <c r="C123" s="3"/>
      <c r="D123" s="3"/>
    </row>
    <row r="124">
      <c r="A124" s="2" t="s">
        <v>173</v>
      </c>
      <c r="B124" s="2" t="s">
        <v>68</v>
      </c>
      <c r="C124" s="3"/>
      <c r="D124" s="3"/>
    </row>
    <row r="125">
      <c r="A125" s="2" t="s">
        <v>174</v>
      </c>
      <c r="B125" s="2" t="s">
        <v>68</v>
      </c>
      <c r="C125" s="3"/>
      <c r="D125" s="3"/>
    </row>
    <row r="126">
      <c r="A126" s="2" t="s">
        <v>175</v>
      </c>
      <c r="B126" s="2" t="s">
        <v>68</v>
      </c>
      <c r="C126" s="3"/>
      <c r="D126" s="3"/>
    </row>
    <row r="127">
      <c r="A127" s="2" t="s">
        <v>176</v>
      </c>
      <c r="B127" s="2" t="s">
        <v>68</v>
      </c>
      <c r="C127" s="3"/>
      <c r="D127" s="3"/>
    </row>
    <row r="128">
      <c r="A128" s="2" t="s">
        <v>177</v>
      </c>
      <c r="B128" s="2" t="s">
        <v>70</v>
      </c>
      <c r="C128" s="3"/>
      <c r="D128" s="3"/>
    </row>
    <row r="129">
      <c r="A129" s="2" t="s">
        <v>178</v>
      </c>
      <c r="B129" s="2" t="s">
        <v>70</v>
      </c>
      <c r="C129" s="3"/>
      <c r="D129" s="3"/>
    </row>
    <row r="130">
      <c r="A130" s="2" t="s">
        <v>179</v>
      </c>
      <c r="B130" s="2" t="s">
        <v>70</v>
      </c>
      <c r="C130" s="3"/>
      <c r="D130" s="3"/>
    </row>
    <row r="131">
      <c r="A131" s="2" t="s">
        <v>180</v>
      </c>
      <c r="B131" s="2" t="s">
        <v>70</v>
      </c>
      <c r="C131" s="3"/>
      <c r="D131" s="3"/>
    </row>
    <row r="132">
      <c r="A132" s="2" t="s">
        <v>181</v>
      </c>
      <c r="B132" s="2" t="s">
        <v>70</v>
      </c>
      <c r="C132" s="3"/>
      <c r="D132" s="3"/>
    </row>
    <row r="133">
      <c r="A133" s="2" t="s">
        <v>182</v>
      </c>
      <c r="B133" s="2" t="s">
        <v>70</v>
      </c>
      <c r="C133" s="3"/>
      <c r="D133" s="3"/>
    </row>
    <row r="134">
      <c r="A134" s="2" t="s">
        <v>183</v>
      </c>
      <c r="B134" s="2" t="s">
        <v>70</v>
      </c>
      <c r="C134" s="3"/>
      <c r="D134" s="3"/>
    </row>
    <row r="135">
      <c r="A135" s="2" t="s">
        <v>184</v>
      </c>
      <c r="B135" s="2" t="s">
        <v>73</v>
      </c>
      <c r="C135" s="3"/>
      <c r="D135" s="3"/>
    </row>
    <row r="136">
      <c r="A136" s="2" t="s">
        <v>185</v>
      </c>
      <c r="B136" s="2" t="s">
        <v>73</v>
      </c>
      <c r="C136" s="3"/>
      <c r="D136" s="3"/>
    </row>
    <row r="137">
      <c r="A137" s="2" t="s">
        <v>186</v>
      </c>
      <c r="B137" s="2" t="s">
        <v>73</v>
      </c>
      <c r="C137" s="3"/>
      <c r="D137" s="3"/>
    </row>
    <row r="138">
      <c r="A138" s="2" t="s">
        <v>187</v>
      </c>
      <c r="B138" s="2" t="s">
        <v>73</v>
      </c>
      <c r="C138" s="3"/>
      <c r="D138" s="3"/>
    </row>
    <row r="139">
      <c r="A139" s="2" t="s">
        <v>188</v>
      </c>
      <c r="B139" s="2" t="s">
        <v>73</v>
      </c>
      <c r="C139" s="3"/>
      <c r="D139" s="3"/>
    </row>
    <row r="140">
      <c r="A140" s="2" t="s">
        <v>189</v>
      </c>
      <c r="B140" s="2" t="s">
        <v>73</v>
      </c>
      <c r="C140" s="3"/>
      <c r="D140" s="3"/>
    </row>
    <row r="141">
      <c r="A141" s="2" t="s">
        <v>190</v>
      </c>
      <c r="B141" s="2" t="s">
        <v>73</v>
      </c>
      <c r="C141" s="3"/>
      <c r="D141" s="3"/>
    </row>
    <row r="142">
      <c r="A142" s="2" t="s">
        <v>191</v>
      </c>
      <c r="B142" s="2" t="s">
        <v>76</v>
      </c>
      <c r="C142" s="3"/>
      <c r="D142" s="3"/>
    </row>
    <row r="143">
      <c r="A143" s="2" t="s">
        <v>192</v>
      </c>
      <c r="B143" s="2" t="s">
        <v>76</v>
      </c>
      <c r="C143" s="3"/>
      <c r="D143" s="3"/>
    </row>
    <row r="144">
      <c r="A144" s="2" t="s">
        <v>193</v>
      </c>
      <c r="B144" s="2" t="s">
        <v>76</v>
      </c>
      <c r="C144" s="3"/>
      <c r="D144" s="3"/>
    </row>
    <row r="145">
      <c r="A145" s="2" t="s">
        <v>194</v>
      </c>
      <c r="B145" s="2" t="s">
        <v>76</v>
      </c>
      <c r="C145" s="3"/>
      <c r="D145" s="3"/>
    </row>
    <row r="146">
      <c r="A146" s="2" t="s">
        <v>195</v>
      </c>
      <c r="B146" s="2" t="s">
        <v>76</v>
      </c>
      <c r="C146" s="3"/>
      <c r="D14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28</v>
      </c>
      <c r="K1" s="8"/>
      <c r="L1" s="7" t="s">
        <v>5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Allison</v>
      </c>
      <c r="D2" s="11" t="s">
        <v>94</v>
      </c>
      <c r="E2" s="11" t="s">
        <v>95</v>
      </c>
      <c r="F2" s="11" t="s">
        <v>96</v>
      </c>
      <c r="G2" s="11" t="s">
        <v>97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Daniel Z</v>
      </c>
      <c r="M2" s="15" t="s">
        <v>7</v>
      </c>
      <c r="N2" s="15" t="s">
        <v>10</v>
      </c>
      <c r="O2" s="15" t="s">
        <v>13</v>
      </c>
      <c r="P2" s="15" t="s">
        <v>16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G3" s="21"/>
      <c r="I3" s="22"/>
      <c r="K3" s="23">
        <f>SUM(C3:J3)</f>
        <v>0</v>
      </c>
      <c r="L3" s="19">
        <v>4.0</v>
      </c>
      <c r="P3" s="21"/>
      <c r="R3" s="22"/>
      <c r="S3" s="24">
        <v>0.0</v>
      </c>
      <c r="T3" s="25">
        <f>SUM(L3:S3)</f>
        <v>4</v>
      </c>
    </row>
    <row r="4">
      <c r="A4" s="18">
        <v>2.0</v>
      </c>
      <c r="B4" s="19" t="s">
        <v>200</v>
      </c>
      <c r="C4" s="19">
        <v>4.0</v>
      </c>
      <c r="G4" s="21"/>
      <c r="I4" s="22"/>
      <c r="J4" s="24">
        <v>0.0</v>
      </c>
      <c r="K4" s="23">
        <f t="shared" ref="K4:K25" si="1">K3+SUM(C4:J4)</f>
        <v>4</v>
      </c>
      <c r="L4" s="20"/>
      <c r="P4" s="21"/>
      <c r="R4" s="22"/>
      <c r="T4" s="25">
        <f t="shared" ref="T4:T25" si="2">T3+SUM(L4:S4)</f>
        <v>4</v>
      </c>
    </row>
    <row r="5">
      <c r="A5" s="18">
        <v>3.0</v>
      </c>
      <c r="B5" s="19" t="s">
        <v>201</v>
      </c>
      <c r="C5" s="20"/>
      <c r="F5" s="24">
        <v>4.0</v>
      </c>
      <c r="G5" s="21"/>
      <c r="I5" s="22"/>
      <c r="J5" s="24">
        <v>0.0</v>
      </c>
      <c r="K5" s="23">
        <f t="shared" si="1"/>
        <v>8</v>
      </c>
      <c r="L5" s="19" t="s">
        <v>202</v>
      </c>
      <c r="P5" s="21"/>
      <c r="R5" s="22"/>
      <c r="T5" s="25">
        <f t="shared" si="2"/>
        <v>4</v>
      </c>
    </row>
    <row r="6">
      <c r="A6" s="18">
        <v>4.0</v>
      </c>
      <c r="B6" s="19" t="s">
        <v>203</v>
      </c>
      <c r="C6" s="19">
        <v>4.0</v>
      </c>
      <c r="G6" s="21"/>
      <c r="I6" s="22"/>
      <c r="J6" s="24">
        <v>0.0</v>
      </c>
      <c r="K6" s="23">
        <f t="shared" si="1"/>
        <v>12</v>
      </c>
      <c r="L6" s="20"/>
      <c r="P6" s="21"/>
      <c r="R6" s="22"/>
      <c r="T6" s="25">
        <f t="shared" si="2"/>
        <v>4</v>
      </c>
    </row>
    <row r="7">
      <c r="A7" s="18">
        <v>5.0</v>
      </c>
      <c r="B7" s="19" t="s">
        <v>200</v>
      </c>
      <c r="C7" s="19" t="s">
        <v>202</v>
      </c>
      <c r="G7" s="21"/>
      <c r="I7" s="22"/>
      <c r="K7" s="23">
        <f t="shared" si="1"/>
        <v>12</v>
      </c>
      <c r="L7" s="20"/>
      <c r="N7" s="24" t="s">
        <v>202</v>
      </c>
      <c r="P7" s="21"/>
      <c r="R7" s="22"/>
      <c r="T7" s="25">
        <f t="shared" si="2"/>
        <v>4</v>
      </c>
    </row>
    <row r="8">
      <c r="A8" s="18">
        <v>6.0</v>
      </c>
      <c r="B8" s="19" t="s">
        <v>204</v>
      </c>
      <c r="C8" s="19" t="s">
        <v>202</v>
      </c>
      <c r="G8" s="21"/>
      <c r="I8" s="22"/>
      <c r="K8" s="23">
        <f t="shared" si="1"/>
        <v>12</v>
      </c>
      <c r="L8" s="19" t="s">
        <v>202</v>
      </c>
      <c r="P8" s="21"/>
      <c r="R8" s="22"/>
      <c r="T8" s="25">
        <f t="shared" si="2"/>
        <v>4</v>
      </c>
    </row>
    <row r="9">
      <c r="A9" s="18">
        <v>7.0</v>
      </c>
      <c r="B9" s="19" t="s">
        <v>205</v>
      </c>
      <c r="C9" s="20"/>
      <c r="E9" s="24">
        <v>4.0</v>
      </c>
      <c r="G9" s="21"/>
      <c r="I9" s="22"/>
      <c r="J9" s="24">
        <v>0.0</v>
      </c>
      <c r="K9" s="23">
        <f t="shared" si="1"/>
        <v>16</v>
      </c>
      <c r="L9" s="20"/>
      <c r="P9" s="21"/>
      <c r="R9" s="22"/>
      <c r="T9" s="25">
        <f t="shared" si="2"/>
        <v>4</v>
      </c>
    </row>
    <row r="10">
      <c r="A10" s="18">
        <v>8.0</v>
      </c>
      <c r="B10" s="19" t="s">
        <v>206</v>
      </c>
      <c r="C10" s="20"/>
      <c r="F10" s="24" t="s">
        <v>202</v>
      </c>
      <c r="G10" s="21"/>
      <c r="I10" s="22"/>
      <c r="K10" s="23">
        <f t="shared" si="1"/>
        <v>16</v>
      </c>
      <c r="L10" s="19" t="s">
        <v>202</v>
      </c>
      <c r="P10" s="21"/>
      <c r="R10" s="22"/>
      <c r="T10" s="25">
        <f t="shared" si="2"/>
        <v>4</v>
      </c>
    </row>
    <row r="11">
      <c r="A11" s="18">
        <v>9.0</v>
      </c>
      <c r="B11" s="19" t="s">
        <v>204</v>
      </c>
      <c r="C11" s="19" t="s">
        <v>202</v>
      </c>
      <c r="G11" s="21"/>
      <c r="I11" s="22"/>
      <c r="K11" s="23">
        <f t="shared" si="1"/>
        <v>16</v>
      </c>
      <c r="L11" s="19" t="s">
        <v>202</v>
      </c>
      <c r="P11" s="21"/>
      <c r="R11" s="22"/>
      <c r="T11" s="25">
        <f t="shared" si="2"/>
        <v>4</v>
      </c>
    </row>
    <row r="12">
      <c r="A12" s="18">
        <v>10.0</v>
      </c>
      <c r="B12" s="19" t="s">
        <v>205</v>
      </c>
      <c r="C12" s="20"/>
      <c r="E12" s="24">
        <v>4.0</v>
      </c>
      <c r="G12" s="21"/>
      <c r="I12" s="22"/>
      <c r="J12" s="24">
        <v>10.0</v>
      </c>
      <c r="K12" s="23">
        <f t="shared" si="1"/>
        <v>30</v>
      </c>
      <c r="L12" s="20"/>
      <c r="P12" s="21"/>
      <c r="R12" s="22"/>
      <c r="T12" s="25">
        <f t="shared" si="2"/>
        <v>4</v>
      </c>
    </row>
    <row r="13">
      <c r="A13" s="18">
        <v>11.0</v>
      </c>
      <c r="B13" s="19" t="s">
        <v>203</v>
      </c>
      <c r="C13" s="20"/>
      <c r="E13" s="24" t="s">
        <v>202</v>
      </c>
      <c r="G13" s="21"/>
      <c r="I13" s="22"/>
      <c r="K13" s="23">
        <f t="shared" si="1"/>
        <v>30</v>
      </c>
      <c r="L13" s="19">
        <v>4.0</v>
      </c>
      <c r="P13" s="21"/>
      <c r="R13" s="22"/>
      <c r="T13" s="25">
        <f t="shared" si="2"/>
        <v>8</v>
      </c>
    </row>
    <row r="14">
      <c r="A14" s="18">
        <v>12.0</v>
      </c>
      <c r="B14" s="19" t="s">
        <v>199</v>
      </c>
      <c r="C14" s="19" t="s">
        <v>202</v>
      </c>
      <c r="G14" s="21"/>
      <c r="I14" s="22"/>
      <c r="K14" s="23">
        <f t="shared" si="1"/>
        <v>30</v>
      </c>
      <c r="L14" s="19" t="s">
        <v>202</v>
      </c>
      <c r="P14" s="21"/>
      <c r="R14" s="22"/>
      <c r="T14" s="25">
        <f t="shared" si="2"/>
        <v>8</v>
      </c>
    </row>
    <row r="15">
      <c r="A15" s="26">
        <v>13.0</v>
      </c>
      <c r="B15" s="27" t="s">
        <v>204</v>
      </c>
      <c r="C15" s="28"/>
      <c r="D15" s="29" t="s">
        <v>202</v>
      </c>
      <c r="E15" s="30"/>
      <c r="F15" s="31"/>
      <c r="G15" s="30"/>
      <c r="H15" s="30"/>
      <c r="I15" s="32"/>
      <c r="J15" s="30"/>
      <c r="K15" s="33">
        <f t="shared" si="1"/>
        <v>30</v>
      </c>
      <c r="L15" s="27">
        <v>4.0</v>
      </c>
      <c r="M15" s="30"/>
      <c r="N15" s="30"/>
      <c r="O15" s="30"/>
      <c r="P15" s="31"/>
      <c r="Q15" s="30"/>
      <c r="R15" s="32"/>
      <c r="S15" s="29">
        <v>10.0</v>
      </c>
      <c r="T15" s="34">
        <f t="shared" si="2"/>
        <v>22</v>
      </c>
    </row>
    <row r="16">
      <c r="A16" s="18">
        <v>14.0</v>
      </c>
      <c r="B16" s="19" t="s">
        <v>200</v>
      </c>
      <c r="C16" s="19" t="s">
        <v>202</v>
      </c>
      <c r="F16" s="21"/>
      <c r="I16" s="22"/>
      <c r="K16" s="23">
        <f t="shared" si="1"/>
        <v>30</v>
      </c>
      <c r="L16" s="19" t="s">
        <v>202</v>
      </c>
      <c r="P16" s="21"/>
      <c r="R16" s="22"/>
      <c r="T16" s="25">
        <f t="shared" si="2"/>
        <v>22</v>
      </c>
    </row>
    <row r="17">
      <c r="A17" s="18">
        <v>15.0</v>
      </c>
      <c r="B17" s="19" t="s">
        <v>206</v>
      </c>
      <c r="C17" s="20"/>
      <c r="F17" s="21"/>
      <c r="G17" s="24" t="s">
        <v>202</v>
      </c>
      <c r="I17" s="22"/>
      <c r="K17" s="23">
        <f t="shared" si="1"/>
        <v>30</v>
      </c>
      <c r="L17" s="19" t="s">
        <v>202</v>
      </c>
      <c r="P17" s="21"/>
      <c r="R17" s="22"/>
      <c r="T17" s="25">
        <f t="shared" si="2"/>
        <v>22</v>
      </c>
    </row>
    <row r="18">
      <c r="A18" s="18">
        <v>16.0</v>
      </c>
      <c r="B18" s="19" t="s">
        <v>203</v>
      </c>
      <c r="C18" s="19" t="s">
        <v>202</v>
      </c>
      <c r="F18" s="21"/>
      <c r="I18" s="22"/>
      <c r="K18" s="23">
        <f t="shared" si="1"/>
        <v>30</v>
      </c>
      <c r="L18" s="19" t="s">
        <v>202</v>
      </c>
      <c r="P18" s="21"/>
      <c r="R18" s="22"/>
      <c r="T18" s="25">
        <f t="shared" si="2"/>
        <v>22</v>
      </c>
    </row>
    <row r="19">
      <c r="A19" s="18">
        <v>17.0</v>
      </c>
      <c r="B19" s="19" t="s">
        <v>200</v>
      </c>
      <c r="C19" s="19" t="s">
        <v>202</v>
      </c>
      <c r="F19" s="21"/>
      <c r="I19" s="22"/>
      <c r="K19" s="23">
        <f t="shared" si="1"/>
        <v>30</v>
      </c>
      <c r="L19" s="19" t="s">
        <v>202</v>
      </c>
      <c r="P19" s="21"/>
      <c r="R19" s="22"/>
      <c r="T19" s="25">
        <f t="shared" si="2"/>
        <v>22</v>
      </c>
    </row>
    <row r="20">
      <c r="A20" s="18">
        <v>18.0</v>
      </c>
      <c r="B20" s="19" t="s">
        <v>199</v>
      </c>
      <c r="C20" s="20"/>
      <c r="F20" s="21"/>
      <c r="G20" s="24" t="s">
        <v>202</v>
      </c>
      <c r="I20" s="22"/>
      <c r="K20" s="23">
        <f t="shared" si="1"/>
        <v>30</v>
      </c>
      <c r="L20" s="19">
        <v>4.0</v>
      </c>
      <c r="P20" s="21"/>
      <c r="R20" s="22"/>
      <c r="S20" s="24">
        <v>0.0</v>
      </c>
      <c r="T20" s="25">
        <f t="shared" si="2"/>
        <v>26</v>
      </c>
    </row>
    <row r="21">
      <c r="A21" s="18">
        <v>19.0</v>
      </c>
      <c r="B21" s="19" t="s">
        <v>205</v>
      </c>
      <c r="C21" s="20"/>
      <c r="E21" s="24" t="s">
        <v>202</v>
      </c>
      <c r="F21" s="21"/>
      <c r="I21" s="22"/>
      <c r="K21" s="23">
        <f t="shared" si="1"/>
        <v>30</v>
      </c>
      <c r="L21" s="19" t="s">
        <v>202</v>
      </c>
      <c r="P21" s="21"/>
      <c r="R21" s="22"/>
      <c r="T21" s="25">
        <f t="shared" si="2"/>
        <v>26</v>
      </c>
    </row>
    <row r="22">
      <c r="A22" s="18">
        <v>20.0</v>
      </c>
      <c r="B22" s="19" t="s">
        <v>206</v>
      </c>
      <c r="C22" s="19" t="s">
        <v>202</v>
      </c>
      <c r="F22" s="21"/>
      <c r="I22" s="22"/>
      <c r="K22" s="23">
        <f t="shared" si="1"/>
        <v>30</v>
      </c>
      <c r="L22" s="20"/>
      <c r="P22" s="21"/>
      <c r="R22" s="22"/>
      <c r="T22" s="25">
        <f t="shared" si="2"/>
        <v>26</v>
      </c>
    </row>
    <row r="23">
      <c r="A23" s="18">
        <v>21.0</v>
      </c>
      <c r="B23" s="19" t="s">
        <v>199</v>
      </c>
      <c r="C23" s="20"/>
      <c r="E23" s="24" t="s">
        <v>202</v>
      </c>
      <c r="F23" s="21"/>
      <c r="I23" s="22"/>
      <c r="K23" s="23">
        <f t="shared" si="1"/>
        <v>30</v>
      </c>
      <c r="L23" s="19" t="s">
        <v>202</v>
      </c>
      <c r="P23" s="21"/>
      <c r="R23" s="22"/>
      <c r="T23" s="25">
        <f t="shared" si="2"/>
        <v>26</v>
      </c>
    </row>
    <row r="24">
      <c r="A24" s="18">
        <v>22.0</v>
      </c>
      <c r="B24" s="19" t="s">
        <v>205</v>
      </c>
      <c r="C24" s="20"/>
      <c r="E24" s="24" t="s">
        <v>202</v>
      </c>
      <c r="F24" s="21"/>
      <c r="I24" s="22"/>
      <c r="K24" s="23">
        <f t="shared" si="1"/>
        <v>30</v>
      </c>
      <c r="L24" s="19" t="s">
        <v>202</v>
      </c>
      <c r="P24" s="21"/>
      <c r="R24" s="22"/>
      <c r="T24" s="25">
        <f t="shared" si="2"/>
        <v>26</v>
      </c>
    </row>
    <row r="25">
      <c r="A25" s="18">
        <v>23.0</v>
      </c>
      <c r="B25" s="35" t="s">
        <v>203</v>
      </c>
      <c r="C25" s="35" t="s">
        <v>202</v>
      </c>
      <c r="D25" s="3"/>
      <c r="E25" s="3"/>
      <c r="F25" s="36"/>
      <c r="G25" s="3"/>
      <c r="H25" s="3"/>
      <c r="I25" s="37"/>
      <c r="J25" s="3"/>
      <c r="K25" s="38">
        <f t="shared" si="1"/>
        <v>30</v>
      </c>
      <c r="L25" s="39">
        <v>4.0</v>
      </c>
      <c r="M25" s="3"/>
      <c r="N25" s="3"/>
      <c r="O25" s="3"/>
      <c r="P25" s="36"/>
      <c r="Q25" s="3"/>
      <c r="R25" s="37"/>
      <c r="S25" s="39">
        <v>0.0</v>
      </c>
      <c r="T25" s="25">
        <f t="shared" si="2"/>
        <v>30</v>
      </c>
    </row>
    <row r="26" hidden="1">
      <c r="A26" s="40" t="s">
        <v>207</v>
      </c>
      <c r="B26" s="41"/>
      <c r="C26" s="42"/>
      <c r="D26" s="41"/>
      <c r="E26" s="41"/>
      <c r="F26" s="41"/>
      <c r="G26" s="41"/>
      <c r="H26" s="41"/>
      <c r="I26" s="43"/>
      <c r="J26" s="44"/>
      <c r="K26" s="45"/>
      <c r="L26" s="41"/>
      <c r="M26" s="41"/>
      <c r="N26" s="41"/>
      <c r="O26" s="41"/>
      <c r="P26" s="41"/>
      <c r="Q26" s="41"/>
      <c r="R26" s="43"/>
      <c r="S26" s="44"/>
      <c r="T26" s="45"/>
    </row>
    <row r="27" hidden="1">
      <c r="B27" s="3"/>
      <c r="C27" s="46"/>
      <c r="D27" s="3"/>
      <c r="E27" s="3"/>
      <c r="F27" s="3"/>
      <c r="G27" s="3"/>
      <c r="H27" s="3"/>
      <c r="I27" s="37"/>
      <c r="J27" s="36"/>
      <c r="K27" s="38"/>
      <c r="L27" s="3"/>
      <c r="M27" s="3"/>
      <c r="N27" s="3"/>
      <c r="O27" s="3"/>
      <c r="P27" s="3"/>
      <c r="Q27" s="3"/>
      <c r="R27" s="37"/>
      <c r="S27" s="36"/>
      <c r="T27" s="38"/>
    </row>
    <row r="28" hidden="1">
      <c r="B28" s="3"/>
      <c r="C28" s="46"/>
      <c r="D28" s="3"/>
      <c r="E28" s="3"/>
      <c r="F28" s="3"/>
      <c r="G28" s="3"/>
      <c r="H28" s="3"/>
      <c r="I28" s="37"/>
      <c r="J28" s="36"/>
      <c r="K28" s="38"/>
      <c r="L28" s="3"/>
      <c r="M28" s="3"/>
      <c r="N28" s="3"/>
      <c r="O28" s="3"/>
      <c r="P28" s="3"/>
      <c r="Q28" s="3"/>
      <c r="R28" s="37"/>
      <c r="S28" s="36"/>
      <c r="T28" s="38"/>
    </row>
    <row r="29" hidden="1">
      <c r="B29" s="3"/>
      <c r="C29" s="46"/>
      <c r="D29" s="3"/>
      <c r="E29" s="3"/>
      <c r="F29" s="3"/>
      <c r="G29" s="3"/>
      <c r="H29" s="3"/>
      <c r="I29" s="37"/>
      <c r="J29" s="36"/>
      <c r="K29" s="38"/>
      <c r="L29" s="3"/>
      <c r="M29" s="3"/>
      <c r="N29" s="3"/>
      <c r="O29" s="3"/>
      <c r="P29" s="3"/>
      <c r="Q29" s="3"/>
      <c r="R29" s="37"/>
      <c r="S29" s="36"/>
      <c r="T29" s="38"/>
    </row>
    <row r="30" hidden="1">
      <c r="B30" s="3"/>
      <c r="C30" s="46"/>
      <c r="D30" s="3"/>
      <c r="E30" s="3"/>
      <c r="F30" s="3"/>
      <c r="G30" s="3"/>
      <c r="H30" s="3"/>
      <c r="I30" s="37"/>
      <c r="J30" s="36"/>
      <c r="K30" s="38"/>
      <c r="L30" s="3"/>
      <c r="M30" s="3"/>
      <c r="N30" s="3"/>
      <c r="O30" s="3"/>
      <c r="P30" s="3"/>
      <c r="Q30" s="3"/>
      <c r="R30" s="37"/>
      <c r="S30" s="36"/>
      <c r="T30" s="38"/>
    </row>
    <row r="31">
      <c r="A31" s="47" t="s">
        <v>208</v>
      </c>
      <c r="B31" s="48"/>
      <c r="C31" s="48">
        <v>23.0</v>
      </c>
      <c r="D31" s="49">
        <v>23.0</v>
      </c>
      <c r="E31" s="49">
        <v>23.0</v>
      </c>
      <c r="F31" s="49">
        <v>12.0</v>
      </c>
      <c r="G31" s="49">
        <v>11.0</v>
      </c>
      <c r="H31" s="50"/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23.0</v>
      </c>
      <c r="P31" s="49">
        <v>0.0</v>
      </c>
      <c r="Q31" s="50"/>
      <c r="R31" s="51"/>
      <c r="S31" s="52"/>
      <c r="T31" s="54"/>
    </row>
    <row r="32">
      <c r="A32" s="18" t="s">
        <v>209</v>
      </c>
      <c r="B32" s="20"/>
      <c r="C32" s="20">
        <f t="shared" ref="C32:I32" si="3">COUNTIF(C3:C25,"=4")</f>
        <v>2</v>
      </c>
      <c r="D32" s="55">
        <f t="shared" si="3"/>
        <v>0</v>
      </c>
      <c r="E32" s="55">
        <f t="shared" si="3"/>
        <v>2</v>
      </c>
      <c r="F32" s="55">
        <f t="shared" si="3"/>
        <v>1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5</v>
      </c>
      <c r="M32" s="55">
        <f t="shared" si="4"/>
        <v>0</v>
      </c>
      <c r="N32" s="55">
        <f t="shared" si="4"/>
        <v>0</v>
      </c>
      <c r="O32" s="55">
        <f t="shared" si="4"/>
        <v>0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210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211</v>
      </c>
      <c r="B34" s="59"/>
      <c r="C34" s="59">
        <f t="shared" ref="C34:J34" si="7">SUM(C3:C25)</f>
        <v>8</v>
      </c>
      <c r="D34" s="60">
        <f t="shared" si="7"/>
        <v>0</v>
      </c>
      <c r="E34" s="60">
        <f t="shared" si="7"/>
        <v>8</v>
      </c>
      <c r="F34" s="60">
        <f t="shared" si="7"/>
        <v>4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10</v>
      </c>
      <c r="K34" s="62">
        <f>K25</f>
        <v>30</v>
      </c>
      <c r="L34" s="59">
        <f t="shared" ref="L34:S34" si="8">SUM(L3:L25)</f>
        <v>20</v>
      </c>
      <c r="M34" s="60">
        <f t="shared" si="8"/>
        <v>0</v>
      </c>
      <c r="N34" s="60">
        <f t="shared" si="8"/>
        <v>0</v>
      </c>
      <c r="O34" s="60">
        <f t="shared" si="8"/>
        <v>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10</v>
      </c>
      <c r="T34" s="63">
        <f>T25</f>
        <v>30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22</v>
      </c>
      <c r="K1" s="8"/>
      <c r="L1" s="7" t="s">
        <v>19</v>
      </c>
      <c r="T1" s="8"/>
    </row>
    <row r="2" ht="75.0" customHeight="1">
      <c r="B2" s="9" t="s">
        <v>196</v>
      </c>
      <c r="C2" s="10" t="str">
        <f t="array" ref="C2:F2">TRANSPOSE(INDIRECT(VLOOKUP(C1,Rosters!$C$2:$D$27,2,0)))</f>
        <v>Arin</v>
      </c>
      <c r="D2" s="11" t="s">
        <v>85</v>
      </c>
      <c r="E2" s="11" t="s">
        <v>86</v>
      </c>
      <c r="F2" s="11" t="s">
        <v>87</v>
      </c>
      <c r="G2" s="11"/>
      <c r="H2" s="11"/>
      <c r="I2" s="12"/>
      <c r="J2" s="11" t="s">
        <v>197</v>
      </c>
      <c r="K2" s="13" t="s">
        <v>198</v>
      </c>
      <c r="L2" s="64" t="str">
        <f t="array" ref="L2:P2">TRANSPOSE(INDIRECT(VLOOKUP(L1,Rosters!$C$2:$D$27,2,0)))</f>
        <v>Gabriel</v>
      </c>
      <c r="M2" s="15" t="s">
        <v>80</v>
      </c>
      <c r="N2" s="15" t="s">
        <v>81</v>
      </c>
      <c r="O2" s="15" t="s">
        <v>82</v>
      </c>
      <c r="P2" s="15" t="s">
        <v>83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4">
        <v>0.0</v>
      </c>
      <c r="F3" s="21"/>
      <c r="I3" s="22"/>
      <c r="K3" s="23">
        <f>SUM(C3:J3)</f>
        <v>0</v>
      </c>
      <c r="L3" s="20"/>
      <c r="N3" s="24">
        <v>0.0</v>
      </c>
      <c r="P3" s="21"/>
      <c r="R3" s="22"/>
      <c r="T3" s="25">
        <f>SUM(L3:S3)</f>
        <v>0</v>
      </c>
    </row>
    <row r="4">
      <c r="A4" s="18">
        <v>2.0</v>
      </c>
      <c r="B4" s="19" t="s">
        <v>200</v>
      </c>
      <c r="C4" s="20"/>
      <c r="E4" s="24">
        <v>4.0</v>
      </c>
      <c r="F4" s="21"/>
      <c r="I4" s="22"/>
      <c r="J4" s="24">
        <v>0.0</v>
      </c>
      <c r="K4" s="23">
        <f t="shared" ref="K4:K25" si="1">K3+SUM(C4:J4)</f>
        <v>4</v>
      </c>
      <c r="L4" s="20"/>
      <c r="P4" s="21"/>
      <c r="R4" s="22"/>
      <c r="T4" s="25">
        <f t="shared" ref="T4:T25" si="2">T3+SUM(L4:S4)</f>
        <v>0</v>
      </c>
    </row>
    <row r="5">
      <c r="A5" s="18">
        <v>3.0</v>
      </c>
      <c r="B5" s="19" t="s">
        <v>201</v>
      </c>
      <c r="C5" s="20"/>
      <c r="F5" s="21"/>
      <c r="I5" s="22"/>
      <c r="K5" s="23">
        <f t="shared" si="1"/>
        <v>4</v>
      </c>
      <c r="L5" s="20"/>
      <c r="M5" s="24">
        <v>4.0</v>
      </c>
      <c r="P5" s="21"/>
      <c r="R5" s="22"/>
      <c r="S5" s="24">
        <v>0.0</v>
      </c>
      <c r="T5" s="25">
        <f t="shared" si="2"/>
        <v>4</v>
      </c>
    </row>
    <row r="6">
      <c r="A6" s="18">
        <v>4.0</v>
      </c>
      <c r="B6" s="19" t="s">
        <v>203</v>
      </c>
      <c r="C6" s="20"/>
      <c r="F6" s="21"/>
      <c r="I6" s="22"/>
      <c r="K6" s="23">
        <f t="shared" si="1"/>
        <v>4</v>
      </c>
      <c r="L6" s="20"/>
      <c r="M6" s="24">
        <v>4.0</v>
      </c>
      <c r="P6" s="21"/>
      <c r="R6" s="22"/>
      <c r="S6" s="24">
        <v>0.0</v>
      </c>
      <c r="T6" s="25">
        <f t="shared" si="2"/>
        <v>8</v>
      </c>
    </row>
    <row r="7">
      <c r="A7" s="18">
        <v>5.0</v>
      </c>
      <c r="B7" s="19" t="s">
        <v>200</v>
      </c>
      <c r="C7" s="19">
        <v>0.0</v>
      </c>
      <c r="F7" s="21"/>
      <c r="I7" s="22"/>
      <c r="K7" s="23">
        <f t="shared" si="1"/>
        <v>4</v>
      </c>
      <c r="L7" s="20"/>
      <c r="N7" s="24">
        <v>0.0</v>
      </c>
      <c r="P7" s="21"/>
      <c r="R7" s="22"/>
      <c r="T7" s="25">
        <f t="shared" si="2"/>
        <v>8</v>
      </c>
    </row>
    <row r="8">
      <c r="A8" s="18">
        <v>6.0</v>
      </c>
      <c r="B8" s="19" t="s">
        <v>204</v>
      </c>
      <c r="C8" s="20"/>
      <c r="E8" s="24">
        <v>0.0</v>
      </c>
      <c r="F8" s="21"/>
      <c r="I8" s="22"/>
      <c r="K8" s="23">
        <f t="shared" si="1"/>
        <v>4</v>
      </c>
      <c r="L8" s="20"/>
      <c r="M8" s="24">
        <v>0.0</v>
      </c>
      <c r="P8" s="21"/>
      <c r="R8" s="22"/>
      <c r="T8" s="25">
        <f t="shared" si="2"/>
        <v>8</v>
      </c>
    </row>
    <row r="9">
      <c r="A9" s="18">
        <v>7.0</v>
      </c>
      <c r="B9" s="19" t="s">
        <v>205</v>
      </c>
      <c r="C9" s="20"/>
      <c r="E9" s="24">
        <v>0.0</v>
      </c>
      <c r="F9" s="21"/>
      <c r="I9" s="22"/>
      <c r="K9" s="23">
        <f t="shared" si="1"/>
        <v>4</v>
      </c>
      <c r="L9" s="20"/>
      <c r="N9" s="24">
        <v>0.0</v>
      </c>
      <c r="P9" s="21"/>
      <c r="R9" s="22"/>
      <c r="T9" s="25">
        <f t="shared" si="2"/>
        <v>8</v>
      </c>
    </row>
    <row r="10">
      <c r="A10" s="18">
        <v>8.0</v>
      </c>
      <c r="B10" s="19" t="s">
        <v>206</v>
      </c>
      <c r="C10" s="19">
        <v>0.0</v>
      </c>
      <c r="F10" s="21"/>
      <c r="I10" s="22"/>
      <c r="K10" s="23">
        <f t="shared" si="1"/>
        <v>4</v>
      </c>
      <c r="L10" s="20"/>
      <c r="P10" s="21"/>
      <c r="R10" s="22"/>
      <c r="T10" s="25">
        <f t="shared" si="2"/>
        <v>8</v>
      </c>
    </row>
    <row r="11">
      <c r="A11" s="18">
        <v>9.0</v>
      </c>
      <c r="B11" s="19" t="s">
        <v>204</v>
      </c>
      <c r="C11" s="19">
        <v>4.0</v>
      </c>
      <c r="F11" s="21"/>
      <c r="I11" s="22"/>
      <c r="J11" s="24">
        <v>10.0</v>
      </c>
      <c r="K11" s="23">
        <f t="shared" si="1"/>
        <v>18</v>
      </c>
      <c r="L11" s="20"/>
      <c r="P11" s="21"/>
      <c r="R11" s="22"/>
      <c r="T11" s="25">
        <f t="shared" si="2"/>
        <v>8</v>
      </c>
    </row>
    <row r="12">
      <c r="A12" s="18">
        <v>10.0</v>
      </c>
      <c r="B12" s="19" t="s">
        <v>205</v>
      </c>
      <c r="C12" s="20"/>
      <c r="D12" s="24">
        <v>0.0</v>
      </c>
      <c r="F12" s="21"/>
      <c r="I12" s="22"/>
      <c r="K12" s="23">
        <f t="shared" si="1"/>
        <v>18</v>
      </c>
      <c r="L12" s="19">
        <v>0.0</v>
      </c>
      <c r="P12" s="21"/>
      <c r="R12" s="22"/>
      <c r="T12" s="25">
        <f t="shared" si="2"/>
        <v>8</v>
      </c>
    </row>
    <row r="13">
      <c r="A13" s="18">
        <v>11.0</v>
      </c>
      <c r="B13" s="19" t="s">
        <v>203</v>
      </c>
      <c r="C13" s="20"/>
      <c r="F13" s="21"/>
      <c r="I13" s="22"/>
      <c r="K13" s="23">
        <f t="shared" si="1"/>
        <v>18</v>
      </c>
      <c r="L13" s="20"/>
      <c r="O13" s="24">
        <v>4.0</v>
      </c>
      <c r="P13" s="21"/>
      <c r="R13" s="22"/>
      <c r="S13" s="24">
        <v>0.0</v>
      </c>
      <c r="T13" s="25">
        <f t="shared" si="2"/>
        <v>12</v>
      </c>
    </row>
    <row r="14">
      <c r="A14" s="18">
        <v>12.0</v>
      </c>
      <c r="B14" s="19" t="s">
        <v>199</v>
      </c>
      <c r="C14" s="19">
        <v>0.0</v>
      </c>
      <c r="F14" s="21"/>
      <c r="I14" s="22"/>
      <c r="K14" s="23">
        <f t="shared" si="1"/>
        <v>18</v>
      </c>
      <c r="L14" s="20"/>
      <c r="M14" s="24">
        <v>4.0</v>
      </c>
      <c r="P14" s="21"/>
      <c r="R14" s="22"/>
      <c r="S14" s="24">
        <v>0.0</v>
      </c>
      <c r="T14" s="25">
        <f t="shared" si="2"/>
        <v>16</v>
      </c>
    </row>
    <row r="15">
      <c r="A15" s="26">
        <v>13.0</v>
      </c>
      <c r="B15" s="27" t="s">
        <v>204</v>
      </c>
      <c r="C15" s="28"/>
      <c r="D15" s="30"/>
      <c r="E15" s="30"/>
      <c r="F15" s="31"/>
      <c r="G15" s="30"/>
      <c r="H15" s="30"/>
      <c r="I15" s="32"/>
      <c r="J15" s="30"/>
      <c r="K15" s="33">
        <f t="shared" si="1"/>
        <v>18</v>
      </c>
      <c r="L15" s="28"/>
      <c r="M15" s="30"/>
      <c r="N15" s="29">
        <v>4.0</v>
      </c>
      <c r="O15" s="31"/>
      <c r="P15" s="30"/>
      <c r="Q15" s="30"/>
      <c r="R15" s="32"/>
      <c r="S15" s="29">
        <v>0.0</v>
      </c>
      <c r="T15" s="34">
        <f t="shared" si="2"/>
        <v>20</v>
      </c>
    </row>
    <row r="16">
      <c r="A16" s="18">
        <v>14.0</v>
      </c>
      <c r="B16" s="19" t="s">
        <v>200</v>
      </c>
      <c r="C16" s="20"/>
      <c r="F16" s="21"/>
      <c r="I16" s="22"/>
      <c r="K16" s="23">
        <f t="shared" si="1"/>
        <v>18</v>
      </c>
      <c r="L16" s="20"/>
      <c r="O16" s="21"/>
      <c r="R16" s="22"/>
      <c r="T16" s="25">
        <f t="shared" si="2"/>
        <v>20</v>
      </c>
    </row>
    <row r="17">
      <c r="A17" s="18">
        <v>15.0</v>
      </c>
      <c r="B17" s="19" t="s">
        <v>206</v>
      </c>
      <c r="C17" s="20"/>
      <c r="E17" s="24">
        <v>4.0</v>
      </c>
      <c r="F17" s="21"/>
      <c r="I17" s="22"/>
      <c r="J17" s="24">
        <v>10.0</v>
      </c>
      <c r="K17" s="23">
        <f t="shared" si="1"/>
        <v>32</v>
      </c>
      <c r="L17" s="20"/>
      <c r="N17" s="24">
        <v>0.0</v>
      </c>
      <c r="O17" s="21"/>
      <c r="R17" s="22"/>
      <c r="T17" s="25">
        <f t="shared" si="2"/>
        <v>20</v>
      </c>
    </row>
    <row r="18">
      <c r="A18" s="18">
        <v>16.0</v>
      </c>
      <c r="B18" s="19" t="s">
        <v>203</v>
      </c>
      <c r="C18" s="20"/>
      <c r="F18" s="21"/>
      <c r="I18" s="22"/>
      <c r="K18" s="23">
        <f t="shared" si="1"/>
        <v>32</v>
      </c>
      <c r="L18" s="20"/>
      <c r="N18" s="24">
        <v>4.0</v>
      </c>
      <c r="O18" s="21"/>
      <c r="R18" s="22"/>
      <c r="S18" s="24">
        <v>10.0</v>
      </c>
      <c r="T18" s="25">
        <f t="shared" si="2"/>
        <v>34</v>
      </c>
    </row>
    <row r="19">
      <c r="A19" s="18">
        <v>17.0</v>
      </c>
      <c r="B19" s="19" t="s">
        <v>200</v>
      </c>
      <c r="C19" s="19">
        <v>0.0</v>
      </c>
      <c r="F19" s="21"/>
      <c r="I19" s="22"/>
      <c r="K19" s="23">
        <f t="shared" si="1"/>
        <v>32</v>
      </c>
      <c r="L19" s="20"/>
      <c r="O19" s="21"/>
      <c r="R19" s="22"/>
      <c r="T19" s="25">
        <f t="shared" si="2"/>
        <v>34</v>
      </c>
    </row>
    <row r="20">
      <c r="A20" s="18">
        <v>18.0</v>
      </c>
      <c r="B20" s="19" t="s">
        <v>199</v>
      </c>
      <c r="C20" s="20"/>
      <c r="F20" s="21"/>
      <c r="I20" s="22"/>
      <c r="K20" s="23">
        <f t="shared" si="1"/>
        <v>32</v>
      </c>
      <c r="L20" s="20"/>
      <c r="M20" s="24">
        <v>4.0</v>
      </c>
      <c r="O20" s="21"/>
      <c r="R20" s="22"/>
      <c r="S20" s="24">
        <v>0.0</v>
      </c>
      <c r="T20" s="25">
        <f t="shared" si="2"/>
        <v>38</v>
      </c>
    </row>
    <row r="21">
      <c r="A21" s="18">
        <v>19.0</v>
      </c>
      <c r="B21" s="19" t="s">
        <v>205</v>
      </c>
      <c r="C21" s="19">
        <v>0.0</v>
      </c>
      <c r="F21" s="21"/>
      <c r="I21" s="22"/>
      <c r="K21" s="23">
        <f t="shared" si="1"/>
        <v>32</v>
      </c>
      <c r="L21" s="19">
        <v>0.0</v>
      </c>
      <c r="O21" s="21"/>
      <c r="R21" s="22"/>
      <c r="T21" s="25">
        <f t="shared" si="2"/>
        <v>38</v>
      </c>
    </row>
    <row r="22">
      <c r="A22" s="18">
        <v>20.0</v>
      </c>
      <c r="B22" s="19" t="s">
        <v>206</v>
      </c>
      <c r="C22" s="20"/>
      <c r="F22" s="21"/>
      <c r="I22" s="22"/>
      <c r="K22" s="23">
        <f t="shared" si="1"/>
        <v>32</v>
      </c>
      <c r="L22" s="20"/>
      <c r="M22" s="24">
        <v>0.0</v>
      </c>
      <c r="O22" s="21"/>
      <c r="R22" s="22"/>
      <c r="T22" s="25">
        <f t="shared" si="2"/>
        <v>38</v>
      </c>
    </row>
    <row r="23">
      <c r="A23" s="18">
        <v>21.0</v>
      </c>
      <c r="B23" s="19" t="s">
        <v>199</v>
      </c>
      <c r="C23" s="19">
        <v>0.0</v>
      </c>
      <c r="F23" s="21"/>
      <c r="I23" s="22"/>
      <c r="K23" s="23">
        <f t="shared" si="1"/>
        <v>32</v>
      </c>
      <c r="L23" s="20"/>
      <c r="M23" s="24">
        <v>4.0</v>
      </c>
      <c r="O23" s="21"/>
      <c r="R23" s="22"/>
      <c r="S23" s="24">
        <v>10.0</v>
      </c>
      <c r="T23" s="25">
        <f t="shared" si="2"/>
        <v>52</v>
      </c>
    </row>
    <row r="24">
      <c r="A24" s="18">
        <v>22.0</v>
      </c>
      <c r="B24" s="19" t="s">
        <v>205</v>
      </c>
      <c r="C24" s="20"/>
      <c r="E24" s="24">
        <v>0.0</v>
      </c>
      <c r="F24" s="21"/>
      <c r="I24" s="22"/>
      <c r="K24" s="23">
        <f t="shared" si="1"/>
        <v>32</v>
      </c>
      <c r="L24" s="19">
        <v>0.0</v>
      </c>
      <c r="O24" s="21"/>
      <c r="R24" s="22"/>
      <c r="T24" s="25">
        <f t="shared" si="2"/>
        <v>52</v>
      </c>
    </row>
    <row r="25">
      <c r="A25" s="18">
        <v>23.0</v>
      </c>
      <c r="B25" s="35" t="s">
        <v>203</v>
      </c>
      <c r="C25" s="46"/>
      <c r="D25" s="3"/>
      <c r="E25" s="3"/>
      <c r="F25" s="36"/>
      <c r="G25" s="3"/>
      <c r="H25" s="3"/>
      <c r="I25" s="37"/>
      <c r="J25" s="3"/>
      <c r="K25" s="38">
        <f t="shared" si="1"/>
        <v>32</v>
      </c>
      <c r="L25" s="3"/>
      <c r="M25" s="3"/>
      <c r="N25" s="39">
        <v>4.0</v>
      </c>
      <c r="O25" s="36"/>
      <c r="P25" s="3"/>
      <c r="Q25" s="3"/>
      <c r="R25" s="37"/>
      <c r="S25" s="39">
        <v>0.0</v>
      </c>
      <c r="T25" s="25">
        <f t="shared" si="2"/>
        <v>56</v>
      </c>
    </row>
    <row r="26">
      <c r="A26" s="40" t="s">
        <v>207</v>
      </c>
      <c r="B26" s="41"/>
      <c r="C26" s="42"/>
      <c r="D26" s="41"/>
      <c r="E26" s="41"/>
      <c r="F26" s="41"/>
      <c r="G26" s="41"/>
      <c r="H26" s="41"/>
      <c r="I26" s="43"/>
      <c r="J26" s="44"/>
      <c r="K26" s="45"/>
      <c r="L26" s="41"/>
      <c r="M26" s="41"/>
      <c r="N26" s="41"/>
      <c r="O26" s="41"/>
      <c r="P26" s="41"/>
      <c r="Q26" s="41"/>
      <c r="R26" s="43"/>
      <c r="S26" s="44"/>
      <c r="T26" s="45"/>
    </row>
    <row r="27">
      <c r="B27" s="3"/>
      <c r="C27" s="46"/>
      <c r="D27" s="3"/>
      <c r="E27" s="3"/>
      <c r="F27" s="3"/>
      <c r="G27" s="3"/>
      <c r="H27" s="3"/>
      <c r="I27" s="37"/>
      <c r="J27" s="36"/>
      <c r="K27" s="38"/>
      <c r="L27" s="3"/>
      <c r="M27" s="3"/>
      <c r="N27" s="3"/>
      <c r="O27" s="3"/>
      <c r="P27" s="3"/>
      <c r="Q27" s="3"/>
      <c r="R27" s="37"/>
      <c r="S27" s="36"/>
      <c r="T27" s="38"/>
    </row>
    <row r="28">
      <c r="B28" s="3"/>
      <c r="C28" s="46"/>
      <c r="D28" s="3"/>
      <c r="E28" s="3"/>
      <c r="F28" s="3"/>
      <c r="G28" s="3"/>
      <c r="H28" s="3"/>
      <c r="I28" s="37"/>
      <c r="J28" s="36"/>
      <c r="K28" s="38"/>
      <c r="L28" s="3"/>
      <c r="M28" s="3"/>
      <c r="N28" s="3"/>
      <c r="O28" s="3"/>
      <c r="P28" s="3"/>
      <c r="Q28" s="3"/>
      <c r="R28" s="37"/>
      <c r="S28" s="36"/>
      <c r="T28" s="38"/>
    </row>
    <row r="29">
      <c r="B29" s="3"/>
      <c r="C29" s="46"/>
      <c r="D29" s="3"/>
      <c r="E29" s="3"/>
      <c r="F29" s="3"/>
      <c r="G29" s="3"/>
      <c r="H29" s="3"/>
      <c r="I29" s="37"/>
      <c r="J29" s="36"/>
      <c r="K29" s="38"/>
      <c r="L29" s="3"/>
      <c r="M29" s="3"/>
      <c r="N29" s="3"/>
      <c r="O29" s="3"/>
      <c r="P29" s="3"/>
      <c r="Q29" s="3"/>
      <c r="R29" s="37"/>
      <c r="S29" s="36"/>
      <c r="T29" s="38"/>
    </row>
    <row r="30">
      <c r="B30" s="3"/>
      <c r="C30" s="46"/>
      <c r="D30" s="3"/>
      <c r="E30" s="3"/>
      <c r="F30" s="3"/>
      <c r="G30" s="3"/>
      <c r="H30" s="3"/>
      <c r="I30" s="37"/>
      <c r="J30" s="36"/>
      <c r="K30" s="38"/>
      <c r="L30" s="3"/>
      <c r="M30" s="3"/>
      <c r="N30" s="3"/>
      <c r="O30" s="3"/>
      <c r="P30" s="3"/>
      <c r="Q30" s="3"/>
      <c r="R30" s="37"/>
      <c r="S30" s="36"/>
      <c r="T30" s="38"/>
    </row>
    <row r="31">
      <c r="A31" s="47" t="s">
        <v>208</v>
      </c>
      <c r="B31" s="48"/>
      <c r="C31" s="48">
        <v>23.0</v>
      </c>
      <c r="D31" s="49">
        <v>23.0</v>
      </c>
      <c r="E31" s="49">
        <v>23.0</v>
      </c>
      <c r="F31" s="49">
        <v>0.0</v>
      </c>
      <c r="G31" s="50"/>
      <c r="H31" s="50"/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12.0</v>
      </c>
      <c r="P31" s="49">
        <v>11.0</v>
      </c>
      <c r="Q31" s="50"/>
      <c r="R31" s="51"/>
      <c r="S31" s="52"/>
      <c r="T31" s="54"/>
    </row>
    <row r="32">
      <c r="A32" s="18" t="s">
        <v>209</v>
      </c>
      <c r="B32" s="20"/>
      <c r="C32" s="20">
        <f t="shared" ref="C32:I32" si="3">COUNTIF(C3:C25,"=4")</f>
        <v>1</v>
      </c>
      <c r="D32" s="55">
        <f t="shared" si="3"/>
        <v>0</v>
      </c>
      <c r="E32" s="55">
        <f t="shared" si="3"/>
        <v>2</v>
      </c>
      <c r="F32" s="55">
        <f t="shared" si="3"/>
        <v>0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0</v>
      </c>
      <c r="M32" s="55">
        <f t="shared" si="4"/>
        <v>5</v>
      </c>
      <c r="N32" s="55">
        <f t="shared" si="4"/>
        <v>3</v>
      </c>
      <c r="O32" s="55">
        <f t="shared" si="4"/>
        <v>1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210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211</v>
      </c>
      <c r="B34" s="59"/>
      <c r="C34" s="59">
        <f t="shared" ref="C34:J34" si="7">SUM(C3:C25)</f>
        <v>4</v>
      </c>
      <c r="D34" s="60">
        <f t="shared" si="7"/>
        <v>0</v>
      </c>
      <c r="E34" s="60">
        <f t="shared" si="7"/>
        <v>8</v>
      </c>
      <c r="F34" s="60">
        <f t="shared" si="7"/>
        <v>0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20</v>
      </c>
      <c r="K34" s="62">
        <f>K25</f>
        <v>32</v>
      </c>
      <c r="L34" s="59">
        <f t="shared" ref="L34:S34" si="8">SUM(L3:L25)</f>
        <v>0</v>
      </c>
      <c r="M34" s="60">
        <f t="shared" si="8"/>
        <v>20</v>
      </c>
      <c r="N34" s="60">
        <f t="shared" si="8"/>
        <v>12</v>
      </c>
      <c r="O34" s="60">
        <f t="shared" si="8"/>
        <v>4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20</v>
      </c>
      <c r="T34" s="63">
        <f>T25</f>
        <v>56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76</v>
      </c>
      <c r="K1" s="8"/>
      <c r="L1" s="7" t="s">
        <v>73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Brian</v>
      </c>
      <c r="D2" s="11" t="s">
        <v>192</v>
      </c>
      <c r="E2" s="11" t="s">
        <v>193</v>
      </c>
      <c r="F2" s="11" t="s">
        <v>194</v>
      </c>
      <c r="G2" s="11" t="s">
        <v>195</v>
      </c>
      <c r="H2" s="11"/>
      <c r="I2" s="12"/>
      <c r="J2" s="11" t="s">
        <v>197</v>
      </c>
      <c r="K2" s="13" t="s">
        <v>198</v>
      </c>
      <c r="L2" s="64" t="str">
        <f t="array" ref="L2:R2">TRANSPOSE(INDIRECT(VLOOKUP(L1,Rosters!$C$2:$D$27,2,0)))</f>
        <v>Anika</v>
      </c>
      <c r="M2" s="15" t="s">
        <v>185</v>
      </c>
      <c r="N2" s="15" t="s">
        <v>186</v>
      </c>
      <c r="O2" s="15" t="s">
        <v>187</v>
      </c>
      <c r="P2" s="15" t="s">
        <v>188</v>
      </c>
      <c r="Q2" s="15" t="s">
        <v>189</v>
      </c>
      <c r="R2" s="16" t="s">
        <v>190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F3" s="21"/>
      <c r="I3" s="22"/>
      <c r="K3" s="23">
        <f>SUM(C3:J3)</f>
        <v>0</v>
      </c>
      <c r="L3" s="65"/>
      <c r="N3" s="21"/>
      <c r="Q3" s="21"/>
      <c r="R3" s="22"/>
      <c r="T3" s="25">
        <f>SUM(L3:S3)</f>
        <v>0</v>
      </c>
    </row>
    <row r="4">
      <c r="A4" s="18">
        <v>2.0</v>
      </c>
      <c r="B4" s="19" t="s">
        <v>200</v>
      </c>
      <c r="C4" s="20"/>
      <c r="F4" s="21"/>
      <c r="I4" s="22"/>
      <c r="K4" s="23">
        <f t="shared" ref="K4:K25" si="1">K3+SUM(C4:J4)</f>
        <v>0</v>
      </c>
      <c r="L4" s="65"/>
      <c r="N4" s="21"/>
      <c r="Q4" s="21"/>
      <c r="R4" s="22"/>
      <c r="T4" s="25">
        <f t="shared" ref="T4:T25" si="2">T3+SUM(L4:S4)</f>
        <v>0</v>
      </c>
    </row>
    <row r="5">
      <c r="A5" s="18">
        <v>3.0</v>
      </c>
      <c r="B5" s="19" t="s">
        <v>201</v>
      </c>
      <c r="C5" s="20"/>
      <c r="E5" s="24">
        <v>4.0</v>
      </c>
      <c r="F5" s="21"/>
      <c r="I5" s="22"/>
      <c r="K5" s="23">
        <f t="shared" si="1"/>
        <v>4</v>
      </c>
      <c r="L5" s="65"/>
      <c r="N5" s="21"/>
      <c r="Q5" s="21"/>
      <c r="R5" s="22"/>
      <c r="T5" s="25">
        <f t="shared" si="2"/>
        <v>0</v>
      </c>
    </row>
    <row r="6">
      <c r="A6" s="18">
        <v>4.0</v>
      </c>
      <c r="B6" s="19" t="s">
        <v>203</v>
      </c>
      <c r="C6" s="20"/>
      <c r="F6" s="21"/>
      <c r="G6" s="24">
        <v>4.0</v>
      </c>
      <c r="I6" s="22"/>
      <c r="K6" s="23">
        <f t="shared" si="1"/>
        <v>8</v>
      </c>
      <c r="L6" s="65"/>
      <c r="N6" s="21"/>
      <c r="Q6" s="21"/>
      <c r="R6" s="22"/>
      <c r="T6" s="25">
        <f t="shared" si="2"/>
        <v>0</v>
      </c>
    </row>
    <row r="7">
      <c r="A7" s="18">
        <v>5.0</v>
      </c>
      <c r="B7" s="19" t="s">
        <v>200</v>
      </c>
      <c r="C7" s="20"/>
      <c r="D7" s="24">
        <v>4.0</v>
      </c>
      <c r="F7" s="21"/>
      <c r="I7" s="22"/>
      <c r="J7" s="24">
        <v>10.0</v>
      </c>
      <c r="K7" s="23">
        <f t="shared" si="1"/>
        <v>22</v>
      </c>
      <c r="L7" s="65"/>
      <c r="N7" s="21"/>
      <c r="Q7" s="21"/>
      <c r="R7" s="22"/>
      <c r="T7" s="25">
        <f t="shared" si="2"/>
        <v>0</v>
      </c>
    </row>
    <row r="8">
      <c r="A8" s="18">
        <v>6.0</v>
      </c>
      <c r="B8" s="19" t="s">
        <v>204</v>
      </c>
      <c r="C8" s="20"/>
      <c r="F8" s="21"/>
      <c r="G8" s="24">
        <v>4.0</v>
      </c>
      <c r="I8" s="22"/>
      <c r="J8" s="24">
        <v>10.0</v>
      </c>
      <c r="K8" s="23">
        <f t="shared" si="1"/>
        <v>36</v>
      </c>
      <c r="L8" s="65"/>
      <c r="N8" s="21"/>
      <c r="Q8" s="21"/>
      <c r="R8" s="22"/>
      <c r="T8" s="25">
        <f t="shared" si="2"/>
        <v>0</v>
      </c>
    </row>
    <row r="9">
      <c r="A9" s="18">
        <v>7.0</v>
      </c>
      <c r="B9" s="19" t="s">
        <v>205</v>
      </c>
      <c r="C9" s="20"/>
      <c r="F9" s="21"/>
      <c r="I9" s="22"/>
      <c r="K9" s="23">
        <f t="shared" si="1"/>
        <v>36</v>
      </c>
      <c r="L9" s="65"/>
      <c r="N9" s="21"/>
      <c r="Q9" s="21"/>
      <c r="R9" s="66">
        <v>4.0</v>
      </c>
      <c r="T9" s="25">
        <f t="shared" si="2"/>
        <v>4</v>
      </c>
    </row>
    <row r="10">
      <c r="A10" s="18">
        <v>8.0</v>
      </c>
      <c r="B10" s="19" t="s">
        <v>206</v>
      </c>
      <c r="C10" s="20"/>
      <c r="F10" s="21"/>
      <c r="I10" s="22"/>
      <c r="K10" s="23">
        <f t="shared" si="1"/>
        <v>36</v>
      </c>
      <c r="L10" s="65"/>
      <c r="N10" s="21"/>
      <c r="Q10" s="21"/>
      <c r="R10" s="22"/>
      <c r="T10" s="25">
        <f t="shared" si="2"/>
        <v>4</v>
      </c>
    </row>
    <row r="11">
      <c r="A11" s="18">
        <v>9.0</v>
      </c>
      <c r="B11" s="19" t="s">
        <v>204</v>
      </c>
      <c r="C11" s="20"/>
      <c r="F11" s="21"/>
      <c r="I11" s="22"/>
      <c r="K11" s="23">
        <f t="shared" si="1"/>
        <v>36</v>
      </c>
      <c r="L11" s="65"/>
      <c r="M11" s="24">
        <v>4.0</v>
      </c>
      <c r="N11" s="21"/>
      <c r="Q11" s="21"/>
      <c r="R11" s="22"/>
      <c r="T11" s="25">
        <f t="shared" si="2"/>
        <v>8</v>
      </c>
    </row>
    <row r="12">
      <c r="A12" s="18">
        <v>10.0</v>
      </c>
      <c r="B12" s="19" t="s">
        <v>205</v>
      </c>
      <c r="C12" s="20"/>
      <c r="F12" s="21"/>
      <c r="I12" s="22"/>
      <c r="K12" s="23">
        <f t="shared" si="1"/>
        <v>36</v>
      </c>
      <c r="L12" s="65"/>
      <c r="N12" s="21"/>
      <c r="O12" s="24">
        <v>4.0</v>
      </c>
      <c r="Q12" s="21"/>
      <c r="R12" s="22"/>
      <c r="T12" s="25">
        <f t="shared" si="2"/>
        <v>12</v>
      </c>
    </row>
    <row r="13">
      <c r="A13" s="18">
        <v>11.0</v>
      </c>
      <c r="B13" s="19" t="s">
        <v>203</v>
      </c>
      <c r="C13" s="20"/>
      <c r="F13" s="21"/>
      <c r="I13" s="22"/>
      <c r="K13" s="23">
        <f t="shared" si="1"/>
        <v>36</v>
      </c>
      <c r="L13" s="65"/>
      <c r="M13" s="24">
        <v>4.0</v>
      </c>
      <c r="N13" s="21"/>
      <c r="Q13" s="21"/>
      <c r="R13" s="22"/>
      <c r="S13" s="24">
        <v>10.0</v>
      </c>
      <c r="T13" s="25">
        <f t="shared" si="2"/>
        <v>26</v>
      </c>
    </row>
    <row r="14">
      <c r="A14" s="18">
        <v>12.0</v>
      </c>
      <c r="B14" s="19" t="s">
        <v>199</v>
      </c>
      <c r="C14" s="19">
        <v>4.0</v>
      </c>
      <c r="F14" s="21"/>
      <c r="I14" s="22"/>
      <c r="K14" s="23">
        <f t="shared" si="1"/>
        <v>40</v>
      </c>
      <c r="L14" s="65"/>
      <c r="N14" s="21"/>
      <c r="Q14" s="21"/>
      <c r="R14" s="22"/>
      <c r="T14" s="25">
        <f t="shared" si="2"/>
        <v>26</v>
      </c>
    </row>
    <row r="15">
      <c r="A15" s="26">
        <v>13.0</v>
      </c>
      <c r="B15" s="27" t="s">
        <v>204</v>
      </c>
      <c r="C15" s="28"/>
      <c r="D15" s="30"/>
      <c r="E15" s="31"/>
      <c r="F15" s="30"/>
      <c r="G15" s="30"/>
      <c r="H15" s="30"/>
      <c r="I15" s="32"/>
      <c r="J15" s="30"/>
      <c r="K15" s="33">
        <f t="shared" si="1"/>
        <v>40</v>
      </c>
      <c r="L15" s="67"/>
      <c r="M15" s="30"/>
      <c r="N15" s="30"/>
      <c r="O15" s="29">
        <v>4.0</v>
      </c>
      <c r="P15" s="31"/>
      <c r="Q15" s="31"/>
      <c r="R15" s="32"/>
      <c r="S15" s="30"/>
      <c r="T15" s="34">
        <f t="shared" si="2"/>
        <v>30</v>
      </c>
    </row>
    <row r="16">
      <c r="A16" s="18">
        <v>14.0</v>
      </c>
      <c r="B16" s="19" t="s">
        <v>200</v>
      </c>
      <c r="C16" s="20"/>
      <c r="E16" s="21"/>
      <c r="I16" s="22"/>
      <c r="K16" s="23">
        <f t="shared" si="1"/>
        <v>40</v>
      </c>
      <c r="L16" s="65"/>
      <c r="P16" s="21"/>
      <c r="Q16" s="21"/>
      <c r="R16" s="22"/>
      <c r="T16" s="25">
        <f t="shared" si="2"/>
        <v>30</v>
      </c>
    </row>
    <row r="17">
      <c r="A17" s="18">
        <v>15.0</v>
      </c>
      <c r="B17" s="19" t="s">
        <v>206</v>
      </c>
      <c r="C17" s="20"/>
      <c r="E17" s="21"/>
      <c r="I17" s="22"/>
      <c r="K17" s="23">
        <f t="shared" si="1"/>
        <v>40</v>
      </c>
      <c r="L17" s="65"/>
      <c r="P17" s="21"/>
      <c r="Q17" s="21"/>
      <c r="R17" s="22"/>
      <c r="T17" s="25">
        <f t="shared" si="2"/>
        <v>30</v>
      </c>
    </row>
    <row r="18">
      <c r="A18" s="18">
        <v>16.0</v>
      </c>
      <c r="B18" s="19" t="s">
        <v>203</v>
      </c>
      <c r="C18" s="20"/>
      <c r="E18" s="21"/>
      <c r="I18" s="22"/>
      <c r="K18" s="23">
        <f t="shared" si="1"/>
        <v>40</v>
      </c>
      <c r="L18" s="65"/>
      <c r="P18" s="21"/>
      <c r="Q18" s="21"/>
      <c r="R18" s="66">
        <v>4.0</v>
      </c>
      <c r="T18" s="25">
        <f t="shared" si="2"/>
        <v>34</v>
      </c>
    </row>
    <row r="19">
      <c r="A19" s="18">
        <v>17.0</v>
      </c>
      <c r="B19" s="19" t="s">
        <v>200</v>
      </c>
      <c r="C19" s="20"/>
      <c r="E19" s="21"/>
      <c r="G19" s="24">
        <v>4.0</v>
      </c>
      <c r="I19" s="22"/>
      <c r="K19" s="23">
        <f t="shared" si="1"/>
        <v>44</v>
      </c>
      <c r="L19" s="65"/>
      <c r="P19" s="21"/>
      <c r="Q19" s="21"/>
      <c r="R19" s="22"/>
      <c r="T19" s="25">
        <f t="shared" si="2"/>
        <v>34</v>
      </c>
    </row>
    <row r="20">
      <c r="A20" s="18">
        <v>18.0</v>
      </c>
      <c r="B20" s="19" t="s">
        <v>199</v>
      </c>
      <c r="C20" s="20"/>
      <c r="E20" s="21"/>
      <c r="I20" s="22"/>
      <c r="K20" s="23">
        <f t="shared" si="1"/>
        <v>44</v>
      </c>
      <c r="L20" s="65"/>
      <c r="P20" s="21"/>
      <c r="Q20" s="21"/>
      <c r="R20" s="66">
        <v>4.0</v>
      </c>
      <c r="T20" s="25">
        <f t="shared" si="2"/>
        <v>38</v>
      </c>
    </row>
    <row r="21">
      <c r="A21" s="18">
        <v>19.0</v>
      </c>
      <c r="B21" s="19" t="s">
        <v>205</v>
      </c>
      <c r="C21" s="19">
        <v>4.0</v>
      </c>
      <c r="E21" s="21"/>
      <c r="I21" s="22"/>
      <c r="K21" s="23">
        <f t="shared" si="1"/>
        <v>48</v>
      </c>
      <c r="L21" s="65"/>
      <c r="P21" s="21"/>
      <c r="Q21" s="21"/>
      <c r="R21" s="22"/>
      <c r="T21" s="25">
        <f t="shared" si="2"/>
        <v>38</v>
      </c>
    </row>
    <row r="22">
      <c r="A22" s="18">
        <v>20.0</v>
      </c>
      <c r="B22" s="19" t="s">
        <v>206</v>
      </c>
      <c r="C22" s="20"/>
      <c r="E22" s="21"/>
      <c r="I22" s="22"/>
      <c r="K22" s="23">
        <f t="shared" si="1"/>
        <v>48</v>
      </c>
      <c r="L22" s="65"/>
      <c r="P22" s="21"/>
      <c r="Q22" s="21"/>
      <c r="R22" s="22"/>
      <c r="T22" s="25">
        <f t="shared" si="2"/>
        <v>38</v>
      </c>
    </row>
    <row r="23">
      <c r="A23" s="18">
        <v>21.0</v>
      </c>
      <c r="B23" s="19" t="s">
        <v>199</v>
      </c>
      <c r="C23" s="20"/>
      <c r="E23" s="21"/>
      <c r="I23" s="22"/>
      <c r="K23" s="23">
        <f t="shared" si="1"/>
        <v>48</v>
      </c>
      <c r="L23" s="65"/>
      <c r="P23" s="21"/>
      <c r="Q23" s="21"/>
      <c r="R23" s="22"/>
      <c r="T23" s="25">
        <f t="shared" si="2"/>
        <v>38</v>
      </c>
    </row>
    <row r="24">
      <c r="A24" s="18">
        <v>22.0</v>
      </c>
      <c r="B24" s="19" t="s">
        <v>205</v>
      </c>
      <c r="C24" s="20"/>
      <c r="E24" s="21"/>
      <c r="I24" s="22"/>
      <c r="K24" s="23">
        <f t="shared" si="1"/>
        <v>48</v>
      </c>
      <c r="L24" s="65"/>
      <c r="P24" s="21"/>
      <c r="Q24" s="21"/>
      <c r="R24" s="22"/>
      <c r="T24" s="25">
        <f t="shared" si="2"/>
        <v>38</v>
      </c>
    </row>
    <row r="25">
      <c r="A25" s="18">
        <v>23.0</v>
      </c>
      <c r="B25" s="35" t="s">
        <v>203</v>
      </c>
      <c r="C25" s="46"/>
      <c r="D25" s="3"/>
      <c r="E25" s="36"/>
      <c r="F25" s="3"/>
      <c r="G25" s="3"/>
      <c r="H25" s="3"/>
      <c r="I25" s="37"/>
      <c r="J25" s="3"/>
      <c r="K25" s="38">
        <f t="shared" si="1"/>
        <v>48</v>
      </c>
      <c r="L25" s="36"/>
      <c r="M25" s="3"/>
      <c r="N25" s="3"/>
      <c r="O25" s="3"/>
      <c r="P25" s="36"/>
      <c r="Q25" s="36"/>
      <c r="R25" s="37"/>
      <c r="S25" s="3"/>
      <c r="T25" s="25">
        <f t="shared" si="2"/>
        <v>38</v>
      </c>
    </row>
    <row r="26">
      <c r="A26" s="40" t="s">
        <v>207</v>
      </c>
      <c r="B26" s="41"/>
      <c r="C26" s="42"/>
      <c r="D26" s="41"/>
      <c r="E26" s="41"/>
      <c r="F26" s="41"/>
      <c r="G26" s="41"/>
      <c r="H26" s="41"/>
      <c r="I26" s="43"/>
      <c r="J26" s="44"/>
      <c r="K26" s="45"/>
      <c r="L26" s="41"/>
      <c r="M26" s="41"/>
      <c r="N26" s="41"/>
      <c r="O26" s="41"/>
      <c r="P26" s="41"/>
      <c r="Q26" s="41"/>
      <c r="R26" s="43"/>
      <c r="S26" s="44"/>
      <c r="T26" s="45"/>
    </row>
    <row r="27">
      <c r="B27" s="3"/>
      <c r="C27" s="46"/>
      <c r="D27" s="3"/>
      <c r="E27" s="3"/>
      <c r="F27" s="3"/>
      <c r="G27" s="3"/>
      <c r="H27" s="3"/>
      <c r="I27" s="37"/>
      <c r="J27" s="36"/>
      <c r="K27" s="38"/>
      <c r="L27" s="3"/>
      <c r="M27" s="3"/>
      <c r="N27" s="3"/>
      <c r="O27" s="3"/>
      <c r="P27" s="3"/>
      <c r="Q27" s="3"/>
      <c r="R27" s="37"/>
      <c r="S27" s="36"/>
      <c r="T27" s="38"/>
    </row>
    <row r="28">
      <c r="B28" s="3"/>
      <c r="C28" s="46"/>
      <c r="D28" s="3"/>
      <c r="E28" s="3"/>
      <c r="F28" s="3"/>
      <c r="G28" s="3"/>
      <c r="H28" s="3"/>
      <c r="I28" s="37"/>
      <c r="J28" s="36"/>
      <c r="K28" s="38"/>
      <c r="L28" s="3"/>
      <c r="M28" s="3"/>
      <c r="N28" s="3"/>
      <c r="O28" s="3"/>
      <c r="P28" s="3"/>
      <c r="Q28" s="3"/>
      <c r="R28" s="37"/>
      <c r="S28" s="36"/>
      <c r="T28" s="38"/>
    </row>
    <row r="29">
      <c r="B29" s="3"/>
      <c r="C29" s="46"/>
      <c r="D29" s="3"/>
      <c r="E29" s="3"/>
      <c r="F29" s="3"/>
      <c r="G29" s="3"/>
      <c r="H29" s="3"/>
      <c r="I29" s="37"/>
      <c r="J29" s="36"/>
      <c r="K29" s="38"/>
      <c r="L29" s="3"/>
      <c r="M29" s="3"/>
      <c r="N29" s="3"/>
      <c r="O29" s="3"/>
      <c r="P29" s="3"/>
      <c r="Q29" s="3"/>
      <c r="R29" s="37"/>
      <c r="S29" s="36"/>
      <c r="T29" s="38"/>
    </row>
    <row r="30">
      <c r="B30" s="3"/>
      <c r="C30" s="46"/>
      <c r="D30" s="3"/>
      <c r="E30" s="3"/>
      <c r="F30" s="3"/>
      <c r="G30" s="3"/>
      <c r="H30" s="3"/>
      <c r="I30" s="37"/>
      <c r="J30" s="36"/>
      <c r="K30" s="38"/>
      <c r="L30" s="3"/>
      <c r="M30" s="3"/>
      <c r="N30" s="3"/>
      <c r="O30" s="3"/>
      <c r="P30" s="3"/>
      <c r="Q30" s="3"/>
      <c r="R30" s="37"/>
      <c r="S30" s="36"/>
      <c r="T30" s="38"/>
    </row>
    <row r="31">
      <c r="A31" s="47" t="s">
        <v>208</v>
      </c>
      <c r="B31" s="48"/>
      <c r="C31" s="48">
        <v>23.0</v>
      </c>
      <c r="D31" s="49">
        <v>23.0</v>
      </c>
      <c r="E31" s="49">
        <v>12.0</v>
      </c>
      <c r="F31" s="49">
        <v>11.0</v>
      </c>
      <c r="G31" s="49">
        <v>23.0</v>
      </c>
      <c r="H31" s="50"/>
      <c r="I31" s="51"/>
      <c r="J31" s="52"/>
      <c r="K31" s="53"/>
      <c r="L31" s="48">
        <v>0.0</v>
      </c>
      <c r="M31" s="49">
        <v>23.0</v>
      </c>
      <c r="N31" s="49">
        <v>11.0</v>
      </c>
      <c r="O31" s="49">
        <v>23.0</v>
      </c>
      <c r="P31" s="49">
        <v>12.0</v>
      </c>
      <c r="Q31" s="49">
        <v>0.0</v>
      </c>
      <c r="R31" s="68">
        <v>23.0</v>
      </c>
      <c r="S31" s="52"/>
      <c r="T31" s="54"/>
    </row>
    <row r="32">
      <c r="A32" s="18" t="s">
        <v>209</v>
      </c>
      <c r="B32" s="20"/>
      <c r="C32" s="20">
        <f t="shared" ref="C32:I32" si="3">COUNTIF(C3:C25,"=4")</f>
        <v>2</v>
      </c>
      <c r="D32" s="55">
        <f t="shared" si="3"/>
        <v>1</v>
      </c>
      <c r="E32" s="55">
        <f t="shared" si="3"/>
        <v>1</v>
      </c>
      <c r="F32" s="55">
        <f t="shared" si="3"/>
        <v>0</v>
      </c>
      <c r="G32" s="55">
        <f t="shared" si="3"/>
        <v>3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0</v>
      </c>
      <c r="M32" s="55">
        <f t="shared" si="4"/>
        <v>2</v>
      </c>
      <c r="N32" s="55">
        <f t="shared" si="4"/>
        <v>0</v>
      </c>
      <c r="O32" s="55">
        <f t="shared" si="4"/>
        <v>2</v>
      </c>
      <c r="P32" s="55">
        <f t="shared" si="4"/>
        <v>0</v>
      </c>
      <c r="Q32" s="55">
        <f t="shared" si="4"/>
        <v>0</v>
      </c>
      <c r="R32" s="22">
        <f t="shared" si="4"/>
        <v>3</v>
      </c>
      <c r="S32" s="21"/>
      <c r="T32" s="57"/>
    </row>
    <row r="33">
      <c r="A33" s="18" t="s">
        <v>210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211</v>
      </c>
      <c r="B34" s="59"/>
      <c r="C34" s="59">
        <f t="shared" ref="C34:J34" si="7">SUM(C3:C25)</f>
        <v>8</v>
      </c>
      <c r="D34" s="60">
        <f t="shared" si="7"/>
        <v>4</v>
      </c>
      <c r="E34" s="60">
        <f t="shared" si="7"/>
        <v>4</v>
      </c>
      <c r="F34" s="60">
        <f t="shared" si="7"/>
        <v>0</v>
      </c>
      <c r="G34" s="60">
        <f t="shared" si="7"/>
        <v>12</v>
      </c>
      <c r="H34" s="60">
        <f t="shared" si="7"/>
        <v>0</v>
      </c>
      <c r="I34" s="61">
        <f t="shared" si="7"/>
        <v>0</v>
      </c>
      <c r="J34" s="60">
        <f t="shared" si="7"/>
        <v>20</v>
      </c>
      <c r="K34" s="62">
        <f>K25</f>
        <v>48</v>
      </c>
      <c r="L34" s="59">
        <f t="shared" ref="L34:S34" si="8">SUM(L3:L25)</f>
        <v>0</v>
      </c>
      <c r="M34" s="60">
        <f t="shared" si="8"/>
        <v>8</v>
      </c>
      <c r="N34" s="60">
        <f t="shared" si="8"/>
        <v>0</v>
      </c>
      <c r="O34" s="60">
        <f t="shared" si="8"/>
        <v>8</v>
      </c>
      <c r="P34" s="60">
        <f t="shared" si="8"/>
        <v>0</v>
      </c>
      <c r="Q34" s="60">
        <f t="shared" si="8"/>
        <v>0</v>
      </c>
      <c r="R34" s="61">
        <f t="shared" si="8"/>
        <v>12</v>
      </c>
      <c r="S34" s="60">
        <f t="shared" si="8"/>
        <v>10</v>
      </c>
      <c r="T34" s="63">
        <f>T25</f>
        <v>38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11</v>
      </c>
      <c r="K1" s="8"/>
      <c r="L1" s="7" t="s">
        <v>31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Aaron</v>
      </c>
      <c r="D2" s="11" t="s">
        <v>36</v>
      </c>
      <c r="E2" s="11" t="s">
        <v>39</v>
      </c>
      <c r="F2" s="11" t="s">
        <v>42</v>
      </c>
      <c r="G2" s="11" t="s">
        <v>45</v>
      </c>
      <c r="H2" s="11" t="s">
        <v>48</v>
      </c>
      <c r="I2" s="12" t="s">
        <v>51</v>
      </c>
      <c r="J2" s="11" t="s">
        <v>197</v>
      </c>
      <c r="K2" s="13" t="s">
        <v>198</v>
      </c>
      <c r="L2" s="64" t="str">
        <f t="array" ref="L2:O2">TRANSPOSE(INDIRECT(VLOOKUP(L1,Rosters!$C$2:$D$27,2,0)))</f>
        <v>Anna</v>
      </c>
      <c r="M2" s="15" t="s">
        <v>99</v>
      </c>
      <c r="N2" s="15" t="s">
        <v>100</v>
      </c>
      <c r="O2" s="15" t="s">
        <v>101</v>
      </c>
      <c r="P2" s="15"/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1"/>
      <c r="E3" s="21"/>
      <c r="F3" s="21"/>
      <c r="G3" s="21"/>
      <c r="I3" s="69"/>
      <c r="K3" s="23">
        <f>SUM(C3:J3)</f>
        <v>0</v>
      </c>
      <c r="L3" s="20"/>
      <c r="M3" s="21"/>
      <c r="N3" s="24">
        <v>4.0</v>
      </c>
      <c r="O3" s="21"/>
      <c r="R3" s="22"/>
      <c r="S3" s="24">
        <v>0.0</v>
      </c>
      <c r="T3" s="25">
        <f>SUM(L3:S3)</f>
        <v>4</v>
      </c>
    </row>
    <row r="4">
      <c r="A4" s="18">
        <v>2.0</v>
      </c>
      <c r="B4" s="19" t="s">
        <v>200</v>
      </c>
      <c r="C4" s="20"/>
      <c r="D4" s="21"/>
      <c r="E4" s="21"/>
      <c r="F4" s="21"/>
      <c r="G4" s="21"/>
      <c r="I4" s="69"/>
      <c r="K4" s="23">
        <f t="shared" ref="K4:K25" si="1">K3+SUM(C4:J4)</f>
        <v>0</v>
      </c>
      <c r="L4" s="19">
        <v>4.0</v>
      </c>
      <c r="M4" s="21"/>
      <c r="O4" s="21"/>
      <c r="R4" s="22"/>
      <c r="S4" s="24">
        <v>0.0</v>
      </c>
      <c r="T4" s="25">
        <f t="shared" ref="T4:T25" si="2">T3+SUM(L4:S4)</f>
        <v>8</v>
      </c>
    </row>
    <row r="5">
      <c r="A5" s="18">
        <v>3.0</v>
      </c>
      <c r="B5" s="19" t="s">
        <v>201</v>
      </c>
      <c r="C5" s="19">
        <v>4.0</v>
      </c>
      <c r="D5" s="21"/>
      <c r="E5" s="21"/>
      <c r="F5" s="21"/>
      <c r="G5" s="21"/>
      <c r="I5" s="69"/>
      <c r="J5" s="24">
        <v>0.0</v>
      </c>
      <c r="K5" s="23">
        <f t="shared" si="1"/>
        <v>4</v>
      </c>
      <c r="L5" s="20"/>
      <c r="M5" s="21"/>
      <c r="O5" s="21"/>
      <c r="R5" s="22"/>
      <c r="T5" s="25">
        <f t="shared" si="2"/>
        <v>8</v>
      </c>
    </row>
    <row r="6">
      <c r="A6" s="18">
        <v>4.0</v>
      </c>
      <c r="B6" s="19" t="s">
        <v>203</v>
      </c>
      <c r="C6" s="19">
        <v>0.0</v>
      </c>
      <c r="D6" s="21"/>
      <c r="E6" s="21"/>
      <c r="F6" s="21"/>
      <c r="G6" s="21"/>
      <c r="I6" s="69"/>
      <c r="K6" s="23">
        <f t="shared" si="1"/>
        <v>4</v>
      </c>
      <c r="L6" s="19">
        <v>0.0</v>
      </c>
      <c r="M6" s="21"/>
      <c r="O6" s="21"/>
      <c r="R6" s="22"/>
      <c r="T6" s="25">
        <f t="shared" si="2"/>
        <v>8</v>
      </c>
    </row>
    <row r="7">
      <c r="A7" s="18">
        <v>5.0</v>
      </c>
      <c r="B7" s="19" t="s">
        <v>200</v>
      </c>
      <c r="C7" s="19">
        <v>0.0</v>
      </c>
      <c r="D7" s="21"/>
      <c r="E7" s="21"/>
      <c r="F7" s="21"/>
      <c r="G7" s="21"/>
      <c r="I7" s="69"/>
      <c r="K7" s="23">
        <f t="shared" si="1"/>
        <v>4</v>
      </c>
      <c r="L7" s="19">
        <v>0.0</v>
      </c>
      <c r="M7" s="21"/>
      <c r="O7" s="21"/>
      <c r="R7" s="22"/>
      <c r="T7" s="25">
        <f t="shared" si="2"/>
        <v>8</v>
      </c>
    </row>
    <row r="8">
      <c r="A8" s="18">
        <v>6.0</v>
      </c>
      <c r="B8" s="19" t="s">
        <v>204</v>
      </c>
      <c r="C8" s="20"/>
      <c r="D8" s="21"/>
      <c r="E8" s="21"/>
      <c r="F8" s="21"/>
      <c r="G8" s="21"/>
      <c r="I8" s="69"/>
      <c r="K8" s="23">
        <f t="shared" si="1"/>
        <v>4</v>
      </c>
      <c r="L8" s="20"/>
      <c r="M8" s="21"/>
      <c r="O8" s="21"/>
      <c r="R8" s="22"/>
      <c r="T8" s="25">
        <f t="shared" si="2"/>
        <v>8</v>
      </c>
    </row>
    <row r="9">
      <c r="A9" s="18">
        <v>7.0</v>
      </c>
      <c r="B9" s="19" t="s">
        <v>205</v>
      </c>
      <c r="C9" s="20"/>
      <c r="D9" s="21"/>
      <c r="E9" s="21"/>
      <c r="F9" s="21"/>
      <c r="G9" s="21"/>
      <c r="I9" s="69"/>
      <c r="K9" s="23">
        <f t="shared" si="1"/>
        <v>4</v>
      </c>
      <c r="L9" s="20"/>
      <c r="M9" s="21"/>
      <c r="N9" s="24">
        <v>4.0</v>
      </c>
      <c r="O9" s="21"/>
      <c r="R9" s="22"/>
      <c r="S9" s="24">
        <v>10.0</v>
      </c>
      <c r="T9" s="25">
        <f t="shared" si="2"/>
        <v>22</v>
      </c>
    </row>
    <row r="10">
      <c r="A10" s="18">
        <v>8.0</v>
      </c>
      <c r="B10" s="19" t="s">
        <v>206</v>
      </c>
      <c r="C10" s="20"/>
      <c r="D10" s="21"/>
      <c r="E10" s="21"/>
      <c r="F10" s="21"/>
      <c r="G10" s="21"/>
      <c r="I10" s="69"/>
      <c r="K10" s="23">
        <f t="shared" si="1"/>
        <v>4</v>
      </c>
      <c r="L10" s="20"/>
      <c r="M10" s="21"/>
      <c r="O10" s="21"/>
      <c r="R10" s="22"/>
      <c r="T10" s="25">
        <f t="shared" si="2"/>
        <v>22</v>
      </c>
    </row>
    <row r="11">
      <c r="A11" s="18">
        <v>9.0</v>
      </c>
      <c r="B11" s="19" t="s">
        <v>204</v>
      </c>
      <c r="C11" s="19">
        <v>0.0</v>
      </c>
      <c r="D11" s="21"/>
      <c r="E11" s="21"/>
      <c r="F11" s="21"/>
      <c r="G11" s="21"/>
      <c r="I11" s="69"/>
      <c r="K11" s="23">
        <f t="shared" si="1"/>
        <v>4</v>
      </c>
      <c r="L11" s="19">
        <v>0.0</v>
      </c>
      <c r="M11" s="21"/>
      <c r="O11" s="21"/>
      <c r="R11" s="22"/>
      <c r="T11" s="25">
        <f t="shared" si="2"/>
        <v>22</v>
      </c>
    </row>
    <row r="12">
      <c r="A12" s="18">
        <v>10.0</v>
      </c>
      <c r="B12" s="19" t="s">
        <v>205</v>
      </c>
      <c r="C12" s="20"/>
      <c r="D12" s="21"/>
      <c r="E12" s="21"/>
      <c r="F12" s="21"/>
      <c r="G12" s="21"/>
      <c r="I12" s="69"/>
      <c r="K12" s="23">
        <f t="shared" si="1"/>
        <v>4</v>
      </c>
      <c r="L12" s="20"/>
      <c r="M12" s="21"/>
      <c r="N12" s="24">
        <v>4.0</v>
      </c>
      <c r="O12" s="21"/>
      <c r="R12" s="22"/>
      <c r="S12" s="24">
        <v>10.0</v>
      </c>
      <c r="T12" s="25">
        <f t="shared" si="2"/>
        <v>36</v>
      </c>
    </row>
    <row r="13">
      <c r="A13" s="18">
        <v>11.0</v>
      </c>
      <c r="B13" s="19" t="s">
        <v>203</v>
      </c>
      <c r="C13" s="20"/>
      <c r="D13" s="21"/>
      <c r="E13" s="21"/>
      <c r="F13" s="21"/>
      <c r="G13" s="21"/>
      <c r="I13" s="69"/>
      <c r="K13" s="23">
        <f t="shared" si="1"/>
        <v>4</v>
      </c>
      <c r="L13" s="19">
        <v>4.0</v>
      </c>
      <c r="M13" s="21"/>
      <c r="O13" s="21"/>
      <c r="R13" s="22"/>
      <c r="S13" s="24">
        <v>0.0</v>
      </c>
      <c r="T13" s="25">
        <f t="shared" si="2"/>
        <v>40</v>
      </c>
    </row>
    <row r="14">
      <c r="A14" s="18">
        <v>12.0</v>
      </c>
      <c r="B14" s="19" t="s">
        <v>199</v>
      </c>
      <c r="C14" s="20"/>
      <c r="D14" s="21"/>
      <c r="E14" s="21"/>
      <c r="F14" s="21"/>
      <c r="G14" s="21"/>
      <c r="I14" s="69"/>
      <c r="K14" s="23">
        <f t="shared" si="1"/>
        <v>4</v>
      </c>
      <c r="L14" s="20"/>
      <c r="M14" s="21"/>
      <c r="N14" s="24">
        <v>4.0</v>
      </c>
      <c r="O14" s="21"/>
      <c r="R14" s="22"/>
      <c r="S14" s="24">
        <v>10.0</v>
      </c>
      <c r="T14" s="25">
        <f t="shared" si="2"/>
        <v>54</v>
      </c>
    </row>
    <row r="15">
      <c r="A15" s="26">
        <v>13.0</v>
      </c>
      <c r="B15" s="27" t="s">
        <v>204</v>
      </c>
      <c r="C15" s="28"/>
      <c r="D15" s="31"/>
      <c r="E15" s="31"/>
      <c r="F15" s="31"/>
      <c r="G15" s="31"/>
      <c r="H15" s="29">
        <v>0.0</v>
      </c>
      <c r="I15" s="70"/>
      <c r="J15" s="30"/>
      <c r="K15" s="33">
        <f t="shared" si="1"/>
        <v>4</v>
      </c>
      <c r="L15" s="27">
        <v>4.0</v>
      </c>
      <c r="M15" s="31"/>
      <c r="N15" s="30"/>
      <c r="O15" s="31"/>
      <c r="P15" s="30"/>
      <c r="Q15" s="30"/>
      <c r="R15" s="32"/>
      <c r="S15" s="29">
        <v>0.0</v>
      </c>
      <c r="T15" s="34">
        <f t="shared" si="2"/>
        <v>58</v>
      </c>
    </row>
    <row r="16">
      <c r="A16" s="18">
        <v>14.0</v>
      </c>
      <c r="B16" s="19" t="s">
        <v>200</v>
      </c>
      <c r="C16" s="20"/>
      <c r="D16" s="21"/>
      <c r="E16" s="21"/>
      <c r="F16" s="21"/>
      <c r="G16" s="21"/>
      <c r="I16" s="69"/>
      <c r="K16" s="23">
        <f t="shared" si="1"/>
        <v>4</v>
      </c>
      <c r="L16" s="20"/>
      <c r="M16" s="21"/>
      <c r="O16" s="21"/>
      <c r="R16" s="22"/>
      <c r="T16" s="25">
        <f t="shared" si="2"/>
        <v>58</v>
      </c>
    </row>
    <row r="17">
      <c r="A17" s="18">
        <v>15.0</v>
      </c>
      <c r="B17" s="19" t="s">
        <v>206</v>
      </c>
      <c r="C17" s="19">
        <v>0.0</v>
      </c>
      <c r="D17" s="21"/>
      <c r="E17" s="21"/>
      <c r="F17" s="21"/>
      <c r="G17" s="21"/>
      <c r="I17" s="69"/>
      <c r="K17" s="23">
        <f t="shared" si="1"/>
        <v>4</v>
      </c>
      <c r="L17" s="19">
        <v>0.0</v>
      </c>
      <c r="M17" s="21"/>
      <c r="O17" s="21"/>
      <c r="R17" s="22"/>
      <c r="T17" s="25">
        <f t="shared" si="2"/>
        <v>58</v>
      </c>
    </row>
    <row r="18">
      <c r="A18" s="18">
        <v>16.0</v>
      </c>
      <c r="B18" s="19" t="s">
        <v>203</v>
      </c>
      <c r="C18" s="19">
        <v>0.0</v>
      </c>
      <c r="D18" s="21"/>
      <c r="E18" s="21"/>
      <c r="F18" s="21"/>
      <c r="G18" s="21"/>
      <c r="I18" s="69"/>
      <c r="K18" s="23">
        <f t="shared" si="1"/>
        <v>4</v>
      </c>
      <c r="L18" s="19">
        <v>4.0</v>
      </c>
      <c r="M18" s="21"/>
      <c r="O18" s="21"/>
      <c r="R18" s="22"/>
      <c r="S18" s="24">
        <v>0.0</v>
      </c>
      <c r="T18" s="25">
        <f t="shared" si="2"/>
        <v>62</v>
      </c>
    </row>
    <row r="19">
      <c r="A19" s="18">
        <v>17.0</v>
      </c>
      <c r="B19" s="19" t="s">
        <v>200</v>
      </c>
      <c r="C19" s="19">
        <v>0.0</v>
      </c>
      <c r="D19" s="21"/>
      <c r="E19" s="21"/>
      <c r="F19" s="21"/>
      <c r="G19" s="21"/>
      <c r="I19" s="69"/>
      <c r="K19" s="23">
        <f t="shared" si="1"/>
        <v>4</v>
      </c>
      <c r="L19" s="19">
        <v>0.0</v>
      </c>
      <c r="M19" s="21"/>
      <c r="O19" s="21"/>
      <c r="R19" s="22"/>
      <c r="T19" s="25">
        <f t="shared" si="2"/>
        <v>62</v>
      </c>
    </row>
    <row r="20">
      <c r="A20" s="18">
        <v>18.0</v>
      </c>
      <c r="B20" s="19" t="s">
        <v>199</v>
      </c>
      <c r="C20" s="20"/>
      <c r="D20" s="21"/>
      <c r="E20" s="21"/>
      <c r="F20" s="21"/>
      <c r="G20" s="21"/>
      <c r="I20" s="69"/>
      <c r="K20" s="23">
        <f t="shared" si="1"/>
        <v>4</v>
      </c>
      <c r="L20" s="20"/>
      <c r="M20" s="21"/>
      <c r="N20" s="24">
        <v>4.0</v>
      </c>
      <c r="O20" s="21"/>
      <c r="R20" s="22"/>
      <c r="S20" s="24">
        <v>0.0</v>
      </c>
      <c r="T20" s="25">
        <f t="shared" si="2"/>
        <v>66</v>
      </c>
    </row>
    <row r="21">
      <c r="A21" s="18">
        <v>19.0</v>
      </c>
      <c r="B21" s="19" t="s">
        <v>205</v>
      </c>
      <c r="C21" s="20"/>
      <c r="D21" s="21"/>
      <c r="E21" s="21"/>
      <c r="F21" s="21"/>
      <c r="G21" s="21"/>
      <c r="H21" s="24">
        <v>0.0</v>
      </c>
      <c r="I21" s="69"/>
      <c r="K21" s="23">
        <f t="shared" si="1"/>
        <v>4</v>
      </c>
      <c r="L21" s="20"/>
      <c r="M21" s="21"/>
      <c r="O21" s="21"/>
      <c r="R21" s="22"/>
      <c r="T21" s="25">
        <f t="shared" si="2"/>
        <v>66</v>
      </c>
    </row>
    <row r="22">
      <c r="A22" s="18">
        <v>20.0</v>
      </c>
      <c r="B22" s="19" t="s">
        <v>206</v>
      </c>
      <c r="C22" s="20"/>
      <c r="D22" s="21"/>
      <c r="E22" s="21"/>
      <c r="F22" s="21"/>
      <c r="G22" s="21"/>
      <c r="I22" s="69"/>
      <c r="K22" s="23">
        <f t="shared" si="1"/>
        <v>4</v>
      </c>
      <c r="L22" s="20"/>
      <c r="M22" s="21"/>
      <c r="O22" s="21"/>
      <c r="R22" s="22"/>
      <c r="T22" s="25">
        <f t="shared" si="2"/>
        <v>66</v>
      </c>
    </row>
    <row r="23">
      <c r="A23" s="18">
        <v>21.0</v>
      </c>
      <c r="B23" s="19" t="s">
        <v>199</v>
      </c>
      <c r="C23" s="19">
        <v>0.0</v>
      </c>
      <c r="D23" s="21"/>
      <c r="E23" s="21"/>
      <c r="F23" s="21"/>
      <c r="G23" s="21"/>
      <c r="I23" s="69"/>
      <c r="K23" s="23">
        <f t="shared" si="1"/>
        <v>4</v>
      </c>
      <c r="L23" s="20"/>
      <c r="M23" s="21"/>
      <c r="N23" s="24">
        <v>0.0</v>
      </c>
      <c r="O23" s="21"/>
      <c r="R23" s="22"/>
      <c r="T23" s="25">
        <f t="shared" si="2"/>
        <v>66</v>
      </c>
    </row>
    <row r="24">
      <c r="A24" s="18">
        <v>22.0</v>
      </c>
      <c r="B24" s="19" t="s">
        <v>205</v>
      </c>
      <c r="C24" s="20"/>
      <c r="D24" s="21"/>
      <c r="E24" s="21"/>
      <c r="F24" s="21"/>
      <c r="G24" s="21"/>
      <c r="I24" s="69"/>
      <c r="K24" s="23">
        <f t="shared" si="1"/>
        <v>4</v>
      </c>
      <c r="L24" s="20"/>
      <c r="M24" s="21"/>
      <c r="N24" s="24">
        <v>4.0</v>
      </c>
      <c r="O24" s="21"/>
      <c r="R24" s="22"/>
      <c r="S24" s="24">
        <v>10.0</v>
      </c>
      <c r="T24" s="25">
        <f t="shared" si="2"/>
        <v>80</v>
      </c>
    </row>
    <row r="25">
      <c r="A25" s="18">
        <v>23.0</v>
      </c>
      <c r="B25" s="35" t="s">
        <v>203</v>
      </c>
      <c r="C25" s="46"/>
      <c r="D25" s="36"/>
      <c r="E25" s="36"/>
      <c r="F25" s="36"/>
      <c r="G25" s="36"/>
      <c r="H25" s="3"/>
      <c r="I25" s="71"/>
      <c r="J25" s="3"/>
      <c r="K25" s="38">
        <f t="shared" si="1"/>
        <v>4</v>
      </c>
      <c r="L25" s="39">
        <v>0.0</v>
      </c>
      <c r="M25" s="36"/>
      <c r="N25" s="3"/>
      <c r="O25" s="36"/>
      <c r="P25" s="3"/>
      <c r="Q25" s="3"/>
      <c r="R25" s="37"/>
      <c r="S25" s="3"/>
      <c r="T25" s="25">
        <f t="shared" si="2"/>
        <v>80</v>
      </c>
    </row>
    <row r="26" hidden="1">
      <c r="A26" s="40" t="s">
        <v>207</v>
      </c>
      <c r="B26" s="41"/>
      <c r="C26" s="42"/>
      <c r="D26" s="41"/>
      <c r="E26" s="41"/>
      <c r="F26" s="41"/>
      <c r="G26" s="41"/>
      <c r="H26" s="41"/>
      <c r="I26" s="43"/>
      <c r="J26" s="44"/>
      <c r="K26" s="45"/>
      <c r="L26" s="41"/>
      <c r="M26" s="41"/>
      <c r="N26" s="41"/>
      <c r="O26" s="41"/>
      <c r="P26" s="41"/>
      <c r="Q26" s="41"/>
      <c r="R26" s="43"/>
      <c r="S26" s="44"/>
      <c r="T26" s="45"/>
    </row>
    <row r="27" hidden="1">
      <c r="B27" s="3"/>
      <c r="C27" s="46"/>
      <c r="D27" s="3"/>
      <c r="E27" s="3"/>
      <c r="F27" s="3"/>
      <c r="G27" s="3"/>
      <c r="H27" s="3"/>
      <c r="I27" s="37"/>
      <c r="J27" s="36"/>
      <c r="K27" s="38"/>
      <c r="L27" s="3"/>
      <c r="M27" s="3"/>
      <c r="N27" s="3"/>
      <c r="O27" s="3"/>
      <c r="P27" s="3"/>
      <c r="Q27" s="3"/>
      <c r="R27" s="37"/>
      <c r="S27" s="36"/>
      <c r="T27" s="38"/>
    </row>
    <row r="28" hidden="1">
      <c r="B28" s="3"/>
      <c r="C28" s="46"/>
      <c r="D28" s="3"/>
      <c r="E28" s="3"/>
      <c r="F28" s="3"/>
      <c r="G28" s="3"/>
      <c r="H28" s="3"/>
      <c r="I28" s="37"/>
      <c r="J28" s="36"/>
      <c r="K28" s="38"/>
      <c r="L28" s="3"/>
      <c r="M28" s="3"/>
      <c r="N28" s="3"/>
      <c r="O28" s="3"/>
      <c r="P28" s="3"/>
      <c r="Q28" s="3"/>
      <c r="R28" s="37"/>
      <c r="S28" s="36"/>
      <c r="T28" s="38"/>
    </row>
    <row r="29" hidden="1">
      <c r="B29" s="3"/>
      <c r="C29" s="46"/>
      <c r="D29" s="3"/>
      <c r="E29" s="3"/>
      <c r="F29" s="3"/>
      <c r="G29" s="3"/>
      <c r="H29" s="3"/>
      <c r="I29" s="37"/>
      <c r="J29" s="36"/>
      <c r="K29" s="38"/>
      <c r="L29" s="3"/>
      <c r="M29" s="3"/>
      <c r="N29" s="3"/>
      <c r="O29" s="3"/>
      <c r="P29" s="3"/>
      <c r="Q29" s="3"/>
      <c r="R29" s="37"/>
      <c r="S29" s="36"/>
      <c r="T29" s="38"/>
    </row>
    <row r="30" hidden="1">
      <c r="B30" s="3"/>
      <c r="C30" s="46"/>
      <c r="D30" s="3"/>
      <c r="E30" s="3"/>
      <c r="F30" s="3"/>
      <c r="G30" s="3"/>
      <c r="H30" s="3"/>
      <c r="I30" s="37"/>
      <c r="J30" s="36"/>
      <c r="K30" s="38"/>
      <c r="L30" s="3"/>
      <c r="M30" s="3"/>
      <c r="N30" s="3"/>
      <c r="O30" s="3"/>
      <c r="P30" s="3"/>
      <c r="Q30" s="3"/>
      <c r="R30" s="37"/>
      <c r="S30" s="36"/>
      <c r="T30" s="38"/>
    </row>
    <row r="31">
      <c r="A31" s="47" t="s">
        <v>208</v>
      </c>
      <c r="B31" s="48"/>
      <c r="C31" s="48">
        <v>23.0</v>
      </c>
      <c r="D31" s="49">
        <v>0.0</v>
      </c>
      <c r="E31" s="49">
        <v>0.0</v>
      </c>
      <c r="F31" s="49">
        <v>0.0</v>
      </c>
      <c r="G31" s="49">
        <v>0.0</v>
      </c>
      <c r="H31" s="49">
        <v>23.0</v>
      </c>
      <c r="I31" s="68">
        <v>0.0</v>
      </c>
      <c r="J31" s="52"/>
      <c r="K31" s="53"/>
      <c r="L31" s="48">
        <v>23.0</v>
      </c>
      <c r="M31" s="49">
        <v>0.0</v>
      </c>
      <c r="N31" s="49">
        <v>23.0</v>
      </c>
      <c r="O31" s="49">
        <v>0.0</v>
      </c>
      <c r="P31" s="50"/>
      <c r="Q31" s="50"/>
      <c r="R31" s="51"/>
      <c r="S31" s="52"/>
      <c r="T31" s="54"/>
    </row>
    <row r="32">
      <c r="A32" s="18" t="s">
        <v>209</v>
      </c>
      <c r="B32" s="20"/>
      <c r="C32" s="20">
        <f t="shared" ref="C32:I32" si="3">COUNTIF(C3:C25,"=4")</f>
        <v>1</v>
      </c>
      <c r="D32" s="55">
        <f t="shared" si="3"/>
        <v>0</v>
      </c>
      <c r="E32" s="55">
        <f t="shared" si="3"/>
        <v>0</v>
      </c>
      <c r="F32" s="55">
        <f t="shared" si="3"/>
        <v>0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4</v>
      </c>
      <c r="M32" s="55">
        <f t="shared" si="4"/>
        <v>0</v>
      </c>
      <c r="N32" s="55">
        <f t="shared" si="4"/>
        <v>6</v>
      </c>
      <c r="O32" s="55">
        <f t="shared" si="4"/>
        <v>0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210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211</v>
      </c>
      <c r="B34" s="59"/>
      <c r="C34" s="59">
        <f t="shared" ref="C34:J34" si="7">SUM(C3:C25)</f>
        <v>4</v>
      </c>
      <c r="D34" s="60">
        <f t="shared" si="7"/>
        <v>0</v>
      </c>
      <c r="E34" s="60">
        <f t="shared" si="7"/>
        <v>0</v>
      </c>
      <c r="F34" s="60">
        <f t="shared" si="7"/>
        <v>0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0</v>
      </c>
      <c r="K34" s="62">
        <f>K25</f>
        <v>4</v>
      </c>
      <c r="L34" s="59">
        <f t="shared" ref="L34:S34" si="8">SUM(L3:L25)</f>
        <v>16</v>
      </c>
      <c r="M34" s="60">
        <f t="shared" si="8"/>
        <v>0</v>
      </c>
      <c r="N34" s="60">
        <f t="shared" si="8"/>
        <v>24</v>
      </c>
      <c r="O34" s="60">
        <f t="shared" si="8"/>
        <v>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40</v>
      </c>
      <c r="T34" s="63">
        <f>T25</f>
        <v>80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62</v>
      </c>
      <c r="K1" s="8"/>
      <c r="L1" s="7" t="s">
        <v>49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James L</v>
      </c>
      <c r="D2" s="11" t="s">
        <v>159</v>
      </c>
      <c r="E2" s="11" t="s">
        <v>160</v>
      </c>
      <c r="F2" s="11" t="s">
        <v>161</v>
      </c>
      <c r="G2" s="11" t="s">
        <v>162</v>
      </c>
      <c r="H2" s="11" t="s">
        <v>163</v>
      </c>
      <c r="I2" s="12" t="s">
        <v>164</v>
      </c>
      <c r="J2" s="11" t="s">
        <v>197</v>
      </c>
      <c r="K2" s="13" t="s">
        <v>198</v>
      </c>
      <c r="L2" s="64" t="str">
        <f t="array" ref="L2:Q2">TRANSPOSE(INDIRECT(VLOOKUP(L1,Rosters!$C$2:$D$27,2,0)))</f>
        <v>Ava B</v>
      </c>
      <c r="M2" s="15" t="s">
        <v>131</v>
      </c>
      <c r="N2" s="15" t="s">
        <v>132</v>
      </c>
      <c r="O2" s="15" t="s">
        <v>133</v>
      </c>
      <c r="P2" s="15" t="s">
        <v>134</v>
      </c>
      <c r="Q2" s="15" t="s">
        <v>135</v>
      </c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1"/>
      <c r="E3" s="24">
        <v>4.0</v>
      </c>
      <c r="F3" s="21"/>
      <c r="I3" s="69"/>
      <c r="J3" s="24">
        <v>10.0</v>
      </c>
      <c r="K3" s="23">
        <f>SUM(C3:J3)</f>
        <v>14</v>
      </c>
      <c r="L3" s="20"/>
      <c r="O3" s="21"/>
      <c r="P3" s="21"/>
      <c r="R3" s="22"/>
      <c r="T3" s="25">
        <f>SUM(L3:S3)</f>
        <v>0</v>
      </c>
    </row>
    <row r="4">
      <c r="A4" s="18">
        <v>2.0</v>
      </c>
      <c r="B4" s="19" t="s">
        <v>200</v>
      </c>
      <c r="C4" s="20"/>
      <c r="D4" s="21"/>
      <c r="F4" s="21"/>
      <c r="I4" s="69"/>
      <c r="K4" s="23">
        <f t="shared" ref="K4:K25" si="1">K3+SUM(C4:J4)</f>
        <v>14</v>
      </c>
      <c r="L4" s="20"/>
      <c r="N4" s="24">
        <v>4.0</v>
      </c>
      <c r="O4" s="21"/>
      <c r="P4" s="21"/>
      <c r="R4" s="22"/>
      <c r="S4" s="24">
        <v>0.0</v>
      </c>
      <c r="T4" s="25">
        <f t="shared" ref="T4:T25" si="2">T3+SUM(L4:S4)</f>
        <v>4</v>
      </c>
    </row>
    <row r="5">
      <c r="A5" s="18">
        <v>3.0</v>
      </c>
      <c r="B5" s="19" t="s">
        <v>201</v>
      </c>
      <c r="C5" s="20"/>
      <c r="D5" s="21"/>
      <c r="E5" s="24">
        <v>0.0</v>
      </c>
      <c r="F5" s="21"/>
      <c r="I5" s="69"/>
      <c r="K5" s="23">
        <f t="shared" si="1"/>
        <v>14</v>
      </c>
      <c r="L5" s="20"/>
      <c r="N5" s="24">
        <v>0.0</v>
      </c>
      <c r="O5" s="21"/>
      <c r="P5" s="21"/>
      <c r="R5" s="22"/>
      <c r="T5" s="25">
        <f t="shared" si="2"/>
        <v>4</v>
      </c>
    </row>
    <row r="6">
      <c r="A6" s="18">
        <v>4.0</v>
      </c>
      <c r="B6" s="19" t="s">
        <v>203</v>
      </c>
      <c r="C6" s="20"/>
      <c r="D6" s="21"/>
      <c r="E6" s="24">
        <v>4.0</v>
      </c>
      <c r="F6" s="21"/>
      <c r="I6" s="69"/>
      <c r="J6" s="24">
        <v>10.0</v>
      </c>
      <c r="K6" s="23">
        <f t="shared" si="1"/>
        <v>28</v>
      </c>
      <c r="L6" s="20"/>
      <c r="O6" s="21"/>
      <c r="P6" s="21"/>
      <c r="R6" s="22"/>
      <c r="T6" s="25">
        <f t="shared" si="2"/>
        <v>4</v>
      </c>
    </row>
    <row r="7">
      <c r="A7" s="18">
        <v>5.0</v>
      </c>
      <c r="B7" s="19" t="s">
        <v>200</v>
      </c>
      <c r="C7" s="20"/>
      <c r="D7" s="21"/>
      <c r="F7" s="21"/>
      <c r="I7" s="69"/>
      <c r="K7" s="23">
        <f t="shared" si="1"/>
        <v>28</v>
      </c>
      <c r="L7" s="20"/>
      <c r="O7" s="21"/>
      <c r="P7" s="21"/>
      <c r="Q7" s="24">
        <v>4.0</v>
      </c>
      <c r="R7" s="22"/>
      <c r="S7" s="24">
        <v>0.0</v>
      </c>
      <c r="T7" s="25">
        <f t="shared" si="2"/>
        <v>8</v>
      </c>
    </row>
    <row r="8">
      <c r="A8" s="18">
        <v>6.0</v>
      </c>
      <c r="B8" s="19" t="s">
        <v>204</v>
      </c>
      <c r="C8" s="20"/>
      <c r="D8" s="21"/>
      <c r="E8" s="24">
        <v>0.0</v>
      </c>
      <c r="F8" s="21"/>
      <c r="I8" s="69"/>
      <c r="K8" s="23">
        <f t="shared" si="1"/>
        <v>28</v>
      </c>
      <c r="L8" s="20"/>
      <c r="O8" s="21"/>
      <c r="P8" s="21"/>
      <c r="Q8" s="24">
        <v>0.0</v>
      </c>
      <c r="R8" s="22"/>
      <c r="T8" s="25">
        <f t="shared" si="2"/>
        <v>8</v>
      </c>
    </row>
    <row r="9">
      <c r="A9" s="18">
        <v>7.0</v>
      </c>
      <c r="B9" s="19" t="s">
        <v>205</v>
      </c>
      <c r="C9" s="19">
        <v>4.0</v>
      </c>
      <c r="D9" s="21"/>
      <c r="F9" s="21"/>
      <c r="I9" s="69"/>
      <c r="J9" s="24">
        <v>0.0</v>
      </c>
      <c r="K9" s="23">
        <f t="shared" si="1"/>
        <v>32</v>
      </c>
      <c r="L9" s="20"/>
      <c r="O9" s="21"/>
      <c r="P9" s="21"/>
      <c r="R9" s="22"/>
      <c r="T9" s="25">
        <f t="shared" si="2"/>
        <v>8</v>
      </c>
    </row>
    <row r="10">
      <c r="A10" s="18">
        <v>8.0</v>
      </c>
      <c r="B10" s="19" t="s">
        <v>206</v>
      </c>
      <c r="C10" s="20"/>
      <c r="D10" s="21"/>
      <c r="E10" s="24">
        <v>0.0</v>
      </c>
      <c r="F10" s="21"/>
      <c r="I10" s="69"/>
      <c r="K10" s="23">
        <f t="shared" si="1"/>
        <v>32</v>
      </c>
      <c r="L10" s="20"/>
      <c r="O10" s="21"/>
      <c r="P10" s="21"/>
      <c r="R10" s="22"/>
      <c r="T10" s="25">
        <f t="shared" si="2"/>
        <v>8</v>
      </c>
    </row>
    <row r="11">
      <c r="A11" s="18">
        <v>9.0</v>
      </c>
      <c r="B11" s="19" t="s">
        <v>204</v>
      </c>
      <c r="C11" s="20"/>
      <c r="D11" s="21"/>
      <c r="F11" s="21"/>
      <c r="I11" s="69"/>
      <c r="K11" s="23">
        <f t="shared" si="1"/>
        <v>32</v>
      </c>
      <c r="L11" s="20"/>
      <c r="O11" s="21"/>
      <c r="P11" s="21"/>
      <c r="Q11" s="24">
        <v>4.0</v>
      </c>
      <c r="R11" s="22"/>
      <c r="S11" s="24">
        <v>10.0</v>
      </c>
      <c r="T11" s="25">
        <f t="shared" si="2"/>
        <v>22</v>
      </c>
    </row>
    <row r="12">
      <c r="A12" s="18">
        <v>10.0</v>
      </c>
      <c r="B12" s="19" t="s">
        <v>205</v>
      </c>
      <c r="C12" s="20"/>
      <c r="D12" s="21"/>
      <c r="E12" s="24">
        <v>0.0</v>
      </c>
      <c r="F12" s="21"/>
      <c r="I12" s="69"/>
      <c r="K12" s="23">
        <f t="shared" si="1"/>
        <v>32</v>
      </c>
      <c r="L12" s="20"/>
      <c r="O12" s="21"/>
      <c r="P12" s="21"/>
      <c r="Q12" s="24">
        <v>0.0</v>
      </c>
      <c r="R12" s="22"/>
      <c r="T12" s="25">
        <f t="shared" si="2"/>
        <v>22</v>
      </c>
    </row>
    <row r="13">
      <c r="A13" s="18">
        <v>11.0</v>
      </c>
      <c r="B13" s="19" t="s">
        <v>203</v>
      </c>
      <c r="C13" s="20"/>
      <c r="D13" s="21"/>
      <c r="E13" s="24">
        <v>4.0</v>
      </c>
      <c r="F13" s="21"/>
      <c r="I13" s="69"/>
      <c r="J13" s="24">
        <v>10.0</v>
      </c>
      <c r="K13" s="23">
        <f t="shared" si="1"/>
        <v>46</v>
      </c>
      <c r="L13" s="20"/>
      <c r="O13" s="21"/>
      <c r="P13" s="21"/>
      <c r="Q13" s="24">
        <v>0.0</v>
      </c>
      <c r="R13" s="22"/>
      <c r="T13" s="25">
        <f t="shared" si="2"/>
        <v>22</v>
      </c>
    </row>
    <row r="14">
      <c r="A14" s="18">
        <v>12.0</v>
      </c>
      <c r="B14" s="19" t="s">
        <v>199</v>
      </c>
      <c r="C14" s="19">
        <v>0.0</v>
      </c>
      <c r="D14" s="21"/>
      <c r="F14" s="21"/>
      <c r="I14" s="69"/>
      <c r="K14" s="23">
        <f t="shared" si="1"/>
        <v>46</v>
      </c>
      <c r="L14" s="20"/>
      <c r="O14" s="21"/>
      <c r="P14" s="21"/>
      <c r="R14" s="22"/>
      <c r="T14" s="25">
        <f t="shared" si="2"/>
        <v>22</v>
      </c>
    </row>
    <row r="15">
      <c r="A15" s="26">
        <v>13.0</v>
      </c>
      <c r="B15" s="27" t="s">
        <v>204</v>
      </c>
      <c r="C15" s="27">
        <v>4.0</v>
      </c>
      <c r="D15" s="30"/>
      <c r="E15" s="30"/>
      <c r="F15" s="31"/>
      <c r="G15" s="31"/>
      <c r="H15" s="30"/>
      <c r="I15" s="70"/>
      <c r="J15" s="29">
        <v>0.0</v>
      </c>
      <c r="K15" s="33">
        <f t="shared" si="1"/>
        <v>50</v>
      </c>
      <c r="L15" s="28"/>
      <c r="M15" s="31"/>
      <c r="N15" s="30"/>
      <c r="O15" s="31"/>
      <c r="P15" s="30"/>
      <c r="Q15" s="30"/>
      <c r="R15" s="32"/>
      <c r="S15" s="30"/>
      <c r="T15" s="34">
        <f t="shared" si="2"/>
        <v>22</v>
      </c>
    </row>
    <row r="16">
      <c r="A16" s="18">
        <v>14.0</v>
      </c>
      <c r="B16" s="19" t="s">
        <v>200</v>
      </c>
      <c r="C16" s="20"/>
      <c r="F16" s="21"/>
      <c r="G16" s="21"/>
      <c r="I16" s="69"/>
      <c r="K16" s="23">
        <f t="shared" si="1"/>
        <v>50</v>
      </c>
      <c r="L16" s="20"/>
      <c r="M16" s="21"/>
      <c r="O16" s="21"/>
      <c r="R16" s="22"/>
      <c r="T16" s="25">
        <f t="shared" si="2"/>
        <v>22</v>
      </c>
    </row>
    <row r="17">
      <c r="A17" s="18">
        <v>15.0</v>
      </c>
      <c r="B17" s="19" t="s">
        <v>206</v>
      </c>
      <c r="C17" s="20"/>
      <c r="F17" s="21"/>
      <c r="G17" s="21"/>
      <c r="I17" s="69"/>
      <c r="K17" s="23">
        <f t="shared" si="1"/>
        <v>50</v>
      </c>
      <c r="L17" s="19">
        <v>4.0</v>
      </c>
      <c r="M17" s="21"/>
      <c r="O17" s="21"/>
      <c r="R17" s="22"/>
      <c r="S17" s="24">
        <v>10.0</v>
      </c>
      <c r="T17" s="25">
        <f t="shared" si="2"/>
        <v>36</v>
      </c>
    </row>
    <row r="18">
      <c r="A18" s="18">
        <v>16.0</v>
      </c>
      <c r="B18" s="19" t="s">
        <v>203</v>
      </c>
      <c r="C18" s="20"/>
      <c r="F18" s="21"/>
      <c r="G18" s="21"/>
      <c r="I18" s="69"/>
      <c r="K18" s="23">
        <f t="shared" si="1"/>
        <v>50</v>
      </c>
      <c r="L18" s="19">
        <v>4.0</v>
      </c>
      <c r="M18" s="21"/>
      <c r="O18" s="21"/>
      <c r="R18" s="22"/>
      <c r="S18" s="24">
        <v>0.0</v>
      </c>
      <c r="T18" s="25">
        <f t="shared" si="2"/>
        <v>40</v>
      </c>
    </row>
    <row r="19">
      <c r="A19" s="18">
        <v>17.0</v>
      </c>
      <c r="B19" s="19" t="s">
        <v>200</v>
      </c>
      <c r="C19" s="20"/>
      <c r="E19" s="24">
        <v>0.0</v>
      </c>
      <c r="F19" s="21"/>
      <c r="G19" s="21"/>
      <c r="I19" s="69"/>
      <c r="K19" s="23">
        <f t="shared" si="1"/>
        <v>50</v>
      </c>
      <c r="L19" s="20"/>
      <c r="M19" s="21"/>
      <c r="O19" s="21"/>
      <c r="R19" s="22"/>
      <c r="T19" s="25">
        <f t="shared" si="2"/>
        <v>40</v>
      </c>
    </row>
    <row r="20">
      <c r="A20" s="18">
        <v>18.0</v>
      </c>
      <c r="B20" s="19" t="s">
        <v>199</v>
      </c>
      <c r="C20" s="20"/>
      <c r="E20" s="24">
        <v>4.0</v>
      </c>
      <c r="F20" s="21"/>
      <c r="G20" s="21"/>
      <c r="I20" s="69"/>
      <c r="J20" s="24">
        <v>0.0</v>
      </c>
      <c r="K20" s="23">
        <f t="shared" si="1"/>
        <v>54</v>
      </c>
      <c r="L20" s="20"/>
      <c r="M20" s="21"/>
      <c r="O20" s="21"/>
      <c r="R20" s="22"/>
      <c r="T20" s="25">
        <f t="shared" si="2"/>
        <v>40</v>
      </c>
    </row>
    <row r="21">
      <c r="A21" s="18">
        <v>19.0</v>
      </c>
      <c r="B21" s="19" t="s">
        <v>205</v>
      </c>
      <c r="C21" s="19">
        <v>4.0</v>
      </c>
      <c r="F21" s="21"/>
      <c r="G21" s="21"/>
      <c r="I21" s="69"/>
      <c r="J21" s="24">
        <v>0.0</v>
      </c>
      <c r="K21" s="23">
        <f t="shared" si="1"/>
        <v>58</v>
      </c>
      <c r="L21" s="20"/>
      <c r="M21" s="21"/>
      <c r="O21" s="21"/>
      <c r="R21" s="22"/>
      <c r="T21" s="25">
        <f t="shared" si="2"/>
        <v>40</v>
      </c>
    </row>
    <row r="22">
      <c r="A22" s="18">
        <v>20.0</v>
      </c>
      <c r="B22" s="19" t="s">
        <v>206</v>
      </c>
      <c r="C22" s="20"/>
      <c r="E22" s="24">
        <v>0.0</v>
      </c>
      <c r="F22" s="21"/>
      <c r="G22" s="21"/>
      <c r="I22" s="72"/>
      <c r="K22" s="23">
        <f t="shared" si="1"/>
        <v>58</v>
      </c>
      <c r="L22" s="20"/>
      <c r="M22" s="21"/>
      <c r="O22" s="21"/>
      <c r="R22" s="22"/>
      <c r="T22" s="25">
        <f t="shared" si="2"/>
        <v>40</v>
      </c>
    </row>
    <row r="23">
      <c r="A23" s="18">
        <v>21.0</v>
      </c>
      <c r="B23" s="19" t="s">
        <v>199</v>
      </c>
      <c r="C23" s="20"/>
      <c r="E23" s="24">
        <v>0.0</v>
      </c>
      <c r="F23" s="21"/>
      <c r="G23" s="21"/>
      <c r="I23" s="69"/>
      <c r="K23" s="23">
        <f t="shared" si="1"/>
        <v>58</v>
      </c>
      <c r="L23" s="20"/>
      <c r="M23" s="21"/>
      <c r="O23" s="21"/>
      <c r="R23" s="22"/>
      <c r="T23" s="25">
        <f t="shared" si="2"/>
        <v>40</v>
      </c>
    </row>
    <row r="24">
      <c r="A24" s="18">
        <v>22.0</v>
      </c>
      <c r="B24" s="19" t="s">
        <v>205</v>
      </c>
      <c r="C24" s="19">
        <v>0.0</v>
      </c>
      <c r="F24" s="21"/>
      <c r="G24" s="21"/>
      <c r="I24" s="69"/>
      <c r="K24" s="23">
        <f t="shared" si="1"/>
        <v>58</v>
      </c>
      <c r="L24" s="20"/>
      <c r="M24" s="21"/>
      <c r="O24" s="21"/>
      <c r="R24" s="22"/>
      <c r="T24" s="25">
        <f t="shared" si="2"/>
        <v>40</v>
      </c>
    </row>
    <row r="25">
      <c r="A25" s="18">
        <v>23.0</v>
      </c>
      <c r="B25" s="35" t="s">
        <v>203</v>
      </c>
      <c r="C25" s="46"/>
      <c r="D25" s="3"/>
      <c r="E25" s="39">
        <v>0.0</v>
      </c>
      <c r="F25" s="36"/>
      <c r="G25" s="36"/>
      <c r="H25" s="3"/>
      <c r="I25" s="71"/>
      <c r="J25" s="3"/>
      <c r="K25" s="38">
        <f t="shared" si="1"/>
        <v>58</v>
      </c>
      <c r="L25" s="3"/>
      <c r="M25" s="36"/>
      <c r="N25" s="3"/>
      <c r="O25" s="36"/>
      <c r="P25" s="3"/>
      <c r="Q25" s="39">
        <v>4.0</v>
      </c>
      <c r="R25" s="37"/>
      <c r="S25" s="3"/>
      <c r="T25" s="25">
        <f t="shared" si="2"/>
        <v>44</v>
      </c>
    </row>
    <row r="26">
      <c r="A26" s="40" t="s">
        <v>207</v>
      </c>
      <c r="B26" s="41"/>
      <c r="C26" s="42"/>
      <c r="D26" s="41"/>
      <c r="E26" s="41"/>
      <c r="F26" s="41"/>
      <c r="G26" s="41"/>
      <c r="H26" s="41"/>
      <c r="I26" s="43"/>
      <c r="J26" s="44"/>
      <c r="K26" s="45"/>
      <c r="L26" s="41"/>
      <c r="M26" s="41"/>
      <c r="N26" s="41"/>
      <c r="O26" s="41"/>
      <c r="P26" s="41"/>
      <c r="Q26" s="41"/>
      <c r="R26" s="43"/>
      <c r="S26" s="44"/>
      <c r="T26" s="45"/>
    </row>
    <row r="27">
      <c r="B27" s="3"/>
      <c r="C27" s="46"/>
      <c r="D27" s="3"/>
      <c r="E27" s="3"/>
      <c r="F27" s="3"/>
      <c r="G27" s="3"/>
      <c r="H27" s="3"/>
      <c r="I27" s="37"/>
      <c r="J27" s="36"/>
      <c r="K27" s="38"/>
      <c r="L27" s="3"/>
      <c r="M27" s="3"/>
      <c r="N27" s="3"/>
      <c r="O27" s="3"/>
      <c r="P27" s="3"/>
      <c r="Q27" s="3"/>
      <c r="R27" s="37"/>
      <c r="S27" s="36"/>
      <c r="T27" s="38"/>
    </row>
    <row r="28">
      <c r="B28" s="3"/>
      <c r="C28" s="46"/>
      <c r="D28" s="3"/>
      <c r="E28" s="3"/>
      <c r="F28" s="3"/>
      <c r="G28" s="3"/>
      <c r="H28" s="3"/>
      <c r="I28" s="37"/>
      <c r="J28" s="36"/>
      <c r="K28" s="38"/>
      <c r="L28" s="3"/>
      <c r="M28" s="3"/>
      <c r="N28" s="3"/>
      <c r="O28" s="3"/>
      <c r="P28" s="3"/>
      <c r="Q28" s="3"/>
      <c r="R28" s="37"/>
      <c r="S28" s="36"/>
      <c r="T28" s="38"/>
    </row>
    <row r="29">
      <c r="B29" s="3"/>
      <c r="C29" s="46"/>
      <c r="D29" s="3"/>
      <c r="E29" s="3"/>
      <c r="F29" s="3"/>
      <c r="G29" s="3"/>
      <c r="H29" s="3"/>
      <c r="I29" s="37"/>
      <c r="J29" s="36"/>
      <c r="K29" s="38"/>
      <c r="L29" s="3"/>
      <c r="M29" s="3"/>
      <c r="N29" s="3"/>
      <c r="O29" s="3"/>
      <c r="P29" s="3"/>
      <c r="Q29" s="3"/>
      <c r="R29" s="37"/>
      <c r="S29" s="36"/>
      <c r="T29" s="38"/>
    </row>
    <row r="30">
      <c r="B30" s="3"/>
      <c r="C30" s="46"/>
      <c r="D30" s="3"/>
      <c r="E30" s="3"/>
      <c r="F30" s="3"/>
      <c r="G30" s="3"/>
      <c r="H30" s="3"/>
      <c r="I30" s="37"/>
      <c r="J30" s="36"/>
      <c r="K30" s="38"/>
      <c r="L30" s="3"/>
      <c r="M30" s="3"/>
      <c r="N30" s="3"/>
      <c r="O30" s="3"/>
      <c r="P30" s="3"/>
      <c r="Q30" s="3"/>
      <c r="R30" s="37"/>
      <c r="S30" s="36"/>
      <c r="T30" s="38"/>
    </row>
    <row r="31">
      <c r="A31" s="47" t="s">
        <v>208</v>
      </c>
      <c r="B31" s="48"/>
      <c r="C31" s="48">
        <v>23.0</v>
      </c>
      <c r="D31" s="49">
        <v>11.0</v>
      </c>
      <c r="E31" s="49">
        <v>23.0</v>
      </c>
      <c r="F31" s="49">
        <v>0.0</v>
      </c>
      <c r="G31" s="49">
        <v>12.0</v>
      </c>
      <c r="H31" s="49">
        <v>23.0</v>
      </c>
      <c r="I31" s="68">
        <v>0.0</v>
      </c>
      <c r="J31" s="52"/>
      <c r="K31" s="53"/>
      <c r="L31" s="48">
        <v>23.0</v>
      </c>
      <c r="M31" s="49">
        <v>12.0</v>
      </c>
      <c r="N31" s="49">
        <v>23.0</v>
      </c>
      <c r="O31" s="49">
        <v>0.0</v>
      </c>
      <c r="P31" s="49">
        <v>11.0</v>
      </c>
      <c r="Q31" s="49">
        <v>23.0</v>
      </c>
      <c r="R31" s="51"/>
      <c r="S31" s="52"/>
      <c r="T31" s="54"/>
    </row>
    <row r="32">
      <c r="A32" s="18" t="s">
        <v>209</v>
      </c>
      <c r="B32" s="20"/>
      <c r="C32" s="20">
        <f t="shared" ref="C32:I32" si="3">COUNTIF(C3:C25,"=4")</f>
        <v>3</v>
      </c>
      <c r="D32" s="55">
        <f t="shared" si="3"/>
        <v>0</v>
      </c>
      <c r="E32" s="55">
        <f t="shared" si="3"/>
        <v>4</v>
      </c>
      <c r="F32" s="55">
        <f t="shared" si="3"/>
        <v>0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2</v>
      </c>
      <c r="M32" s="55">
        <f t="shared" si="4"/>
        <v>0</v>
      </c>
      <c r="N32" s="55">
        <f t="shared" si="4"/>
        <v>1</v>
      </c>
      <c r="O32" s="55">
        <f t="shared" si="4"/>
        <v>0</v>
      </c>
      <c r="P32" s="55">
        <f t="shared" si="4"/>
        <v>0</v>
      </c>
      <c r="Q32" s="55">
        <f t="shared" si="4"/>
        <v>3</v>
      </c>
      <c r="R32" s="22">
        <f t="shared" si="4"/>
        <v>0</v>
      </c>
      <c r="S32" s="21"/>
      <c r="T32" s="57"/>
    </row>
    <row r="33">
      <c r="A33" s="18" t="s">
        <v>210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211</v>
      </c>
      <c r="B34" s="59"/>
      <c r="C34" s="59">
        <f t="shared" ref="C34:J34" si="7">SUM(C3:C25)</f>
        <v>12</v>
      </c>
      <c r="D34" s="60">
        <f t="shared" si="7"/>
        <v>0</v>
      </c>
      <c r="E34" s="60">
        <f t="shared" si="7"/>
        <v>16</v>
      </c>
      <c r="F34" s="60">
        <f t="shared" si="7"/>
        <v>0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30</v>
      </c>
      <c r="K34" s="62">
        <f>K25</f>
        <v>58</v>
      </c>
      <c r="L34" s="59">
        <f t="shared" ref="L34:S34" si="8">SUM(L3:L25)</f>
        <v>8</v>
      </c>
      <c r="M34" s="60">
        <f t="shared" si="8"/>
        <v>0</v>
      </c>
      <c r="N34" s="60">
        <f t="shared" si="8"/>
        <v>4</v>
      </c>
      <c r="O34" s="60">
        <f t="shared" si="8"/>
        <v>0</v>
      </c>
      <c r="P34" s="60">
        <f t="shared" si="8"/>
        <v>0</v>
      </c>
      <c r="Q34" s="60">
        <f t="shared" si="8"/>
        <v>12</v>
      </c>
      <c r="R34" s="61">
        <f t="shared" si="8"/>
        <v>0</v>
      </c>
      <c r="S34" s="60">
        <f t="shared" si="8"/>
        <v>20</v>
      </c>
      <c r="T34" s="63">
        <f>T25</f>
        <v>44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70</v>
      </c>
      <c r="K1" s="8"/>
      <c r="L1" s="7" t="s">
        <v>40</v>
      </c>
      <c r="T1" s="8"/>
    </row>
    <row r="2" ht="75.0" customHeight="1">
      <c r="B2" s="73" t="s">
        <v>196</v>
      </c>
      <c r="C2" s="10" t="str">
        <f t="array" ref="C2:I2">TRANSPOSE(INDIRECT(VLOOKUP(C1,Rosters!$C$2:$D$27,2,0)))</f>
        <v>Andrew G</v>
      </c>
      <c r="D2" s="11" t="s">
        <v>178</v>
      </c>
      <c r="E2" s="11" t="s">
        <v>179</v>
      </c>
      <c r="F2" s="11" t="s">
        <v>180</v>
      </c>
      <c r="G2" s="11" t="s">
        <v>181</v>
      </c>
      <c r="H2" s="11" t="s">
        <v>182</v>
      </c>
      <c r="I2" s="12" t="s">
        <v>183</v>
      </c>
      <c r="J2" s="11" t="s">
        <v>197</v>
      </c>
      <c r="K2" s="13" t="s">
        <v>198</v>
      </c>
      <c r="L2" s="64" t="str">
        <f t="array" ref="L2:P2">TRANSPOSE(INDIRECT(VLOOKUP(L1,Rosters!$C$2:$D$27,2,0)))</f>
        <v>Adi</v>
      </c>
      <c r="M2" s="15" t="s">
        <v>116</v>
      </c>
      <c r="N2" s="15" t="s">
        <v>117</v>
      </c>
      <c r="O2" s="15" t="s">
        <v>118</v>
      </c>
      <c r="P2" s="15" t="s">
        <v>119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65"/>
      <c r="G3" s="24">
        <v>0.0</v>
      </c>
      <c r="H3" s="21"/>
      <c r="I3" s="69"/>
      <c r="K3" s="23">
        <f>SUM(C3:J3)</f>
        <v>0</v>
      </c>
      <c r="L3" s="20"/>
      <c r="N3" s="21"/>
      <c r="O3" s="24">
        <v>0.0</v>
      </c>
      <c r="R3" s="22"/>
      <c r="T3" s="25">
        <f>SUM(L3:S3)</f>
        <v>0</v>
      </c>
    </row>
    <row r="4">
      <c r="A4" s="18">
        <v>2.0</v>
      </c>
      <c r="B4" s="19" t="s">
        <v>200</v>
      </c>
      <c r="C4" s="65"/>
      <c r="F4" s="24">
        <v>0.0</v>
      </c>
      <c r="H4" s="21"/>
      <c r="I4" s="69"/>
      <c r="K4" s="23">
        <f t="shared" ref="K4:K25" si="1">K3+SUM(C4:J4)</f>
        <v>0</v>
      </c>
      <c r="L4" s="20"/>
      <c r="M4" s="24">
        <v>0.0</v>
      </c>
      <c r="N4" s="21"/>
      <c r="R4" s="22"/>
      <c r="T4" s="25">
        <f t="shared" ref="T4:T25" si="2">T3+SUM(L4:S4)</f>
        <v>0</v>
      </c>
    </row>
    <row r="5">
      <c r="A5" s="18">
        <v>3.0</v>
      </c>
      <c r="B5" s="19" t="s">
        <v>201</v>
      </c>
      <c r="C5" s="65"/>
      <c r="F5" s="24">
        <v>4.0</v>
      </c>
      <c r="H5" s="21"/>
      <c r="I5" s="69"/>
      <c r="J5" s="24">
        <v>0.0</v>
      </c>
      <c r="K5" s="23">
        <f t="shared" si="1"/>
        <v>4</v>
      </c>
      <c r="L5" s="20"/>
      <c r="N5" s="21"/>
      <c r="R5" s="22"/>
      <c r="T5" s="25">
        <f t="shared" si="2"/>
        <v>0</v>
      </c>
    </row>
    <row r="6">
      <c r="A6" s="18">
        <v>4.0</v>
      </c>
      <c r="B6" s="19" t="s">
        <v>203</v>
      </c>
      <c r="C6" s="65"/>
      <c r="F6" s="24">
        <v>4.0</v>
      </c>
      <c r="H6" s="21"/>
      <c r="I6" s="69"/>
      <c r="J6" s="24">
        <v>0.0</v>
      </c>
      <c r="K6" s="23">
        <f t="shared" si="1"/>
        <v>8</v>
      </c>
      <c r="L6" s="20"/>
      <c r="N6" s="21"/>
      <c r="R6" s="22"/>
      <c r="T6" s="25">
        <f t="shared" si="2"/>
        <v>0</v>
      </c>
    </row>
    <row r="7">
      <c r="A7" s="18">
        <v>5.0</v>
      </c>
      <c r="B7" s="19" t="s">
        <v>200</v>
      </c>
      <c r="C7" s="65"/>
      <c r="F7" s="24">
        <v>4.0</v>
      </c>
      <c r="H7" s="21"/>
      <c r="I7" s="69"/>
      <c r="J7" s="24">
        <v>10.0</v>
      </c>
      <c r="K7" s="23">
        <f t="shared" si="1"/>
        <v>22</v>
      </c>
      <c r="L7" s="20"/>
      <c r="N7" s="21"/>
      <c r="R7" s="22"/>
      <c r="T7" s="25">
        <f t="shared" si="2"/>
        <v>0</v>
      </c>
    </row>
    <row r="8">
      <c r="A8" s="18">
        <v>6.0</v>
      </c>
      <c r="B8" s="19" t="s">
        <v>204</v>
      </c>
      <c r="C8" s="65"/>
      <c r="G8" s="24">
        <v>0.0</v>
      </c>
      <c r="H8" s="21"/>
      <c r="I8" s="69"/>
      <c r="K8" s="23">
        <f t="shared" si="1"/>
        <v>22</v>
      </c>
      <c r="L8" s="19">
        <v>0.0</v>
      </c>
      <c r="N8" s="21"/>
      <c r="R8" s="22"/>
      <c r="T8" s="25">
        <f t="shared" si="2"/>
        <v>0</v>
      </c>
    </row>
    <row r="9">
      <c r="A9" s="18">
        <v>7.0</v>
      </c>
      <c r="B9" s="19" t="s">
        <v>205</v>
      </c>
      <c r="C9" s="65"/>
      <c r="F9" s="24">
        <v>4.0</v>
      </c>
      <c r="H9" s="21"/>
      <c r="I9" s="69"/>
      <c r="J9" s="24">
        <v>10.0</v>
      </c>
      <c r="K9" s="23">
        <f t="shared" si="1"/>
        <v>36</v>
      </c>
      <c r="L9" s="20"/>
      <c r="N9" s="21"/>
      <c r="O9" s="24">
        <v>0.0</v>
      </c>
      <c r="R9" s="22"/>
      <c r="T9" s="25">
        <f t="shared" si="2"/>
        <v>0</v>
      </c>
    </row>
    <row r="10">
      <c r="A10" s="18">
        <v>8.0</v>
      </c>
      <c r="B10" s="19" t="s">
        <v>206</v>
      </c>
      <c r="C10" s="65"/>
      <c r="F10" s="24">
        <v>0.0</v>
      </c>
      <c r="H10" s="21"/>
      <c r="I10" s="69"/>
      <c r="K10" s="23">
        <f t="shared" si="1"/>
        <v>36</v>
      </c>
      <c r="L10" s="19">
        <v>0.0</v>
      </c>
      <c r="N10" s="21"/>
      <c r="R10" s="22"/>
      <c r="T10" s="25">
        <f t="shared" si="2"/>
        <v>0</v>
      </c>
    </row>
    <row r="11">
      <c r="A11" s="18">
        <v>9.0</v>
      </c>
      <c r="B11" s="19" t="s">
        <v>204</v>
      </c>
      <c r="C11" s="65"/>
      <c r="F11" s="24">
        <v>4.0</v>
      </c>
      <c r="H11" s="21"/>
      <c r="I11" s="69"/>
      <c r="J11" s="24">
        <v>0.0</v>
      </c>
      <c r="K11" s="23">
        <f t="shared" si="1"/>
        <v>40</v>
      </c>
      <c r="L11" s="20"/>
      <c r="N11" s="21"/>
      <c r="R11" s="22"/>
      <c r="T11" s="25">
        <f t="shared" si="2"/>
        <v>0</v>
      </c>
    </row>
    <row r="12">
      <c r="A12" s="18">
        <v>10.0</v>
      </c>
      <c r="B12" s="19" t="s">
        <v>205</v>
      </c>
      <c r="C12" s="65"/>
      <c r="F12" s="24">
        <v>4.0</v>
      </c>
      <c r="H12" s="21"/>
      <c r="I12" s="69"/>
      <c r="J12" s="24">
        <v>0.0</v>
      </c>
      <c r="K12" s="23">
        <f t="shared" si="1"/>
        <v>44</v>
      </c>
      <c r="L12" s="20"/>
      <c r="N12" s="21"/>
      <c r="R12" s="22"/>
      <c r="T12" s="25">
        <f t="shared" si="2"/>
        <v>0</v>
      </c>
    </row>
    <row r="13">
      <c r="A13" s="18">
        <v>11.0</v>
      </c>
      <c r="B13" s="19" t="s">
        <v>203</v>
      </c>
      <c r="C13" s="65"/>
      <c r="F13" s="24">
        <v>4.0</v>
      </c>
      <c r="H13" s="21"/>
      <c r="I13" s="69"/>
      <c r="J13" s="24">
        <v>10.0</v>
      </c>
      <c r="K13" s="23">
        <f t="shared" si="1"/>
        <v>58</v>
      </c>
      <c r="L13" s="20"/>
      <c r="N13" s="21"/>
      <c r="R13" s="22"/>
      <c r="T13" s="25">
        <f t="shared" si="2"/>
        <v>0</v>
      </c>
    </row>
    <row r="14">
      <c r="A14" s="18">
        <v>12.0</v>
      </c>
      <c r="B14" s="19" t="s">
        <v>199</v>
      </c>
      <c r="C14" s="65"/>
      <c r="H14" s="21"/>
      <c r="I14" s="69"/>
      <c r="K14" s="23">
        <f t="shared" si="1"/>
        <v>58</v>
      </c>
      <c r="L14" s="20"/>
      <c r="N14" s="21"/>
      <c r="O14" s="24">
        <v>4.0</v>
      </c>
      <c r="R14" s="22"/>
      <c r="S14" s="24">
        <v>0.0</v>
      </c>
      <c r="T14" s="25">
        <f t="shared" si="2"/>
        <v>4</v>
      </c>
    </row>
    <row r="15">
      <c r="A15" s="26">
        <v>13.0</v>
      </c>
      <c r="B15" s="27" t="s">
        <v>204</v>
      </c>
      <c r="C15" s="67"/>
      <c r="D15" s="30"/>
      <c r="E15" s="29">
        <v>4.0</v>
      </c>
      <c r="F15" s="31"/>
      <c r="G15" s="30"/>
      <c r="H15" s="30"/>
      <c r="I15" s="70"/>
      <c r="J15" s="29">
        <v>0.0</v>
      </c>
      <c r="K15" s="33">
        <f t="shared" si="1"/>
        <v>62</v>
      </c>
      <c r="L15" s="28"/>
      <c r="M15" s="30"/>
      <c r="N15" s="31"/>
      <c r="O15" s="30"/>
      <c r="P15" s="30"/>
      <c r="Q15" s="30"/>
      <c r="R15" s="32"/>
      <c r="S15" s="30"/>
      <c r="T15" s="34">
        <f t="shared" si="2"/>
        <v>4</v>
      </c>
    </row>
    <row r="16">
      <c r="A16" s="18">
        <v>14.0</v>
      </c>
      <c r="B16" s="19" t="s">
        <v>200</v>
      </c>
      <c r="C16" s="65"/>
      <c r="F16" s="21"/>
      <c r="G16" s="24">
        <v>0.0</v>
      </c>
      <c r="I16" s="69"/>
      <c r="K16" s="23">
        <f t="shared" si="1"/>
        <v>62</v>
      </c>
      <c r="L16" s="20"/>
      <c r="N16" s="21"/>
      <c r="O16" s="24">
        <v>0.0</v>
      </c>
      <c r="R16" s="22"/>
      <c r="T16" s="25">
        <f t="shared" si="2"/>
        <v>4</v>
      </c>
    </row>
    <row r="17">
      <c r="A17" s="18">
        <v>15.0</v>
      </c>
      <c r="B17" s="19" t="s">
        <v>206</v>
      </c>
      <c r="C17" s="65"/>
      <c r="E17" s="24">
        <v>4.0</v>
      </c>
      <c r="F17" s="21"/>
      <c r="I17" s="69"/>
      <c r="J17" s="24">
        <v>10.0</v>
      </c>
      <c r="K17" s="23">
        <f t="shared" si="1"/>
        <v>76</v>
      </c>
      <c r="L17" s="20"/>
      <c r="N17" s="21"/>
      <c r="R17" s="22"/>
      <c r="T17" s="25">
        <f t="shared" si="2"/>
        <v>4</v>
      </c>
    </row>
    <row r="18">
      <c r="A18" s="18">
        <v>16.0</v>
      </c>
      <c r="B18" s="19" t="s">
        <v>203</v>
      </c>
      <c r="C18" s="65"/>
      <c r="E18" s="24">
        <v>4.0</v>
      </c>
      <c r="F18" s="21"/>
      <c r="I18" s="69"/>
      <c r="J18" s="24">
        <v>10.0</v>
      </c>
      <c r="K18" s="23">
        <f t="shared" si="1"/>
        <v>90</v>
      </c>
      <c r="L18" s="20"/>
      <c r="N18" s="21"/>
      <c r="R18" s="22"/>
      <c r="T18" s="25">
        <f t="shared" si="2"/>
        <v>4</v>
      </c>
    </row>
    <row r="19">
      <c r="A19" s="18">
        <v>17.0</v>
      </c>
      <c r="B19" s="19" t="s">
        <v>200</v>
      </c>
      <c r="C19" s="65"/>
      <c r="E19" s="24">
        <v>0.0</v>
      </c>
      <c r="F19" s="21"/>
      <c r="I19" s="69"/>
      <c r="K19" s="23">
        <f t="shared" si="1"/>
        <v>90</v>
      </c>
      <c r="L19" s="19">
        <v>0.0</v>
      </c>
      <c r="N19" s="21"/>
      <c r="R19" s="22"/>
      <c r="T19" s="25">
        <f t="shared" si="2"/>
        <v>4</v>
      </c>
    </row>
    <row r="20">
      <c r="A20" s="18">
        <v>18.0</v>
      </c>
      <c r="B20" s="19" t="s">
        <v>199</v>
      </c>
      <c r="C20" s="65"/>
      <c r="E20" s="24">
        <v>4.0</v>
      </c>
      <c r="F20" s="21"/>
      <c r="I20" s="69"/>
      <c r="J20" s="24">
        <v>0.0</v>
      </c>
      <c r="K20" s="23">
        <f t="shared" si="1"/>
        <v>94</v>
      </c>
      <c r="L20" s="20"/>
      <c r="N20" s="21"/>
      <c r="R20" s="22"/>
      <c r="T20" s="25">
        <f t="shared" si="2"/>
        <v>4</v>
      </c>
    </row>
    <row r="21">
      <c r="A21" s="18">
        <v>19.0</v>
      </c>
      <c r="B21" s="19" t="s">
        <v>205</v>
      </c>
      <c r="C21" s="65"/>
      <c r="F21" s="21"/>
      <c r="I21" s="69"/>
      <c r="K21" s="23">
        <f t="shared" si="1"/>
        <v>94</v>
      </c>
      <c r="L21" s="20"/>
      <c r="N21" s="21"/>
      <c r="O21" s="24">
        <v>4.0</v>
      </c>
      <c r="R21" s="22"/>
      <c r="S21" s="24">
        <v>0.0</v>
      </c>
      <c r="T21" s="25">
        <f t="shared" si="2"/>
        <v>8</v>
      </c>
    </row>
    <row r="22">
      <c r="A22" s="18">
        <v>20.0</v>
      </c>
      <c r="B22" s="19" t="s">
        <v>206</v>
      </c>
      <c r="C22" s="65"/>
      <c r="F22" s="21"/>
      <c r="I22" s="69"/>
      <c r="K22" s="23">
        <f t="shared" si="1"/>
        <v>94</v>
      </c>
      <c r="L22" s="19">
        <v>0.0</v>
      </c>
      <c r="N22" s="21"/>
      <c r="R22" s="22"/>
      <c r="T22" s="25">
        <f t="shared" si="2"/>
        <v>8</v>
      </c>
    </row>
    <row r="23">
      <c r="A23" s="18">
        <v>21.0</v>
      </c>
      <c r="B23" s="19" t="s">
        <v>199</v>
      </c>
      <c r="C23" s="65"/>
      <c r="F23" s="21"/>
      <c r="G23" s="24">
        <v>0.0</v>
      </c>
      <c r="I23" s="69"/>
      <c r="K23" s="23">
        <f t="shared" si="1"/>
        <v>94</v>
      </c>
      <c r="L23" s="20"/>
      <c r="N23" s="21"/>
      <c r="O23" s="24">
        <v>0.0</v>
      </c>
      <c r="R23" s="22"/>
      <c r="T23" s="25">
        <f t="shared" si="2"/>
        <v>8</v>
      </c>
    </row>
    <row r="24">
      <c r="A24" s="18">
        <v>22.0</v>
      </c>
      <c r="B24" s="19" t="s">
        <v>205</v>
      </c>
      <c r="C24" s="65"/>
      <c r="F24" s="21"/>
      <c r="G24" s="24">
        <v>0.0</v>
      </c>
      <c r="I24" s="69"/>
      <c r="K24" s="23">
        <f t="shared" si="1"/>
        <v>94</v>
      </c>
      <c r="L24" s="19">
        <v>0.0</v>
      </c>
      <c r="N24" s="21"/>
      <c r="R24" s="22"/>
      <c r="T24" s="25">
        <f t="shared" si="2"/>
        <v>8</v>
      </c>
    </row>
    <row r="25">
      <c r="A25" s="18">
        <v>23.0</v>
      </c>
      <c r="B25" s="35" t="s">
        <v>203</v>
      </c>
      <c r="C25" s="74"/>
      <c r="D25" s="3"/>
      <c r="E25" s="39">
        <v>0.0</v>
      </c>
      <c r="F25" s="36"/>
      <c r="G25" s="3"/>
      <c r="H25" s="3"/>
      <c r="I25" s="71"/>
      <c r="J25" s="3"/>
      <c r="K25" s="38">
        <f t="shared" si="1"/>
        <v>94</v>
      </c>
      <c r="L25" s="3"/>
      <c r="M25" s="3"/>
      <c r="N25" s="36"/>
      <c r="O25" s="39">
        <v>4.0</v>
      </c>
      <c r="P25" s="3"/>
      <c r="Q25" s="3"/>
      <c r="R25" s="37"/>
      <c r="S25" s="39">
        <v>0.0</v>
      </c>
      <c r="T25" s="25">
        <f t="shared" si="2"/>
        <v>12</v>
      </c>
    </row>
    <row r="26">
      <c r="A26" s="40" t="s">
        <v>207</v>
      </c>
      <c r="B26" s="41"/>
      <c r="C26" s="42"/>
      <c r="D26" s="41"/>
      <c r="E26" s="41"/>
      <c r="F26" s="41"/>
      <c r="G26" s="41"/>
      <c r="H26" s="41"/>
      <c r="I26" s="43"/>
      <c r="J26" s="44"/>
      <c r="K26" s="45"/>
      <c r="L26" s="41"/>
      <c r="M26" s="41"/>
      <c r="N26" s="41"/>
      <c r="O26" s="41"/>
      <c r="P26" s="41"/>
      <c r="Q26" s="41"/>
      <c r="R26" s="43"/>
      <c r="S26" s="44"/>
      <c r="T26" s="45"/>
    </row>
    <row r="27">
      <c r="B27" s="3"/>
      <c r="C27" s="46"/>
      <c r="D27" s="3"/>
      <c r="E27" s="3"/>
      <c r="F27" s="3"/>
      <c r="G27" s="3"/>
      <c r="H27" s="3"/>
      <c r="I27" s="37"/>
      <c r="J27" s="36"/>
      <c r="K27" s="38"/>
      <c r="L27" s="3"/>
      <c r="M27" s="3"/>
      <c r="N27" s="3"/>
      <c r="O27" s="3"/>
      <c r="P27" s="3"/>
      <c r="Q27" s="3"/>
      <c r="R27" s="37"/>
      <c r="S27" s="36"/>
      <c r="T27" s="38"/>
    </row>
    <row r="28">
      <c r="B28" s="3"/>
      <c r="C28" s="46"/>
      <c r="D28" s="3"/>
      <c r="E28" s="3"/>
      <c r="F28" s="3"/>
      <c r="G28" s="3"/>
      <c r="H28" s="3"/>
      <c r="I28" s="37"/>
      <c r="J28" s="36"/>
      <c r="K28" s="38"/>
      <c r="L28" s="3"/>
      <c r="M28" s="3"/>
      <c r="N28" s="3"/>
      <c r="O28" s="3"/>
      <c r="P28" s="3"/>
      <c r="Q28" s="3"/>
      <c r="R28" s="37"/>
      <c r="S28" s="36"/>
      <c r="T28" s="38"/>
    </row>
    <row r="29">
      <c r="B29" s="3"/>
      <c r="C29" s="46"/>
      <c r="D29" s="3"/>
      <c r="E29" s="3"/>
      <c r="F29" s="3"/>
      <c r="G29" s="3"/>
      <c r="H29" s="3"/>
      <c r="I29" s="37"/>
      <c r="J29" s="36"/>
      <c r="K29" s="38"/>
      <c r="L29" s="3"/>
      <c r="M29" s="3"/>
      <c r="N29" s="3"/>
      <c r="O29" s="3"/>
      <c r="P29" s="3"/>
      <c r="Q29" s="3"/>
      <c r="R29" s="37"/>
      <c r="S29" s="36"/>
      <c r="T29" s="38"/>
    </row>
    <row r="30">
      <c r="B30" s="3"/>
      <c r="C30" s="46"/>
      <c r="D30" s="3"/>
      <c r="E30" s="3"/>
      <c r="F30" s="3"/>
      <c r="G30" s="3"/>
      <c r="H30" s="3"/>
      <c r="I30" s="37"/>
      <c r="J30" s="36"/>
      <c r="K30" s="38"/>
      <c r="L30" s="3"/>
      <c r="M30" s="3"/>
      <c r="N30" s="3"/>
      <c r="O30" s="3"/>
      <c r="P30" s="3"/>
      <c r="Q30" s="3"/>
      <c r="R30" s="37"/>
      <c r="S30" s="36"/>
      <c r="T30" s="38"/>
    </row>
    <row r="31">
      <c r="A31" s="47" t="s">
        <v>208</v>
      </c>
      <c r="B31" s="48"/>
      <c r="C31" s="48">
        <v>0.0</v>
      </c>
      <c r="D31" s="49">
        <v>23.0</v>
      </c>
      <c r="E31" s="49">
        <v>23.0</v>
      </c>
      <c r="F31" s="49">
        <v>12.0</v>
      </c>
      <c r="G31" s="49">
        <v>23.0</v>
      </c>
      <c r="H31" s="49">
        <v>11.0</v>
      </c>
      <c r="I31" s="68">
        <v>0.0</v>
      </c>
      <c r="J31" s="52"/>
      <c r="K31" s="53"/>
      <c r="L31" s="48">
        <v>23.0</v>
      </c>
      <c r="M31" s="49">
        <v>23.0</v>
      </c>
      <c r="N31" s="49">
        <v>0.0</v>
      </c>
      <c r="O31" s="49">
        <v>23.0</v>
      </c>
      <c r="P31" s="49">
        <v>23.0</v>
      </c>
      <c r="Q31" s="50"/>
      <c r="R31" s="51"/>
      <c r="S31" s="52"/>
      <c r="T31" s="54"/>
    </row>
    <row r="32">
      <c r="A32" s="18" t="s">
        <v>209</v>
      </c>
      <c r="B32" s="20"/>
      <c r="C32" s="20">
        <f t="shared" ref="C32:I32" si="3">COUNTIF(C3:C25,"=4")</f>
        <v>0</v>
      </c>
      <c r="D32" s="55">
        <f t="shared" si="3"/>
        <v>0</v>
      </c>
      <c r="E32" s="55">
        <f t="shared" si="3"/>
        <v>4</v>
      </c>
      <c r="F32" s="55">
        <f t="shared" si="3"/>
        <v>7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0</v>
      </c>
      <c r="M32" s="55">
        <f t="shared" si="4"/>
        <v>0</v>
      </c>
      <c r="N32" s="55">
        <f t="shared" si="4"/>
        <v>0</v>
      </c>
      <c r="O32" s="55">
        <f t="shared" si="4"/>
        <v>3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210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211</v>
      </c>
      <c r="B34" s="59"/>
      <c r="C34" s="59">
        <f t="shared" ref="C34:J34" si="7">SUM(C3:C25)</f>
        <v>0</v>
      </c>
      <c r="D34" s="60">
        <f t="shared" si="7"/>
        <v>0</v>
      </c>
      <c r="E34" s="60">
        <f t="shared" si="7"/>
        <v>16</v>
      </c>
      <c r="F34" s="60">
        <f t="shared" si="7"/>
        <v>28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50</v>
      </c>
      <c r="K34" s="62">
        <f>K25</f>
        <v>94</v>
      </c>
      <c r="L34" s="59">
        <f t="shared" ref="L34:S34" si="8">SUM(L3:L25)</f>
        <v>0</v>
      </c>
      <c r="M34" s="60">
        <f t="shared" si="8"/>
        <v>0</v>
      </c>
      <c r="N34" s="60">
        <f t="shared" si="8"/>
        <v>0</v>
      </c>
      <c r="O34" s="60">
        <f t="shared" si="8"/>
        <v>12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0</v>
      </c>
      <c r="T34" s="63">
        <f>T25</f>
        <v>12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58</v>
      </c>
      <c r="K1" s="8"/>
      <c r="L1" s="7" t="s">
        <v>14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Jackson K</v>
      </c>
      <c r="D2" s="11" t="s">
        <v>150</v>
      </c>
      <c r="E2" s="11" t="s">
        <v>151</v>
      </c>
      <c r="F2" s="11" t="s">
        <v>152</v>
      </c>
      <c r="G2" s="11" t="s">
        <v>153</v>
      </c>
      <c r="H2" s="11"/>
      <c r="I2" s="12"/>
      <c r="J2" s="11" t="s">
        <v>197</v>
      </c>
      <c r="K2" s="13" t="s">
        <v>198</v>
      </c>
      <c r="L2" s="64" t="str">
        <f t="array" ref="L2:O2">TRANSPOSE(INDIRECT(VLOOKUP(L1,Rosters!$C$2:$D$27,2,0)))</f>
        <v>Adarsh</v>
      </c>
      <c r="M2" s="15" t="s">
        <v>57</v>
      </c>
      <c r="N2" s="15" t="s">
        <v>59</v>
      </c>
      <c r="O2" s="15" t="s">
        <v>61</v>
      </c>
      <c r="P2" s="15"/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1"/>
      <c r="F3" s="24">
        <v>0.0</v>
      </c>
      <c r="I3" s="22"/>
      <c r="K3" s="23">
        <f>SUM(C3:J3)</f>
        <v>0</v>
      </c>
      <c r="L3" s="20"/>
      <c r="N3" s="24">
        <v>-4.0</v>
      </c>
      <c r="R3" s="22"/>
      <c r="T3" s="25">
        <f>SUM(L3:S3)</f>
        <v>-4</v>
      </c>
    </row>
    <row r="4">
      <c r="A4" s="18">
        <v>2.0</v>
      </c>
      <c r="B4" s="19" t="s">
        <v>200</v>
      </c>
      <c r="C4" s="20"/>
      <c r="D4" s="21"/>
      <c r="I4" s="22"/>
      <c r="K4" s="23">
        <f t="shared" ref="K4:K25" si="1">K3+SUM(C4:J4)</f>
        <v>0</v>
      </c>
      <c r="L4" s="20"/>
      <c r="O4" s="24">
        <v>4.0</v>
      </c>
      <c r="R4" s="22"/>
      <c r="S4" s="24">
        <v>0.0</v>
      </c>
      <c r="T4" s="25">
        <f t="shared" ref="T4:T25" si="2">T3+SUM(L4:S4)</f>
        <v>0</v>
      </c>
    </row>
    <row r="5">
      <c r="A5" s="18">
        <v>3.0</v>
      </c>
      <c r="B5" s="19" t="s">
        <v>201</v>
      </c>
      <c r="C5" s="20"/>
      <c r="D5" s="21"/>
      <c r="I5" s="22"/>
      <c r="K5" s="23">
        <f t="shared" si="1"/>
        <v>0</v>
      </c>
      <c r="L5" s="20"/>
      <c r="N5" s="24">
        <v>4.0</v>
      </c>
      <c r="R5" s="22"/>
      <c r="S5" s="24">
        <v>0.0</v>
      </c>
      <c r="T5" s="25">
        <f t="shared" si="2"/>
        <v>4</v>
      </c>
    </row>
    <row r="6">
      <c r="A6" s="18">
        <v>4.0</v>
      </c>
      <c r="B6" s="19" t="s">
        <v>203</v>
      </c>
      <c r="C6" s="20"/>
      <c r="D6" s="21"/>
      <c r="I6" s="22"/>
      <c r="K6" s="23">
        <f t="shared" si="1"/>
        <v>0</v>
      </c>
      <c r="L6" s="20"/>
      <c r="N6" s="24">
        <v>4.0</v>
      </c>
      <c r="R6" s="22"/>
      <c r="S6" s="24">
        <v>0.0</v>
      </c>
      <c r="T6" s="25">
        <f t="shared" si="2"/>
        <v>8</v>
      </c>
    </row>
    <row r="7">
      <c r="A7" s="18">
        <v>5.0</v>
      </c>
      <c r="B7" s="19" t="s">
        <v>200</v>
      </c>
      <c r="C7" s="20"/>
      <c r="D7" s="21"/>
      <c r="G7" s="24">
        <v>4.0</v>
      </c>
      <c r="I7" s="22"/>
      <c r="J7" s="24">
        <v>0.0</v>
      </c>
      <c r="K7" s="23">
        <f t="shared" si="1"/>
        <v>4</v>
      </c>
      <c r="L7" s="20"/>
      <c r="R7" s="22"/>
      <c r="T7" s="25">
        <f t="shared" si="2"/>
        <v>8</v>
      </c>
    </row>
    <row r="8">
      <c r="A8" s="18">
        <v>6.0</v>
      </c>
      <c r="B8" s="19" t="s">
        <v>204</v>
      </c>
      <c r="C8" s="20"/>
      <c r="D8" s="21"/>
      <c r="G8" s="24">
        <v>0.0</v>
      </c>
      <c r="I8" s="22"/>
      <c r="K8" s="23">
        <f t="shared" si="1"/>
        <v>4</v>
      </c>
      <c r="L8" s="20"/>
      <c r="O8" s="24">
        <v>0.0</v>
      </c>
      <c r="R8" s="22"/>
      <c r="T8" s="25">
        <f t="shared" si="2"/>
        <v>8</v>
      </c>
    </row>
    <row r="9">
      <c r="A9" s="18">
        <v>7.0</v>
      </c>
      <c r="B9" s="19" t="s">
        <v>205</v>
      </c>
      <c r="C9" s="20"/>
      <c r="D9" s="21"/>
      <c r="G9" s="24">
        <v>4.0</v>
      </c>
      <c r="I9" s="22"/>
      <c r="J9" s="24">
        <v>0.0</v>
      </c>
      <c r="K9" s="23">
        <f t="shared" si="1"/>
        <v>8</v>
      </c>
      <c r="L9" s="20"/>
      <c r="R9" s="22"/>
      <c r="T9" s="25">
        <f t="shared" si="2"/>
        <v>8</v>
      </c>
    </row>
    <row r="10">
      <c r="A10" s="18">
        <v>8.0</v>
      </c>
      <c r="B10" s="19" t="s">
        <v>206</v>
      </c>
      <c r="C10" s="20"/>
      <c r="D10" s="21"/>
      <c r="I10" s="22"/>
      <c r="K10" s="23">
        <f t="shared" si="1"/>
        <v>8</v>
      </c>
      <c r="L10" s="19">
        <v>0.0</v>
      </c>
      <c r="R10" s="22"/>
      <c r="T10" s="25">
        <f t="shared" si="2"/>
        <v>8</v>
      </c>
    </row>
    <row r="11">
      <c r="A11" s="18">
        <v>9.0</v>
      </c>
      <c r="B11" s="19" t="s">
        <v>204</v>
      </c>
      <c r="C11" s="20"/>
      <c r="D11" s="21"/>
      <c r="I11" s="22"/>
      <c r="K11" s="23">
        <f t="shared" si="1"/>
        <v>8</v>
      </c>
      <c r="L11" s="20"/>
      <c r="N11" s="24">
        <v>4.0</v>
      </c>
      <c r="R11" s="22"/>
      <c r="S11" s="24">
        <v>10.0</v>
      </c>
      <c r="T11" s="25">
        <f t="shared" si="2"/>
        <v>22</v>
      </c>
    </row>
    <row r="12">
      <c r="A12" s="18">
        <v>10.0</v>
      </c>
      <c r="B12" s="19" t="s">
        <v>205</v>
      </c>
      <c r="C12" s="20"/>
      <c r="D12" s="21"/>
      <c r="G12" s="24">
        <v>4.0</v>
      </c>
      <c r="I12" s="22"/>
      <c r="J12" s="24">
        <v>0.0</v>
      </c>
      <c r="K12" s="23">
        <f t="shared" si="1"/>
        <v>12</v>
      </c>
      <c r="L12" s="20"/>
      <c r="N12" s="24">
        <v>0.0</v>
      </c>
      <c r="R12" s="22"/>
      <c r="T12" s="25">
        <f t="shared" si="2"/>
        <v>22</v>
      </c>
    </row>
    <row r="13">
      <c r="A13" s="18">
        <v>11.0</v>
      </c>
      <c r="B13" s="19" t="s">
        <v>203</v>
      </c>
      <c r="C13" s="19">
        <v>4.0</v>
      </c>
      <c r="D13" s="21"/>
      <c r="I13" s="22"/>
      <c r="J13" s="24">
        <v>0.0</v>
      </c>
      <c r="K13" s="23">
        <f t="shared" si="1"/>
        <v>16</v>
      </c>
      <c r="L13" s="20"/>
      <c r="O13" s="24">
        <v>0.0</v>
      </c>
      <c r="R13" s="22"/>
      <c r="T13" s="25">
        <f t="shared" si="2"/>
        <v>22</v>
      </c>
    </row>
    <row r="14">
      <c r="A14" s="18">
        <v>12.0</v>
      </c>
      <c r="B14" s="19" t="s">
        <v>199</v>
      </c>
      <c r="C14" s="20"/>
      <c r="D14" s="21"/>
      <c r="I14" s="22"/>
      <c r="K14" s="23">
        <f t="shared" si="1"/>
        <v>16</v>
      </c>
      <c r="L14" s="19">
        <v>4.0</v>
      </c>
      <c r="R14" s="22"/>
      <c r="S14" s="24">
        <v>0.0</v>
      </c>
      <c r="T14" s="25">
        <f t="shared" si="2"/>
        <v>26</v>
      </c>
    </row>
    <row r="15">
      <c r="A15" s="26">
        <v>13.0</v>
      </c>
      <c r="B15" s="27" t="s">
        <v>204</v>
      </c>
      <c r="C15" s="28"/>
      <c r="D15" s="30"/>
      <c r="E15" s="31"/>
      <c r="F15" s="30"/>
      <c r="G15" s="30"/>
      <c r="H15" s="30"/>
      <c r="I15" s="32"/>
      <c r="J15" s="30"/>
      <c r="K15" s="33">
        <f t="shared" si="1"/>
        <v>16</v>
      </c>
      <c r="L15" s="28"/>
      <c r="M15" s="30"/>
      <c r="N15" s="29">
        <v>4.0</v>
      </c>
      <c r="O15" s="30"/>
      <c r="P15" s="30"/>
      <c r="Q15" s="30"/>
      <c r="R15" s="32"/>
      <c r="S15" s="29">
        <v>0.0</v>
      </c>
      <c r="T15" s="34">
        <f t="shared" si="2"/>
        <v>30</v>
      </c>
    </row>
    <row r="16">
      <c r="A16" s="18">
        <v>14.0</v>
      </c>
      <c r="B16" s="19" t="s">
        <v>200</v>
      </c>
      <c r="C16" s="20"/>
      <c r="E16" s="21"/>
      <c r="I16" s="22"/>
      <c r="K16" s="23">
        <f t="shared" si="1"/>
        <v>16</v>
      </c>
      <c r="L16" s="20"/>
      <c r="R16" s="22"/>
      <c r="T16" s="25">
        <f t="shared" si="2"/>
        <v>30</v>
      </c>
    </row>
    <row r="17">
      <c r="A17" s="18">
        <v>15.0</v>
      </c>
      <c r="B17" s="19" t="s">
        <v>206</v>
      </c>
      <c r="C17" s="20"/>
      <c r="E17" s="21"/>
      <c r="G17" s="24">
        <v>0.0</v>
      </c>
      <c r="I17" s="22"/>
      <c r="K17" s="23">
        <f t="shared" si="1"/>
        <v>16</v>
      </c>
      <c r="L17" s="19">
        <v>0.0</v>
      </c>
      <c r="R17" s="22"/>
      <c r="T17" s="25">
        <f t="shared" si="2"/>
        <v>30</v>
      </c>
    </row>
    <row r="18">
      <c r="A18" s="18">
        <v>16.0</v>
      </c>
      <c r="B18" s="19" t="s">
        <v>203</v>
      </c>
      <c r="C18" s="20"/>
      <c r="E18" s="21"/>
      <c r="I18" s="22"/>
      <c r="K18" s="23">
        <f t="shared" si="1"/>
        <v>16</v>
      </c>
      <c r="L18" s="20"/>
      <c r="N18" s="24">
        <v>4.0</v>
      </c>
      <c r="R18" s="22"/>
      <c r="S18" s="24">
        <v>0.0</v>
      </c>
      <c r="T18" s="25">
        <f t="shared" si="2"/>
        <v>34</v>
      </c>
    </row>
    <row r="19">
      <c r="A19" s="18">
        <v>17.0</v>
      </c>
      <c r="B19" s="19" t="s">
        <v>200</v>
      </c>
      <c r="C19" s="20"/>
      <c r="E19" s="21"/>
      <c r="I19" s="22"/>
      <c r="K19" s="23">
        <f t="shared" si="1"/>
        <v>16</v>
      </c>
      <c r="L19" s="20"/>
      <c r="O19" s="24">
        <v>4.0</v>
      </c>
      <c r="R19" s="22"/>
      <c r="S19" s="24">
        <v>0.0</v>
      </c>
      <c r="T19" s="25">
        <f t="shared" si="2"/>
        <v>38</v>
      </c>
    </row>
    <row r="20">
      <c r="A20" s="18">
        <v>18.0</v>
      </c>
      <c r="B20" s="19" t="s">
        <v>199</v>
      </c>
      <c r="C20" s="19">
        <v>4.0</v>
      </c>
      <c r="E20" s="21"/>
      <c r="I20" s="22"/>
      <c r="J20" s="24">
        <v>0.0</v>
      </c>
      <c r="K20" s="23">
        <f t="shared" si="1"/>
        <v>20</v>
      </c>
      <c r="L20" s="20"/>
      <c r="R20" s="22"/>
      <c r="T20" s="25">
        <f t="shared" si="2"/>
        <v>38</v>
      </c>
    </row>
    <row r="21">
      <c r="A21" s="18">
        <v>19.0</v>
      </c>
      <c r="B21" s="19" t="s">
        <v>205</v>
      </c>
      <c r="C21" s="20"/>
      <c r="E21" s="21"/>
      <c r="G21" s="24">
        <v>0.0</v>
      </c>
      <c r="I21" s="22"/>
      <c r="K21" s="23">
        <f t="shared" si="1"/>
        <v>20</v>
      </c>
      <c r="L21" s="20"/>
      <c r="N21" s="24">
        <v>0.0</v>
      </c>
      <c r="R21" s="22"/>
      <c r="T21" s="25">
        <f t="shared" si="2"/>
        <v>38</v>
      </c>
    </row>
    <row r="22">
      <c r="A22" s="18">
        <v>20.0</v>
      </c>
      <c r="B22" s="19" t="s">
        <v>206</v>
      </c>
      <c r="C22" s="20"/>
      <c r="E22" s="21"/>
      <c r="I22" s="22"/>
      <c r="K22" s="23">
        <f t="shared" si="1"/>
        <v>20</v>
      </c>
      <c r="L22" s="20"/>
      <c r="N22" s="24">
        <v>0.0</v>
      </c>
      <c r="R22" s="22"/>
      <c r="T22" s="25">
        <f t="shared" si="2"/>
        <v>38</v>
      </c>
    </row>
    <row r="23">
      <c r="A23" s="18">
        <v>21.0</v>
      </c>
      <c r="B23" s="19" t="s">
        <v>199</v>
      </c>
      <c r="C23" s="20"/>
      <c r="E23" s="21"/>
      <c r="G23" s="24">
        <v>0.0</v>
      </c>
      <c r="I23" s="22"/>
      <c r="K23" s="23">
        <f t="shared" si="1"/>
        <v>20</v>
      </c>
      <c r="L23" s="19">
        <v>0.0</v>
      </c>
      <c r="R23" s="22"/>
      <c r="T23" s="25">
        <f t="shared" si="2"/>
        <v>38</v>
      </c>
    </row>
    <row r="24">
      <c r="A24" s="18">
        <v>22.0</v>
      </c>
      <c r="B24" s="19" t="s">
        <v>205</v>
      </c>
      <c r="C24" s="20"/>
      <c r="E24" s="21"/>
      <c r="G24" s="24">
        <v>0.0</v>
      </c>
      <c r="I24" s="22"/>
      <c r="K24" s="23">
        <f t="shared" si="1"/>
        <v>20</v>
      </c>
      <c r="L24" s="19"/>
      <c r="N24" s="24">
        <v>0.0</v>
      </c>
      <c r="R24" s="22"/>
      <c r="T24" s="25">
        <f t="shared" si="2"/>
        <v>38</v>
      </c>
    </row>
    <row r="25">
      <c r="A25" s="18">
        <v>23.0</v>
      </c>
      <c r="B25" s="35" t="s">
        <v>203</v>
      </c>
      <c r="C25" s="46"/>
      <c r="D25" s="3"/>
      <c r="E25" s="36"/>
      <c r="F25" s="3"/>
      <c r="G25" s="39">
        <v>4.0</v>
      </c>
      <c r="H25" s="3"/>
      <c r="I25" s="37"/>
      <c r="J25" s="3"/>
      <c r="K25" s="38">
        <f t="shared" si="1"/>
        <v>24</v>
      </c>
      <c r="L25" s="39">
        <v>0.0</v>
      </c>
      <c r="M25" s="3"/>
      <c r="N25" s="3"/>
      <c r="O25" s="3"/>
      <c r="P25" s="3"/>
      <c r="Q25" s="3"/>
      <c r="R25" s="37"/>
      <c r="S25" s="3"/>
      <c r="T25" s="25">
        <f t="shared" si="2"/>
        <v>38</v>
      </c>
    </row>
    <row r="26">
      <c r="A26" s="40" t="s">
        <v>207</v>
      </c>
      <c r="B26" s="41"/>
      <c r="C26" s="42"/>
      <c r="D26" s="41"/>
      <c r="E26" s="41"/>
      <c r="F26" s="41"/>
      <c r="G26" s="41"/>
      <c r="H26" s="41"/>
      <c r="I26" s="43"/>
      <c r="J26" s="44"/>
      <c r="K26" s="45"/>
      <c r="L26" s="41"/>
      <c r="M26" s="41"/>
      <c r="N26" s="41"/>
      <c r="O26" s="41"/>
      <c r="P26" s="41"/>
      <c r="Q26" s="41"/>
      <c r="R26" s="43"/>
      <c r="S26" s="44"/>
      <c r="T26" s="45"/>
    </row>
    <row r="27">
      <c r="B27" s="3"/>
      <c r="C27" s="46"/>
      <c r="D27" s="3"/>
      <c r="E27" s="3"/>
      <c r="F27" s="3"/>
      <c r="G27" s="3"/>
      <c r="H27" s="3"/>
      <c r="I27" s="37"/>
      <c r="J27" s="36"/>
      <c r="K27" s="38"/>
      <c r="L27" s="3"/>
      <c r="M27" s="3"/>
      <c r="N27" s="3"/>
      <c r="O27" s="3"/>
      <c r="P27" s="3"/>
      <c r="Q27" s="3"/>
      <c r="R27" s="37"/>
      <c r="S27" s="36"/>
      <c r="T27" s="38"/>
    </row>
    <row r="28">
      <c r="B28" s="3"/>
      <c r="C28" s="46"/>
      <c r="D28" s="3"/>
      <c r="E28" s="3"/>
      <c r="F28" s="3"/>
      <c r="G28" s="3"/>
      <c r="H28" s="3"/>
      <c r="I28" s="37"/>
      <c r="J28" s="36"/>
      <c r="K28" s="38"/>
      <c r="L28" s="3"/>
      <c r="M28" s="3"/>
      <c r="N28" s="3"/>
      <c r="O28" s="3"/>
      <c r="P28" s="3"/>
      <c r="Q28" s="3"/>
      <c r="R28" s="37"/>
      <c r="S28" s="36"/>
      <c r="T28" s="38"/>
    </row>
    <row r="29">
      <c r="B29" s="3"/>
      <c r="C29" s="46"/>
      <c r="D29" s="3"/>
      <c r="E29" s="3"/>
      <c r="F29" s="3"/>
      <c r="G29" s="3"/>
      <c r="H29" s="3"/>
      <c r="I29" s="37"/>
      <c r="J29" s="36"/>
      <c r="K29" s="38"/>
      <c r="L29" s="3"/>
      <c r="M29" s="3"/>
      <c r="N29" s="3"/>
      <c r="O29" s="3"/>
      <c r="P29" s="3"/>
      <c r="Q29" s="3"/>
      <c r="R29" s="37"/>
      <c r="S29" s="36"/>
      <c r="T29" s="38"/>
    </row>
    <row r="30">
      <c r="B30" s="3"/>
      <c r="C30" s="46"/>
      <c r="D30" s="3"/>
      <c r="E30" s="3"/>
      <c r="F30" s="3"/>
      <c r="G30" s="3"/>
      <c r="H30" s="3"/>
      <c r="I30" s="37"/>
      <c r="J30" s="36"/>
      <c r="K30" s="38"/>
      <c r="L30" s="3"/>
      <c r="M30" s="3"/>
      <c r="N30" s="3"/>
      <c r="O30" s="3"/>
      <c r="P30" s="3"/>
      <c r="Q30" s="3"/>
      <c r="R30" s="37"/>
      <c r="S30" s="36"/>
      <c r="T30" s="38"/>
    </row>
    <row r="31">
      <c r="A31" s="47" t="s">
        <v>208</v>
      </c>
      <c r="B31" s="48"/>
      <c r="C31" s="48">
        <v>23.0</v>
      </c>
      <c r="D31" s="49">
        <v>11.0</v>
      </c>
      <c r="E31" s="49">
        <v>12.0</v>
      </c>
      <c r="F31" s="49">
        <v>23.0</v>
      </c>
      <c r="G31" s="49">
        <v>23.0</v>
      </c>
      <c r="H31" s="50"/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23.0</v>
      </c>
      <c r="P31" s="50"/>
      <c r="Q31" s="50"/>
      <c r="R31" s="51"/>
      <c r="S31" s="52"/>
      <c r="T31" s="54"/>
    </row>
    <row r="32">
      <c r="A32" s="18" t="s">
        <v>209</v>
      </c>
      <c r="B32" s="20"/>
      <c r="C32" s="20">
        <f t="shared" ref="C32:I32" si="3">COUNTIF(C3:C25,"=4")</f>
        <v>2</v>
      </c>
      <c r="D32" s="55">
        <f t="shared" si="3"/>
        <v>0</v>
      </c>
      <c r="E32" s="55">
        <f t="shared" si="3"/>
        <v>0</v>
      </c>
      <c r="F32" s="55">
        <f t="shared" si="3"/>
        <v>0</v>
      </c>
      <c r="G32" s="55">
        <f t="shared" si="3"/>
        <v>4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1</v>
      </c>
      <c r="M32" s="55">
        <f t="shared" si="4"/>
        <v>0</v>
      </c>
      <c r="N32" s="55">
        <f t="shared" si="4"/>
        <v>5</v>
      </c>
      <c r="O32" s="55">
        <f t="shared" si="4"/>
        <v>2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210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1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211</v>
      </c>
      <c r="B34" s="59"/>
      <c r="C34" s="59">
        <f t="shared" ref="C34:J34" si="7">SUM(C3:C25)</f>
        <v>8</v>
      </c>
      <c r="D34" s="60">
        <f t="shared" si="7"/>
        <v>0</v>
      </c>
      <c r="E34" s="60">
        <f t="shared" si="7"/>
        <v>0</v>
      </c>
      <c r="F34" s="60">
        <f t="shared" si="7"/>
        <v>0</v>
      </c>
      <c r="G34" s="60">
        <f t="shared" si="7"/>
        <v>16</v>
      </c>
      <c r="H34" s="60">
        <f t="shared" si="7"/>
        <v>0</v>
      </c>
      <c r="I34" s="61">
        <f t="shared" si="7"/>
        <v>0</v>
      </c>
      <c r="J34" s="60">
        <f t="shared" si="7"/>
        <v>0</v>
      </c>
      <c r="K34" s="62">
        <f>K25</f>
        <v>24</v>
      </c>
      <c r="L34" s="59">
        <f t="shared" ref="L34:S34" si="8">SUM(L3:L25)</f>
        <v>4</v>
      </c>
      <c r="M34" s="60">
        <f t="shared" si="8"/>
        <v>0</v>
      </c>
      <c r="N34" s="60">
        <f t="shared" si="8"/>
        <v>16</v>
      </c>
      <c r="O34" s="60">
        <f t="shared" si="8"/>
        <v>8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10</v>
      </c>
      <c r="T34" s="63">
        <f>T25</f>
        <v>38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52</v>
      </c>
      <c r="K1" s="8"/>
      <c r="L1" s="7" t="s">
        <v>34</v>
      </c>
      <c r="T1" s="8"/>
    </row>
    <row r="2" ht="75.0" customHeight="1">
      <c r="B2" s="73" t="s">
        <v>196</v>
      </c>
      <c r="C2" s="10" t="str">
        <f t="array" ref="C2:H2">TRANSPOSE(INDIRECT(VLOOKUP(C1,Rosters!$C$2:$D$27,2,0)))</f>
        <v>Daniel S-F</v>
      </c>
      <c r="D2" s="11" t="s">
        <v>137</v>
      </c>
      <c r="E2" s="11" t="s">
        <v>138</v>
      </c>
      <c r="F2" s="11" t="s">
        <v>139</v>
      </c>
      <c r="G2" s="11" t="s">
        <v>140</v>
      </c>
      <c r="H2" s="11" t="s">
        <v>141</v>
      </c>
      <c r="I2" s="12"/>
      <c r="J2" s="11" t="s">
        <v>197</v>
      </c>
      <c r="K2" s="13" t="s">
        <v>198</v>
      </c>
      <c r="L2" s="64" t="str">
        <f t="array" ref="L2:R2">TRANSPOSE(INDIRECT(VLOOKUP(L1,Rosters!$C$2:$D$27,2,0)))</f>
        <v>Berkan</v>
      </c>
      <c r="M2" s="15" t="s">
        <v>103</v>
      </c>
      <c r="N2" s="15" t="s">
        <v>104</v>
      </c>
      <c r="O2" s="15" t="s">
        <v>105</v>
      </c>
      <c r="P2" s="15" t="s">
        <v>106</v>
      </c>
      <c r="Q2" s="15" t="s">
        <v>107</v>
      </c>
      <c r="R2" s="16" t="s">
        <v>108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65"/>
      <c r="E3" s="21"/>
      <c r="H3" s="24">
        <v>4.0</v>
      </c>
      <c r="I3" s="22"/>
      <c r="J3" s="24">
        <v>0.0</v>
      </c>
      <c r="K3" s="23">
        <f>SUM(C3:J3)</f>
        <v>4</v>
      </c>
      <c r="L3" s="20"/>
      <c r="P3" s="21"/>
      <c r="Q3" s="21"/>
      <c r="R3" s="69"/>
      <c r="T3" s="25">
        <f>SUM(L3:S3)</f>
        <v>0</v>
      </c>
    </row>
    <row r="4">
      <c r="A4" s="18">
        <v>2.0</v>
      </c>
      <c r="B4" s="19" t="s">
        <v>200</v>
      </c>
      <c r="C4" s="65"/>
      <c r="D4" s="24">
        <v>0.0</v>
      </c>
      <c r="E4" s="21"/>
      <c r="I4" s="22"/>
      <c r="K4" s="23">
        <f t="shared" ref="K4:K25" si="1">K3+SUM(C4:J4)</f>
        <v>4</v>
      </c>
      <c r="L4" s="20"/>
      <c r="M4" s="24">
        <v>0.0</v>
      </c>
      <c r="P4" s="21"/>
      <c r="Q4" s="21"/>
      <c r="R4" s="69"/>
      <c r="T4" s="25">
        <f t="shared" ref="T4:T25" si="2">T3+SUM(L4:S4)</f>
        <v>0</v>
      </c>
    </row>
    <row r="5">
      <c r="A5" s="18">
        <v>3.0</v>
      </c>
      <c r="B5" s="19" t="s">
        <v>201</v>
      </c>
      <c r="C5" s="65"/>
      <c r="E5" s="21"/>
      <c r="I5" s="22"/>
      <c r="K5" s="23">
        <f t="shared" si="1"/>
        <v>4</v>
      </c>
      <c r="L5" s="20"/>
      <c r="M5" s="24">
        <v>4.0</v>
      </c>
      <c r="P5" s="21"/>
      <c r="Q5" s="21"/>
      <c r="R5" s="69"/>
      <c r="S5" s="24">
        <v>0.0</v>
      </c>
      <c r="T5" s="25">
        <f t="shared" si="2"/>
        <v>4</v>
      </c>
    </row>
    <row r="6">
      <c r="A6" s="18">
        <v>4.0</v>
      </c>
      <c r="B6" s="19" t="s">
        <v>203</v>
      </c>
      <c r="C6" s="65"/>
      <c r="E6" s="21"/>
      <c r="I6" s="22"/>
      <c r="K6" s="23">
        <f t="shared" si="1"/>
        <v>4</v>
      </c>
      <c r="L6" s="20"/>
      <c r="M6" s="24">
        <v>4.0</v>
      </c>
      <c r="P6" s="21"/>
      <c r="Q6" s="21"/>
      <c r="R6" s="69"/>
      <c r="S6" s="24">
        <v>0.0</v>
      </c>
      <c r="T6" s="25">
        <f t="shared" si="2"/>
        <v>8</v>
      </c>
    </row>
    <row r="7">
      <c r="A7" s="18">
        <v>5.0</v>
      </c>
      <c r="B7" s="19" t="s">
        <v>200</v>
      </c>
      <c r="C7" s="65"/>
      <c r="D7" s="24">
        <v>0.0</v>
      </c>
      <c r="E7" s="21"/>
      <c r="I7" s="22"/>
      <c r="K7" s="23">
        <f t="shared" si="1"/>
        <v>4</v>
      </c>
      <c r="L7" s="20"/>
      <c r="N7" s="24">
        <v>0.0</v>
      </c>
      <c r="P7" s="21"/>
      <c r="Q7" s="21"/>
      <c r="R7" s="69"/>
      <c r="T7" s="25">
        <f t="shared" si="2"/>
        <v>8</v>
      </c>
    </row>
    <row r="8">
      <c r="A8" s="18">
        <v>6.0</v>
      </c>
      <c r="B8" s="19" t="s">
        <v>204</v>
      </c>
      <c r="C8" s="65"/>
      <c r="E8" s="21"/>
      <c r="I8" s="22"/>
      <c r="K8" s="23">
        <f t="shared" si="1"/>
        <v>4</v>
      </c>
      <c r="L8" s="20"/>
      <c r="P8" s="21"/>
      <c r="Q8" s="21"/>
      <c r="R8" s="69"/>
      <c r="T8" s="25">
        <f t="shared" si="2"/>
        <v>8</v>
      </c>
    </row>
    <row r="9">
      <c r="A9" s="18">
        <v>7.0</v>
      </c>
      <c r="B9" s="19" t="s">
        <v>205</v>
      </c>
      <c r="C9" s="65"/>
      <c r="E9" s="21"/>
      <c r="I9" s="22"/>
      <c r="K9" s="23">
        <f t="shared" si="1"/>
        <v>4</v>
      </c>
      <c r="L9" s="19">
        <v>4.0</v>
      </c>
      <c r="P9" s="21"/>
      <c r="Q9" s="21"/>
      <c r="R9" s="69"/>
      <c r="S9" s="24">
        <v>0.0</v>
      </c>
      <c r="T9" s="25">
        <f t="shared" si="2"/>
        <v>12</v>
      </c>
    </row>
    <row r="10">
      <c r="A10" s="18">
        <v>8.0</v>
      </c>
      <c r="B10" s="19" t="s">
        <v>206</v>
      </c>
      <c r="C10" s="65"/>
      <c r="E10" s="21"/>
      <c r="G10" s="24">
        <v>4.0</v>
      </c>
      <c r="I10" s="22"/>
      <c r="J10" s="24">
        <v>0.0</v>
      </c>
      <c r="K10" s="23">
        <f t="shared" si="1"/>
        <v>8</v>
      </c>
      <c r="L10" s="20"/>
      <c r="M10" s="24">
        <v>0.0</v>
      </c>
      <c r="P10" s="21"/>
      <c r="Q10" s="21"/>
      <c r="R10" s="69"/>
      <c r="T10" s="25">
        <f t="shared" si="2"/>
        <v>12</v>
      </c>
    </row>
    <row r="11">
      <c r="A11" s="18">
        <v>9.0</v>
      </c>
      <c r="B11" s="19" t="s">
        <v>204</v>
      </c>
      <c r="C11" s="65"/>
      <c r="D11" s="24">
        <v>0.0</v>
      </c>
      <c r="E11" s="21"/>
      <c r="I11" s="22"/>
      <c r="K11" s="23">
        <f t="shared" si="1"/>
        <v>8</v>
      </c>
      <c r="L11" s="20"/>
      <c r="O11" s="24">
        <v>0.0</v>
      </c>
      <c r="P11" s="21"/>
      <c r="Q11" s="21"/>
      <c r="R11" s="69"/>
      <c r="T11" s="25">
        <f t="shared" si="2"/>
        <v>12</v>
      </c>
    </row>
    <row r="12">
      <c r="A12" s="18">
        <v>10.0</v>
      </c>
      <c r="B12" s="19" t="s">
        <v>205</v>
      </c>
      <c r="C12" s="65"/>
      <c r="E12" s="21"/>
      <c r="I12" s="22"/>
      <c r="K12" s="23">
        <f t="shared" si="1"/>
        <v>8</v>
      </c>
      <c r="L12" s="19">
        <v>4.0</v>
      </c>
      <c r="P12" s="21"/>
      <c r="Q12" s="21"/>
      <c r="R12" s="69"/>
      <c r="S12" s="24">
        <v>10.0</v>
      </c>
      <c r="T12" s="25">
        <f t="shared" si="2"/>
        <v>26</v>
      </c>
    </row>
    <row r="13">
      <c r="A13" s="18">
        <v>11.0</v>
      </c>
      <c r="B13" s="19" t="s">
        <v>203</v>
      </c>
      <c r="C13" s="65"/>
      <c r="E13" s="21"/>
      <c r="F13" s="24">
        <v>0.0</v>
      </c>
      <c r="I13" s="22"/>
      <c r="K13" s="23">
        <f t="shared" si="1"/>
        <v>8</v>
      </c>
      <c r="L13" s="19">
        <v>0.0</v>
      </c>
      <c r="P13" s="21"/>
      <c r="Q13" s="21"/>
      <c r="R13" s="69"/>
      <c r="T13" s="25">
        <f t="shared" si="2"/>
        <v>26</v>
      </c>
    </row>
    <row r="14">
      <c r="A14" s="18">
        <v>12.0</v>
      </c>
      <c r="B14" s="19" t="s">
        <v>199</v>
      </c>
      <c r="C14" s="65"/>
      <c r="D14" s="24">
        <v>0.0</v>
      </c>
      <c r="E14" s="21"/>
      <c r="I14" s="22"/>
      <c r="K14" s="23">
        <f t="shared" si="1"/>
        <v>8</v>
      </c>
      <c r="L14" s="20"/>
      <c r="O14" s="24">
        <v>0.0</v>
      </c>
      <c r="P14" s="21"/>
      <c r="Q14" s="21"/>
      <c r="R14" s="69"/>
      <c r="T14" s="25">
        <f t="shared" si="2"/>
        <v>26</v>
      </c>
    </row>
    <row r="15">
      <c r="A15" s="26">
        <v>13.0</v>
      </c>
      <c r="B15" s="27" t="s">
        <v>204</v>
      </c>
      <c r="C15" s="67"/>
      <c r="D15" s="30"/>
      <c r="E15" s="31"/>
      <c r="F15" s="30"/>
      <c r="G15" s="30"/>
      <c r="H15" s="30"/>
      <c r="I15" s="32"/>
      <c r="J15" s="30"/>
      <c r="K15" s="33">
        <f t="shared" si="1"/>
        <v>8</v>
      </c>
      <c r="L15" s="28"/>
      <c r="M15" s="29">
        <v>4.0</v>
      </c>
      <c r="N15" s="30"/>
      <c r="O15" s="30"/>
      <c r="P15" s="31"/>
      <c r="Q15" s="31"/>
      <c r="R15" s="70"/>
      <c r="S15" s="29">
        <v>0.0</v>
      </c>
      <c r="T15" s="34">
        <f t="shared" si="2"/>
        <v>30</v>
      </c>
    </row>
    <row r="16">
      <c r="A16" s="18">
        <v>14.0</v>
      </c>
      <c r="B16" s="19" t="s">
        <v>200</v>
      </c>
      <c r="C16" s="65"/>
      <c r="E16" s="21"/>
      <c r="I16" s="22"/>
      <c r="K16" s="23">
        <f t="shared" si="1"/>
        <v>8</v>
      </c>
      <c r="L16" s="20"/>
      <c r="P16" s="21"/>
      <c r="Q16" s="21"/>
      <c r="R16" s="69"/>
      <c r="T16" s="25">
        <f t="shared" si="2"/>
        <v>30</v>
      </c>
    </row>
    <row r="17">
      <c r="A17" s="18">
        <v>15.0</v>
      </c>
      <c r="B17" s="19" t="s">
        <v>206</v>
      </c>
      <c r="C17" s="65"/>
      <c r="E17" s="21"/>
      <c r="F17" s="24">
        <v>4.0</v>
      </c>
      <c r="I17" s="22"/>
      <c r="J17" s="24">
        <v>0.0</v>
      </c>
      <c r="K17" s="23">
        <f t="shared" si="1"/>
        <v>12</v>
      </c>
      <c r="L17" s="20"/>
      <c r="M17" s="24">
        <v>0.0</v>
      </c>
      <c r="P17" s="21"/>
      <c r="Q17" s="21"/>
      <c r="R17" s="69"/>
      <c r="T17" s="25">
        <f t="shared" si="2"/>
        <v>30</v>
      </c>
    </row>
    <row r="18">
      <c r="A18" s="18">
        <v>16.0</v>
      </c>
      <c r="B18" s="19" t="s">
        <v>203</v>
      </c>
      <c r="C18" s="65"/>
      <c r="E18" s="21"/>
      <c r="I18" s="22"/>
      <c r="K18" s="23">
        <f t="shared" si="1"/>
        <v>12</v>
      </c>
      <c r="L18" s="19">
        <v>4.0</v>
      </c>
      <c r="P18" s="21"/>
      <c r="Q18" s="21"/>
      <c r="R18" s="69"/>
      <c r="S18" s="24">
        <v>0.0</v>
      </c>
      <c r="T18" s="25">
        <f t="shared" si="2"/>
        <v>34</v>
      </c>
    </row>
    <row r="19">
      <c r="A19" s="18">
        <v>17.0</v>
      </c>
      <c r="B19" s="19" t="s">
        <v>200</v>
      </c>
      <c r="C19" s="65"/>
      <c r="E19" s="21"/>
      <c r="G19" s="24">
        <v>4.0</v>
      </c>
      <c r="I19" s="22"/>
      <c r="J19" s="24">
        <v>10.0</v>
      </c>
      <c r="K19" s="23">
        <f t="shared" si="1"/>
        <v>26</v>
      </c>
      <c r="L19" s="20"/>
      <c r="M19" s="24">
        <v>0.0</v>
      </c>
      <c r="P19" s="21"/>
      <c r="Q19" s="21"/>
      <c r="R19" s="69"/>
      <c r="T19" s="25">
        <f t="shared" si="2"/>
        <v>34</v>
      </c>
    </row>
    <row r="20">
      <c r="A20" s="18">
        <v>18.0</v>
      </c>
      <c r="B20" s="19" t="s">
        <v>199</v>
      </c>
      <c r="C20" s="65"/>
      <c r="E20" s="21"/>
      <c r="I20" s="22"/>
      <c r="K20" s="23">
        <f t="shared" si="1"/>
        <v>26</v>
      </c>
      <c r="L20" s="19">
        <v>4.0</v>
      </c>
      <c r="P20" s="21"/>
      <c r="Q20" s="21"/>
      <c r="R20" s="69"/>
      <c r="S20" s="24">
        <v>0.0</v>
      </c>
      <c r="T20" s="25">
        <f t="shared" si="2"/>
        <v>38</v>
      </c>
    </row>
    <row r="21">
      <c r="A21" s="18">
        <v>19.0</v>
      </c>
      <c r="B21" s="19" t="s">
        <v>205</v>
      </c>
      <c r="C21" s="65"/>
      <c r="D21" s="24">
        <v>0.0</v>
      </c>
      <c r="E21" s="21"/>
      <c r="I21" s="22"/>
      <c r="K21" s="23">
        <f t="shared" si="1"/>
        <v>26</v>
      </c>
      <c r="L21" s="19">
        <v>0.0</v>
      </c>
      <c r="P21" s="21"/>
      <c r="Q21" s="21"/>
      <c r="R21" s="69"/>
      <c r="T21" s="25">
        <f t="shared" si="2"/>
        <v>38</v>
      </c>
    </row>
    <row r="22">
      <c r="A22" s="18">
        <v>20.0</v>
      </c>
      <c r="B22" s="19" t="s">
        <v>206</v>
      </c>
      <c r="C22" s="65"/>
      <c r="E22" s="21"/>
      <c r="H22" s="24">
        <v>0.0</v>
      </c>
      <c r="I22" s="22"/>
      <c r="K22" s="23">
        <f t="shared" si="1"/>
        <v>26</v>
      </c>
      <c r="L22" s="20"/>
      <c r="M22" s="24">
        <v>0.0</v>
      </c>
      <c r="P22" s="21"/>
      <c r="Q22" s="21"/>
      <c r="R22" s="69"/>
      <c r="T22" s="25">
        <f t="shared" si="2"/>
        <v>38</v>
      </c>
    </row>
    <row r="23">
      <c r="A23" s="18">
        <v>21.0</v>
      </c>
      <c r="B23" s="19" t="s">
        <v>199</v>
      </c>
      <c r="C23" s="65"/>
      <c r="D23" s="24">
        <v>0.0</v>
      </c>
      <c r="E23" s="21"/>
      <c r="I23" s="22"/>
      <c r="K23" s="23">
        <f t="shared" si="1"/>
        <v>26</v>
      </c>
      <c r="L23" s="19">
        <v>0.0</v>
      </c>
      <c r="P23" s="21"/>
      <c r="Q23" s="21"/>
      <c r="R23" s="69"/>
      <c r="T23" s="25">
        <f t="shared" si="2"/>
        <v>38</v>
      </c>
    </row>
    <row r="24">
      <c r="A24" s="18">
        <v>22.0</v>
      </c>
      <c r="B24" s="19" t="s">
        <v>205</v>
      </c>
      <c r="C24" s="65"/>
      <c r="E24" s="21"/>
      <c r="H24" s="24">
        <v>0.0</v>
      </c>
      <c r="I24" s="22"/>
      <c r="K24" s="23">
        <f t="shared" si="1"/>
        <v>26</v>
      </c>
      <c r="L24" s="19">
        <v>0.0</v>
      </c>
      <c r="P24" s="21"/>
      <c r="Q24" s="21"/>
      <c r="R24" s="69"/>
      <c r="T24" s="25">
        <f t="shared" si="2"/>
        <v>38</v>
      </c>
    </row>
    <row r="25">
      <c r="A25" s="18">
        <v>23.0</v>
      </c>
      <c r="B25" s="35" t="s">
        <v>203</v>
      </c>
      <c r="C25" s="74"/>
      <c r="D25" s="39">
        <v>4.0</v>
      </c>
      <c r="E25" s="36"/>
      <c r="F25" s="3"/>
      <c r="G25" s="3"/>
      <c r="H25" s="3"/>
      <c r="I25" s="37"/>
      <c r="J25" s="39">
        <v>0.0</v>
      </c>
      <c r="K25" s="38">
        <f t="shared" si="1"/>
        <v>30</v>
      </c>
      <c r="L25" s="3"/>
      <c r="M25" s="3"/>
      <c r="N25" s="3"/>
      <c r="O25" s="3"/>
      <c r="P25" s="36"/>
      <c r="Q25" s="36"/>
      <c r="R25" s="71"/>
      <c r="S25" s="3"/>
      <c r="T25" s="25">
        <f t="shared" si="2"/>
        <v>38</v>
      </c>
    </row>
    <row r="26">
      <c r="A26" s="40" t="s">
        <v>207</v>
      </c>
      <c r="B26" s="41"/>
      <c r="C26" s="42"/>
      <c r="D26" s="41"/>
      <c r="E26" s="41"/>
      <c r="F26" s="41"/>
      <c r="G26" s="41"/>
      <c r="H26" s="41"/>
      <c r="I26" s="43"/>
      <c r="J26" s="44"/>
      <c r="K26" s="45"/>
      <c r="L26" s="41"/>
      <c r="M26" s="41"/>
      <c r="N26" s="41"/>
      <c r="O26" s="41"/>
      <c r="P26" s="41"/>
      <c r="Q26" s="41"/>
      <c r="R26" s="43"/>
      <c r="S26" s="44"/>
      <c r="T26" s="45"/>
    </row>
    <row r="27">
      <c r="B27" s="3"/>
      <c r="C27" s="46"/>
      <c r="D27" s="3"/>
      <c r="E27" s="3"/>
      <c r="F27" s="3"/>
      <c r="G27" s="3"/>
      <c r="H27" s="3"/>
      <c r="I27" s="37"/>
      <c r="J27" s="36"/>
      <c r="K27" s="38"/>
      <c r="L27" s="3"/>
      <c r="M27" s="3"/>
      <c r="N27" s="3"/>
      <c r="O27" s="3"/>
      <c r="P27" s="3"/>
      <c r="Q27" s="3"/>
      <c r="R27" s="37"/>
      <c r="S27" s="36"/>
      <c r="T27" s="38"/>
    </row>
    <row r="28">
      <c r="B28" s="3"/>
      <c r="C28" s="46"/>
      <c r="D28" s="3"/>
      <c r="E28" s="3"/>
      <c r="F28" s="3"/>
      <c r="G28" s="3"/>
      <c r="H28" s="3"/>
      <c r="I28" s="37"/>
      <c r="J28" s="36"/>
      <c r="K28" s="38"/>
      <c r="L28" s="3"/>
      <c r="M28" s="3"/>
      <c r="N28" s="3"/>
      <c r="O28" s="3"/>
      <c r="P28" s="3"/>
      <c r="Q28" s="3"/>
      <c r="R28" s="37"/>
      <c r="S28" s="36"/>
      <c r="T28" s="38"/>
    </row>
    <row r="29">
      <c r="B29" s="3"/>
      <c r="C29" s="46"/>
      <c r="D29" s="3"/>
      <c r="E29" s="3"/>
      <c r="F29" s="3"/>
      <c r="G29" s="3"/>
      <c r="H29" s="3"/>
      <c r="I29" s="37"/>
      <c r="J29" s="36"/>
      <c r="K29" s="38"/>
      <c r="L29" s="3"/>
      <c r="M29" s="3"/>
      <c r="N29" s="3"/>
      <c r="O29" s="3"/>
      <c r="P29" s="3"/>
      <c r="Q29" s="3"/>
      <c r="R29" s="37"/>
      <c r="S29" s="36"/>
      <c r="T29" s="38"/>
    </row>
    <row r="30">
      <c r="B30" s="3"/>
      <c r="C30" s="46"/>
      <c r="D30" s="3"/>
      <c r="E30" s="3"/>
      <c r="F30" s="3"/>
      <c r="G30" s="3"/>
      <c r="H30" s="3"/>
      <c r="I30" s="37"/>
      <c r="J30" s="36"/>
      <c r="K30" s="38"/>
      <c r="L30" s="3"/>
      <c r="M30" s="3"/>
      <c r="N30" s="3"/>
      <c r="O30" s="3"/>
      <c r="P30" s="3"/>
      <c r="Q30" s="3"/>
      <c r="R30" s="37"/>
      <c r="S30" s="36"/>
      <c r="T30" s="38"/>
    </row>
    <row r="31">
      <c r="A31" s="47" t="s">
        <v>208</v>
      </c>
      <c r="B31" s="48"/>
      <c r="C31" s="48">
        <v>0.0</v>
      </c>
      <c r="D31" s="49">
        <v>23.0</v>
      </c>
      <c r="E31" s="49">
        <v>0.0</v>
      </c>
      <c r="F31" s="49">
        <v>23.0</v>
      </c>
      <c r="G31" s="49">
        <v>23.0</v>
      </c>
      <c r="H31" s="49">
        <v>23.0</v>
      </c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23.0</v>
      </c>
      <c r="P31" s="49">
        <v>0.0</v>
      </c>
      <c r="Q31" s="49">
        <v>0.0</v>
      </c>
      <c r="R31" s="68">
        <v>0.0</v>
      </c>
      <c r="S31" s="52"/>
      <c r="T31" s="54"/>
    </row>
    <row r="32">
      <c r="A32" s="18" t="s">
        <v>209</v>
      </c>
      <c r="B32" s="20"/>
      <c r="C32" s="20">
        <f t="shared" ref="C32:I32" si="3">COUNTIF(C3:C25,"=4")</f>
        <v>0</v>
      </c>
      <c r="D32" s="55">
        <f t="shared" si="3"/>
        <v>1</v>
      </c>
      <c r="E32" s="55">
        <f t="shared" si="3"/>
        <v>0</v>
      </c>
      <c r="F32" s="55">
        <f t="shared" si="3"/>
        <v>1</v>
      </c>
      <c r="G32" s="55">
        <f t="shared" si="3"/>
        <v>2</v>
      </c>
      <c r="H32" s="55">
        <f t="shared" si="3"/>
        <v>1</v>
      </c>
      <c r="I32" s="22">
        <f t="shared" si="3"/>
        <v>0</v>
      </c>
      <c r="J32" s="21"/>
      <c r="K32" s="56"/>
      <c r="L32" s="20">
        <f t="shared" ref="L32:R32" si="4">COUNTIF(L3:L25,"=4")</f>
        <v>4</v>
      </c>
      <c r="M32" s="55">
        <f t="shared" si="4"/>
        <v>3</v>
      </c>
      <c r="N32" s="55">
        <f t="shared" si="4"/>
        <v>0</v>
      </c>
      <c r="O32" s="55">
        <f t="shared" si="4"/>
        <v>0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210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211</v>
      </c>
      <c r="B34" s="59"/>
      <c r="C34" s="59">
        <f t="shared" ref="C34:J34" si="7">SUM(C3:C25)</f>
        <v>0</v>
      </c>
      <c r="D34" s="60">
        <f t="shared" si="7"/>
        <v>4</v>
      </c>
      <c r="E34" s="60">
        <f t="shared" si="7"/>
        <v>0</v>
      </c>
      <c r="F34" s="60">
        <f t="shared" si="7"/>
        <v>4</v>
      </c>
      <c r="G34" s="60">
        <f t="shared" si="7"/>
        <v>8</v>
      </c>
      <c r="H34" s="60">
        <f t="shared" si="7"/>
        <v>4</v>
      </c>
      <c r="I34" s="61">
        <f t="shared" si="7"/>
        <v>0</v>
      </c>
      <c r="J34" s="60">
        <f t="shared" si="7"/>
        <v>10</v>
      </c>
      <c r="K34" s="62">
        <f>K25</f>
        <v>30</v>
      </c>
      <c r="L34" s="59">
        <f t="shared" ref="L34:S34" si="8">SUM(L3:L25)</f>
        <v>16</v>
      </c>
      <c r="M34" s="60">
        <f t="shared" si="8"/>
        <v>12</v>
      </c>
      <c r="N34" s="60">
        <f t="shared" si="8"/>
        <v>0</v>
      </c>
      <c r="O34" s="60">
        <f t="shared" si="8"/>
        <v>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10</v>
      </c>
      <c r="T34" s="63">
        <f>T25</f>
        <v>38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17</v>
      </c>
      <c r="K1" s="8"/>
      <c r="L1" s="7" t="s">
        <v>25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Anurag</v>
      </c>
      <c r="D2" s="11" t="s">
        <v>67</v>
      </c>
      <c r="E2" s="11" t="s">
        <v>69</v>
      </c>
      <c r="F2" s="11" t="s">
        <v>72</v>
      </c>
      <c r="G2" s="11" t="s">
        <v>75</v>
      </c>
      <c r="H2" s="11" t="s">
        <v>77</v>
      </c>
      <c r="I2" s="12" t="s">
        <v>78</v>
      </c>
      <c r="J2" s="11" t="s">
        <v>197</v>
      </c>
      <c r="K2" s="13" t="s">
        <v>198</v>
      </c>
      <c r="L2" s="64" t="str">
        <f t="array" ref="L2:P2">TRANSPOSE(INDIRECT(VLOOKUP(L1,Rosters!$C$2:$D$27,2,0)))</f>
        <v>Brendan</v>
      </c>
      <c r="M2" s="15" t="s">
        <v>89</v>
      </c>
      <c r="N2" s="15" t="s">
        <v>90</v>
      </c>
      <c r="O2" s="15" t="s">
        <v>91</v>
      </c>
      <c r="P2" s="15" t="s">
        <v>92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19">
        <v>-4.0</v>
      </c>
      <c r="D3" s="21"/>
      <c r="E3" s="21"/>
      <c r="I3" s="69"/>
      <c r="K3" s="23">
        <f>SUM(C3:J3)</f>
        <v>-4</v>
      </c>
      <c r="L3" s="20"/>
      <c r="N3" s="24">
        <v>0.0</v>
      </c>
      <c r="O3" s="21"/>
      <c r="R3" s="22"/>
      <c r="T3" s="25">
        <f>SUM(L3:S3)</f>
        <v>0</v>
      </c>
    </row>
    <row r="4">
      <c r="A4" s="18">
        <v>2.0</v>
      </c>
      <c r="B4" s="19" t="s">
        <v>200</v>
      </c>
      <c r="C4" s="20"/>
      <c r="D4" s="21"/>
      <c r="E4" s="21"/>
      <c r="G4" s="24">
        <v>4.0</v>
      </c>
      <c r="I4" s="69"/>
      <c r="J4" s="24">
        <v>0.0</v>
      </c>
      <c r="K4" s="23">
        <f t="shared" ref="K4:K25" si="1">K3+SUM(C4:J4)</f>
        <v>0</v>
      </c>
      <c r="L4" s="20"/>
      <c r="O4" s="21"/>
      <c r="R4" s="22"/>
      <c r="T4" s="25">
        <f t="shared" ref="T4:T25" si="2">T3+SUM(L4:S4)</f>
        <v>0</v>
      </c>
    </row>
    <row r="5">
      <c r="A5" s="18">
        <v>3.0</v>
      </c>
      <c r="B5" s="19" t="s">
        <v>201</v>
      </c>
      <c r="C5" s="19">
        <v>4.0</v>
      </c>
      <c r="D5" s="21"/>
      <c r="E5" s="21"/>
      <c r="I5" s="69"/>
      <c r="J5" s="24">
        <v>0.0</v>
      </c>
      <c r="K5" s="23">
        <f t="shared" si="1"/>
        <v>4</v>
      </c>
      <c r="L5" s="20"/>
      <c r="O5" s="21"/>
      <c r="R5" s="22"/>
      <c r="T5" s="25">
        <f t="shared" si="2"/>
        <v>0</v>
      </c>
    </row>
    <row r="6">
      <c r="A6" s="18">
        <v>4.0</v>
      </c>
      <c r="B6" s="19" t="s">
        <v>203</v>
      </c>
      <c r="C6" s="19">
        <v>4.0</v>
      </c>
      <c r="D6" s="21"/>
      <c r="E6" s="21"/>
      <c r="I6" s="69"/>
      <c r="J6" s="24">
        <v>0.0</v>
      </c>
      <c r="K6" s="23">
        <f t="shared" si="1"/>
        <v>8</v>
      </c>
      <c r="L6" s="20"/>
      <c r="O6" s="21"/>
      <c r="R6" s="22"/>
      <c r="T6" s="25">
        <f t="shared" si="2"/>
        <v>0</v>
      </c>
    </row>
    <row r="7">
      <c r="A7" s="18">
        <v>5.0</v>
      </c>
      <c r="B7" s="19" t="s">
        <v>200</v>
      </c>
      <c r="C7" s="19">
        <v>0.0</v>
      </c>
      <c r="D7" s="21"/>
      <c r="E7" s="21"/>
      <c r="I7" s="69"/>
      <c r="K7" s="23">
        <f t="shared" si="1"/>
        <v>8</v>
      </c>
      <c r="L7" s="20"/>
      <c r="O7" s="21"/>
      <c r="P7" s="24">
        <v>0.0</v>
      </c>
      <c r="R7" s="22"/>
      <c r="T7" s="25">
        <f t="shared" si="2"/>
        <v>0</v>
      </c>
    </row>
    <row r="8">
      <c r="A8" s="18">
        <v>6.0</v>
      </c>
      <c r="B8" s="19" t="s">
        <v>204</v>
      </c>
      <c r="C8" s="19">
        <v>0.0</v>
      </c>
      <c r="D8" s="21"/>
      <c r="E8" s="21"/>
      <c r="I8" s="69"/>
      <c r="K8" s="23">
        <f t="shared" si="1"/>
        <v>8</v>
      </c>
      <c r="L8" s="20"/>
      <c r="N8" s="24">
        <v>0.0</v>
      </c>
      <c r="O8" s="21"/>
      <c r="R8" s="22"/>
      <c r="T8" s="25">
        <f t="shared" si="2"/>
        <v>0</v>
      </c>
    </row>
    <row r="9">
      <c r="A9" s="18">
        <v>7.0</v>
      </c>
      <c r="B9" s="19" t="s">
        <v>205</v>
      </c>
      <c r="C9" s="20"/>
      <c r="D9" s="21"/>
      <c r="E9" s="21"/>
      <c r="F9" s="24">
        <v>4.0</v>
      </c>
      <c r="I9" s="69"/>
      <c r="J9" s="24">
        <v>10.0</v>
      </c>
      <c r="K9" s="23">
        <f t="shared" si="1"/>
        <v>22</v>
      </c>
      <c r="L9" s="20"/>
      <c r="O9" s="21"/>
      <c r="R9" s="22"/>
      <c r="T9" s="25">
        <f t="shared" si="2"/>
        <v>0</v>
      </c>
    </row>
    <row r="10">
      <c r="A10" s="18">
        <v>8.0</v>
      </c>
      <c r="B10" s="19" t="s">
        <v>206</v>
      </c>
      <c r="C10" s="20"/>
      <c r="D10" s="21"/>
      <c r="E10" s="21"/>
      <c r="I10" s="69"/>
      <c r="K10" s="23">
        <f t="shared" si="1"/>
        <v>22</v>
      </c>
      <c r="L10" s="20"/>
      <c r="O10" s="21"/>
      <c r="R10" s="22"/>
      <c r="T10" s="25">
        <f t="shared" si="2"/>
        <v>0</v>
      </c>
    </row>
    <row r="11">
      <c r="A11" s="18">
        <v>9.0</v>
      </c>
      <c r="B11" s="19" t="s">
        <v>204</v>
      </c>
      <c r="C11" s="19">
        <v>4.0</v>
      </c>
      <c r="D11" s="21"/>
      <c r="E11" s="21"/>
      <c r="I11" s="69"/>
      <c r="J11" s="24">
        <v>0.0</v>
      </c>
      <c r="K11" s="23">
        <f t="shared" si="1"/>
        <v>26</v>
      </c>
      <c r="L11" s="20"/>
      <c r="N11" s="24">
        <v>0.0</v>
      </c>
      <c r="O11" s="21"/>
      <c r="R11" s="22"/>
      <c r="T11" s="25">
        <f t="shared" si="2"/>
        <v>0</v>
      </c>
    </row>
    <row r="12">
      <c r="A12" s="18">
        <v>10.0</v>
      </c>
      <c r="B12" s="19" t="s">
        <v>205</v>
      </c>
      <c r="C12" s="20"/>
      <c r="D12" s="21"/>
      <c r="E12" s="21"/>
      <c r="F12" s="24">
        <v>0.0</v>
      </c>
      <c r="I12" s="69"/>
      <c r="K12" s="23">
        <f t="shared" si="1"/>
        <v>26</v>
      </c>
      <c r="L12" s="20"/>
      <c r="O12" s="21"/>
      <c r="P12" s="24">
        <v>0.0</v>
      </c>
      <c r="R12" s="22"/>
      <c r="T12" s="25">
        <f t="shared" si="2"/>
        <v>0</v>
      </c>
    </row>
    <row r="13">
      <c r="A13" s="18">
        <v>11.0</v>
      </c>
      <c r="B13" s="19" t="s">
        <v>203</v>
      </c>
      <c r="C13" s="19">
        <v>4.0</v>
      </c>
      <c r="D13" s="75"/>
      <c r="E13" s="21"/>
      <c r="I13" s="69"/>
      <c r="J13" s="24">
        <v>0.0</v>
      </c>
      <c r="K13" s="23">
        <f t="shared" si="1"/>
        <v>30</v>
      </c>
      <c r="L13" s="20"/>
      <c r="O13" s="21"/>
      <c r="R13" s="22"/>
      <c r="T13" s="25">
        <f t="shared" si="2"/>
        <v>0</v>
      </c>
    </row>
    <row r="14">
      <c r="A14" s="18">
        <v>12.0</v>
      </c>
      <c r="B14" s="19" t="s">
        <v>199</v>
      </c>
      <c r="C14" s="20"/>
      <c r="D14" s="21"/>
      <c r="E14" s="21"/>
      <c r="F14" s="24">
        <v>4.0</v>
      </c>
      <c r="I14" s="69"/>
      <c r="J14" s="24">
        <v>0.0</v>
      </c>
      <c r="K14" s="23">
        <f t="shared" si="1"/>
        <v>34</v>
      </c>
      <c r="L14" s="20"/>
      <c r="O14" s="21"/>
      <c r="R14" s="22"/>
      <c r="T14" s="25">
        <f t="shared" si="2"/>
        <v>0</v>
      </c>
    </row>
    <row r="15">
      <c r="A15" s="26">
        <v>13.0</v>
      </c>
      <c r="B15" s="27" t="s">
        <v>204</v>
      </c>
      <c r="C15" s="27">
        <v>4.0</v>
      </c>
      <c r="D15" s="31"/>
      <c r="E15" s="31"/>
      <c r="F15" s="30"/>
      <c r="G15" s="30"/>
      <c r="H15" s="30"/>
      <c r="I15" s="70"/>
      <c r="J15" s="29">
        <v>0.0</v>
      </c>
      <c r="K15" s="33">
        <f t="shared" si="1"/>
        <v>38</v>
      </c>
      <c r="L15" s="27">
        <v>-4.0</v>
      </c>
      <c r="M15" s="31"/>
      <c r="N15" s="30"/>
      <c r="O15" s="30"/>
      <c r="P15" s="30"/>
      <c r="Q15" s="30"/>
      <c r="R15" s="32"/>
      <c r="S15" s="30"/>
      <c r="T15" s="34">
        <f t="shared" si="2"/>
        <v>-4</v>
      </c>
    </row>
    <row r="16">
      <c r="A16" s="18">
        <v>14.0</v>
      </c>
      <c r="B16" s="19" t="s">
        <v>200</v>
      </c>
      <c r="C16" s="20"/>
      <c r="D16" s="21"/>
      <c r="E16" s="21"/>
      <c r="I16" s="69"/>
      <c r="K16" s="23">
        <f t="shared" si="1"/>
        <v>38</v>
      </c>
      <c r="L16" s="20"/>
      <c r="M16" s="21"/>
      <c r="R16" s="22"/>
      <c r="T16" s="25">
        <f t="shared" si="2"/>
        <v>-4</v>
      </c>
    </row>
    <row r="17">
      <c r="A17" s="18">
        <v>15.0</v>
      </c>
      <c r="B17" s="19" t="s">
        <v>206</v>
      </c>
      <c r="C17" s="19">
        <v>0.0</v>
      </c>
      <c r="D17" s="21"/>
      <c r="E17" s="21"/>
      <c r="I17" s="69"/>
      <c r="K17" s="23">
        <f t="shared" si="1"/>
        <v>38</v>
      </c>
      <c r="L17" s="19">
        <v>0.0</v>
      </c>
      <c r="M17" s="21"/>
      <c r="R17" s="22"/>
      <c r="T17" s="25">
        <f t="shared" si="2"/>
        <v>-4</v>
      </c>
    </row>
    <row r="18">
      <c r="A18" s="18">
        <v>16.0</v>
      </c>
      <c r="B18" s="19" t="s">
        <v>203</v>
      </c>
      <c r="C18" s="20"/>
      <c r="D18" s="21"/>
      <c r="E18" s="21"/>
      <c r="G18" s="24">
        <v>4.0</v>
      </c>
      <c r="I18" s="69"/>
      <c r="J18" s="24">
        <v>0.0</v>
      </c>
      <c r="K18" s="23">
        <f t="shared" si="1"/>
        <v>42</v>
      </c>
      <c r="L18" s="20"/>
      <c r="M18" s="21"/>
      <c r="P18" s="24">
        <v>0.0</v>
      </c>
      <c r="R18" s="22"/>
      <c r="T18" s="25">
        <f t="shared" si="2"/>
        <v>-4</v>
      </c>
    </row>
    <row r="19">
      <c r="A19" s="18">
        <v>17.0</v>
      </c>
      <c r="B19" s="19" t="s">
        <v>200</v>
      </c>
      <c r="C19" s="19">
        <v>0.0</v>
      </c>
      <c r="D19" s="21"/>
      <c r="E19" s="21"/>
      <c r="I19" s="69"/>
      <c r="K19" s="23">
        <f t="shared" si="1"/>
        <v>42</v>
      </c>
      <c r="L19" s="19">
        <v>0.0</v>
      </c>
      <c r="M19" s="21"/>
      <c r="R19" s="22"/>
      <c r="T19" s="25">
        <f t="shared" si="2"/>
        <v>-4</v>
      </c>
    </row>
    <row r="20">
      <c r="A20" s="18">
        <v>18.0</v>
      </c>
      <c r="B20" s="19" t="s">
        <v>199</v>
      </c>
      <c r="C20" s="20"/>
      <c r="D20" s="21"/>
      <c r="E20" s="21"/>
      <c r="F20" s="24">
        <v>-4.0</v>
      </c>
      <c r="I20" s="69"/>
      <c r="K20" s="23">
        <f t="shared" si="1"/>
        <v>38</v>
      </c>
      <c r="L20" s="19">
        <v>4.0</v>
      </c>
      <c r="M20" s="21"/>
      <c r="R20" s="22"/>
      <c r="S20" s="24">
        <v>0.0</v>
      </c>
      <c r="T20" s="25">
        <f t="shared" si="2"/>
        <v>0</v>
      </c>
    </row>
    <row r="21">
      <c r="A21" s="18">
        <v>19.0</v>
      </c>
      <c r="B21" s="19" t="s">
        <v>205</v>
      </c>
      <c r="C21" s="20"/>
      <c r="D21" s="21"/>
      <c r="E21" s="21"/>
      <c r="F21" s="24">
        <v>0.0</v>
      </c>
      <c r="I21" s="69"/>
      <c r="K21" s="23">
        <f t="shared" si="1"/>
        <v>38</v>
      </c>
      <c r="L21" s="20"/>
      <c r="M21" s="21"/>
      <c r="O21" s="24">
        <v>0.0</v>
      </c>
      <c r="R21" s="22"/>
      <c r="T21" s="25">
        <f t="shared" si="2"/>
        <v>0</v>
      </c>
    </row>
    <row r="22">
      <c r="A22" s="18">
        <v>20.0</v>
      </c>
      <c r="B22" s="19" t="s">
        <v>206</v>
      </c>
      <c r="C22" s="19">
        <v>4.0</v>
      </c>
      <c r="D22" s="21"/>
      <c r="E22" s="21"/>
      <c r="I22" s="69"/>
      <c r="J22" s="24">
        <v>10.0</v>
      </c>
      <c r="K22" s="23">
        <f t="shared" si="1"/>
        <v>52</v>
      </c>
      <c r="L22" s="20"/>
      <c r="M22" s="21"/>
      <c r="R22" s="22"/>
      <c r="T22" s="25">
        <f t="shared" si="2"/>
        <v>0</v>
      </c>
    </row>
    <row r="23">
      <c r="A23" s="18">
        <v>21.0</v>
      </c>
      <c r="B23" s="19" t="s">
        <v>199</v>
      </c>
      <c r="C23" s="19">
        <v>0.0</v>
      </c>
      <c r="D23" s="21"/>
      <c r="E23" s="21"/>
      <c r="I23" s="69"/>
      <c r="K23" s="23">
        <f t="shared" si="1"/>
        <v>52</v>
      </c>
      <c r="L23" s="20"/>
      <c r="M23" s="21"/>
      <c r="N23" s="24">
        <v>0.0</v>
      </c>
      <c r="R23" s="22"/>
      <c r="T23" s="25">
        <f t="shared" si="2"/>
        <v>0</v>
      </c>
    </row>
    <row r="24">
      <c r="A24" s="18">
        <v>22.0</v>
      </c>
      <c r="B24" s="19" t="s">
        <v>205</v>
      </c>
      <c r="C24" s="20"/>
      <c r="D24" s="21"/>
      <c r="E24" s="21"/>
      <c r="F24" s="24">
        <v>0.0</v>
      </c>
      <c r="I24" s="69"/>
      <c r="K24" s="23">
        <f t="shared" si="1"/>
        <v>52</v>
      </c>
      <c r="L24" s="20"/>
      <c r="M24" s="21"/>
      <c r="O24" s="24">
        <v>0.0</v>
      </c>
      <c r="R24" s="22"/>
      <c r="T24" s="25">
        <f t="shared" si="2"/>
        <v>0</v>
      </c>
    </row>
    <row r="25">
      <c r="A25" s="18">
        <v>23.0</v>
      </c>
      <c r="B25" s="35" t="s">
        <v>203</v>
      </c>
      <c r="C25" s="35">
        <v>4.0</v>
      </c>
      <c r="D25" s="36"/>
      <c r="E25" s="36"/>
      <c r="F25" s="3"/>
      <c r="G25" s="3"/>
      <c r="H25" s="3"/>
      <c r="I25" s="71"/>
      <c r="J25" s="39">
        <v>0.0</v>
      </c>
      <c r="K25" s="38">
        <f t="shared" si="1"/>
        <v>56</v>
      </c>
      <c r="L25" s="3"/>
      <c r="M25" s="36"/>
      <c r="N25" s="3"/>
      <c r="O25" s="3"/>
      <c r="P25" s="3"/>
      <c r="Q25" s="3"/>
      <c r="R25" s="37"/>
      <c r="S25" s="3"/>
      <c r="T25" s="25">
        <f t="shared" si="2"/>
        <v>0</v>
      </c>
    </row>
    <row r="26">
      <c r="A26" s="40" t="s">
        <v>207</v>
      </c>
      <c r="B26" s="41"/>
      <c r="C26" s="42"/>
      <c r="D26" s="41"/>
      <c r="E26" s="41"/>
      <c r="F26" s="41"/>
      <c r="G26" s="41"/>
      <c r="H26" s="41"/>
      <c r="I26" s="43"/>
      <c r="J26" s="44"/>
      <c r="K26" s="45"/>
      <c r="L26" s="41"/>
      <c r="M26" s="41"/>
      <c r="N26" s="41"/>
      <c r="O26" s="41"/>
      <c r="P26" s="41"/>
      <c r="Q26" s="41"/>
      <c r="R26" s="43"/>
      <c r="S26" s="44"/>
      <c r="T26" s="45"/>
    </row>
    <row r="27">
      <c r="B27" s="3"/>
      <c r="C27" s="46"/>
      <c r="D27" s="3"/>
      <c r="E27" s="3"/>
      <c r="F27" s="3"/>
      <c r="G27" s="3"/>
      <c r="H27" s="3"/>
      <c r="I27" s="37"/>
      <c r="J27" s="36"/>
      <c r="K27" s="38"/>
      <c r="L27" s="3"/>
      <c r="M27" s="3"/>
      <c r="N27" s="3"/>
      <c r="O27" s="3"/>
      <c r="P27" s="3"/>
      <c r="Q27" s="3"/>
      <c r="R27" s="37"/>
      <c r="S27" s="36"/>
      <c r="T27" s="38"/>
    </row>
    <row r="28">
      <c r="B28" s="3"/>
      <c r="C28" s="46"/>
      <c r="D28" s="3"/>
      <c r="E28" s="3"/>
      <c r="F28" s="3"/>
      <c r="G28" s="3"/>
      <c r="H28" s="3"/>
      <c r="I28" s="37"/>
      <c r="J28" s="36"/>
      <c r="K28" s="38"/>
      <c r="L28" s="3"/>
      <c r="M28" s="3"/>
      <c r="N28" s="3"/>
      <c r="O28" s="3"/>
      <c r="P28" s="3"/>
      <c r="Q28" s="3"/>
      <c r="R28" s="37"/>
      <c r="S28" s="36"/>
      <c r="T28" s="38"/>
    </row>
    <row r="29">
      <c r="B29" s="3"/>
      <c r="C29" s="46"/>
      <c r="D29" s="3"/>
      <c r="E29" s="3"/>
      <c r="F29" s="3"/>
      <c r="G29" s="3"/>
      <c r="H29" s="3"/>
      <c r="I29" s="37"/>
      <c r="J29" s="36"/>
      <c r="K29" s="38"/>
      <c r="L29" s="3"/>
      <c r="M29" s="3"/>
      <c r="N29" s="3"/>
      <c r="O29" s="3"/>
      <c r="P29" s="3"/>
      <c r="Q29" s="3"/>
      <c r="R29" s="37"/>
      <c r="S29" s="36"/>
      <c r="T29" s="38"/>
    </row>
    <row r="30">
      <c r="B30" s="3"/>
      <c r="C30" s="46"/>
      <c r="D30" s="3"/>
      <c r="E30" s="3"/>
      <c r="F30" s="3"/>
      <c r="G30" s="3"/>
      <c r="H30" s="3"/>
      <c r="I30" s="37"/>
      <c r="J30" s="36"/>
      <c r="K30" s="38"/>
      <c r="L30" s="3"/>
      <c r="M30" s="3"/>
      <c r="N30" s="3"/>
      <c r="O30" s="3"/>
      <c r="P30" s="3"/>
      <c r="Q30" s="3"/>
      <c r="R30" s="37"/>
      <c r="S30" s="36"/>
      <c r="T30" s="38"/>
    </row>
    <row r="31">
      <c r="A31" s="47" t="s">
        <v>208</v>
      </c>
      <c r="B31" s="48"/>
      <c r="C31" s="48">
        <v>23.0</v>
      </c>
      <c r="D31" s="49">
        <v>0.0</v>
      </c>
      <c r="E31" s="49">
        <v>0.0</v>
      </c>
      <c r="F31" s="49">
        <v>23.0</v>
      </c>
      <c r="G31" s="49">
        <v>23.0</v>
      </c>
      <c r="H31" s="49">
        <v>23.0</v>
      </c>
      <c r="I31" s="68">
        <v>0.0</v>
      </c>
      <c r="J31" s="52"/>
      <c r="K31" s="53"/>
      <c r="L31" s="48">
        <v>23.0</v>
      </c>
      <c r="M31" s="49">
        <v>12.0</v>
      </c>
      <c r="N31" s="49">
        <v>23.0</v>
      </c>
      <c r="O31" s="49">
        <v>11.0</v>
      </c>
      <c r="P31" s="49">
        <v>23.0</v>
      </c>
      <c r="Q31" s="50"/>
      <c r="R31" s="51"/>
      <c r="S31" s="52"/>
      <c r="T31" s="54"/>
    </row>
    <row r="32">
      <c r="A32" s="18" t="s">
        <v>209</v>
      </c>
      <c r="B32" s="20"/>
      <c r="C32" s="20">
        <f t="shared" ref="C32:I32" si="3">COUNTIF(C3:C25,"=4")</f>
        <v>7</v>
      </c>
      <c r="D32" s="55">
        <f t="shared" si="3"/>
        <v>0</v>
      </c>
      <c r="E32" s="55">
        <f t="shared" si="3"/>
        <v>0</v>
      </c>
      <c r="F32" s="55">
        <f t="shared" si="3"/>
        <v>2</v>
      </c>
      <c r="G32" s="55">
        <f t="shared" si="3"/>
        <v>2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1</v>
      </c>
      <c r="M32" s="55">
        <f t="shared" si="4"/>
        <v>0</v>
      </c>
      <c r="N32" s="55">
        <f t="shared" si="4"/>
        <v>0</v>
      </c>
      <c r="O32" s="55">
        <f t="shared" si="4"/>
        <v>0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210</v>
      </c>
      <c r="B33" s="20"/>
      <c r="C33" s="20">
        <f t="shared" ref="C33:I33" si="5">COUNTIF(C3:C25,"=-4")</f>
        <v>1</v>
      </c>
      <c r="D33" s="55">
        <f t="shared" si="5"/>
        <v>0</v>
      </c>
      <c r="E33" s="55">
        <f t="shared" si="5"/>
        <v>0</v>
      </c>
      <c r="F33" s="55">
        <f t="shared" si="5"/>
        <v>1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1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211</v>
      </c>
      <c r="B34" s="59"/>
      <c r="C34" s="59">
        <f t="shared" ref="C34:J34" si="7">SUM(C3:C25)</f>
        <v>24</v>
      </c>
      <c r="D34" s="60">
        <f t="shared" si="7"/>
        <v>0</v>
      </c>
      <c r="E34" s="60">
        <f t="shared" si="7"/>
        <v>0</v>
      </c>
      <c r="F34" s="60">
        <f t="shared" si="7"/>
        <v>4</v>
      </c>
      <c r="G34" s="60">
        <f t="shared" si="7"/>
        <v>8</v>
      </c>
      <c r="H34" s="60">
        <f t="shared" si="7"/>
        <v>0</v>
      </c>
      <c r="I34" s="61">
        <f t="shared" si="7"/>
        <v>0</v>
      </c>
      <c r="J34" s="60">
        <f t="shared" si="7"/>
        <v>20</v>
      </c>
      <c r="K34" s="62">
        <f>K25</f>
        <v>56</v>
      </c>
      <c r="L34" s="59">
        <f t="shared" ref="L34:S34" si="8">SUM(L3:L25)</f>
        <v>0</v>
      </c>
      <c r="M34" s="60">
        <f t="shared" si="8"/>
        <v>0</v>
      </c>
      <c r="N34" s="60">
        <f t="shared" si="8"/>
        <v>0</v>
      </c>
      <c r="O34" s="60">
        <f t="shared" si="8"/>
        <v>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0</v>
      </c>
      <c r="T34" s="63">
        <f>T25</f>
        <v>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68</v>
      </c>
      <c r="K1" s="8"/>
      <c r="L1" s="7" t="s">
        <v>43</v>
      </c>
      <c r="T1" s="8"/>
    </row>
    <row r="2" ht="75.0" customHeight="1">
      <c r="B2" s="73" t="s">
        <v>196</v>
      </c>
      <c r="C2" s="10" t="str">
        <f t="array" ref="C2:G2">TRANSPOSE(INDIRECT(VLOOKUP(C1,Rosters!$C$2:$D$27,2,0)))</f>
        <v>Aric</v>
      </c>
      <c r="D2" s="11" t="s">
        <v>173</v>
      </c>
      <c r="E2" s="11" t="s">
        <v>174</v>
      </c>
      <c r="F2" s="11" t="s">
        <v>175</v>
      </c>
      <c r="G2" s="11" t="s">
        <v>176</v>
      </c>
      <c r="H2" s="11"/>
      <c r="I2" s="12"/>
      <c r="J2" s="11" t="s">
        <v>197</v>
      </c>
      <c r="K2" s="13" t="s">
        <v>198</v>
      </c>
      <c r="L2" s="64" t="str">
        <f t="array" ref="L2:P2">TRANSPOSE(INDIRECT(VLOOKUP(L1,Rosters!$C$2:$D$27,2,0)))</f>
        <v>Aarush</v>
      </c>
      <c r="M2" s="15" t="s">
        <v>121</v>
      </c>
      <c r="N2" s="15" t="s">
        <v>122</v>
      </c>
      <c r="O2" s="15" t="s">
        <v>123</v>
      </c>
      <c r="P2" s="15" t="s">
        <v>124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65"/>
      <c r="G3" s="24">
        <v>-4.0</v>
      </c>
      <c r="I3" s="22"/>
      <c r="K3" s="23">
        <f>SUM(C3:J3)</f>
        <v>-4</v>
      </c>
      <c r="L3" s="20"/>
      <c r="O3" s="21"/>
      <c r="P3" s="24">
        <v>0.0</v>
      </c>
      <c r="R3" s="22"/>
      <c r="T3" s="25">
        <f>SUM(L3:S3)</f>
        <v>0</v>
      </c>
    </row>
    <row r="4">
      <c r="A4" s="18">
        <v>2.0</v>
      </c>
      <c r="B4" s="19" t="s">
        <v>200</v>
      </c>
      <c r="C4" s="65"/>
      <c r="E4" s="24">
        <v>-4.0</v>
      </c>
      <c r="I4" s="22"/>
      <c r="K4" s="23">
        <f t="shared" ref="K4:K25" si="1">K3+SUM(C4:J4)</f>
        <v>-8</v>
      </c>
      <c r="L4" s="20"/>
      <c r="O4" s="21"/>
      <c r="P4" s="24">
        <v>0.0</v>
      </c>
      <c r="R4" s="22"/>
      <c r="T4" s="25">
        <f t="shared" ref="T4:T25" si="2">T3+SUM(L4:S4)</f>
        <v>0</v>
      </c>
    </row>
    <row r="5">
      <c r="A5" s="18">
        <v>3.0</v>
      </c>
      <c r="B5" s="19" t="s">
        <v>201</v>
      </c>
      <c r="C5" s="65"/>
      <c r="G5" s="24">
        <v>4.0</v>
      </c>
      <c r="I5" s="22"/>
      <c r="J5" s="24">
        <v>0.0</v>
      </c>
      <c r="K5" s="23">
        <f t="shared" si="1"/>
        <v>-4</v>
      </c>
      <c r="L5" s="20"/>
      <c r="O5" s="21"/>
      <c r="R5" s="22"/>
      <c r="T5" s="25">
        <f t="shared" si="2"/>
        <v>0</v>
      </c>
    </row>
    <row r="6">
      <c r="A6" s="18">
        <v>4.0</v>
      </c>
      <c r="B6" s="19" t="s">
        <v>203</v>
      </c>
      <c r="C6" s="65"/>
      <c r="F6" s="24">
        <v>4.0</v>
      </c>
      <c r="I6" s="22"/>
      <c r="J6" s="24">
        <v>0.0</v>
      </c>
      <c r="K6" s="23">
        <f t="shared" si="1"/>
        <v>0</v>
      </c>
      <c r="L6" s="20"/>
      <c r="O6" s="21"/>
      <c r="R6" s="22"/>
      <c r="T6" s="25">
        <f t="shared" si="2"/>
        <v>0</v>
      </c>
    </row>
    <row r="7">
      <c r="A7" s="18">
        <v>5.0</v>
      </c>
      <c r="B7" s="19" t="s">
        <v>200</v>
      </c>
      <c r="C7" s="65"/>
      <c r="G7" s="24">
        <v>4.0</v>
      </c>
      <c r="I7" s="22"/>
      <c r="J7" s="24">
        <v>0.0</v>
      </c>
      <c r="K7" s="23">
        <f t="shared" si="1"/>
        <v>4</v>
      </c>
      <c r="L7" s="20"/>
      <c r="O7" s="21"/>
      <c r="R7" s="22"/>
      <c r="T7" s="25">
        <f t="shared" si="2"/>
        <v>0</v>
      </c>
    </row>
    <row r="8">
      <c r="A8" s="18">
        <v>6.0</v>
      </c>
      <c r="B8" s="19" t="s">
        <v>204</v>
      </c>
      <c r="C8" s="65"/>
      <c r="E8" s="24">
        <v>4.0</v>
      </c>
      <c r="I8" s="22"/>
      <c r="J8" s="24">
        <v>10.0</v>
      </c>
      <c r="K8" s="23">
        <f t="shared" si="1"/>
        <v>18</v>
      </c>
      <c r="L8" s="20"/>
      <c r="O8" s="21"/>
      <c r="R8" s="22"/>
      <c r="T8" s="25">
        <f t="shared" si="2"/>
        <v>0</v>
      </c>
    </row>
    <row r="9">
      <c r="A9" s="18">
        <v>7.0</v>
      </c>
      <c r="B9" s="19" t="s">
        <v>205</v>
      </c>
      <c r="C9" s="65"/>
      <c r="G9" s="24">
        <v>0.0</v>
      </c>
      <c r="I9" s="22"/>
      <c r="K9" s="23">
        <f t="shared" si="1"/>
        <v>18</v>
      </c>
      <c r="L9" s="20"/>
      <c r="N9" s="24">
        <v>0.0</v>
      </c>
      <c r="O9" s="21"/>
      <c r="R9" s="22"/>
      <c r="T9" s="25">
        <f t="shared" si="2"/>
        <v>0</v>
      </c>
    </row>
    <row r="10">
      <c r="A10" s="18">
        <v>8.0</v>
      </c>
      <c r="B10" s="19" t="s">
        <v>206</v>
      </c>
      <c r="C10" s="65"/>
      <c r="G10" s="24">
        <v>0.0</v>
      </c>
      <c r="I10" s="22"/>
      <c r="K10" s="23">
        <f t="shared" si="1"/>
        <v>18</v>
      </c>
      <c r="L10" s="20"/>
      <c r="O10" s="21"/>
      <c r="P10" s="24">
        <v>0.0</v>
      </c>
      <c r="R10" s="22"/>
      <c r="T10" s="25">
        <f t="shared" si="2"/>
        <v>0</v>
      </c>
    </row>
    <row r="11">
      <c r="A11" s="18">
        <v>9.0</v>
      </c>
      <c r="B11" s="19" t="s">
        <v>204</v>
      </c>
      <c r="C11" s="65"/>
      <c r="F11" s="24">
        <v>0.0</v>
      </c>
      <c r="I11" s="22"/>
      <c r="K11" s="23">
        <f t="shared" si="1"/>
        <v>18</v>
      </c>
      <c r="L11" s="19">
        <v>0.0</v>
      </c>
      <c r="O11" s="21"/>
      <c r="R11" s="22"/>
      <c r="T11" s="25">
        <f t="shared" si="2"/>
        <v>0</v>
      </c>
    </row>
    <row r="12">
      <c r="A12" s="18">
        <v>10.0</v>
      </c>
      <c r="B12" s="19" t="s">
        <v>205</v>
      </c>
      <c r="C12" s="65"/>
      <c r="G12" s="24">
        <v>4.0</v>
      </c>
      <c r="I12" s="22"/>
      <c r="J12" s="24">
        <v>0.0</v>
      </c>
      <c r="K12" s="23">
        <f t="shared" si="1"/>
        <v>22</v>
      </c>
      <c r="L12" s="20"/>
      <c r="O12" s="21"/>
      <c r="R12" s="22"/>
      <c r="T12" s="25">
        <f t="shared" si="2"/>
        <v>0</v>
      </c>
    </row>
    <row r="13">
      <c r="A13" s="18">
        <v>11.0</v>
      </c>
      <c r="B13" s="19" t="s">
        <v>203</v>
      </c>
      <c r="C13" s="65"/>
      <c r="F13" s="24">
        <v>4.0</v>
      </c>
      <c r="I13" s="22"/>
      <c r="J13" s="24">
        <v>0.0</v>
      </c>
      <c r="K13" s="23">
        <f t="shared" si="1"/>
        <v>26</v>
      </c>
      <c r="L13" s="20"/>
      <c r="N13" s="24">
        <v>0.0</v>
      </c>
      <c r="O13" s="21"/>
      <c r="R13" s="22"/>
      <c r="T13" s="25">
        <f t="shared" si="2"/>
        <v>0</v>
      </c>
    </row>
    <row r="14">
      <c r="A14" s="18">
        <v>12.0</v>
      </c>
      <c r="B14" s="19" t="s">
        <v>199</v>
      </c>
      <c r="C14" s="65"/>
      <c r="G14" s="24">
        <v>4.0</v>
      </c>
      <c r="I14" s="22"/>
      <c r="J14" s="24">
        <v>0.0</v>
      </c>
      <c r="K14" s="23">
        <f t="shared" si="1"/>
        <v>30</v>
      </c>
      <c r="L14" s="20"/>
      <c r="O14" s="21"/>
      <c r="R14" s="22"/>
      <c r="T14" s="25">
        <f t="shared" si="2"/>
        <v>0</v>
      </c>
    </row>
    <row r="15">
      <c r="A15" s="26">
        <v>13.0</v>
      </c>
      <c r="B15" s="27" t="s">
        <v>204</v>
      </c>
      <c r="C15" s="28"/>
      <c r="D15" s="31"/>
      <c r="E15" s="30"/>
      <c r="F15" s="30"/>
      <c r="G15" s="30"/>
      <c r="H15" s="30"/>
      <c r="I15" s="32"/>
      <c r="J15" s="30"/>
      <c r="K15" s="33">
        <f t="shared" si="1"/>
        <v>30</v>
      </c>
      <c r="L15" s="28"/>
      <c r="M15" s="30"/>
      <c r="N15" s="30"/>
      <c r="O15" s="31"/>
      <c r="P15" s="29">
        <v>4.0</v>
      </c>
      <c r="Q15" s="30"/>
      <c r="R15" s="32"/>
      <c r="S15" s="29">
        <v>10.0</v>
      </c>
      <c r="T15" s="34">
        <f t="shared" si="2"/>
        <v>14</v>
      </c>
    </row>
    <row r="16">
      <c r="A16" s="18">
        <v>14.0</v>
      </c>
      <c r="B16" s="19" t="s">
        <v>200</v>
      </c>
      <c r="C16" s="20"/>
      <c r="D16" s="21"/>
      <c r="F16" s="24">
        <v>4.0</v>
      </c>
      <c r="I16" s="22"/>
      <c r="J16" s="24">
        <v>10.0</v>
      </c>
      <c r="K16" s="23">
        <f t="shared" si="1"/>
        <v>44</v>
      </c>
      <c r="L16" s="20"/>
      <c r="O16" s="21"/>
      <c r="R16" s="22"/>
      <c r="T16" s="25">
        <f t="shared" si="2"/>
        <v>14</v>
      </c>
    </row>
    <row r="17">
      <c r="A17" s="18">
        <v>15.0</v>
      </c>
      <c r="B17" s="19" t="s">
        <v>206</v>
      </c>
      <c r="C17" s="20"/>
      <c r="D17" s="21"/>
      <c r="F17" s="24">
        <v>-4.0</v>
      </c>
      <c r="I17" s="22"/>
      <c r="K17" s="23">
        <f t="shared" si="1"/>
        <v>40</v>
      </c>
      <c r="L17" s="20"/>
      <c r="O17" s="21"/>
      <c r="P17" s="24">
        <v>0.0</v>
      </c>
      <c r="R17" s="22"/>
      <c r="T17" s="25">
        <f t="shared" si="2"/>
        <v>14</v>
      </c>
    </row>
    <row r="18">
      <c r="A18" s="18">
        <v>16.0</v>
      </c>
      <c r="B18" s="19" t="s">
        <v>203</v>
      </c>
      <c r="C18" s="20"/>
      <c r="D18" s="21"/>
      <c r="E18" s="24">
        <v>-4.0</v>
      </c>
      <c r="I18" s="22"/>
      <c r="K18" s="23">
        <f t="shared" si="1"/>
        <v>36</v>
      </c>
      <c r="L18" s="20"/>
      <c r="O18" s="21"/>
      <c r="P18" s="24">
        <v>-4.0</v>
      </c>
      <c r="R18" s="22"/>
      <c r="T18" s="25">
        <f t="shared" si="2"/>
        <v>10</v>
      </c>
    </row>
    <row r="19">
      <c r="A19" s="18">
        <v>17.0</v>
      </c>
      <c r="B19" s="19" t="s">
        <v>200</v>
      </c>
      <c r="C19" s="20"/>
      <c r="D19" s="21"/>
      <c r="E19" s="24">
        <v>4.0</v>
      </c>
      <c r="I19" s="22"/>
      <c r="J19" s="24">
        <v>0.0</v>
      </c>
      <c r="K19" s="23">
        <f t="shared" si="1"/>
        <v>40</v>
      </c>
      <c r="L19" s="20"/>
      <c r="O19" s="21"/>
      <c r="R19" s="22"/>
      <c r="T19" s="25">
        <f t="shared" si="2"/>
        <v>10</v>
      </c>
    </row>
    <row r="20">
      <c r="A20" s="18">
        <v>18.0</v>
      </c>
      <c r="B20" s="19" t="s">
        <v>199</v>
      </c>
      <c r="C20" s="20"/>
      <c r="D20" s="21"/>
      <c r="G20" s="24">
        <v>4.0</v>
      </c>
      <c r="I20" s="22"/>
      <c r="J20" s="24">
        <v>10.0</v>
      </c>
      <c r="K20" s="23">
        <f t="shared" si="1"/>
        <v>54</v>
      </c>
      <c r="L20" s="20"/>
      <c r="O20" s="21"/>
      <c r="R20" s="22"/>
      <c r="T20" s="25">
        <f t="shared" si="2"/>
        <v>10</v>
      </c>
    </row>
    <row r="21">
      <c r="A21" s="18">
        <v>19.0</v>
      </c>
      <c r="B21" s="19" t="s">
        <v>205</v>
      </c>
      <c r="C21" s="20"/>
      <c r="D21" s="21"/>
      <c r="G21" s="24">
        <v>4.0</v>
      </c>
      <c r="I21" s="22"/>
      <c r="J21" s="24">
        <v>0.0</v>
      </c>
      <c r="K21" s="23">
        <f t="shared" si="1"/>
        <v>58</v>
      </c>
      <c r="L21" s="20"/>
      <c r="O21" s="21"/>
      <c r="R21" s="22"/>
      <c r="T21" s="25">
        <f t="shared" si="2"/>
        <v>10</v>
      </c>
    </row>
    <row r="22">
      <c r="A22" s="18">
        <v>20.0</v>
      </c>
      <c r="B22" s="19" t="s">
        <v>206</v>
      </c>
      <c r="C22" s="20"/>
      <c r="D22" s="21"/>
      <c r="F22" s="24">
        <v>0.0</v>
      </c>
      <c r="I22" s="22"/>
      <c r="K22" s="23">
        <f t="shared" si="1"/>
        <v>58</v>
      </c>
      <c r="L22" s="20"/>
      <c r="O22" s="21"/>
      <c r="P22" s="24">
        <v>0.0</v>
      </c>
      <c r="R22" s="22"/>
      <c r="T22" s="25">
        <f t="shared" si="2"/>
        <v>10</v>
      </c>
    </row>
    <row r="23">
      <c r="A23" s="18">
        <v>21.0</v>
      </c>
      <c r="B23" s="19" t="s">
        <v>199</v>
      </c>
      <c r="C23" s="20"/>
      <c r="D23" s="21"/>
      <c r="G23" s="24">
        <v>4.0</v>
      </c>
      <c r="I23" s="22"/>
      <c r="J23" s="24">
        <v>10.0</v>
      </c>
      <c r="K23" s="23">
        <f t="shared" si="1"/>
        <v>72</v>
      </c>
      <c r="L23" s="20"/>
      <c r="O23" s="21"/>
      <c r="R23" s="22"/>
      <c r="T23" s="25">
        <f t="shared" si="2"/>
        <v>10</v>
      </c>
    </row>
    <row r="24">
      <c r="A24" s="18">
        <v>22.0</v>
      </c>
      <c r="B24" s="19" t="s">
        <v>205</v>
      </c>
      <c r="C24" s="20"/>
      <c r="D24" s="21"/>
      <c r="F24" s="24">
        <v>0.0</v>
      </c>
      <c r="I24" s="22"/>
      <c r="K24" s="23">
        <f t="shared" si="1"/>
        <v>72</v>
      </c>
      <c r="L24" s="20"/>
      <c r="N24" s="24">
        <v>0.0</v>
      </c>
      <c r="O24" s="21"/>
      <c r="R24" s="22"/>
      <c r="T24" s="25">
        <f t="shared" si="2"/>
        <v>10</v>
      </c>
    </row>
    <row r="25">
      <c r="A25" s="18">
        <v>23.0</v>
      </c>
      <c r="B25" s="35" t="s">
        <v>203</v>
      </c>
      <c r="C25" s="46"/>
      <c r="D25" s="36"/>
      <c r="E25" s="3"/>
      <c r="F25" s="39">
        <v>4.0</v>
      </c>
      <c r="G25" s="3"/>
      <c r="H25" s="3"/>
      <c r="I25" s="37"/>
      <c r="J25" s="39">
        <v>0.0</v>
      </c>
      <c r="K25" s="38">
        <f t="shared" si="1"/>
        <v>76</v>
      </c>
      <c r="L25" s="3"/>
      <c r="M25" s="3"/>
      <c r="N25" s="3"/>
      <c r="O25" s="36"/>
      <c r="P25" s="3"/>
      <c r="Q25" s="3"/>
      <c r="R25" s="37"/>
      <c r="S25" s="3"/>
      <c r="T25" s="25">
        <f t="shared" si="2"/>
        <v>10</v>
      </c>
    </row>
    <row r="26">
      <c r="A26" s="40" t="s">
        <v>207</v>
      </c>
      <c r="B26" s="41"/>
      <c r="C26" s="42"/>
      <c r="D26" s="41"/>
      <c r="E26" s="41"/>
      <c r="F26" s="41"/>
      <c r="G26" s="41"/>
      <c r="H26" s="41"/>
      <c r="I26" s="43"/>
      <c r="J26" s="44"/>
      <c r="K26" s="45"/>
      <c r="L26" s="41"/>
      <c r="M26" s="41"/>
      <c r="N26" s="41"/>
      <c r="O26" s="41"/>
      <c r="P26" s="41"/>
      <c r="Q26" s="41"/>
      <c r="R26" s="43"/>
      <c r="S26" s="44"/>
      <c r="T26" s="45"/>
    </row>
    <row r="27">
      <c r="B27" s="3"/>
      <c r="C27" s="46"/>
      <c r="D27" s="3"/>
      <c r="E27" s="3"/>
      <c r="F27" s="3"/>
      <c r="G27" s="3"/>
      <c r="H27" s="3"/>
      <c r="I27" s="37"/>
      <c r="J27" s="36"/>
      <c r="K27" s="38"/>
      <c r="L27" s="3"/>
      <c r="M27" s="3"/>
      <c r="N27" s="3"/>
      <c r="O27" s="3"/>
      <c r="P27" s="3"/>
      <c r="Q27" s="3"/>
      <c r="R27" s="37"/>
      <c r="S27" s="36"/>
      <c r="T27" s="38"/>
    </row>
    <row r="28">
      <c r="B28" s="3"/>
      <c r="C28" s="46"/>
      <c r="D28" s="3"/>
      <c r="E28" s="3"/>
      <c r="F28" s="3"/>
      <c r="G28" s="3"/>
      <c r="H28" s="3"/>
      <c r="I28" s="37"/>
      <c r="J28" s="36"/>
      <c r="K28" s="38"/>
      <c r="L28" s="3"/>
      <c r="M28" s="3"/>
      <c r="N28" s="3"/>
      <c r="O28" s="3"/>
      <c r="P28" s="3"/>
      <c r="Q28" s="3"/>
      <c r="R28" s="37"/>
      <c r="S28" s="36"/>
      <c r="T28" s="38"/>
    </row>
    <row r="29">
      <c r="B29" s="3"/>
      <c r="C29" s="46"/>
      <c r="D29" s="3"/>
      <c r="E29" s="3"/>
      <c r="F29" s="3"/>
      <c r="G29" s="3"/>
      <c r="H29" s="3"/>
      <c r="I29" s="37"/>
      <c r="J29" s="36"/>
      <c r="K29" s="38"/>
      <c r="L29" s="3"/>
      <c r="M29" s="3"/>
      <c r="N29" s="3"/>
      <c r="O29" s="3"/>
      <c r="P29" s="3"/>
      <c r="Q29" s="3"/>
      <c r="R29" s="37"/>
      <c r="S29" s="36"/>
      <c r="T29" s="38"/>
    </row>
    <row r="30">
      <c r="B30" s="3"/>
      <c r="C30" s="46"/>
      <c r="D30" s="3"/>
      <c r="E30" s="3"/>
      <c r="F30" s="3"/>
      <c r="G30" s="3"/>
      <c r="H30" s="3"/>
      <c r="I30" s="37"/>
      <c r="J30" s="36"/>
      <c r="K30" s="38"/>
      <c r="L30" s="3"/>
      <c r="M30" s="3"/>
      <c r="N30" s="3"/>
      <c r="O30" s="3"/>
      <c r="P30" s="3"/>
      <c r="Q30" s="3"/>
      <c r="R30" s="37"/>
      <c r="S30" s="36"/>
      <c r="T30" s="38"/>
    </row>
    <row r="31">
      <c r="A31" s="47" t="s">
        <v>208</v>
      </c>
      <c r="B31" s="48"/>
      <c r="C31" s="48">
        <v>11.0</v>
      </c>
      <c r="D31" s="49">
        <v>12.0</v>
      </c>
      <c r="E31" s="49">
        <v>23.0</v>
      </c>
      <c r="F31" s="49">
        <v>23.0</v>
      </c>
      <c r="G31" s="49">
        <v>23.0</v>
      </c>
      <c r="H31" s="50"/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0.0</v>
      </c>
      <c r="P31" s="49">
        <v>23.0</v>
      </c>
      <c r="Q31" s="50"/>
      <c r="R31" s="51"/>
      <c r="S31" s="52"/>
      <c r="T31" s="54"/>
    </row>
    <row r="32">
      <c r="A32" s="18" t="s">
        <v>209</v>
      </c>
      <c r="B32" s="20"/>
      <c r="C32" s="20">
        <f t="shared" ref="C32:I32" si="3">COUNTIF(C3:C25,"=4")</f>
        <v>0</v>
      </c>
      <c r="D32" s="55">
        <f t="shared" si="3"/>
        <v>0</v>
      </c>
      <c r="E32" s="55">
        <f t="shared" si="3"/>
        <v>2</v>
      </c>
      <c r="F32" s="55">
        <f t="shared" si="3"/>
        <v>4</v>
      </c>
      <c r="G32" s="55">
        <f t="shared" si="3"/>
        <v>7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0</v>
      </c>
      <c r="M32" s="55">
        <f t="shared" si="4"/>
        <v>0</v>
      </c>
      <c r="N32" s="55">
        <f t="shared" si="4"/>
        <v>0</v>
      </c>
      <c r="O32" s="55">
        <f t="shared" si="4"/>
        <v>0</v>
      </c>
      <c r="P32" s="55">
        <f t="shared" si="4"/>
        <v>1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210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2</v>
      </c>
      <c r="F33" s="55">
        <f t="shared" si="5"/>
        <v>1</v>
      </c>
      <c r="G33" s="55">
        <f t="shared" si="5"/>
        <v>1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1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211</v>
      </c>
      <c r="B34" s="59"/>
      <c r="C34" s="59">
        <f t="shared" ref="C34:J34" si="7">SUM(C3:C25)</f>
        <v>0</v>
      </c>
      <c r="D34" s="60">
        <f t="shared" si="7"/>
        <v>0</v>
      </c>
      <c r="E34" s="60">
        <f t="shared" si="7"/>
        <v>0</v>
      </c>
      <c r="F34" s="60">
        <f t="shared" si="7"/>
        <v>12</v>
      </c>
      <c r="G34" s="60">
        <f t="shared" si="7"/>
        <v>24</v>
      </c>
      <c r="H34" s="60">
        <f t="shared" si="7"/>
        <v>0</v>
      </c>
      <c r="I34" s="61">
        <f t="shared" si="7"/>
        <v>0</v>
      </c>
      <c r="J34" s="60">
        <f t="shared" si="7"/>
        <v>40</v>
      </c>
      <c r="K34" s="62">
        <f>K25</f>
        <v>76</v>
      </c>
      <c r="L34" s="59">
        <f t="shared" ref="L34:S34" si="8">SUM(L3:L25)</f>
        <v>0</v>
      </c>
      <c r="M34" s="60">
        <f t="shared" si="8"/>
        <v>0</v>
      </c>
      <c r="N34" s="60">
        <f t="shared" si="8"/>
        <v>0</v>
      </c>
      <c r="O34" s="60">
        <f t="shared" si="8"/>
        <v>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10</v>
      </c>
      <c r="T34" s="63">
        <f>T25</f>
        <v>10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76"/>
      <c r="C1" s="7" t="s">
        <v>65</v>
      </c>
      <c r="K1" s="8"/>
      <c r="L1" s="7" t="s">
        <v>60</v>
      </c>
      <c r="T1" s="8"/>
    </row>
    <row r="2" ht="75.0" customHeight="1">
      <c r="B2" s="73" t="s">
        <v>196</v>
      </c>
      <c r="C2" s="10" t="str">
        <f t="array" ref="C2:I2">TRANSPOSE(INDIRECT(VLOOKUP(C1,Rosters!$C$2:$D$27,2,0)))</f>
        <v>Ayushi</v>
      </c>
      <c r="D2" s="11" t="s">
        <v>166</v>
      </c>
      <c r="E2" s="11" t="s">
        <v>167</v>
      </c>
      <c r="F2" s="11" t="s">
        <v>168</v>
      </c>
      <c r="G2" s="11" t="s">
        <v>169</v>
      </c>
      <c r="H2" s="11" t="s">
        <v>170</v>
      </c>
      <c r="I2" s="12" t="s">
        <v>171</v>
      </c>
      <c r="J2" s="11" t="s">
        <v>197</v>
      </c>
      <c r="K2" s="13" t="s">
        <v>198</v>
      </c>
      <c r="L2" s="64" t="str">
        <f t="array" ref="L2:O2">TRANSPOSE(INDIRECT(VLOOKUP(L1,Rosters!$C$2:$D$27,2,0)))</f>
        <v>Anay</v>
      </c>
      <c r="M2" s="15" t="s">
        <v>155</v>
      </c>
      <c r="N2" s="15" t="s">
        <v>156</v>
      </c>
      <c r="O2" s="15" t="s">
        <v>157</v>
      </c>
      <c r="P2" s="15"/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65"/>
      <c r="E3" s="24">
        <v>4.0</v>
      </c>
      <c r="H3" s="21"/>
      <c r="I3" s="69"/>
      <c r="J3" s="24">
        <v>0.0</v>
      </c>
      <c r="K3" s="23">
        <f>SUM(C3:J3)</f>
        <v>4</v>
      </c>
      <c r="L3" s="65"/>
      <c r="M3" s="21"/>
      <c r="R3" s="22"/>
      <c r="T3" s="25">
        <f>SUM(L3:S3)</f>
        <v>0</v>
      </c>
    </row>
    <row r="4">
      <c r="A4" s="18">
        <v>2.0</v>
      </c>
      <c r="B4" s="19" t="s">
        <v>200</v>
      </c>
      <c r="C4" s="65"/>
      <c r="F4" s="24">
        <v>4.0</v>
      </c>
      <c r="H4" s="21"/>
      <c r="I4" s="69"/>
      <c r="J4" s="24">
        <v>0.0</v>
      </c>
      <c r="K4" s="23">
        <f t="shared" ref="K4:K25" si="1">K3+SUM(C4:J4)</f>
        <v>8</v>
      </c>
      <c r="L4" s="65"/>
      <c r="M4" s="21"/>
      <c r="R4" s="22"/>
      <c r="T4" s="25">
        <f t="shared" ref="T4:T25" si="2">T3+SUM(L4:S4)</f>
        <v>0</v>
      </c>
    </row>
    <row r="5">
      <c r="A5" s="18">
        <v>3.0</v>
      </c>
      <c r="B5" s="19" t="s">
        <v>201</v>
      </c>
      <c r="C5" s="65"/>
      <c r="F5" s="24">
        <v>0.0</v>
      </c>
      <c r="H5" s="21"/>
      <c r="I5" s="69"/>
      <c r="K5" s="23">
        <f t="shared" si="1"/>
        <v>8</v>
      </c>
      <c r="L5" s="65"/>
      <c r="M5" s="21"/>
      <c r="N5" s="24">
        <v>4.0</v>
      </c>
      <c r="R5" s="22"/>
      <c r="S5" s="24">
        <v>10.0</v>
      </c>
      <c r="T5" s="25">
        <f t="shared" si="2"/>
        <v>14</v>
      </c>
    </row>
    <row r="6">
      <c r="A6" s="18">
        <v>4.0</v>
      </c>
      <c r="B6" s="19" t="s">
        <v>203</v>
      </c>
      <c r="C6" s="65"/>
      <c r="H6" s="21"/>
      <c r="I6" s="69"/>
      <c r="K6" s="23">
        <f t="shared" si="1"/>
        <v>8</v>
      </c>
      <c r="L6" s="65"/>
      <c r="M6" s="21"/>
      <c r="N6" s="24">
        <v>4.0</v>
      </c>
      <c r="R6" s="22"/>
      <c r="S6" s="24">
        <v>0.0</v>
      </c>
      <c r="T6" s="25">
        <f t="shared" si="2"/>
        <v>18</v>
      </c>
    </row>
    <row r="7">
      <c r="A7" s="18">
        <v>5.0</v>
      </c>
      <c r="B7" s="19" t="s">
        <v>200</v>
      </c>
      <c r="C7" s="65"/>
      <c r="F7" s="24">
        <v>4.0</v>
      </c>
      <c r="H7" s="21"/>
      <c r="I7" s="69"/>
      <c r="J7" s="24">
        <v>0.0</v>
      </c>
      <c r="K7" s="23">
        <f t="shared" si="1"/>
        <v>12</v>
      </c>
      <c r="L7" s="65"/>
      <c r="M7" s="21"/>
      <c r="R7" s="22"/>
      <c r="T7" s="25">
        <f t="shared" si="2"/>
        <v>18</v>
      </c>
    </row>
    <row r="8">
      <c r="A8" s="18">
        <v>6.0</v>
      </c>
      <c r="B8" s="19" t="s">
        <v>204</v>
      </c>
      <c r="C8" s="65"/>
      <c r="H8" s="21"/>
      <c r="I8" s="69"/>
      <c r="K8" s="23">
        <f t="shared" si="1"/>
        <v>12</v>
      </c>
      <c r="L8" s="65"/>
      <c r="M8" s="21"/>
      <c r="O8" s="24">
        <v>0.0</v>
      </c>
      <c r="R8" s="22"/>
      <c r="T8" s="25">
        <f t="shared" si="2"/>
        <v>18</v>
      </c>
    </row>
    <row r="9">
      <c r="A9" s="18">
        <v>7.0</v>
      </c>
      <c r="B9" s="19" t="s">
        <v>205</v>
      </c>
      <c r="C9" s="65"/>
      <c r="E9" s="24">
        <v>0.0</v>
      </c>
      <c r="H9" s="21"/>
      <c r="I9" s="69"/>
      <c r="K9" s="23">
        <f t="shared" si="1"/>
        <v>12</v>
      </c>
      <c r="L9" s="65"/>
      <c r="M9" s="21"/>
      <c r="O9" s="24">
        <v>0.0</v>
      </c>
      <c r="R9" s="22"/>
      <c r="T9" s="25">
        <f t="shared" si="2"/>
        <v>18</v>
      </c>
    </row>
    <row r="10">
      <c r="A10" s="18">
        <v>8.0</v>
      </c>
      <c r="B10" s="19" t="s">
        <v>206</v>
      </c>
      <c r="C10" s="65"/>
      <c r="H10" s="21"/>
      <c r="I10" s="69"/>
      <c r="K10" s="23">
        <f t="shared" si="1"/>
        <v>12</v>
      </c>
      <c r="L10" s="65"/>
      <c r="M10" s="21"/>
      <c r="R10" s="22"/>
      <c r="T10" s="25">
        <f t="shared" si="2"/>
        <v>18</v>
      </c>
    </row>
    <row r="11">
      <c r="A11" s="18">
        <v>9.0</v>
      </c>
      <c r="B11" s="19" t="s">
        <v>204</v>
      </c>
      <c r="C11" s="65"/>
      <c r="D11" s="24">
        <v>0.0</v>
      </c>
      <c r="H11" s="21"/>
      <c r="I11" s="69"/>
      <c r="K11" s="23">
        <f t="shared" si="1"/>
        <v>12</v>
      </c>
      <c r="L11" s="65"/>
      <c r="M11" s="21"/>
      <c r="N11" s="24">
        <v>0.0</v>
      </c>
      <c r="R11" s="22"/>
      <c r="T11" s="25">
        <f t="shared" si="2"/>
        <v>18</v>
      </c>
    </row>
    <row r="12">
      <c r="A12" s="18">
        <v>10.0</v>
      </c>
      <c r="B12" s="19" t="s">
        <v>205</v>
      </c>
      <c r="C12" s="65"/>
      <c r="E12" s="24">
        <v>0.0</v>
      </c>
      <c r="H12" s="21"/>
      <c r="I12" s="69"/>
      <c r="K12" s="23">
        <f t="shared" si="1"/>
        <v>12</v>
      </c>
      <c r="L12" s="65"/>
      <c r="M12" s="21"/>
      <c r="O12" s="24">
        <v>4.0</v>
      </c>
      <c r="R12" s="22"/>
      <c r="S12" s="24">
        <v>0.0</v>
      </c>
      <c r="T12" s="25">
        <f t="shared" si="2"/>
        <v>22</v>
      </c>
    </row>
    <row r="13">
      <c r="A13" s="18">
        <v>11.0</v>
      </c>
      <c r="B13" s="19" t="s">
        <v>203</v>
      </c>
      <c r="C13" s="65"/>
      <c r="F13" s="24">
        <v>0.0</v>
      </c>
      <c r="H13" s="21"/>
      <c r="I13" s="69"/>
      <c r="K13" s="23">
        <f t="shared" si="1"/>
        <v>12</v>
      </c>
      <c r="L13" s="65"/>
      <c r="M13" s="21"/>
      <c r="O13" s="24">
        <v>4.0</v>
      </c>
      <c r="R13" s="22"/>
      <c r="S13" s="24">
        <v>10.0</v>
      </c>
      <c r="T13" s="25">
        <f t="shared" si="2"/>
        <v>36</v>
      </c>
    </row>
    <row r="14">
      <c r="A14" s="18">
        <v>12.0</v>
      </c>
      <c r="B14" s="19" t="s">
        <v>199</v>
      </c>
      <c r="C14" s="65"/>
      <c r="H14" s="21"/>
      <c r="I14" s="69"/>
      <c r="K14" s="23">
        <f t="shared" si="1"/>
        <v>12</v>
      </c>
      <c r="L14" s="65"/>
      <c r="M14" s="21"/>
      <c r="N14" s="24">
        <v>4.0</v>
      </c>
      <c r="R14" s="22"/>
      <c r="S14" s="24">
        <v>0.0</v>
      </c>
      <c r="T14" s="25">
        <f t="shared" si="2"/>
        <v>40</v>
      </c>
    </row>
    <row r="15">
      <c r="A15" s="26">
        <v>13.0</v>
      </c>
      <c r="B15" s="27" t="s">
        <v>204</v>
      </c>
      <c r="C15" s="67"/>
      <c r="D15" s="30"/>
      <c r="E15" s="29">
        <v>4.0</v>
      </c>
      <c r="F15" s="31"/>
      <c r="G15" s="30"/>
      <c r="H15" s="31"/>
      <c r="I15" s="70"/>
      <c r="J15" s="29">
        <v>0.0</v>
      </c>
      <c r="K15" s="33">
        <f t="shared" si="1"/>
        <v>16</v>
      </c>
      <c r="L15" s="67"/>
      <c r="M15" s="30"/>
      <c r="N15" s="30"/>
      <c r="O15" s="30"/>
      <c r="P15" s="30"/>
      <c r="Q15" s="30"/>
      <c r="R15" s="32"/>
      <c r="S15" s="30"/>
      <c r="T15" s="34">
        <f t="shared" si="2"/>
        <v>40</v>
      </c>
    </row>
    <row r="16">
      <c r="A16" s="18">
        <v>14.0</v>
      </c>
      <c r="B16" s="19" t="s">
        <v>200</v>
      </c>
      <c r="C16" s="65"/>
      <c r="F16" s="21"/>
      <c r="H16" s="21"/>
      <c r="I16" s="69"/>
      <c r="K16" s="23">
        <f t="shared" si="1"/>
        <v>16</v>
      </c>
      <c r="L16" s="65"/>
      <c r="O16" s="24">
        <v>0.0</v>
      </c>
      <c r="R16" s="22"/>
      <c r="T16" s="25">
        <f t="shared" si="2"/>
        <v>40</v>
      </c>
    </row>
    <row r="17">
      <c r="A17" s="18">
        <v>15.0</v>
      </c>
      <c r="B17" s="19" t="s">
        <v>206</v>
      </c>
      <c r="C17" s="65"/>
      <c r="D17" s="24">
        <v>0.0</v>
      </c>
      <c r="F17" s="21"/>
      <c r="H17" s="21"/>
      <c r="I17" s="69"/>
      <c r="K17" s="23">
        <f t="shared" si="1"/>
        <v>16</v>
      </c>
      <c r="L17" s="65"/>
      <c r="N17" s="24">
        <v>0.0</v>
      </c>
      <c r="R17" s="22"/>
      <c r="T17" s="25">
        <f t="shared" si="2"/>
        <v>40</v>
      </c>
    </row>
    <row r="18">
      <c r="A18" s="18">
        <v>16.0</v>
      </c>
      <c r="B18" s="19" t="s">
        <v>203</v>
      </c>
      <c r="C18" s="65"/>
      <c r="F18" s="21"/>
      <c r="G18" s="24">
        <v>0.0</v>
      </c>
      <c r="H18" s="21"/>
      <c r="I18" s="69"/>
      <c r="K18" s="23">
        <f t="shared" si="1"/>
        <v>16</v>
      </c>
      <c r="L18" s="65"/>
      <c r="N18" s="24">
        <v>0.0</v>
      </c>
      <c r="R18" s="22"/>
      <c r="T18" s="25">
        <f t="shared" si="2"/>
        <v>40</v>
      </c>
    </row>
    <row r="19">
      <c r="A19" s="18">
        <v>17.0</v>
      </c>
      <c r="B19" s="19" t="s">
        <v>200</v>
      </c>
      <c r="C19" s="65"/>
      <c r="F19" s="21"/>
      <c r="G19" s="24">
        <v>0.0</v>
      </c>
      <c r="H19" s="21"/>
      <c r="I19" s="69"/>
      <c r="K19" s="23">
        <f t="shared" si="1"/>
        <v>16</v>
      </c>
      <c r="L19" s="65"/>
      <c r="O19" s="24">
        <v>0.0</v>
      </c>
      <c r="R19" s="22"/>
      <c r="T19" s="25">
        <f t="shared" si="2"/>
        <v>40</v>
      </c>
    </row>
    <row r="20">
      <c r="A20" s="18">
        <v>18.0</v>
      </c>
      <c r="B20" s="19" t="s">
        <v>199</v>
      </c>
      <c r="C20" s="65"/>
      <c r="E20" s="24">
        <v>4.0</v>
      </c>
      <c r="F20" s="21"/>
      <c r="H20" s="21"/>
      <c r="I20" s="69"/>
      <c r="J20" s="24">
        <v>0.0</v>
      </c>
      <c r="K20" s="23">
        <f t="shared" si="1"/>
        <v>20</v>
      </c>
      <c r="L20" s="65"/>
      <c r="R20" s="22"/>
      <c r="T20" s="25">
        <f t="shared" si="2"/>
        <v>40</v>
      </c>
    </row>
    <row r="21">
      <c r="A21" s="18">
        <v>19.0</v>
      </c>
      <c r="B21" s="19" t="s">
        <v>205</v>
      </c>
      <c r="C21" s="65"/>
      <c r="E21" s="24">
        <v>4.0</v>
      </c>
      <c r="F21" s="21"/>
      <c r="H21" s="21"/>
      <c r="I21" s="69"/>
      <c r="J21" s="24">
        <v>0.0</v>
      </c>
      <c r="K21" s="23">
        <f t="shared" si="1"/>
        <v>24</v>
      </c>
      <c r="L21" s="65"/>
      <c r="R21" s="22"/>
      <c r="T21" s="25">
        <f t="shared" si="2"/>
        <v>40</v>
      </c>
    </row>
    <row r="22">
      <c r="A22" s="18">
        <v>20.0</v>
      </c>
      <c r="B22" s="19" t="s">
        <v>206</v>
      </c>
      <c r="C22" s="65"/>
      <c r="F22" s="21"/>
      <c r="H22" s="21"/>
      <c r="I22" s="69"/>
      <c r="K22" s="23">
        <f t="shared" si="1"/>
        <v>24</v>
      </c>
      <c r="L22" s="65"/>
      <c r="R22" s="22"/>
      <c r="T22" s="25">
        <f t="shared" si="2"/>
        <v>40</v>
      </c>
    </row>
    <row r="23">
      <c r="A23" s="18">
        <v>21.0</v>
      </c>
      <c r="B23" s="19" t="s">
        <v>199</v>
      </c>
      <c r="C23" s="65"/>
      <c r="F23" s="21"/>
      <c r="H23" s="21"/>
      <c r="I23" s="69"/>
      <c r="K23" s="23">
        <f t="shared" si="1"/>
        <v>24</v>
      </c>
      <c r="L23" s="65"/>
      <c r="N23" s="24">
        <v>0.0</v>
      </c>
      <c r="R23" s="22"/>
      <c r="T23" s="25">
        <f t="shared" si="2"/>
        <v>40</v>
      </c>
    </row>
    <row r="24">
      <c r="A24" s="18">
        <v>22.0</v>
      </c>
      <c r="B24" s="19" t="s">
        <v>205</v>
      </c>
      <c r="C24" s="65"/>
      <c r="F24" s="21"/>
      <c r="H24" s="21"/>
      <c r="I24" s="69"/>
      <c r="K24" s="23">
        <f t="shared" si="1"/>
        <v>24</v>
      </c>
      <c r="L24" s="65"/>
      <c r="R24" s="22"/>
      <c r="T24" s="25">
        <f t="shared" si="2"/>
        <v>40</v>
      </c>
    </row>
    <row r="25">
      <c r="A25" s="18">
        <v>23.0</v>
      </c>
      <c r="B25" s="35" t="s">
        <v>203</v>
      </c>
      <c r="C25" s="74"/>
      <c r="D25" s="3"/>
      <c r="E25" s="3"/>
      <c r="F25" s="36"/>
      <c r="G25" s="3"/>
      <c r="H25" s="36"/>
      <c r="I25" s="71"/>
      <c r="J25" s="3"/>
      <c r="K25" s="38">
        <f t="shared" si="1"/>
        <v>24</v>
      </c>
      <c r="L25" s="36"/>
      <c r="M25" s="3"/>
      <c r="N25" s="39">
        <v>4.0</v>
      </c>
      <c r="O25" s="3"/>
      <c r="P25" s="3"/>
      <c r="Q25" s="3"/>
      <c r="R25" s="37"/>
      <c r="S25" s="39">
        <v>0.0</v>
      </c>
      <c r="T25" s="25">
        <f t="shared" si="2"/>
        <v>44</v>
      </c>
    </row>
    <row r="26">
      <c r="A26" s="40" t="s">
        <v>207</v>
      </c>
      <c r="B26" s="41"/>
      <c r="C26" s="42"/>
      <c r="D26" s="41"/>
      <c r="E26" s="41"/>
      <c r="F26" s="41"/>
      <c r="G26" s="41"/>
      <c r="H26" s="41"/>
      <c r="I26" s="43"/>
      <c r="J26" s="44"/>
      <c r="K26" s="45"/>
      <c r="L26" s="41"/>
      <c r="M26" s="41"/>
      <c r="N26" s="41"/>
      <c r="O26" s="41"/>
      <c r="P26" s="41"/>
      <c r="Q26" s="41"/>
      <c r="R26" s="43"/>
      <c r="S26" s="44"/>
      <c r="T26" s="45"/>
    </row>
    <row r="27">
      <c r="B27" s="3"/>
      <c r="C27" s="46"/>
      <c r="D27" s="3"/>
      <c r="E27" s="3"/>
      <c r="F27" s="3"/>
      <c r="G27" s="3"/>
      <c r="H27" s="3"/>
      <c r="I27" s="37"/>
      <c r="J27" s="36"/>
      <c r="K27" s="38"/>
      <c r="L27" s="3"/>
      <c r="M27" s="3"/>
      <c r="N27" s="3"/>
      <c r="O27" s="3"/>
      <c r="P27" s="3"/>
      <c r="Q27" s="3"/>
      <c r="R27" s="37"/>
      <c r="S27" s="36"/>
      <c r="T27" s="38"/>
    </row>
    <row r="28">
      <c r="B28" s="3"/>
      <c r="C28" s="46"/>
      <c r="D28" s="3"/>
      <c r="E28" s="3"/>
      <c r="F28" s="3"/>
      <c r="G28" s="3"/>
      <c r="H28" s="3"/>
      <c r="I28" s="37"/>
      <c r="J28" s="36"/>
      <c r="K28" s="38"/>
      <c r="L28" s="3"/>
      <c r="M28" s="3"/>
      <c r="N28" s="3"/>
      <c r="O28" s="3"/>
      <c r="P28" s="3"/>
      <c r="Q28" s="3"/>
      <c r="R28" s="37"/>
      <c r="S28" s="36"/>
      <c r="T28" s="38"/>
    </row>
    <row r="29">
      <c r="B29" s="3"/>
      <c r="C29" s="46"/>
      <c r="D29" s="3"/>
      <c r="E29" s="3"/>
      <c r="F29" s="3"/>
      <c r="G29" s="3"/>
      <c r="H29" s="3"/>
      <c r="I29" s="37"/>
      <c r="J29" s="36"/>
      <c r="K29" s="38"/>
      <c r="L29" s="3"/>
      <c r="M29" s="3"/>
      <c r="N29" s="3"/>
      <c r="O29" s="3"/>
      <c r="P29" s="3"/>
      <c r="Q29" s="3"/>
      <c r="R29" s="37"/>
      <c r="S29" s="36"/>
      <c r="T29" s="38"/>
    </row>
    <row r="30">
      <c r="B30" s="3"/>
      <c r="C30" s="46"/>
      <c r="D30" s="3"/>
      <c r="E30" s="3"/>
      <c r="F30" s="3"/>
      <c r="G30" s="3"/>
      <c r="H30" s="3"/>
      <c r="I30" s="37"/>
      <c r="J30" s="36"/>
      <c r="K30" s="38"/>
      <c r="L30" s="3"/>
      <c r="M30" s="3"/>
      <c r="N30" s="3"/>
      <c r="O30" s="3"/>
      <c r="P30" s="3"/>
      <c r="Q30" s="3"/>
      <c r="R30" s="37"/>
      <c r="S30" s="36"/>
      <c r="T30" s="38"/>
    </row>
    <row r="31">
      <c r="A31" s="47" t="s">
        <v>208</v>
      </c>
      <c r="B31" s="48"/>
      <c r="C31" s="48">
        <v>0.0</v>
      </c>
      <c r="D31" s="49">
        <v>23.0</v>
      </c>
      <c r="E31" s="49">
        <v>23.0</v>
      </c>
      <c r="F31" s="49">
        <v>12.0</v>
      </c>
      <c r="G31" s="49">
        <v>23.0</v>
      </c>
      <c r="H31" s="49">
        <v>0.0</v>
      </c>
      <c r="I31" s="68">
        <v>0.0</v>
      </c>
      <c r="J31" s="52"/>
      <c r="K31" s="53"/>
      <c r="L31" s="48">
        <v>0.0</v>
      </c>
      <c r="M31" s="49">
        <v>11.0</v>
      </c>
      <c r="N31" s="49">
        <v>23.0</v>
      </c>
      <c r="O31" s="49">
        <v>23.0</v>
      </c>
      <c r="P31" s="50"/>
      <c r="Q31" s="50"/>
      <c r="R31" s="51"/>
      <c r="S31" s="52"/>
      <c r="T31" s="54"/>
    </row>
    <row r="32">
      <c r="A32" s="18" t="s">
        <v>209</v>
      </c>
      <c r="B32" s="20"/>
      <c r="C32" s="20">
        <f t="shared" ref="C32:I32" si="3">COUNTIF(C3:C25,"=4")</f>
        <v>0</v>
      </c>
      <c r="D32" s="55">
        <f t="shared" si="3"/>
        <v>0</v>
      </c>
      <c r="E32" s="55">
        <f t="shared" si="3"/>
        <v>4</v>
      </c>
      <c r="F32" s="55">
        <f t="shared" si="3"/>
        <v>2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0</v>
      </c>
      <c r="M32" s="55">
        <f t="shared" si="4"/>
        <v>0</v>
      </c>
      <c r="N32" s="55">
        <f t="shared" si="4"/>
        <v>4</v>
      </c>
      <c r="O32" s="55">
        <f t="shared" si="4"/>
        <v>2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210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211</v>
      </c>
      <c r="B34" s="59"/>
      <c r="C34" s="59">
        <f t="shared" ref="C34:J34" si="7">SUM(C3:C25)</f>
        <v>0</v>
      </c>
      <c r="D34" s="60">
        <f t="shared" si="7"/>
        <v>0</v>
      </c>
      <c r="E34" s="60">
        <f t="shared" si="7"/>
        <v>16</v>
      </c>
      <c r="F34" s="60">
        <f t="shared" si="7"/>
        <v>8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0</v>
      </c>
      <c r="K34" s="62">
        <f>K25</f>
        <v>24</v>
      </c>
      <c r="L34" s="59">
        <f t="shared" ref="L34:S34" si="8">SUM(L3:L25)</f>
        <v>0</v>
      </c>
      <c r="M34" s="60">
        <f t="shared" si="8"/>
        <v>0</v>
      </c>
      <c r="N34" s="60">
        <f t="shared" si="8"/>
        <v>16</v>
      </c>
      <c r="O34" s="60">
        <f t="shared" si="8"/>
        <v>8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20</v>
      </c>
      <c r="T34" s="63">
        <f>T25</f>
        <v>44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8</v>
      </c>
      <c r="K1" s="8"/>
      <c r="L1" s="7" t="s">
        <v>37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Albert H</v>
      </c>
      <c r="D2" s="11" t="s">
        <v>21</v>
      </c>
      <c r="E2" s="11" t="s">
        <v>24</v>
      </c>
      <c r="F2" s="11" t="s">
        <v>27</v>
      </c>
      <c r="G2" s="11" t="s">
        <v>30</v>
      </c>
      <c r="H2" s="11"/>
      <c r="I2" s="12"/>
      <c r="J2" s="11" t="s">
        <v>197</v>
      </c>
      <c r="K2" s="13" t="s">
        <v>198</v>
      </c>
      <c r="L2" s="64" t="str">
        <f t="array" ref="L2:Q2">TRANSPOSE(INDIRECT(VLOOKUP(L1,Rosters!$C$2:$D$27,2,0)))</f>
        <v>Cinyoung</v>
      </c>
      <c r="M2" s="15" t="s">
        <v>110</v>
      </c>
      <c r="N2" s="15" t="s">
        <v>111</v>
      </c>
      <c r="O2" s="15" t="s">
        <v>112</v>
      </c>
      <c r="P2" s="15" t="s">
        <v>113</v>
      </c>
      <c r="Q2" s="15" t="s">
        <v>114</v>
      </c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19">
        <v>0.0</v>
      </c>
      <c r="E3" s="21"/>
      <c r="I3" s="22"/>
      <c r="K3" s="23">
        <f>SUM(C3:J3)</f>
        <v>0</v>
      </c>
      <c r="L3" s="65"/>
      <c r="M3" s="21"/>
      <c r="N3" s="24">
        <v>-4.0</v>
      </c>
      <c r="O3" s="21"/>
      <c r="R3" s="22"/>
      <c r="T3" s="25">
        <f>SUM(L3:S3)</f>
        <v>-4</v>
      </c>
    </row>
    <row r="4">
      <c r="A4" s="18">
        <v>2.0</v>
      </c>
      <c r="B4" s="19" t="s">
        <v>200</v>
      </c>
      <c r="C4" s="19">
        <v>4.0</v>
      </c>
      <c r="E4" s="21"/>
      <c r="I4" s="22"/>
      <c r="J4" s="24">
        <v>10.0</v>
      </c>
      <c r="K4" s="23">
        <f t="shared" ref="K4:K25" si="1">K3+SUM(C4:J4)</f>
        <v>14</v>
      </c>
      <c r="L4" s="65"/>
      <c r="M4" s="21"/>
      <c r="O4" s="21"/>
      <c r="R4" s="22"/>
      <c r="T4" s="25">
        <f t="shared" ref="T4:T25" si="2">T3+SUM(L4:S4)</f>
        <v>-4</v>
      </c>
    </row>
    <row r="5">
      <c r="A5" s="18">
        <v>3.0</v>
      </c>
      <c r="B5" s="19" t="s">
        <v>201</v>
      </c>
      <c r="C5" s="19">
        <v>0.0</v>
      </c>
      <c r="E5" s="21"/>
      <c r="I5" s="22"/>
      <c r="K5" s="23">
        <f t="shared" si="1"/>
        <v>14</v>
      </c>
      <c r="L5" s="65"/>
      <c r="M5" s="21"/>
      <c r="O5" s="21"/>
      <c r="Q5" s="24">
        <v>4.0</v>
      </c>
      <c r="R5" s="22"/>
      <c r="S5" s="24">
        <v>0.0</v>
      </c>
      <c r="T5" s="25">
        <f t="shared" si="2"/>
        <v>0</v>
      </c>
    </row>
    <row r="6">
      <c r="A6" s="18">
        <v>4.0</v>
      </c>
      <c r="B6" s="19" t="s">
        <v>203</v>
      </c>
      <c r="C6" s="20"/>
      <c r="E6" s="21"/>
      <c r="F6" s="24">
        <v>4.0</v>
      </c>
      <c r="I6" s="22"/>
      <c r="J6" s="24">
        <v>10.0</v>
      </c>
      <c r="K6" s="23">
        <f t="shared" si="1"/>
        <v>28</v>
      </c>
      <c r="L6" s="65"/>
      <c r="M6" s="21"/>
      <c r="O6" s="21"/>
      <c r="R6" s="22"/>
      <c r="T6" s="25">
        <f t="shared" si="2"/>
        <v>0</v>
      </c>
    </row>
    <row r="7">
      <c r="A7" s="18">
        <v>5.0</v>
      </c>
      <c r="B7" s="19" t="s">
        <v>200</v>
      </c>
      <c r="C7" s="19">
        <v>4.0</v>
      </c>
      <c r="E7" s="21"/>
      <c r="I7" s="22"/>
      <c r="J7" s="24">
        <v>0.0</v>
      </c>
      <c r="K7" s="23">
        <f t="shared" si="1"/>
        <v>32</v>
      </c>
      <c r="L7" s="65"/>
      <c r="M7" s="21"/>
      <c r="O7" s="21"/>
      <c r="R7" s="22"/>
      <c r="T7" s="25">
        <f t="shared" si="2"/>
        <v>0</v>
      </c>
    </row>
    <row r="8">
      <c r="A8" s="18">
        <v>6.0</v>
      </c>
      <c r="B8" s="19" t="s">
        <v>204</v>
      </c>
      <c r="C8" s="20"/>
      <c r="D8" s="24">
        <v>0.0</v>
      </c>
      <c r="E8" s="21"/>
      <c r="I8" s="22"/>
      <c r="K8" s="23">
        <f t="shared" si="1"/>
        <v>32</v>
      </c>
      <c r="L8" s="65"/>
      <c r="M8" s="21"/>
      <c r="N8" s="24">
        <v>0.0</v>
      </c>
      <c r="O8" s="21"/>
      <c r="R8" s="22"/>
      <c r="T8" s="25">
        <f t="shared" si="2"/>
        <v>0</v>
      </c>
    </row>
    <row r="9">
      <c r="A9" s="18">
        <v>7.0</v>
      </c>
      <c r="B9" s="19" t="s">
        <v>205</v>
      </c>
      <c r="C9" s="20"/>
      <c r="E9" s="21"/>
      <c r="G9" s="24">
        <v>4.0</v>
      </c>
      <c r="I9" s="22"/>
      <c r="K9" s="23">
        <f t="shared" si="1"/>
        <v>36</v>
      </c>
      <c r="L9" s="65"/>
      <c r="M9" s="21"/>
      <c r="O9" s="21"/>
      <c r="R9" s="22"/>
      <c r="T9" s="25">
        <f t="shared" si="2"/>
        <v>0</v>
      </c>
    </row>
    <row r="10">
      <c r="A10" s="18">
        <v>8.0</v>
      </c>
      <c r="B10" s="19" t="s">
        <v>206</v>
      </c>
      <c r="C10" s="19">
        <v>0.0</v>
      </c>
      <c r="E10" s="21"/>
      <c r="I10" s="22"/>
      <c r="K10" s="23">
        <f t="shared" si="1"/>
        <v>36</v>
      </c>
      <c r="L10" s="65"/>
      <c r="M10" s="21"/>
      <c r="O10" s="21"/>
      <c r="R10" s="22"/>
      <c r="T10" s="25">
        <f t="shared" si="2"/>
        <v>0</v>
      </c>
    </row>
    <row r="11">
      <c r="A11" s="18">
        <v>9.0</v>
      </c>
      <c r="B11" s="19" t="s">
        <v>204</v>
      </c>
      <c r="C11" s="19">
        <v>0.0</v>
      </c>
      <c r="E11" s="21"/>
      <c r="I11" s="22"/>
      <c r="K11" s="23">
        <f t="shared" si="1"/>
        <v>36</v>
      </c>
      <c r="L11" s="65"/>
      <c r="M11" s="21"/>
      <c r="N11" s="24">
        <v>0.0</v>
      </c>
      <c r="O11" s="21"/>
      <c r="R11" s="22"/>
      <c r="T11" s="25">
        <f t="shared" si="2"/>
        <v>0</v>
      </c>
    </row>
    <row r="12">
      <c r="A12" s="18">
        <v>10.0</v>
      </c>
      <c r="B12" s="19" t="s">
        <v>205</v>
      </c>
      <c r="C12" s="19">
        <v>0.0</v>
      </c>
      <c r="E12" s="21"/>
      <c r="I12" s="22"/>
      <c r="K12" s="23">
        <f t="shared" si="1"/>
        <v>36</v>
      </c>
      <c r="L12" s="65"/>
      <c r="M12" s="21"/>
      <c r="N12" s="24">
        <v>4.0</v>
      </c>
      <c r="O12" s="21"/>
      <c r="R12" s="22"/>
      <c r="S12" s="24">
        <v>0.0</v>
      </c>
      <c r="T12" s="25">
        <f t="shared" si="2"/>
        <v>4</v>
      </c>
    </row>
    <row r="13">
      <c r="A13" s="18">
        <v>11.0</v>
      </c>
      <c r="B13" s="19" t="s">
        <v>203</v>
      </c>
      <c r="C13" s="19">
        <v>4.0</v>
      </c>
      <c r="E13" s="21"/>
      <c r="I13" s="22"/>
      <c r="J13" s="24">
        <v>0.0</v>
      </c>
      <c r="K13" s="23">
        <f t="shared" si="1"/>
        <v>40</v>
      </c>
      <c r="L13" s="65"/>
      <c r="M13" s="21"/>
      <c r="O13" s="21"/>
      <c r="R13" s="22"/>
      <c r="T13" s="25">
        <f t="shared" si="2"/>
        <v>4</v>
      </c>
    </row>
    <row r="14">
      <c r="A14" s="18">
        <v>12.0</v>
      </c>
      <c r="B14" s="19" t="s">
        <v>199</v>
      </c>
      <c r="C14" s="20"/>
      <c r="E14" s="21"/>
      <c r="G14" s="24">
        <v>4.0</v>
      </c>
      <c r="I14" s="22"/>
      <c r="J14" s="24">
        <v>0.0</v>
      </c>
      <c r="K14" s="23">
        <f t="shared" si="1"/>
        <v>44</v>
      </c>
      <c r="L14" s="65"/>
      <c r="M14" s="21"/>
      <c r="O14" s="21"/>
      <c r="R14" s="22"/>
      <c r="T14" s="25">
        <f t="shared" si="2"/>
        <v>4</v>
      </c>
    </row>
    <row r="15">
      <c r="A15" s="26">
        <v>13.0</v>
      </c>
      <c r="B15" s="27" t="s">
        <v>204</v>
      </c>
      <c r="C15" s="28"/>
      <c r="D15" s="30"/>
      <c r="E15" s="31"/>
      <c r="F15" s="29">
        <v>4.0</v>
      </c>
      <c r="G15" s="30"/>
      <c r="H15" s="30"/>
      <c r="I15" s="32"/>
      <c r="J15" s="29">
        <v>0.0</v>
      </c>
      <c r="K15" s="33">
        <f t="shared" si="1"/>
        <v>48</v>
      </c>
      <c r="L15" s="67"/>
      <c r="M15" s="31"/>
      <c r="N15" s="30"/>
      <c r="O15" s="31"/>
      <c r="P15" s="30"/>
      <c r="Q15" s="30"/>
      <c r="R15" s="32"/>
      <c r="S15" s="30"/>
      <c r="T15" s="34">
        <f t="shared" si="2"/>
        <v>4</v>
      </c>
    </row>
    <row r="16">
      <c r="A16" s="18">
        <v>14.0</v>
      </c>
      <c r="B16" s="19" t="s">
        <v>200</v>
      </c>
      <c r="C16" s="20"/>
      <c r="E16" s="21"/>
      <c r="F16" s="24">
        <v>4.0</v>
      </c>
      <c r="I16" s="22"/>
      <c r="J16" s="24">
        <v>10.0</v>
      </c>
      <c r="K16" s="23">
        <f t="shared" si="1"/>
        <v>62</v>
      </c>
      <c r="L16" s="65"/>
      <c r="M16" s="21"/>
      <c r="N16" s="24">
        <v>0.0</v>
      </c>
      <c r="O16" s="21"/>
      <c r="R16" s="22"/>
      <c r="T16" s="25">
        <f t="shared" si="2"/>
        <v>4</v>
      </c>
    </row>
    <row r="17">
      <c r="A17" s="18">
        <v>15.0</v>
      </c>
      <c r="B17" s="19" t="s">
        <v>206</v>
      </c>
      <c r="C17" s="20"/>
      <c r="E17" s="21"/>
      <c r="F17" s="24">
        <v>0.0</v>
      </c>
      <c r="I17" s="22"/>
      <c r="K17" s="23">
        <f t="shared" si="1"/>
        <v>62</v>
      </c>
      <c r="L17" s="65"/>
      <c r="M17" s="21"/>
      <c r="O17" s="21"/>
      <c r="P17" s="24">
        <v>0.0</v>
      </c>
      <c r="R17" s="22"/>
      <c r="T17" s="25">
        <f t="shared" si="2"/>
        <v>4</v>
      </c>
    </row>
    <row r="18">
      <c r="A18" s="18">
        <v>16.0</v>
      </c>
      <c r="B18" s="19" t="s">
        <v>203</v>
      </c>
      <c r="C18" s="20"/>
      <c r="E18" s="21"/>
      <c r="G18" s="24">
        <v>4.0</v>
      </c>
      <c r="I18" s="22"/>
      <c r="J18" s="24">
        <v>0.0</v>
      </c>
      <c r="K18" s="23">
        <f t="shared" si="1"/>
        <v>66</v>
      </c>
      <c r="L18" s="65"/>
      <c r="M18" s="21"/>
      <c r="N18" s="24">
        <v>0.0</v>
      </c>
      <c r="O18" s="21"/>
      <c r="R18" s="22"/>
      <c r="T18" s="25">
        <f t="shared" si="2"/>
        <v>4</v>
      </c>
    </row>
    <row r="19">
      <c r="A19" s="18">
        <v>17.0</v>
      </c>
      <c r="B19" s="19" t="s">
        <v>200</v>
      </c>
      <c r="C19" s="20"/>
      <c r="E19" s="21"/>
      <c r="F19" s="24">
        <v>4.0</v>
      </c>
      <c r="I19" s="22"/>
      <c r="K19" s="23">
        <f t="shared" si="1"/>
        <v>70</v>
      </c>
      <c r="L19" s="65"/>
      <c r="M19" s="21"/>
      <c r="O19" s="21"/>
      <c r="R19" s="22"/>
      <c r="T19" s="25">
        <f t="shared" si="2"/>
        <v>4</v>
      </c>
    </row>
    <row r="20">
      <c r="A20" s="18">
        <v>18.0</v>
      </c>
      <c r="B20" s="19" t="s">
        <v>199</v>
      </c>
      <c r="C20" s="19">
        <v>-4.0</v>
      </c>
      <c r="E20" s="21"/>
      <c r="I20" s="22"/>
      <c r="K20" s="23">
        <f t="shared" si="1"/>
        <v>66</v>
      </c>
      <c r="L20" s="65"/>
      <c r="M20" s="21"/>
      <c r="N20" s="24">
        <v>4.0</v>
      </c>
      <c r="O20" s="21"/>
      <c r="R20" s="22"/>
      <c r="S20" s="24">
        <v>0.0</v>
      </c>
      <c r="T20" s="25">
        <f t="shared" si="2"/>
        <v>8</v>
      </c>
    </row>
    <row r="21">
      <c r="A21" s="18">
        <v>19.0</v>
      </c>
      <c r="B21" s="19" t="s">
        <v>205</v>
      </c>
      <c r="C21" s="20"/>
      <c r="E21" s="21"/>
      <c r="G21" s="24">
        <v>0.0</v>
      </c>
      <c r="I21" s="22"/>
      <c r="K21" s="23">
        <f t="shared" si="1"/>
        <v>66</v>
      </c>
      <c r="L21" s="65"/>
      <c r="M21" s="21"/>
      <c r="N21" s="24">
        <v>0.0</v>
      </c>
      <c r="O21" s="21"/>
      <c r="R21" s="22"/>
      <c r="T21" s="25">
        <f t="shared" si="2"/>
        <v>8</v>
      </c>
    </row>
    <row r="22">
      <c r="A22" s="18">
        <v>20.0</v>
      </c>
      <c r="B22" s="19" t="s">
        <v>206</v>
      </c>
      <c r="C22" s="19">
        <v>0.0</v>
      </c>
      <c r="E22" s="21"/>
      <c r="I22" s="22"/>
      <c r="K22" s="23">
        <f t="shared" si="1"/>
        <v>66</v>
      </c>
      <c r="L22" s="65"/>
      <c r="M22" s="21"/>
      <c r="N22" s="24">
        <v>0.0</v>
      </c>
      <c r="O22" s="21"/>
      <c r="R22" s="22"/>
      <c r="T22" s="25">
        <f t="shared" si="2"/>
        <v>8</v>
      </c>
    </row>
    <row r="23">
      <c r="A23" s="18">
        <v>21.0</v>
      </c>
      <c r="B23" s="19" t="s">
        <v>199</v>
      </c>
      <c r="C23" s="20"/>
      <c r="E23" s="21"/>
      <c r="G23" s="24">
        <v>0.0</v>
      </c>
      <c r="I23" s="22"/>
      <c r="K23" s="23">
        <f t="shared" si="1"/>
        <v>66</v>
      </c>
      <c r="L23" s="65"/>
      <c r="M23" s="21"/>
      <c r="N23" s="24">
        <v>0.0</v>
      </c>
      <c r="O23" s="21"/>
      <c r="R23" s="22"/>
      <c r="T23" s="25">
        <f t="shared" si="2"/>
        <v>8</v>
      </c>
    </row>
    <row r="24">
      <c r="A24" s="18">
        <v>22.0</v>
      </c>
      <c r="B24" s="19" t="s">
        <v>205</v>
      </c>
      <c r="C24" s="20"/>
      <c r="E24" s="21"/>
      <c r="I24" s="22"/>
      <c r="K24" s="23">
        <f t="shared" si="1"/>
        <v>66</v>
      </c>
      <c r="L24" s="65"/>
      <c r="M24" s="21"/>
      <c r="O24" s="21"/>
      <c r="R24" s="22"/>
      <c r="T24" s="25">
        <f t="shared" si="2"/>
        <v>8</v>
      </c>
    </row>
    <row r="25">
      <c r="A25" s="18">
        <v>23.0</v>
      </c>
      <c r="B25" s="35" t="s">
        <v>203</v>
      </c>
      <c r="C25" s="46"/>
      <c r="D25" s="3"/>
      <c r="E25" s="36"/>
      <c r="F25" s="39">
        <v>0.0</v>
      </c>
      <c r="G25" s="3"/>
      <c r="H25" s="3"/>
      <c r="I25" s="37"/>
      <c r="J25" s="3"/>
      <c r="K25" s="38">
        <f t="shared" si="1"/>
        <v>66</v>
      </c>
      <c r="L25" s="36"/>
      <c r="M25" s="36"/>
      <c r="N25" s="3"/>
      <c r="O25" s="77">
        <v>4.0</v>
      </c>
      <c r="P25" s="3"/>
      <c r="Q25" s="3"/>
      <c r="R25" s="37"/>
      <c r="S25" s="3"/>
      <c r="T25" s="25">
        <f t="shared" si="2"/>
        <v>12</v>
      </c>
    </row>
    <row r="26">
      <c r="A26" s="40" t="s">
        <v>207</v>
      </c>
      <c r="B26" s="41"/>
      <c r="C26" s="42"/>
      <c r="D26" s="41"/>
      <c r="E26" s="41"/>
      <c r="F26" s="41"/>
      <c r="G26" s="41"/>
      <c r="H26" s="41"/>
      <c r="I26" s="43"/>
      <c r="J26" s="44"/>
      <c r="K26" s="45"/>
      <c r="L26" s="41"/>
      <c r="M26" s="41"/>
      <c r="N26" s="41"/>
      <c r="O26" s="41"/>
      <c r="P26" s="41"/>
      <c r="Q26" s="41"/>
      <c r="R26" s="43"/>
      <c r="S26" s="44"/>
      <c r="T26" s="45"/>
    </row>
    <row r="27">
      <c r="B27" s="3"/>
      <c r="C27" s="46"/>
      <c r="D27" s="3"/>
      <c r="E27" s="3"/>
      <c r="F27" s="3"/>
      <c r="G27" s="3"/>
      <c r="H27" s="3"/>
      <c r="I27" s="37"/>
      <c r="J27" s="36"/>
      <c r="K27" s="38"/>
      <c r="L27" s="3"/>
      <c r="M27" s="3"/>
      <c r="N27" s="3"/>
      <c r="O27" s="3"/>
      <c r="P27" s="3"/>
      <c r="Q27" s="3"/>
      <c r="R27" s="37"/>
      <c r="S27" s="36"/>
      <c r="T27" s="38"/>
    </row>
    <row r="28">
      <c r="B28" s="3"/>
      <c r="C28" s="46"/>
      <c r="D28" s="3"/>
      <c r="E28" s="3"/>
      <c r="F28" s="3"/>
      <c r="G28" s="3"/>
      <c r="H28" s="3"/>
      <c r="I28" s="37"/>
      <c r="J28" s="36"/>
      <c r="K28" s="38"/>
      <c r="L28" s="3"/>
      <c r="M28" s="3"/>
      <c r="N28" s="3"/>
      <c r="O28" s="3"/>
      <c r="P28" s="3"/>
      <c r="Q28" s="3"/>
      <c r="R28" s="37"/>
      <c r="S28" s="36"/>
      <c r="T28" s="38"/>
    </row>
    <row r="29">
      <c r="B29" s="3"/>
      <c r="C29" s="46"/>
      <c r="D29" s="3"/>
      <c r="E29" s="3"/>
      <c r="F29" s="3"/>
      <c r="G29" s="3"/>
      <c r="H29" s="3"/>
      <c r="I29" s="37"/>
      <c r="J29" s="36"/>
      <c r="K29" s="38"/>
      <c r="L29" s="3"/>
      <c r="M29" s="3"/>
      <c r="N29" s="3"/>
      <c r="O29" s="3"/>
      <c r="P29" s="3"/>
      <c r="Q29" s="3"/>
      <c r="R29" s="37"/>
      <c r="S29" s="36"/>
      <c r="T29" s="38"/>
    </row>
    <row r="30">
      <c r="B30" s="3"/>
      <c r="C30" s="46"/>
      <c r="D30" s="3"/>
      <c r="E30" s="3"/>
      <c r="F30" s="3"/>
      <c r="G30" s="3"/>
      <c r="H30" s="3"/>
      <c r="I30" s="37"/>
      <c r="J30" s="36"/>
      <c r="K30" s="38"/>
      <c r="L30" s="3"/>
      <c r="M30" s="3"/>
      <c r="N30" s="3"/>
      <c r="O30" s="3"/>
      <c r="P30" s="3"/>
      <c r="Q30" s="3"/>
      <c r="R30" s="37"/>
      <c r="S30" s="36"/>
      <c r="T30" s="38"/>
    </row>
    <row r="31">
      <c r="A31" s="47" t="s">
        <v>208</v>
      </c>
      <c r="B31" s="48"/>
      <c r="C31" s="48">
        <v>23.0</v>
      </c>
      <c r="D31" s="49">
        <v>23.0</v>
      </c>
      <c r="E31" s="49">
        <v>0.0</v>
      </c>
      <c r="F31" s="49">
        <v>23.0</v>
      </c>
      <c r="G31" s="49">
        <v>23.0</v>
      </c>
      <c r="H31" s="50"/>
      <c r="I31" s="51"/>
      <c r="J31" s="52"/>
      <c r="K31" s="53"/>
      <c r="L31" s="48">
        <v>0.0</v>
      </c>
      <c r="M31" s="49">
        <v>0.0</v>
      </c>
      <c r="N31" s="49">
        <v>23.0</v>
      </c>
      <c r="O31" s="49">
        <v>0.0</v>
      </c>
      <c r="P31" s="49">
        <v>23.0</v>
      </c>
      <c r="Q31" s="49">
        <v>23.0</v>
      </c>
      <c r="R31" s="51"/>
      <c r="S31" s="52"/>
      <c r="T31" s="54"/>
    </row>
    <row r="32">
      <c r="A32" s="18" t="s">
        <v>209</v>
      </c>
      <c r="B32" s="20"/>
      <c r="C32" s="20">
        <f t="shared" ref="C32:I32" si="3">COUNTIF(C3:C25,"=4")</f>
        <v>3</v>
      </c>
      <c r="D32" s="55">
        <f t="shared" si="3"/>
        <v>0</v>
      </c>
      <c r="E32" s="55">
        <f t="shared" si="3"/>
        <v>0</v>
      </c>
      <c r="F32" s="55">
        <f t="shared" si="3"/>
        <v>4</v>
      </c>
      <c r="G32" s="55">
        <f t="shared" si="3"/>
        <v>3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0</v>
      </c>
      <c r="M32" s="55">
        <f t="shared" si="4"/>
        <v>0</v>
      </c>
      <c r="N32" s="55">
        <f t="shared" si="4"/>
        <v>2</v>
      </c>
      <c r="O32" s="55">
        <f t="shared" si="4"/>
        <v>1</v>
      </c>
      <c r="P32" s="55">
        <f t="shared" si="4"/>
        <v>0</v>
      </c>
      <c r="Q32" s="55">
        <f t="shared" si="4"/>
        <v>1</v>
      </c>
      <c r="R32" s="22">
        <f t="shared" si="4"/>
        <v>0</v>
      </c>
      <c r="S32" s="21"/>
      <c r="T32" s="57"/>
    </row>
    <row r="33">
      <c r="A33" s="18" t="s">
        <v>210</v>
      </c>
      <c r="B33" s="20"/>
      <c r="C33" s="20">
        <f t="shared" ref="C33:I33" si="5">COUNTIF(C3:C25,"=-4")</f>
        <v>1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1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211</v>
      </c>
      <c r="B34" s="59"/>
      <c r="C34" s="59">
        <f t="shared" ref="C34:J34" si="7">SUM(C3:C25)</f>
        <v>8</v>
      </c>
      <c r="D34" s="60">
        <f t="shared" si="7"/>
        <v>0</v>
      </c>
      <c r="E34" s="60">
        <f t="shared" si="7"/>
        <v>0</v>
      </c>
      <c r="F34" s="60">
        <f t="shared" si="7"/>
        <v>16</v>
      </c>
      <c r="G34" s="60">
        <f t="shared" si="7"/>
        <v>12</v>
      </c>
      <c r="H34" s="60">
        <f t="shared" si="7"/>
        <v>0</v>
      </c>
      <c r="I34" s="61">
        <f t="shared" si="7"/>
        <v>0</v>
      </c>
      <c r="J34" s="60">
        <f t="shared" si="7"/>
        <v>30</v>
      </c>
      <c r="K34" s="62">
        <f>K25</f>
        <v>66</v>
      </c>
      <c r="L34" s="59">
        <f t="shared" ref="L34:S34" si="8">SUM(L3:L25)</f>
        <v>0</v>
      </c>
      <c r="M34" s="60">
        <f t="shared" si="8"/>
        <v>0</v>
      </c>
      <c r="N34" s="60">
        <f t="shared" si="8"/>
        <v>4</v>
      </c>
      <c r="O34" s="60">
        <f t="shared" si="8"/>
        <v>4</v>
      </c>
      <c r="P34" s="60">
        <f t="shared" si="8"/>
        <v>0</v>
      </c>
      <c r="Q34" s="60">
        <f t="shared" si="8"/>
        <v>4</v>
      </c>
      <c r="R34" s="61">
        <f t="shared" si="8"/>
        <v>0</v>
      </c>
      <c r="S34" s="60">
        <f t="shared" si="8"/>
        <v>0</v>
      </c>
      <c r="T34" s="63">
        <f>T25</f>
        <v>12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46</v>
      </c>
      <c r="K1" s="8"/>
      <c r="L1" s="7" t="s">
        <v>55</v>
      </c>
      <c r="T1" s="8"/>
    </row>
    <row r="2" ht="75.0" customHeight="1">
      <c r="B2" s="73" t="s">
        <v>196</v>
      </c>
      <c r="C2" s="10" t="str">
        <f t="array" ref="C2:G2">TRANSPOSE(INDIRECT(VLOOKUP(C1,Rosters!$C$2:$D$27,2,0)))</f>
        <v>Danielle</v>
      </c>
      <c r="D2" s="11" t="s">
        <v>126</v>
      </c>
      <c r="E2" s="11" t="s">
        <v>127</v>
      </c>
      <c r="F2" s="11" t="s">
        <v>128</v>
      </c>
      <c r="G2" s="11" t="s">
        <v>129</v>
      </c>
      <c r="H2" s="11"/>
      <c r="I2" s="12"/>
      <c r="J2" s="11" t="s">
        <v>197</v>
      </c>
      <c r="K2" s="13" t="s">
        <v>198</v>
      </c>
      <c r="L2" s="64" t="str">
        <f t="array" ref="L2:R2">TRANSPOSE(INDIRECT(VLOOKUP(L1,Rosters!$C$2:$D$27,2,0)))</f>
        <v>Akhilsai</v>
      </c>
      <c r="M2" s="15" t="s">
        <v>143</v>
      </c>
      <c r="N2" s="15" t="s">
        <v>144</v>
      </c>
      <c r="O2" s="15" t="s">
        <v>145</v>
      </c>
      <c r="P2" s="15" t="s">
        <v>146</v>
      </c>
      <c r="Q2" s="15" t="s">
        <v>147</v>
      </c>
      <c r="R2" s="16" t="s">
        <v>148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65"/>
      <c r="D3" s="24">
        <v>0.0</v>
      </c>
      <c r="I3" s="22"/>
      <c r="K3" s="23">
        <f>SUM(C3:J3)</f>
        <v>0</v>
      </c>
      <c r="L3" s="20"/>
      <c r="M3" s="21"/>
      <c r="O3" s="21"/>
      <c r="P3" s="24">
        <v>0.0</v>
      </c>
      <c r="Q3" s="21"/>
      <c r="R3" s="22"/>
      <c r="T3" s="25">
        <f>SUM(L3:S3)</f>
        <v>0</v>
      </c>
    </row>
    <row r="4">
      <c r="A4" s="18">
        <v>2.0</v>
      </c>
      <c r="B4" s="19" t="s">
        <v>200</v>
      </c>
      <c r="C4" s="65"/>
      <c r="D4" s="24">
        <v>4.0</v>
      </c>
      <c r="I4" s="22"/>
      <c r="J4" s="24">
        <v>0.0</v>
      </c>
      <c r="K4" s="23">
        <f t="shared" ref="K4:K25" si="1">K3+SUM(C4:J4)</f>
        <v>4</v>
      </c>
      <c r="L4" s="20"/>
      <c r="M4" s="21"/>
      <c r="O4" s="21"/>
      <c r="Q4" s="21"/>
      <c r="R4" s="22"/>
      <c r="T4" s="25">
        <f t="shared" ref="T4:T25" si="2">T3+SUM(L4:S4)</f>
        <v>0</v>
      </c>
    </row>
    <row r="5">
      <c r="A5" s="18">
        <v>3.0</v>
      </c>
      <c r="B5" s="19" t="s">
        <v>201</v>
      </c>
      <c r="C5" s="65"/>
      <c r="D5" s="24">
        <v>0.0</v>
      </c>
      <c r="I5" s="22"/>
      <c r="K5" s="23">
        <f t="shared" si="1"/>
        <v>4</v>
      </c>
      <c r="L5" s="19">
        <v>0.0</v>
      </c>
      <c r="M5" s="21"/>
      <c r="O5" s="21"/>
      <c r="Q5" s="21"/>
      <c r="R5" s="22"/>
      <c r="T5" s="25">
        <f t="shared" si="2"/>
        <v>0</v>
      </c>
    </row>
    <row r="6">
      <c r="A6" s="18">
        <v>4.0</v>
      </c>
      <c r="B6" s="19" t="s">
        <v>203</v>
      </c>
      <c r="C6" s="65"/>
      <c r="E6" s="24">
        <v>0.0</v>
      </c>
      <c r="I6" s="22"/>
      <c r="K6" s="23">
        <f t="shared" si="1"/>
        <v>4</v>
      </c>
      <c r="L6" s="20"/>
      <c r="M6" s="21"/>
      <c r="N6" s="24">
        <v>0.0</v>
      </c>
      <c r="O6" s="21"/>
      <c r="Q6" s="21"/>
      <c r="R6" s="22"/>
      <c r="T6" s="25">
        <f t="shared" si="2"/>
        <v>0</v>
      </c>
    </row>
    <row r="7">
      <c r="A7" s="18">
        <v>5.0</v>
      </c>
      <c r="B7" s="19" t="s">
        <v>200</v>
      </c>
      <c r="C7" s="65"/>
      <c r="D7" s="24">
        <v>4.0</v>
      </c>
      <c r="I7" s="22"/>
      <c r="J7" s="24">
        <v>0.0</v>
      </c>
      <c r="K7" s="23">
        <f t="shared" si="1"/>
        <v>8</v>
      </c>
      <c r="L7" s="20"/>
      <c r="M7" s="21"/>
      <c r="N7" s="24">
        <v>0.0</v>
      </c>
      <c r="O7" s="21"/>
      <c r="Q7" s="21"/>
      <c r="R7" s="22"/>
      <c r="T7" s="25">
        <f t="shared" si="2"/>
        <v>0</v>
      </c>
    </row>
    <row r="8">
      <c r="A8" s="18">
        <v>6.0</v>
      </c>
      <c r="B8" s="19" t="s">
        <v>204</v>
      </c>
      <c r="C8" s="65"/>
      <c r="D8" s="24">
        <v>0.0</v>
      </c>
      <c r="I8" s="22"/>
      <c r="K8" s="23">
        <f t="shared" si="1"/>
        <v>8</v>
      </c>
      <c r="L8" s="19">
        <v>0.0</v>
      </c>
      <c r="M8" s="21"/>
      <c r="O8" s="21"/>
      <c r="Q8" s="21"/>
      <c r="R8" s="22"/>
      <c r="T8" s="25">
        <f t="shared" si="2"/>
        <v>0</v>
      </c>
    </row>
    <row r="9">
      <c r="A9" s="18">
        <v>7.0</v>
      </c>
      <c r="B9" s="19" t="s">
        <v>205</v>
      </c>
      <c r="C9" s="65"/>
      <c r="I9" s="22"/>
      <c r="K9" s="23">
        <f t="shared" si="1"/>
        <v>8</v>
      </c>
      <c r="L9" s="19">
        <v>0.0</v>
      </c>
      <c r="M9" s="21"/>
      <c r="O9" s="21"/>
      <c r="Q9" s="21"/>
      <c r="R9" s="22"/>
      <c r="T9" s="25">
        <f t="shared" si="2"/>
        <v>0</v>
      </c>
    </row>
    <row r="10">
      <c r="A10" s="18">
        <v>8.0</v>
      </c>
      <c r="B10" s="19" t="s">
        <v>206</v>
      </c>
      <c r="C10" s="65"/>
      <c r="I10" s="22"/>
      <c r="K10" s="23">
        <f t="shared" si="1"/>
        <v>8</v>
      </c>
      <c r="L10" s="20"/>
      <c r="M10" s="21"/>
      <c r="O10" s="21"/>
      <c r="Q10" s="21"/>
      <c r="R10" s="22"/>
      <c r="T10" s="25">
        <f t="shared" si="2"/>
        <v>0</v>
      </c>
    </row>
    <row r="11">
      <c r="A11" s="18">
        <v>9.0</v>
      </c>
      <c r="B11" s="19" t="s">
        <v>204</v>
      </c>
      <c r="C11" s="65"/>
      <c r="E11" s="24">
        <v>0.0</v>
      </c>
      <c r="I11" s="22"/>
      <c r="K11" s="23">
        <f t="shared" si="1"/>
        <v>8</v>
      </c>
      <c r="L11" s="19">
        <v>4.0</v>
      </c>
      <c r="M11" s="21"/>
      <c r="O11" s="21"/>
      <c r="Q11" s="21"/>
      <c r="R11" s="22"/>
      <c r="S11" s="24">
        <v>0.0</v>
      </c>
      <c r="T11" s="25">
        <f t="shared" si="2"/>
        <v>4</v>
      </c>
    </row>
    <row r="12">
      <c r="A12" s="18">
        <v>10.0</v>
      </c>
      <c r="B12" s="19" t="s">
        <v>205</v>
      </c>
      <c r="C12" s="65"/>
      <c r="F12" s="24">
        <v>0.0</v>
      </c>
      <c r="I12" s="22"/>
      <c r="K12" s="23">
        <f t="shared" si="1"/>
        <v>8</v>
      </c>
      <c r="L12" s="19">
        <v>0.0</v>
      </c>
      <c r="M12" s="21"/>
      <c r="O12" s="21"/>
      <c r="Q12" s="21"/>
      <c r="R12" s="22"/>
      <c r="T12" s="25">
        <f t="shared" si="2"/>
        <v>4</v>
      </c>
    </row>
    <row r="13">
      <c r="A13" s="18">
        <v>11.0</v>
      </c>
      <c r="B13" s="19" t="s">
        <v>203</v>
      </c>
      <c r="C13" s="65"/>
      <c r="E13" s="24">
        <v>0.0</v>
      </c>
      <c r="I13" s="22"/>
      <c r="K13" s="23">
        <f t="shared" si="1"/>
        <v>8</v>
      </c>
      <c r="L13" s="19">
        <v>0.0</v>
      </c>
      <c r="M13" s="21"/>
      <c r="O13" s="21"/>
      <c r="Q13" s="21"/>
      <c r="R13" s="22"/>
      <c r="T13" s="25">
        <f t="shared" si="2"/>
        <v>4</v>
      </c>
    </row>
    <row r="14">
      <c r="A14" s="18">
        <v>12.0</v>
      </c>
      <c r="B14" s="19" t="s">
        <v>199</v>
      </c>
      <c r="C14" s="65"/>
      <c r="D14" s="24">
        <v>0.0</v>
      </c>
      <c r="I14" s="22"/>
      <c r="K14" s="23">
        <f t="shared" si="1"/>
        <v>8</v>
      </c>
      <c r="L14" s="19">
        <v>4.0</v>
      </c>
      <c r="M14" s="21"/>
      <c r="O14" s="21"/>
      <c r="Q14" s="21"/>
      <c r="R14" s="22"/>
      <c r="S14" s="24">
        <v>0.0</v>
      </c>
      <c r="T14" s="25">
        <f t="shared" si="2"/>
        <v>8</v>
      </c>
    </row>
    <row r="15">
      <c r="A15" s="26">
        <v>13.0</v>
      </c>
      <c r="B15" s="27" t="s">
        <v>204</v>
      </c>
      <c r="C15" s="28"/>
      <c r="D15" s="30"/>
      <c r="E15" s="30"/>
      <c r="F15" s="29">
        <v>4.0</v>
      </c>
      <c r="G15" s="31"/>
      <c r="H15" s="30"/>
      <c r="I15" s="32"/>
      <c r="J15" s="29">
        <v>10.0</v>
      </c>
      <c r="K15" s="33">
        <f t="shared" si="1"/>
        <v>22</v>
      </c>
      <c r="L15" s="28"/>
      <c r="M15" s="31"/>
      <c r="N15" s="30"/>
      <c r="O15" s="30"/>
      <c r="P15" s="31"/>
      <c r="Q15" s="30"/>
      <c r="R15" s="70"/>
      <c r="S15" s="30"/>
      <c r="T15" s="34">
        <f t="shared" si="2"/>
        <v>8</v>
      </c>
    </row>
    <row r="16">
      <c r="A16" s="18">
        <v>14.0</v>
      </c>
      <c r="B16" s="19" t="s">
        <v>200</v>
      </c>
      <c r="C16" s="20"/>
      <c r="G16" s="21"/>
      <c r="I16" s="22"/>
      <c r="K16" s="23">
        <f t="shared" si="1"/>
        <v>22</v>
      </c>
      <c r="L16" s="20"/>
      <c r="M16" s="21"/>
      <c r="P16" s="21"/>
      <c r="R16" s="69"/>
      <c r="T16" s="25">
        <f t="shared" si="2"/>
        <v>8</v>
      </c>
    </row>
    <row r="17">
      <c r="A17" s="18">
        <v>15.0</v>
      </c>
      <c r="B17" s="19" t="s">
        <v>206</v>
      </c>
      <c r="C17" s="20"/>
      <c r="E17" s="24">
        <v>0.0</v>
      </c>
      <c r="G17" s="21"/>
      <c r="I17" s="22"/>
      <c r="K17" s="23">
        <f t="shared" si="1"/>
        <v>22</v>
      </c>
      <c r="L17" s="19">
        <v>0.0</v>
      </c>
      <c r="M17" s="21"/>
      <c r="P17" s="21"/>
      <c r="R17" s="69"/>
      <c r="T17" s="25">
        <f t="shared" si="2"/>
        <v>8</v>
      </c>
    </row>
    <row r="18">
      <c r="A18" s="18">
        <v>16.0</v>
      </c>
      <c r="B18" s="19" t="s">
        <v>203</v>
      </c>
      <c r="C18" s="20"/>
      <c r="G18" s="21"/>
      <c r="I18" s="22"/>
      <c r="K18" s="23">
        <f t="shared" si="1"/>
        <v>22</v>
      </c>
      <c r="L18" s="20"/>
      <c r="M18" s="21"/>
      <c r="O18" s="24">
        <v>4.0</v>
      </c>
      <c r="P18" s="21"/>
      <c r="R18" s="69"/>
      <c r="S18" s="24">
        <v>0.0</v>
      </c>
      <c r="T18" s="25">
        <f t="shared" si="2"/>
        <v>12</v>
      </c>
    </row>
    <row r="19">
      <c r="A19" s="18">
        <v>17.0</v>
      </c>
      <c r="B19" s="19" t="s">
        <v>200</v>
      </c>
      <c r="C19" s="20"/>
      <c r="D19" s="24">
        <v>0.0</v>
      </c>
      <c r="G19" s="21"/>
      <c r="I19" s="22"/>
      <c r="K19" s="23">
        <f t="shared" si="1"/>
        <v>22</v>
      </c>
      <c r="L19" s="20"/>
      <c r="M19" s="21"/>
      <c r="P19" s="21"/>
      <c r="R19" s="69"/>
      <c r="T19" s="25">
        <f t="shared" si="2"/>
        <v>12</v>
      </c>
    </row>
    <row r="20">
      <c r="A20" s="18">
        <v>18.0</v>
      </c>
      <c r="B20" s="19" t="s">
        <v>199</v>
      </c>
      <c r="C20" s="20"/>
      <c r="F20" s="24">
        <v>0.0</v>
      </c>
      <c r="G20" s="21"/>
      <c r="I20" s="22"/>
      <c r="K20" s="23">
        <f t="shared" si="1"/>
        <v>22</v>
      </c>
      <c r="L20" s="20"/>
      <c r="M20" s="21"/>
      <c r="P20" s="21"/>
      <c r="Q20" s="24">
        <v>0.0</v>
      </c>
      <c r="R20" s="69"/>
      <c r="T20" s="25">
        <f t="shared" si="2"/>
        <v>12</v>
      </c>
    </row>
    <row r="21">
      <c r="A21" s="18">
        <v>19.0</v>
      </c>
      <c r="B21" s="19" t="s">
        <v>205</v>
      </c>
      <c r="C21" s="20"/>
      <c r="E21" s="24">
        <v>4.0</v>
      </c>
      <c r="G21" s="21"/>
      <c r="I21" s="22"/>
      <c r="K21" s="23">
        <f t="shared" si="1"/>
        <v>26</v>
      </c>
      <c r="L21" s="20"/>
      <c r="M21" s="21"/>
      <c r="P21" s="21"/>
      <c r="R21" s="69"/>
      <c r="T21" s="25">
        <f t="shared" si="2"/>
        <v>12</v>
      </c>
    </row>
    <row r="22">
      <c r="A22" s="18">
        <v>20.0</v>
      </c>
      <c r="B22" s="19" t="s">
        <v>206</v>
      </c>
      <c r="C22" s="20"/>
      <c r="G22" s="21"/>
      <c r="I22" s="22"/>
      <c r="K22" s="23">
        <f t="shared" si="1"/>
        <v>26</v>
      </c>
      <c r="L22" s="20"/>
      <c r="M22" s="21"/>
      <c r="P22" s="21"/>
      <c r="R22" s="69"/>
      <c r="T22" s="25">
        <f t="shared" si="2"/>
        <v>12</v>
      </c>
    </row>
    <row r="23">
      <c r="A23" s="18">
        <v>21.0</v>
      </c>
      <c r="B23" s="19" t="s">
        <v>199</v>
      </c>
      <c r="C23" s="20"/>
      <c r="E23" s="24">
        <v>0.0</v>
      </c>
      <c r="G23" s="21"/>
      <c r="I23" s="22"/>
      <c r="K23" s="23">
        <f t="shared" si="1"/>
        <v>26</v>
      </c>
      <c r="L23" s="19">
        <v>0.0</v>
      </c>
      <c r="M23" s="21"/>
      <c r="P23" s="21"/>
      <c r="R23" s="69"/>
      <c r="T23" s="25">
        <f t="shared" si="2"/>
        <v>12</v>
      </c>
    </row>
    <row r="24">
      <c r="A24" s="18">
        <v>22.0</v>
      </c>
      <c r="B24" s="19" t="s">
        <v>205</v>
      </c>
      <c r="C24" s="20"/>
      <c r="E24" s="24">
        <v>0.0</v>
      </c>
      <c r="G24" s="21"/>
      <c r="I24" s="22"/>
      <c r="K24" s="23">
        <f t="shared" si="1"/>
        <v>26</v>
      </c>
      <c r="L24" s="19">
        <v>0.0</v>
      </c>
      <c r="M24" s="21"/>
      <c r="P24" s="21"/>
      <c r="R24" s="69"/>
      <c r="T24" s="25">
        <f t="shared" si="2"/>
        <v>12</v>
      </c>
    </row>
    <row r="25">
      <c r="A25" s="18">
        <v>23.0</v>
      </c>
      <c r="B25" s="35" t="s">
        <v>203</v>
      </c>
      <c r="C25" s="46"/>
      <c r="D25" s="39">
        <v>4.0</v>
      </c>
      <c r="E25" s="3"/>
      <c r="F25" s="3"/>
      <c r="G25" s="36"/>
      <c r="H25" s="3"/>
      <c r="I25" s="37"/>
      <c r="J25" s="39">
        <v>0.0</v>
      </c>
      <c r="K25" s="38">
        <f t="shared" si="1"/>
        <v>30</v>
      </c>
      <c r="L25" s="3"/>
      <c r="M25" s="36"/>
      <c r="N25" s="39">
        <v>0.0</v>
      </c>
      <c r="O25" s="3"/>
      <c r="P25" s="36"/>
      <c r="Q25" s="3"/>
      <c r="R25" s="71"/>
      <c r="S25" s="3"/>
      <c r="T25" s="25">
        <f t="shared" si="2"/>
        <v>12</v>
      </c>
    </row>
    <row r="26">
      <c r="A26" s="40" t="s">
        <v>207</v>
      </c>
      <c r="B26" s="41"/>
      <c r="C26" s="42"/>
      <c r="D26" s="41"/>
      <c r="E26" s="41"/>
      <c r="F26" s="41"/>
      <c r="G26" s="41"/>
      <c r="H26" s="41"/>
      <c r="I26" s="43"/>
      <c r="J26" s="44"/>
      <c r="K26" s="45"/>
      <c r="L26" s="41"/>
      <c r="M26" s="41"/>
      <c r="N26" s="41"/>
      <c r="O26" s="41"/>
      <c r="P26" s="41"/>
      <c r="Q26" s="41"/>
      <c r="R26" s="43"/>
      <c r="S26" s="44"/>
      <c r="T26" s="45"/>
    </row>
    <row r="27">
      <c r="B27" s="3"/>
      <c r="C27" s="46"/>
      <c r="D27" s="3"/>
      <c r="E27" s="3"/>
      <c r="F27" s="3"/>
      <c r="G27" s="3"/>
      <c r="H27" s="3"/>
      <c r="I27" s="37"/>
      <c r="J27" s="36"/>
      <c r="K27" s="38"/>
      <c r="L27" s="3"/>
      <c r="M27" s="3"/>
      <c r="N27" s="3"/>
      <c r="O27" s="3"/>
      <c r="P27" s="3"/>
      <c r="Q27" s="3"/>
      <c r="R27" s="37"/>
      <c r="S27" s="36"/>
      <c r="T27" s="38"/>
    </row>
    <row r="28">
      <c r="B28" s="3"/>
      <c r="C28" s="46"/>
      <c r="D28" s="3"/>
      <c r="E28" s="3"/>
      <c r="F28" s="3"/>
      <c r="G28" s="3"/>
      <c r="H28" s="3"/>
      <c r="I28" s="37"/>
      <c r="J28" s="36"/>
      <c r="K28" s="38"/>
      <c r="L28" s="3"/>
      <c r="M28" s="3"/>
      <c r="N28" s="3"/>
      <c r="O28" s="3"/>
      <c r="P28" s="3"/>
      <c r="Q28" s="3"/>
      <c r="R28" s="37"/>
      <c r="S28" s="36"/>
      <c r="T28" s="38"/>
    </row>
    <row r="29">
      <c r="B29" s="3"/>
      <c r="C29" s="46"/>
      <c r="D29" s="3"/>
      <c r="E29" s="3"/>
      <c r="F29" s="3"/>
      <c r="G29" s="3"/>
      <c r="H29" s="3"/>
      <c r="I29" s="37"/>
      <c r="J29" s="36"/>
      <c r="K29" s="38"/>
      <c r="L29" s="3"/>
      <c r="M29" s="3"/>
      <c r="N29" s="3"/>
      <c r="O29" s="3"/>
      <c r="P29" s="3"/>
      <c r="Q29" s="3"/>
      <c r="R29" s="37"/>
      <c r="S29" s="36"/>
      <c r="T29" s="38"/>
    </row>
    <row r="30">
      <c r="B30" s="3"/>
      <c r="C30" s="46"/>
      <c r="D30" s="3"/>
      <c r="E30" s="3"/>
      <c r="F30" s="3"/>
      <c r="G30" s="3"/>
      <c r="H30" s="3"/>
      <c r="I30" s="37"/>
      <c r="J30" s="36"/>
      <c r="K30" s="38"/>
      <c r="L30" s="3"/>
      <c r="M30" s="3"/>
      <c r="N30" s="3"/>
      <c r="O30" s="3"/>
      <c r="P30" s="3"/>
      <c r="Q30" s="3"/>
      <c r="R30" s="37"/>
      <c r="S30" s="36"/>
      <c r="T30" s="38"/>
    </row>
    <row r="31">
      <c r="A31" s="47" t="s">
        <v>208</v>
      </c>
      <c r="B31" s="48"/>
      <c r="C31" s="48">
        <v>11.0</v>
      </c>
      <c r="D31" s="49">
        <v>23.0</v>
      </c>
      <c r="E31" s="49">
        <v>23.0</v>
      </c>
      <c r="F31" s="49">
        <v>23.0</v>
      </c>
      <c r="G31" s="49">
        <v>12.0</v>
      </c>
      <c r="H31" s="50"/>
      <c r="I31" s="51"/>
      <c r="J31" s="52"/>
      <c r="K31" s="53"/>
      <c r="L31" s="48">
        <v>23.0</v>
      </c>
      <c r="M31" s="49">
        <v>0.0</v>
      </c>
      <c r="N31" s="49">
        <v>23.0</v>
      </c>
      <c r="O31" s="49">
        <v>11.0</v>
      </c>
      <c r="P31" s="49">
        <v>12.0</v>
      </c>
      <c r="Q31" s="49">
        <v>11.0</v>
      </c>
      <c r="R31" s="68">
        <v>12.0</v>
      </c>
      <c r="S31" s="52"/>
      <c r="T31" s="54"/>
    </row>
    <row r="32">
      <c r="A32" s="18" t="s">
        <v>209</v>
      </c>
      <c r="B32" s="20"/>
      <c r="C32" s="20">
        <f t="shared" ref="C32:I32" si="3">COUNTIF(C3:C25,"=4")</f>
        <v>0</v>
      </c>
      <c r="D32" s="55">
        <f t="shared" si="3"/>
        <v>3</v>
      </c>
      <c r="E32" s="55">
        <f t="shared" si="3"/>
        <v>1</v>
      </c>
      <c r="F32" s="55">
        <f t="shared" si="3"/>
        <v>1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2</v>
      </c>
      <c r="M32" s="55">
        <f t="shared" si="4"/>
        <v>0</v>
      </c>
      <c r="N32" s="55">
        <f t="shared" si="4"/>
        <v>0</v>
      </c>
      <c r="O32" s="55">
        <f t="shared" si="4"/>
        <v>1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210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211</v>
      </c>
      <c r="B34" s="59"/>
      <c r="C34" s="59">
        <f t="shared" ref="C34:J34" si="7">SUM(C3:C25)</f>
        <v>0</v>
      </c>
      <c r="D34" s="60">
        <f t="shared" si="7"/>
        <v>12</v>
      </c>
      <c r="E34" s="60">
        <f t="shared" si="7"/>
        <v>4</v>
      </c>
      <c r="F34" s="60">
        <f t="shared" si="7"/>
        <v>4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10</v>
      </c>
      <c r="K34" s="62">
        <f>K25</f>
        <v>30</v>
      </c>
      <c r="L34" s="59">
        <f t="shared" ref="L34:S34" si="8">SUM(L3:L25)</f>
        <v>8</v>
      </c>
      <c r="M34" s="60">
        <f t="shared" si="8"/>
        <v>0</v>
      </c>
      <c r="N34" s="60">
        <f t="shared" si="8"/>
        <v>0</v>
      </c>
      <c r="O34" s="60">
        <f t="shared" si="8"/>
        <v>4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0</v>
      </c>
      <c r="T34" s="63">
        <f>T25</f>
        <v>12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