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cha\OneDrive\Documenti\Data Sets\"/>
    </mc:Choice>
  </mc:AlternateContent>
  <xr:revisionPtr revIDLastSave="0" documentId="13_ncr:1_{D9EB3438-997C-4E87-98B1-7ECB6BE380FD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E22" i="1"/>
  <c r="H21" i="1"/>
  <c r="E21" i="1"/>
  <c r="E20" i="1"/>
  <c r="E19" i="1"/>
  <c r="E18" i="1"/>
  <c r="E17" i="1"/>
  <c r="H16" i="1"/>
  <c r="E16" i="1"/>
  <c r="H15" i="1"/>
  <c r="E15" i="1"/>
  <c r="H14" i="1"/>
  <c r="E14" i="1"/>
  <c r="H13" i="1"/>
  <c r="E13" i="1"/>
  <c r="E12" i="1"/>
  <c r="E11" i="1"/>
  <c r="H10" i="1"/>
  <c r="E10" i="1"/>
  <c r="H9" i="1"/>
  <c r="E9" i="1"/>
  <c r="H8" i="1"/>
  <c r="E8" i="1"/>
  <c r="H7" i="1"/>
  <c r="E7" i="1"/>
  <c r="E6" i="1"/>
  <c r="H5" i="1"/>
  <c r="E5" i="1"/>
  <c r="H4" i="1"/>
  <c r="E4" i="1"/>
  <c r="H3" i="1"/>
  <c r="E3" i="1"/>
  <c r="H19" i="1" s="1"/>
  <c r="H2" i="1"/>
  <c r="E2" i="1"/>
  <c r="H20" i="1" s="1"/>
</calcChain>
</file>

<file path=xl/sharedStrings.xml><?xml version="1.0" encoding="utf-8"?>
<sst xmlns="http://schemas.openxmlformats.org/spreadsheetml/2006/main" count="53" uniqueCount="23">
  <si>
    <t>Date</t>
  </si>
  <si>
    <t>Name</t>
  </si>
  <si>
    <t xml:space="preserve">Price </t>
  </si>
  <si>
    <t>Quantity</t>
  </si>
  <si>
    <t>Revenue</t>
  </si>
  <si>
    <t>Cupcake</t>
  </si>
  <si>
    <t>Total numer of cookies sold</t>
  </si>
  <si>
    <t>Cookie</t>
  </si>
  <si>
    <t>Total number of cupcakes</t>
  </si>
  <si>
    <t>Muffin</t>
  </si>
  <si>
    <t>Total number of muffins sold</t>
  </si>
  <si>
    <t>Total number of Pies sold</t>
  </si>
  <si>
    <t>Pie</t>
  </si>
  <si>
    <t>cookie revenue</t>
  </si>
  <si>
    <t>cupcake revenue</t>
  </si>
  <si>
    <t>muffin revenue</t>
  </si>
  <si>
    <t>pie revenue</t>
  </si>
  <si>
    <t>Totals using sumif function (Number sold)</t>
  </si>
  <si>
    <t>Totals using sumif function (Revenue)</t>
  </si>
  <si>
    <t>SUM of Quantity</t>
  </si>
  <si>
    <t>SUM of Revenue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</si>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</sst>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0" fontId="3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SUM of Quantity and SUM of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Sheet1!$H$24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Sheet1!$G$25:$G$29</c:f>
              <c:strCache>
                <c:ptCount val="5"/>
                <c:pt idx="0">
                  <c:v>Name</c:v>
                </c:pt>
                <c:pt idx="1">
                  <c:v>Cookie</c:v>
                </c:pt>
                <c:pt idx="2">
                  <c:v>Cupcake</c:v>
                </c:pt>
                <c:pt idx="3">
                  <c:v>Muffin</c:v>
                </c:pt>
                <c:pt idx="4">
                  <c:v>Pie</c:v>
                </c:pt>
              </c:strCache>
            </c:strRef>
          </c:cat>
          <c:val>
            <c:numRef>
              <c:f>Sheet1!$H$25:$H$29</c:f>
              <c:numCache>
                <c:formatCode>General</c:formatCode>
                <c:ptCount val="5"/>
                <c:pt idx="0">
                  <c:v>0</c:v>
                </c:pt>
                <c:pt idx="1">
                  <c:v>117</c:v>
                </c:pt>
                <c:pt idx="2">
                  <c:v>291</c:v>
                </c:pt>
                <c:pt idx="3">
                  <c:v>54</c:v>
                </c:pt>
                <c:pt idx="4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3B-49F7-9814-2F397FBE2AE7}"/>
            </c:ext>
          </c:extLst>
        </c:ser>
        <c:ser>
          <c:idx val="1"/>
          <c:order val="1"/>
          <c:tx>
            <c:strRef>
              <c:f>Sheet1!$I$24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Sheet1!$G$25:$G$29</c:f>
              <c:strCache>
                <c:ptCount val="5"/>
                <c:pt idx="0">
                  <c:v>Name</c:v>
                </c:pt>
                <c:pt idx="1">
                  <c:v>Cookie</c:v>
                </c:pt>
                <c:pt idx="2">
                  <c:v>Cupcake</c:v>
                </c:pt>
                <c:pt idx="3">
                  <c:v>Muffin</c:v>
                </c:pt>
                <c:pt idx="4">
                  <c:v>Pie</c:v>
                </c:pt>
              </c:strCache>
            </c:strRef>
          </c:cat>
          <c:val>
            <c:numRef>
              <c:f>Sheet1!$I$25:$I$29</c:f>
              <c:numCache>
                <c:formatCode>General</c:formatCode>
                <c:ptCount val="5"/>
                <c:pt idx="0">
                  <c:v>0</c:v>
                </c:pt>
                <c:pt idx="1">
                  <c:v>117</c:v>
                </c:pt>
                <c:pt idx="2">
                  <c:v>582</c:v>
                </c:pt>
                <c:pt idx="3">
                  <c:v>162</c:v>
                </c:pt>
                <c:pt idx="4">
                  <c:v>330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E3B-49F7-9814-2F397FBE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466417"/>
        <c:axId val="1525438966"/>
      </c:barChart>
      <c:catAx>
        <c:axId val="1275466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5438966"/>
        <c:crosses val="autoZero"/>
        <c:auto val="1"/>
        <c:lblAlgn val="ctr"/>
        <c:lblOffset val="100"/>
        <c:noMultiLvlLbl val="1"/>
      </c:catAx>
      <c:valAx>
        <c:axId val="1525438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54664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29</xdr:row>
      <xdr:rowOff>200025</xdr:rowOff>
    </xdr:from>
    <xdr:ext cx="4953000" cy="30670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ael Weldon" refreshedDate="45892.78060416667" refreshedVersion="8" recordCount="21" xr:uid="{00000000-000A-0000-FFFF-FFFF00000000}">
  <cacheSource type="worksheet">
    <worksheetSource ref="A1:E22" sheet="Sheet1"/>
  </cacheSource>
  <cacheFields count="5">
    <cacheField name="Date" numFmtId="164">
      <sharedItems containsSemiMixedTypes="0" containsNonDate="0" containsDate="1" containsString="0" minDate="2023-03-25T00:00:00" maxDate="2023-04-01T00:00:00"/>
    </cacheField>
    <cacheField name="Name" numFmtId="0">
      <sharedItems count="4">
        <s v="Cupcake"/>
        <s v="Cookie"/>
        <s v="Muffin"/>
        <s v="Pie"/>
      </sharedItems>
    </cacheField>
    <cacheField name="Price " numFmtId="165">
      <sharedItems containsSemiMixedTypes="0" containsString="0" containsNumber="1" containsInteger="1" minValue="1" maxValue="5"/>
    </cacheField>
    <cacheField name="Quantity" numFmtId="0">
      <sharedItems containsSemiMixedTypes="0" containsString="0" containsNumber="1" containsInteger="1" minValue="12" maxValue="41"/>
    </cacheField>
    <cacheField name="Revenue" numFmtId="165">
      <sharedItems containsSemiMixedTypes="0" containsString="0" containsNumber="1" containsInteger="1" minValue="2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3-03-25T00:00:00"/>
    <x v="0"/>
    <n v="2"/>
    <n v="30"/>
    <n v="60"/>
  </r>
  <r>
    <d v="2023-03-25T00:00:00"/>
    <x v="1"/>
    <n v="1"/>
    <n v="20"/>
    <n v="20"/>
  </r>
  <r>
    <d v="2023-03-25T00:00:00"/>
    <x v="2"/>
    <n v="3"/>
    <n v="12"/>
    <n v="36"/>
  </r>
  <r>
    <d v="2023-03-26T00:00:00"/>
    <x v="0"/>
    <n v="2"/>
    <n v="40"/>
    <n v="80"/>
  </r>
  <r>
    <d v="2023-03-26T00:00:00"/>
    <x v="3"/>
    <n v="5"/>
    <n v="15"/>
    <n v="75"/>
  </r>
  <r>
    <d v="2023-03-27T00:00:00"/>
    <x v="0"/>
    <n v="2"/>
    <n v="35"/>
    <n v="70"/>
  </r>
  <r>
    <d v="2023-03-27T00:00:00"/>
    <x v="1"/>
    <n v="1"/>
    <n v="25"/>
    <n v="25"/>
  </r>
  <r>
    <d v="2023-03-27T00:00:00"/>
    <x v="2"/>
    <n v="3"/>
    <n v="14"/>
    <n v="42"/>
  </r>
  <r>
    <d v="2023-03-28T00:00:00"/>
    <x v="0"/>
    <n v="2"/>
    <n v="32"/>
    <n v="64"/>
  </r>
  <r>
    <d v="2023-03-28T00:00:00"/>
    <x v="3"/>
    <n v="5"/>
    <n v="16"/>
    <n v="80"/>
  </r>
  <r>
    <d v="2023-03-29T00:00:00"/>
    <x v="0"/>
    <n v="2"/>
    <n v="38"/>
    <n v="76"/>
  </r>
  <r>
    <d v="2023-03-29T00:00:00"/>
    <x v="1"/>
    <n v="1"/>
    <n v="22"/>
    <n v="22"/>
  </r>
  <r>
    <d v="2023-03-29T00:00:00"/>
    <x v="2"/>
    <n v="3"/>
    <n v="13"/>
    <n v="39"/>
  </r>
  <r>
    <d v="2023-03-30T00:00:00"/>
    <x v="0"/>
    <n v="2"/>
    <n v="36"/>
    <n v="72"/>
  </r>
  <r>
    <d v="2023-03-30T00:00:00"/>
    <x v="3"/>
    <n v="5"/>
    <n v="17"/>
    <n v="85"/>
  </r>
  <r>
    <d v="2023-03-31T00:00:00"/>
    <x v="0"/>
    <n v="2"/>
    <n v="39"/>
    <n v="78"/>
  </r>
  <r>
    <d v="2023-03-31T00:00:00"/>
    <x v="1"/>
    <n v="1"/>
    <n v="24"/>
    <n v="24"/>
  </r>
  <r>
    <d v="2023-03-31T00:00:00"/>
    <x v="2"/>
    <n v="3"/>
    <n v="15"/>
    <n v="45"/>
  </r>
  <r>
    <d v="2023-03-31T00:00:00"/>
    <x v="3"/>
    <n v="5"/>
    <n v="18"/>
    <n v="90"/>
  </r>
  <r>
    <d v="2023-03-31T00:00:00"/>
    <x v="0"/>
    <n v="2"/>
    <n v="41"/>
    <n v="82"/>
  </r>
  <r>
    <d v="2023-03-31T00:00:00"/>
    <x v="1"/>
    <n v="1"/>
    <n v="26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4" applyNumberFormats="0" applyBorderFormats="0" applyFontFormats="0" applyPatternFormats="0" applyAlignmentFormats="0" applyWidthHeightFormats="0" dataCaption="" updatedVersion="8" compact="0" compactData="0">
  <location ref="G24:I30" firstHeaderRow="1" firstDataRow="2" firstDataCol="1"/>
  <pivotFields count="5">
    <pivotField name="Date" compact="0" numFmtId="164" outline="0" multipleItemSelectionAllowed="1" showAll="0"/>
    <pivotField name="Name" axis="axisRow" compact="0" outline="0" multipleItemSelectionAllowed="1" showAll="0" sortType="ascending">
      <items count="5">
        <item x="1"/>
        <item x="0"/>
        <item x="2"/>
        <item x="3"/>
        <item t="default"/>
      </items>
    </pivotField>
    <pivotField name="Price " compact="0" numFmtId="165" outline="0" multipleItemSelectionAllowed="1" showAll="0"/>
    <pivotField name="Quantity" dataField="1" compact="0" outline="0" multipleItemSelectionAllowed="1" showAll="0"/>
    <pivotField name="Revenue" dataField="1" compact="0" numFmtId="165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/>
    <dataField name="SUM of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"/>
  <sheetViews>
    <sheetView tabSelected="1" topLeftCell="A13" workbookViewId="0">
      <selection activeCell="F29" sqref="F29"/>
    </sheetView>
  </sheetViews>
  <sheetFormatPr defaultColWidth="12.6328125" defaultRowHeight="15.75" customHeight="1"/>
  <cols>
    <col min="1" max="6" width="15.7265625" customWidth="1"/>
    <col min="7" max="7" width="25.453125" customWidth="1"/>
    <col min="8" max="26" width="15.726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spans="1:8">
      <c r="A2" s="3">
        <v>45010</v>
      </c>
      <c r="B2" s="4" t="s">
        <v>5</v>
      </c>
      <c r="C2" s="5">
        <v>2</v>
      </c>
      <c r="D2" s="4">
        <v>30</v>
      </c>
      <c r="E2" s="5">
        <f t="shared" ref="E2:E22" si="0">C2*D2</f>
        <v>60</v>
      </c>
      <c r="G2" s="6" t="s">
        <v>6</v>
      </c>
      <c r="H2" s="4">
        <f>SUM(D3,D8,D13,D18,D22)</f>
        <v>117</v>
      </c>
    </row>
    <row r="3" spans="1:8">
      <c r="A3" s="3">
        <v>45010</v>
      </c>
      <c r="B3" s="4" t="s">
        <v>7</v>
      </c>
      <c r="C3" s="5">
        <v>1</v>
      </c>
      <c r="D3" s="4">
        <v>20</v>
      </c>
      <c r="E3" s="5">
        <f t="shared" si="0"/>
        <v>20</v>
      </c>
      <c r="G3" s="7" t="s">
        <v>8</v>
      </c>
      <c r="H3" s="4">
        <f>SUM(D5,D2,D7,D10,D12,D15,D17,D21)</f>
        <v>291</v>
      </c>
    </row>
    <row r="4" spans="1:8">
      <c r="A4" s="3">
        <v>45010</v>
      </c>
      <c r="B4" s="4" t="s">
        <v>9</v>
      </c>
      <c r="C4" s="5">
        <v>3</v>
      </c>
      <c r="D4" s="4">
        <v>12</v>
      </c>
      <c r="E4" s="5">
        <f t="shared" si="0"/>
        <v>36</v>
      </c>
      <c r="G4" s="7" t="s">
        <v>10</v>
      </c>
      <c r="H4" s="4">
        <f>SUM(D9,D4,D14,D19)</f>
        <v>54</v>
      </c>
    </row>
    <row r="5" spans="1:8">
      <c r="A5" s="3">
        <v>45011</v>
      </c>
      <c r="B5" s="4" t="s">
        <v>5</v>
      </c>
      <c r="C5" s="5">
        <v>2</v>
      </c>
      <c r="D5" s="4">
        <v>40</v>
      </c>
      <c r="E5" s="5">
        <f t="shared" si="0"/>
        <v>80</v>
      </c>
      <c r="G5" s="7" t="s">
        <v>11</v>
      </c>
      <c r="H5" s="4">
        <f>SUM(D6,D11,D16,D20)</f>
        <v>66</v>
      </c>
    </row>
    <row r="6" spans="1:8" ht="15.75" customHeight="1">
      <c r="A6" s="3">
        <v>45011</v>
      </c>
      <c r="B6" s="4" t="s">
        <v>12</v>
      </c>
      <c r="C6" s="5">
        <v>5</v>
      </c>
      <c r="D6" s="4">
        <v>15</v>
      </c>
      <c r="E6" s="5">
        <f t="shared" si="0"/>
        <v>75</v>
      </c>
    </row>
    <row r="7" spans="1:8">
      <c r="A7" s="3">
        <v>45012</v>
      </c>
      <c r="B7" s="4" t="s">
        <v>5</v>
      </c>
      <c r="C7" s="5">
        <v>2</v>
      </c>
      <c r="D7" s="4">
        <v>35</v>
      </c>
      <c r="E7" s="5">
        <f t="shared" si="0"/>
        <v>70</v>
      </c>
      <c r="G7" s="6" t="s">
        <v>13</v>
      </c>
      <c r="H7" s="8">
        <f>(H2*C3)</f>
        <v>117</v>
      </c>
    </row>
    <row r="8" spans="1:8">
      <c r="A8" s="3">
        <v>45012</v>
      </c>
      <c r="B8" s="4" t="s">
        <v>7</v>
      </c>
      <c r="C8" s="5">
        <v>1</v>
      </c>
      <c r="D8" s="4">
        <v>25</v>
      </c>
      <c r="E8" s="5">
        <f t="shared" si="0"/>
        <v>25</v>
      </c>
      <c r="G8" s="6" t="s">
        <v>14</v>
      </c>
      <c r="H8" s="9">
        <f>H3*C2</f>
        <v>582</v>
      </c>
    </row>
    <row r="9" spans="1:8">
      <c r="A9" s="3">
        <v>45012</v>
      </c>
      <c r="B9" s="4" t="s">
        <v>9</v>
      </c>
      <c r="C9" s="5">
        <v>3</v>
      </c>
      <c r="D9" s="4">
        <v>14</v>
      </c>
      <c r="E9" s="5">
        <f t="shared" si="0"/>
        <v>42</v>
      </c>
      <c r="G9" s="6" t="s">
        <v>15</v>
      </c>
      <c r="H9" s="9">
        <f>H4*C4</f>
        <v>162</v>
      </c>
    </row>
    <row r="10" spans="1:8">
      <c r="A10" s="3">
        <v>45013</v>
      </c>
      <c r="B10" s="4" t="s">
        <v>5</v>
      </c>
      <c r="C10" s="5">
        <v>2</v>
      </c>
      <c r="D10" s="4">
        <v>32</v>
      </c>
      <c r="E10" s="5">
        <f t="shared" si="0"/>
        <v>64</v>
      </c>
      <c r="G10" s="6" t="s">
        <v>16</v>
      </c>
      <c r="H10" s="9">
        <f>H5*C11</f>
        <v>330</v>
      </c>
    </row>
    <row r="11" spans="1:8" ht="15.75" customHeight="1">
      <c r="A11" s="3">
        <v>45013</v>
      </c>
      <c r="B11" s="4" t="s">
        <v>12</v>
      </c>
      <c r="C11" s="5">
        <v>5</v>
      </c>
      <c r="D11" s="4">
        <v>16</v>
      </c>
      <c r="E11" s="5">
        <f t="shared" si="0"/>
        <v>80</v>
      </c>
    </row>
    <row r="12" spans="1:8">
      <c r="A12" s="3">
        <v>45014</v>
      </c>
      <c r="B12" s="4" t="s">
        <v>5</v>
      </c>
      <c r="C12" s="5">
        <v>2</v>
      </c>
      <c r="D12" s="4">
        <v>38</v>
      </c>
      <c r="E12" s="5">
        <f t="shared" si="0"/>
        <v>76</v>
      </c>
      <c r="G12" s="6" t="s">
        <v>17</v>
      </c>
    </row>
    <row r="13" spans="1:8" ht="15.75" customHeight="1">
      <c r="A13" s="3">
        <v>45014</v>
      </c>
      <c r="B13" s="4" t="s">
        <v>7</v>
      </c>
      <c r="C13" s="5">
        <v>1</v>
      </c>
      <c r="D13" s="4">
        <v>22</v>
      </c>
      <c r="E13" s="5">
        <f t="shared" si="0"/>
        <v>22</v>
      </c>
      <c r="G13" s="4" t="s">
        <v>7</v>
      </c>
      <c r="H13" s="4">
        <f t="shared" ref="H13:H16" si="1">SUMIF(B:B,G13,D:D)</f>
        <v>117</v>
      </c>
    </row>
    <row r="14" spans="1:8" ht="15.75" customHeight="1">
      <c r="A14" s="3">
        <v>45014</v>
      </c>
      <c r="B14" s="4" t="s">
        <v>9</v>
      </c>
      <c r="C14" s="5">
        <v>3</v>
      </c>
      <c r="D14" s="4">
        <v>13</v>
      </c>
      <c r="E14" s="5">
        <f t="shared" si="0"/>
        <v>39</v>
      </c>
      <c r="G14" s="4" t="s">
        <v>5</v>
      </c>
      <c r="H14" s="4">
        <f t="shared" si="1"/>
        <v>291</v>
      </c>
    </row>
    <row r="15" spans="1:8" ht="15.75" customHeight="1">
      <c r="A15" s="3">
        <v>45015</v>
      </c>
      <c r="B15" s="4" t="s">
        <v>5</v>
      </c>
      <c r="C15" s="5">
        <v>2</v>
      </c>
      <c r="D15" s="4">
        <v>36</v>
      </c>
      <c r="E15" s="5">
        <f t="shared" si="0"/>
        <v>72</v>
      </c>
      <c r="G15" s="4" t="s">
        <v>9</v>
      </c>
      <c r="H15" s="4">
        <f t="shared" si="1"/>
        <v>54</v>
      </c>
    </row>
    <row r="16" spans="1:8" ht="15.75" customHeight="1">
      <c r="A16" s="3">
        <v>45015</v>
      </c>
      <c r="B16" s="4" t="s">
        <v>12</v>
      </c>
      <c r="C16" s="5">
        <v>5</v>
      </c>
      <c r="D16" s="4">
        <v>17</v>
      </c>
      <c r="E16" s="5">
        <f t="shared" si="0"/>
        <v>85</v>
      </c>
      <c r="G16" s="4" t="s">
        <v>12</v>
      </c>
      <c r="H16" s="4">
        <f t="shared" si="1"/>
        <v>66</v>
      </c>
    </row>
    <row r="17" spans="1:9" ht="15.75" customHeight="1">
      <c r="A17" s="3">
        <v>45016</v>
      </c>
      <c r="B17" s="4" t="s">
        <v>5</v>
      </c>
      <c r="C17" s="5">
        <v>2</v>
      </c>
      <c r="D17" s="4">
        <v>39</v>
      </c>
      <c r="E17" s="5">
        <f t="shared" si="0"/>
        <v>78</v>
      </c>
    </row>
    <row r="18" spans="1:9">
      <c r="A18" s="3">
        <v>45016</v>
      </c>
      <c r="B18" s="4" t="s">
        <v>7</v>
      </c>
      <c r="C18" s="5">
        <v>1</v>
      </c>
      <c r="D18" s="4">
        <v>24</v>
      </c>
      <c r="E18" s="5">
        <f t="shared" si="0"/>
        <v>24</v>
      </c>
      <c r="G18" s="6" t="s">
        <v>18</v>
      </c>
    </row>
    <row r="19" spans="1:9" ht="15.75" customHeight="1">
      <c r="A19" s="3">
        <v>45016</v>
      </c>
      <c r="B19" s="4" t="s">
        <v>9</v>
      </c>
      <c r="C19" s="5">
        <v>3</v>
      </c>
      <c r="D19" s="4">
        <v>15</v>
      </c>
      <c r="E19" s="5">
        <f t="shared" si="0"/>
        <v>45</v>
      </c>
      <c r="G19" s="4" t="s">
        <v>7</v>
      </c>
      <c r="H19" s="5">
        <f t="shared" ref="H19:H22" si="2">SUMIF(B:B,G19,E:E)</f>
        <v>117</v>
      </c>
    </row>
    <row r="20" spans="1:9" ht="15.75" customHeight="1">
      <c r="A20" s="3">
        <v>45016</v>
      </c>
      <c r="B20" s="4" t="s">
        <v>12</v>
      </c>
      <c r="C20" s="5">
        <v>5</v>
      </c>
      <c r="D20" s="4">
        <v>18</v>
      </c>
      <c r="E20" s="5">
        <f t="shared" si="0"/>
        <v>90</v>
      </c>
      <c r="G20" s="4" t="s">
        <v>5</v>
      </c>
      <c r="H20" s="5">
        <f t="shared" si="2"/>
        <v>582</v>
      </c>
    </row>
    <row r="21" spans="1:9" ht="15.75" customHeight="1">
      <c r="A21" s="3">
        <v>45016</v>
      </c>
      <c r="B21" s="4" t="s">
        <v>5</v>
      </c>
      <c r="C21" s="5">
        <v>2</v>
      </c>
      <c r="D21" s="4">
        <v>41</v>
      </c>
      <c r="E21" s="5">
        <f t="shared" si="0"/>
        <v>82</v>
      </c>
      <c r="G21" s="4" t="s">
        <v>9</v>
      </c>
      <c r="H21" s="5">
        <f t="shared" si="2"/>
        <v>162</v>
      </c>
    </row>
    <row r="22" spans="1:9" ht="15.75" customHeight="1">
      <c r="A22" s="3">
        <v>45016</v>
      </c>
      <c r="B22" s="4" t="s">
        <v>7</v>
      </c>
      <c r="C22" s="5">
        <v>1</v>
      </c>
      <c r="D22" s="4">
        <v>26</v>
      </c>
      <c r="E22" s="5">
        <f t="shared" si="0"/>
        <v>26</v>
      </c>
      <c r="G22" s="4" t="s">
        <v>12</v>
      </c>
      <c r="H22" s="5">
        <f t="shared" si="2"/>
        <v>330</v>
      </c>
    </row>
    <row r="24" spans="1:9">
      <c r="D24" s="10"/>
      <c r="G24" s="11"/>
      <c r="H24" s="12" t="s">
        <v>22</v>
      </c>
      <c r="I24" s="13"/>
    </row>
    <row r="25" spans="1:9" ht="15.75" customHeight="1">
      <c r="G25" s="12" t="s">
        <v>1</v>
      </c>
      <c r="H25" s="11" t="s">
        <v>19</v>
      </c>
      <c r="I25" s="14" t="s">
        <v>20</v>
      </c>
    </row>
    <row r="26" spans="1:9" ht="15.75" customHeight="1">
      <c r="G26" s="11" t="s">
        <v>7</v>
      </c>
      <c r="H26" s="15">
        <v>117</v>
      </c>
      <c r="I26" s="16">
        <v>117</v>
      </c>
    </row>
    <row r="27" spans="1:9" ht="15.75" customHeight="1">
      <c r="G27" s="17" t="s">
        <v>5</v>
      </c>
      <c r="H27" s="18">
        <v>291</v>
      </c>
      <c r="I27" s="19">
        <v>582</v>
      </c>
    </row>
    <row r="28" spans="1:9" ht="15.75" customHeight="1">
      <c r="G28" s="17" t="s">
        <v>9</v>
      </c>
      <c r="H28" s="18">
        <v>54</v>
      </c>
      <c r="I28" s="19">
        <v>162</v>
      </c>
    </row>
    <row r="29" spans="1:9" ht="15.75" customHeight="1">
      <c r="G29" s="17" t="s">
        <v>12</v>
      </c>
      <c r="H29" s="18">
        <v>66</v>
      </c>
      <c r="I29" s="19">
        <v>330</v>
      </c>
    </row>
    <row r="30" spans="1:9" ht="15.75" customHeight="1">
      <c r="G30" s="20" t="s">
        <v>21</v>
      </c>
      <c r="H30" s="21">
        <v>528</v>
      </c>
      <c r="I30" s="22">
        <v>1191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Weldon</cp:lastModifiedBy>
  <dcterms:modified xsi:type="dcterms:W3CDTF">2025-08-23T17:46:26Z</dcterms:modified>
</cp:coreProperties>
</file>