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Configuratie'!$A$6:$G$42</definedName>
  </definedNames>
  <calcPr calcId="145621"/>
</workbook>
</file>

<file path=xl/calcChain.xml><?xml version="1.0" encoding="utf-8"?>
<calcChain xmlns="http://schemas.openxmlformats.org/spreadsheetml/2006/main">
  <c r="N12" i="5" l="1"/>
  <c r="N9"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10" i="5"/>
  <c r="J137" i="5" l="1"/>
  <c r="I137" i="5"/>
  <c r="H137" i="5"/>
  <c r="F137" i="5"/>
  <c r="E137" i="5"/>
  <c r="D137" i="5"/>
  <c r="C137" i="5"/>
  <c r="L137" i="5" s="1"/>
  <c r="B137" i="5"/>
  <c r="J136" i="5"/>
  <c r="I136" i="5"/>
  <c r="H136" i="5"/>
  <c r="F136" i="5"/>
  <c r="E136" i="5"/>
  <c r="D136" i="5"/>
  <c r="C136" i="5"/>
  <c r="B136" i="5"/>
  <c r="J135" i="5"/>
  <c r="I135" i="5"/>
  <c r="H135" i="5"/>
  <c r="F135" i="5"/>
  <c r="E135" i="5"/>
  <c r="D135" i="5"/>
  <c r="C135" i="5"/>
  <c r="K135" i="5" s="1"/>
  <c r="B135" i="5"/>
  <c r="J134" i="5"/>
  <c r="I134" i="5"/>
  <c r="H134" i="5"/>
  <c r="F134" i="5"/>
  <c r="E134" i="5"/>
  <c r="D134" i="5"/>
  <c r="C134" i="5"/>
  <c r="K134" i="5" s="1"/>
  <c r="B134" i="5"/>
  <c r="J133" i="5"/>
  <c r="I133" i="5"/>
  <c r="H133" i="5"/>
  <c r="F133" i="5"/>
  <c r="E133" i="5"/>
  <c r="D133" i="5"/>
  <c r="C133" i="5"/>
  <c r="K133" i="5" s="1"/>
  <c r="B133" i="5"/>
  <c r="J132" i="5"/>
  <c r="I132" i="5"/>
  <c r="H132" i="5"/>
  <c r="F132" i="5"/>
  <c r="E132" i="5"/>
  <c r="D132" i="5"/>
  <c r="C132" i="5"/>
  <c r="B132" i="5"/>
  <c r="J131" i="5"/>
  <c r="I131" i="5"/>
  <c r="H131" i="5"/>
  <c r="F131" i="5"/>
  <c r="E131" i="5"/>
  <c r="D131" i="5"/>
  <c r="C131" i="5"/>
  <c r="K131" i="5" s="1"/>
  <c r="B131" i="5"/>
  <c r="J130" i="5"/>
  <c r="I130" i="5"/>
  <c r="H130" i="5"/>
  <c r="F130" i="5"/>
  <c r="E130" i="5"/>
  <c r="D130" i="5"/>
  <c r="C130" i="5"/>
  <c r="K130" i="5" s="1"/>
  <c r="B130" i="5"/>
  <c r="J129" i="5"/>
  <c r="I129" i="5"/>
  <c r="H129" i="5"/>
  <c r="F129" i="5"/>
  <c r="E129" i="5"/>
  <c r="D129" i="5"/>
  <c r="C129" i="5"/>
  <c r="K129" i="5" s="1"/>
  <c r="B129" i="5"/>
  <c r="J128" i="5"/>
  <c r="I128" i="5"/>
  <c r="H128" i="5"/>
  <c r="F128" i="5"/>
  <c r="E128" i="5"/>
  <c r="D128" i="5"/>
  <c r="C128" i="5"/>
  <c r="B128" i="5"/>
  <c r="J127" i="5"/>
  <c r="I127" i="5"/>
  <c r="H127" i="5"/>
  <c r="F127" i="5"/>
  <c r="E127" i="5"/>
  <c r="D127" i="5"/>
  <c r="C127" i="5"/>
  <c r="K127" i="5" s="1"/>
  <c r="B127" i="5"/>
  <c r="J126" i="5"/>
  <c r="I126" i="5"/>
  <c r="H126" i="5"/>
  <c r="F126" i="5"/>
  <c r="E126" i="5"/>
  <c r="D126" i="5"/>
  <c r="C126" i="5"/>
  <c r="K126" i="5" s="1"/>
  <c r="B126" i="5"/>
  <c r="J125" i="5"/>
  <c r="I125" i="5"/>
  <c r="H125" i="5"/>
  <c r="F125" i="5"/>
  <c r="E125" i="5"/>
  <c r="D125" i="5"/>
  <c r="C125" i="5"/>
  <c r="K125" i="5" s="1"/>
  <c r="B125" i="5"/>
  <c r="J124" i="5"/>
  <c r="I124" i="5"/>
  <c r="H124" i="5"/>
  <c r="F124" i="5"/>
  <c r="E124" i="5"/>
  <c r="D124" i="5"/>
  <c r="C124" i="5"/>
  <c r="B124" i="5"/>
  <c r="J123" i="5"/>
  <c r="I123" i="5"/>
  <c r="H123" i="5"/>
  <c r="F123" i="5"/>
  <c r="E123" i="5"/>
  <c r="D123" i="5"/>
  <c r="C123" i="5"/>
  <c r="K123" i="5" s="1"/>
  <c r="B123" i="5"/>
  <c r="J122" i="5"/>
  <c r="I122" i="5"/>
  <c r="H122" i="5"/>
  <c r="F122" i="5"/>
  <c r="E122" i="5"/>
  <c r="D122" i="5"/>
  <c r="C122" i="5"/>
  <c r="K122" i="5" s="1"/>
  <c r="B122" i="5"/>
  <c r="J121" i="5"/>
  <c r="I121" i="5"/>
  <c r="H121" i="5"/>
  <c r="F121" i="5"/>
  <c r="E121" i="5"/>
  <c r="D121" i="5"/>
  <c r="C121" i="5"/>
  <c r="K121" i="5" s="1"/>
  <c r="B121" i="5"/>
  <c r="J120" i="5"/>
  <c r="I120" i="5"/>
  <c r="H120" i="5"/>
  <c r="F120" i="5"/>
  <c r="E120" i="5"/>
  <c r="D120" i="5"/>
  <c r="C120" i="5"/>
  <c r="B120" i="5"/>
  <c r="J119" i="5"/>
  <c r="I119" i="5"/>
  <c r="H119" i="5"/>
  <c r="F119" i="5"/>
  <c r="E119" i="5"/>
  <c r="D119" i="5"/>
  <c r="C119" i="5"/>
  <c r="K119" i="5" s="1"/>
  <c r="B119" i="5"/>
  <c r="J118" i="5"/>
  <c r="I118" i="5"/>
  <c r="H118" i="5"/>
  <c r="F118" i="5"/>
  <c r="E118" i="5"/>
  <c r="D118" i="5"/>
  <c r="C118" i="5"/>
  <c r="K118" i="5" s="1"/>
  <c r="B118" i="5"/>
  <c r="J117" i="5"/>
  <c r="I117" i="5"/>
  <c r="H117" i="5"/>
  <c r="F117" i="5"/>
  <c r="E117" i="5"/>
  <c r="D117" i="5"/>
  <c r="C117" i="5"/>
  <c r="K117" i="5" s="1"/>
  <c r="B117" i="5"/>
  <c r="J116" i="5"/>
  <c r="I116" i="5"/>
  <c r="H116" i="5"/>
  <c r="F116" i="5"/>
  <c r="E116" i="5"/>
  <c r="D116" i="5"/>
  <c r="C116" i="5"/>
  <c r="B116" i="5"/>
  <c r="J115" i="5"/>
  <c r="I115" i="5"/>
  <c r="H115" i="5"/>
  <c r="F115" i="5"/>
  <c r="E115" i="5"/>
  <c r="D115" i="5"/>
  <c r="C115" i="5"/>
  <c r="K115" i="5" s="1"/>
  <c r="B115" i="5"/>
  <c r="J114" i="5"/>
  <c r="I114" i="5"/>
  <c r="H114" i="5"/>
  <c r="F114" i="5"/>
  <c r="E114" i="5"/>
  <c r="D114" i="5"/>
  <c r="C114" i="5"/>
  <c r="K114" i="5" s="1"/>
  <c r="B114" i="5"/>
  <c r="J113" i="5"/>
  <c r="I113" i="5"/>
  <c r="H113" i="5"/>
  <c r="F113" i="5"/>
  <c r="E113" i="5"/>
  <c r="D113" i="5"/>
  <c r="C113" i="5"/>
  <c r="K113" i="5" s="1"/>
  <c r="B113" i="5"/>
  <c r="J112" i="5"/>
  <c r="I112" i="5"/>
  <c r="H112" i="5"/>
  <c r="F112" i="5"/>
  <c r="E112" i="5"/>
  <c r="D112" i="5"/>
  <c r="C112" i="5"/>
  <c r="B112" i="5"/>
  <c r="J111" i="5"/>
  <c r="I111" i="5"/>
  <c r="H111" i="5"/>
  <c r="F111" i="5"/>
  <c r="E111" i="5"/>
  <c r="D111" i="5"/>
  <c r="C111" i="5"/>
  <c r="K111" i="5" s="1"/>
  <c r="B111" i="5"/>
  <c r="J110" i="5"/>
  <c r="I110" i="5"/>
  <c r="H110" i="5"/>
  <c r="F110" i="5"/>
  <c r="E110" i="5"/>
  <c r="D110" i="5"/>
  <c r="C110" i="5"/>
  <c r="K110" i="5" s="1"/>
  <c r="B110" i="5"/>
  <c r="J109" i="5"/>
  <c r="I109" i="5"/>
  <c r="H109" i="5"/>
  <c r="F109" i="5"/>
  <c r="E109" i="5"/>
  <c r="D109" i="5"/>
  <c r="C109" i="5"/>
  <c r="K109" i="5" s="1"/>
  <c r="B109" i="5"/>
  <c r="J108" i="5"/>
  <c r="I108" i="5"/>
  <c r="H108" i="5"/>
  <c r="F108" i="5"/>
  <c r="E108" i="5"/>
  <c r="D108" i="5"/>
  <c r="C108" i="5"/>
  <c r="B108" i="5"/>
  <c r="J107" i="5"/>
  <c r="I107" i="5"/>
  <c r="H107" i="5"/>
  <c r="F107" i="5"/>
  <c r="E107" i="5"/>
  <c r="D107" i="5"/>
  <c r="C107" i="5"/>
  <c r="K107" i="5" s="1"/>
  <c r="B107" i="5"/>
  <c r="J106" i="5"/>
  <c r="I106" i="5"/>
  <c r="H106" i="5"/>
  <c r="F106" i="5"/>
  <c r="E106" i="5"/>
  <c r="D106" i="5"/>
  <c r="C106" i="5"/>
  <c r="K106" i="5" s="1"/>
  <c r="B106" i="5"/>
  <c r="J105" i="5"/>
  <c r="I105" i="5"/>
  <c r="H105" i="5"/>
  <c r="F105" i="5"/>
  <c r="E105" i="5"/>
  <c r="D105" i="5"/>
  <c r="C105" i="5"/>
  <c r="K105" i="5" s="1"/>
  <c r="B105" i="5"/>
  <c r="J104" i="5"/>
  <c r="I104" i="5"/>
  <c r="H104" i="5"/>
  <c r="F104" i="5"/>
  <c r="E104" i="5"/>
  <c r="D104" i="5"/>
  <c r="C104" i="5"/>
  <c r="B104" i="5"/>
  <c r="J103" i="5"/>
  <c r="I103" i="5"/>
  <c r="H103" i="5"/>
  <c r="F103" i="5"/>
  <c r="E103" i="5"/>
  <c r="D103" i="5"/>
  <c r="C103" i="5"/>
  <c r="K103" i="5" s="1"/>
  <c r="B103" i="5"/>
  <c r="J102" i="5"/>
  <c r="I102" i="5"/>
  <c r="H102" i="5"/>
  <c r="F102" i="5"/>
  <c r="E102" i="5"/>
  <c r="D102" i="5"/>
  <c r="C102" i="5"/>
  <c r="K102" i="5" s="1"/>
  <c r="B102" i="5"/>
  <c r="J101" i="5"/>
  <c r="I101" i="5"/>
  <c r="H101" i="5"/>
  <c r="F101" i="5"/>
  <c r="E101" i="5"/>
  <c r="D101" i="5"/>
  <c r="C101" i="5"/>
  <c r="K101" i="5" s="1"/>
  <c r="B101" i="5"/>
  <c r="J100" i="5"/>
  <c r="I100" i="5"/>
  <c r="H100" i="5"/>
  <c r="F100" i="5"/>
  <c r="E100" i="5"/>
  <c r="D100" i="5"/>
  <c r="C100" i="5"/>
  <c r="B100" i="5"/>
  <c r="J99" i="5"/>
  <c r="I99" i="5"/>
  <c r="H99" i="5"/>
  <c r="F99" i="5"/>
  <c r="E99" i="5"/>
  <c r="D99" i="5"/>
  <c r="C99" i="5"/>
  <c r="K99" i="5" s="1"/>
  <c r="B99" i="5"/>
  <c r="J98" i="5"/>
  <c r="I98" i="5"/>
  <c r="H98" i="5"/>
  <c r="F98" i="5"/>
  <c r="E98" i="5"/>
  <c r="D98" i="5"/>
  <c r="C98" i="5"/>
  <c r="K98" i="5" s="1"/>
  <c r="B98" i="5"/>
  <c r="J97" i="5"/>
  <c r="I97" i="5"/>
  <c r="H97" i="5"/>
  <c r="F97" i="5"/>
  <c r="E97" i="5"/>
  <c r="D97" i="5"/>
  <c r="C97" i="5"/>
  <c r="K97" i="5" s="1"/>
  <c r="B97" i="5"/>
  <c r="J96" i="5"/>
  <c r="I96" i="5"/>
  <c r="H96" i="5"/>
  <c r="F96" i="5"/>
  <c r="E96" i="5"/>
  <c r="D96" i="5"/>
  <c r="C96" i="5"/>
  <c r="B96" i="5"/>
  <c r="J95" i="5"/>
  <c r="I95" i="5"/>
  <c r="H95" i="5"/>
  <c r="F95" i="5"/>
  <c r="E95" i="5"/>
  <c r="D95" i="5"/>
  <c r="C95" i="5"/>
  <c r="K95" i="5" s="1"/>
  <c r="B95" i="5"/>
  <c r="J94" i="5"/>
  <c r="I94" i="5"/>
  <c r="H94" i="5"/>
  <c r="F94" i="5"/>
  <c r="E94" i="5"/>
  <c r="D94" i="5"/>
  <c r="C94" i="5"/>
  <c r="K94" i="5" s="1"/>
  <c r="B94" i="5"/>
  <c r="J93" i="5"/>
  <c r="I93" i="5"/>
  <c r="H93" i="5"/>
  <c r="F93" i="5"/>
  <c r="E93" i="5"/>
  <c r="D93" i="5"/>
  <c r="C93" i="5"/>
  <c r="K93" i="5" s="1"/>
  <c r="B93" i="5"/>
  <c r="J92" i="5"/>
  <c r="I92" i="5"/>
  <c r="H92" i="5"/>
  <c r="F92" i="5"/>
  <c r="E92" i="5"/>
  <c r="D92" i="5"/>
  <c r="C92" i="5"/>
  <c r="B92" i="5"/>
  <c r="J91" i="5"/>
  <c r="I91" i="5"/>
  <c r="H91" i="5"/>
  <c r="F91" i="5"/>
  <c r="E91" i="5"/>
  <c r="D91" i="5"/>
  <c r="C91" i="5"/>
  <c r="K91" i="5" s="1"/>
  <c r="B91" i="5"/>
  <c r="J90" i="5"/>
  <c r="I90" i="5"/>
  <c r="H90" i="5"/>
  <c r="F90" i="5"/>
  <c r="E90" i="5"/>
  <c r="D90" i="5"/>
  <c r="C90" i="5"/>
  <c r="K90" i="5" s="1"/>
  <c r="B90" i="5"/>
  <c r="J89" i="5"/>
  <c r="I89" i="5"/>
  <c r="H89" i="5"/>
  <c r="F89" i="5"/>
  <c r="E89" i="5"/>
  <c r="D89" i="5"/>
  <c r="C89" i="5"/>
  <c r="K89" i="5" s="1"/>
  <c r="B89" i="5"/>
  <c r="J88" i="5"/>
  <c r="I88" i="5"/>
  <c r="H88" i="5"/>
  <c r="F88" i="5"/>
  <c r="E88" i="5"/>
  <c r="D88" i="5"/>
  <c r="C88" i="5"/>
  <c r="B88" i="5"/>
  <c r="J87" i="5"/>
  <c r="I87" i="5"/>
  <c r="H87" i="5"/>
  <c r="F87" i="5"/>
  <c r="E87" i="5"/>
  <c r="D87" i="5"/>
  <c r="C87" i="5"/>
  <c r="K87" i="5" s="1"/>
  <c r="B87" i="5"/>
  <c r="J86" i="5"/>
  <c r="I86" i="5"/>
  <c r="H86" i="5"/>
  <c r="F86" i="5"/>
  <c r="E86" i="5"/>
  <c r="D86" i="5"/>
  <c r="C86" i="5"/>
  <c r="K86" i="5" s="1"/>
  <c r="B86" i="5"/>
  <c r="J85" i="5"/>
  <c r="I85" i="5"/>
  <c r="H85" i="5"/>
  <c r="F85" i="5"/>
  <c r="E85" i="5"/>
  <c r="D85" i="5"/>
  <c r="C85" i="5"/>
  <c r="K85" i="5" s="1"/>
  <c r="B85" i="5"/>
  <c r="J84" i="5"/>
  <c r="I84" i="5"/>
  <c r="H84" i="5"/>
  <c r="F84" i="5"/>
  <c r="E84" i="5"/>
  <c r="D84" i="5"/>
  <c r="C84" i="5"/>
  <c r="B84" i="5"/>
  <c r="J83" i="5"/>
  <c r="I83" i="5"/>
  <c r="H83" i="5"/>
  <c r="F83" i="5"/>
  <c r="E83" i="5"/>
  <c r="D83" i="5"/>
  <c r="C83" i="5"/>
  <c r="K83" i="5" s="1"/>
  <c r="B83" i="5"/>
  <c r="J82" i="5"/>
  <c r="I82" i="5"/>
  <c r="H82" i="5"/>
  <c r="F82" i="5"/>
  <c r="E82" i="5"/>
  <c r="D82" i="5"/>
  <c r="C82" i="5"/>
  <c r="K82" i="5" s="1"/>
  <c r="B82" i="5"/>
  <c r="J81" i="5"/>
  <c r="I81" i="5"/>
  <c r="H81" i="5"/>
  <c r="F81" i="5"/>
  <c r="E81" i="5"/>
  <c r="D81" i="5"/>
  <c r="C81" i="5"/>
  <c r="K81" i="5" s="1"/>
  <c r="B81" i="5"/>
  <c r="J80" i="5"/>
  <c r="I80" i="5"/>
  <c r="H80" i="5"/>
  <c r="F80" i="5"/>
  <c r="E80" i="5"/>
  <c r="D80" i="5"/>
  <c r="C80" i="5"/>
  <c r="B80" i="5"/>
  <c r="J79" i="5"/>
  <c r="I79" i="5"/>
  <c r="H79" i="5"/>
  <c r="F79" i="5"/>
  <c r="E79" i="5"/>
  <c r="D79" i="5"/>
  <c r="C79" i="5"/>
  <c r="K79" i="5" s="1"/>
  <c r="B79" i="5"/>
  <c r="J78" i="5"/>
  <c r="I78" i="5"/>
  <c r="H78" i="5"/>
  <c r="F78" i="5"/>
  <c r="E78" i="5"/>
  <c r="D78" i="5"/>
  <c r="C78" i="5"/>
  <c r="K78" i="5" s="1"/>
  <c r="B78" i="5"/>
  <c r="J77" i="5"/>
  <c r="I77" i="5"/>
  <c r="H77" i="5"/>
  <c r="F77" i="5"/>
  <c r="E77" i="5"/>
  <c r="D77" i="5"/>
  <c r="C77" i="5"/>
  <c r="K77" i="5" s="1"/>
  <c r="B77" i="5"/>
  <c r="J76" i="5"/>
  <c r="I76" i="5"/>
  <c r="H76" i="5"/>
  <c r="F76" i="5"/>
  <c r="E76" i="5"/>
  <c r="D76" i="5"/>
  <c r="C76" i="5"/>
  <c r="B76" i="5"/>
  <c r="J75" i="5"/>
  <c r="I75" i="5"/>
  <c r="H75" i="5"/>
  <c r="F75" i="5"/>
  <c r="E75" i="5"/>
  <c r="D75" i="5"/>
  <c r="C75" i="5"/>
  <c r="K75" i="5" s="1"/>
  <c r="B75" i="5"/>
  <c r="J74" i="5"/>
  <c r="I74" i="5"/>
  <c r="H74" i="5"/>
  <c r="F74" i="5"/>
  <c r="E74" i="5"/>
  <c r="D74" i="5"/>
  <c r="C74" i="5"/>
  <c r="K74" i="5" s="1"/>
  <c r="B74" i="5"/>
  <c r="J73" i="5"/>
  <c r="I73" i="5"/>
  <c r="H73" i="5"/>
  <c r="F73" i="5"/>
  <c r="E73" i="5"/>
  <c r="D73" i="5"/>
  <c r="C73" i="5"/>
  <c r="K73" i="5" s="1"/>
  <c r="B73" i="5"/>
  <c r="J72" i="5"/>
  <c r="I72" i="5"/>
  <c r="H72" i="5"/>
  <c r="F72" i="5"/>
  <c r="E72" i="5"/>
  <c r="D72" i="5"/>
  <c r="C72" i="5"/>
  <c r="B72" i="5"/>
  <c r="J71" i="5"/>
  <c r="I71" i="5"/>
  <c r="H71" i="5"/>
  <c r="F71" i="5"/>
  <c r="E71" i="5"/>
  <c r="D71" i="5"/>
  <c r="C71" i="5"/>
  <c r="K71" i="5" s="1"/>
  <c r="B71" i="5"/>
  <c r="J70" i="5"/>
  <c r="I70" i="5"/>
  <c r="H70" i="5"/>
  <c r="F70" i="5"/>
  <c r="E70" i="5"/>
  <c r="D70" i="5"/>
  <c r="C70" i="5"/>
  <c r="K70" i="5" s="1"/>
  <c r="B70" i="5"/>
  <c r="J69" i="5"/>
  <c r="I69" i="5"/>
  <c r="H69" i="5"/>
  <c r="F69" i="5"/>
  <c r="E69" i="5"/>
  <c r="D69" i="5"/>
  <c r="C69" i="5"/>
  <c r="K69" i="5" s="1"/>
  <c r="B69" i="5"/>
  <c r="J68" i="5"/>
  <c r="I68" i="5"/>
  <c r="H68" i="5"/>
  <c r="F68" i="5"/>
  <c r="E68" i="5"/>
  <c r="D68" i="5"/>
  <c r="C68" i="5"/>
  <c r="B68" i="5"/>
  <c r="J67" i="5"/>
  <c r="I67" i="5"/>
  <c r="H67" i="5"/>
  <c r="F67" i="5"/>
  <c r="E67" i="5"/>
  <c r="D67" i="5"/>
  <c r="C67" i="5"/>
  <c r="K67" i="5" s="1"/>
  <c r="B67" i="5"/>
  <c r="J66" i="5"/>
  <c r="I66" i="5"/>
  <c r="H66" i="5"/>
  <c r="F66" i="5"/>
  <c r="E66" i="5"/>
  <c r="D66" i="5"/>
  <c r="C66" i="5"/>
  <c r="K66" i="5" s="1"/>
  <c r="B66" i="5"/>
  <c r="J65" i="5"/>
  <c r="I65" i="5"/>
  <c r="H65" i="5"/>
  <c r="F65" i="5"/>
  <c r="E65" i="5"/>
  <c r="D65" i="5"/>
  <c r="C65" i="5"/>
  <c r="K65" i="5" s="1"/>
  <c r="B65" i="5"/>
  <c r="J64" i="5"/>
  <c r="I64" i="5"/>
  <c r="H64" i="5"/>
  <c r="F64" i="5"/>
  <c r="E64" i="5"/>
  <c r="D64" i="5"/>
  <c r="C64" i="5"/>
  <c r="B64" i="5"/>
  <c r="J63" i="5"/>
  <c r="I63" i="5"/>
  <c r="H63" i="5"/>
  <c r="F63" i="5"/>
  <c r="E63" i="5"/>
  <c r="D63" i="5"/>
  <c r="C63" i="5"/>
  <c r="K63" i="5" s="1"/>
  <c r="B63" i="5"/>
  <c r="J62" i="5"/>
  <c r="I62" i="5"/>
  <c r="H62" i="5"/>
  <c r="F62" i="5"/>
  <c r="E62" i="5"/>
  <c r="D62" i="5"/>
  <c r="C62" i="5"/>
  <c r="K62" i="5" s="1"/>
  <c r="B62" i="5"/>
  <c r="J61" i="5"/>
  <c r="I61" i="5"/>
  <c r="H61" i="5"/>
  <c r="F61" i="5"/>
  <c r="E61" i="5"/>
  <c r="D61" i="5"/>
  <c r="C61" i="5"/>
  <c r="K61" i="5" s="1"/>
  <c r="B61" i="5"/>
  <c r="J60" i="5"/>
  <c r="I60" i="5"/>
  <c r="H60" i="5"/>
  <c r="F60" i="5"/>
  <c r="E60" i="5"/>
  <c r="D60" i="5"/>
  <c r="C60" i="5"/>
  <c r="B60" i="5"/>
  <c r="J59" i="5"/>
  <c r="I59" i="5"/>
  <c r="H59" i="5"/>
  <c r="F59" i="5"/>
  <c r="E59" i="5"/>
  <c r="D59" i="5"/>
  <c r="C59" i="5"/>
  <c r="K59" i="5" s="1"/>
  <c r="B59" i="5"/>
  <c r="J58" i="5"/>
  <c r="I58" i="5"/>
  <c r="H58" i="5"/>
  <c r="F58" i="5"/>
  <c r="E58" i="5"/>
  <c r="D58" i="5"/>
  <c r="C58" i="5"/>
  <c r="K58" i="5" s="1"/>
  <c r="B58" i="5"/>
  <c r="J57" i="5"/>
  <c r="I57" i="5"/>
  <c r="H57" i="5"/>
  <c r="F57" i="5"/>
  <c r="E57" i="5"/>
  <c r="D57" i="5"/>
  <c r="C57" i="5"/>
  <c r="K57" i="5" s="1"/>
  <c r="B57" i="5"/>
  <c r="J56" i="5"/>
  <c r="I56" i="5"/>
  <c r="H56" i="5"/>
  <c r="F56" i="5"/>
  <c r="E56" i="5"/>
  <c r="D56" i="5"/>
  <c r="C56" i="5"/>
  <c r="B56" i="5"/>
  <c r="J55" i="5"/>
  <c r="I55" i="5"/>
  <c r="H55" i="5"/>
  <c r="F55" i="5"/>
  <c r="E55" i="5"/>
  <c r="D55" i="5"/>
  <c r="C55" i="5"/>
  <c r="K55" i="5" s="1"/>
  <c r="B55" i="5"/>
  <c r="J54" i="5"/>
  <c r="I54" i="5"/>
  <c r="H54" i="5"/>
  <c r="F54" i="5"/>
  <c r="E54" i="5"/>
  <c r="D54" i="5"/>
  <c r="C54" i="5"/>
  <c r="K54" i="5" s="1"/>
  <c r="B54" i="5"/>
  <c r="J53" i="5"/>
  <c r="I53" i="5"/>
  <c r="H53" i="5"/>
  <c r="F53" i="5"/>
  <c r="E53" i="5"/>
  <c r="D53" i="5"/>
  <c r="C53" i="5"/>
  <c r="K53" i="5" s="1"/>
  <c r="B53" i="5"/>
  <c r="J52" i="5"/>
  <c r="I52" i="5"/>
  <c r="H52" i="5"/>
  <c r="F52" i="5"/>
  <c r="E52" i="5"/>
  <c r="D52" i="5"/>
  <c r="C52" i="5"/>
  <c r="B52" i="5"/>
  <c r="J51" i="5"/>
  <c r="I51" i="5"/>
  <c r="H51" i="5"/>
  <c r="F51" i="5"/>
  <c r="E51" i="5"/>
  <c r="D51" i="5"/>
  <c r="C51" i="5"/>
  <c r="K51" i="5" s="1"/>
  <c r="B51" i="5"/>
  <c r="J50" i="5"/>
  <c r="I50" i="5"/>
  <c r="H50" i="5"/>
  <c r="F50" i="5"/>
  <c r="E50" i="5"/>
  <c r="D50" i="5"/>
  <c r="C50" i="5"/>
  <c r="K50" i="5" s="1"/>
  <c r="B50" i="5"/>
  <c r="J49" i="5"/>
  <c r="I49" i="5"/>
  <c r="H49" i="5"/>
  <c r="F49" i="5"/>
  <c r="E49" i="5"/>
  <c r="D49" i="5"/>
  <c r="C49" i="5"/>
  <c r="K49" i="5" s="1"/>
  <c r="B49" i="5"/>
  <c r="J48" i="5"/>
  <c r="I48" i="5"/>
  <c r="H48" i="5"/>
  <c r="F48" i="5"/>
  <c r="E48" i="5"/>
  <c r="D48" i="5"/>
  <c r="C48" i="5"/>
  <c r="B48" i="5"/>
  <c r="J47" i="5"/>
  <c r="I47" i="5"/>
  <c r="H47" i="5"/>
  <c r="F47" i="5"/>
  <c r="E47" i="5"/>
  <c r="D47" i="5"/>
  <c r="C47" i="5"/>
  <c r="K47" i="5" s="1"/>
  <c r="B47" i="5"/>
  <c r="J46" i="5"/>
  <c r="I46" i="5"/>
  <c r="H46" i="5"/>
  <c r="F46" i="5"/>
  <c r="E46" i="5"/>
  <c r="D46" i="5"/>
  <c r="C46" i="5"/>
  <c r="K46" i="5" s="1"/>
  <c r="B46" i="5"/>
  <c r="J45" i="5"/>
  <c r="I45" i="5"/>
  <c r="H45" i="5"/>
  <c r="F45" i="5"/>
  <c r="E45" i="5"/>
  <c r="D45" i="5"/>
  <c r="C45" i="5"/>
  <c r="K45" i="5" s="1"/>
  <c r="B45" i="5"/>
  <c r="J44" i="5"/>
  <c r="I44" i="5"/>
  <c r="H44" i="5"/>
  <c r="F44" i="5"/>
  <c r="E44" i="5"/>
  <c r="D44" i="5"/>
  <c r="C44" i="5"/>
  <c r="B44" i="5"/>
  <c r="J43" i="5"/>
  <c r="I43" i="5"/>
  <c r="H43" i="5"/>
  <c r="F43" i="5"/>
  <c r="E43" i="5"/>
  <c r="D43" i="5"/>
  <c r="C43" i="5"/>
  <c r="K43" i="5" s="1"/>
  <c r="B43" i="5"/>
  <c r="J42" i="5"/>
  <c r="I42" i="5"/>
  <c r="H42" i="5"/>
  <c r="F42" i="5"/>
  <c r="E42" i="5"/>
  <c r="D42" i="5"/>
  <c r="C42" i="5"/>
  <c r="K42" i="5" s="1"/>
  <c r="B42" i="5"/>
  <c r="J41" i="5"/>
  <c r="I41" i="5"/>
  <c r="H41" i="5"/>
  <c r="F41" i="5"/>
  <c r="E41" i="5"/>
  <c r="D41" i="5"/>
  <c r="C41" i="5"/>
  <c r="K41" i="5" s="1"/>
  <c r="B41" i="5"/>
  <c r="J40" i="5"/>
  <c r="I40" i="5"/>
  <c r="H40" i="5"/>
  <c r="F40" i="5"/>
  <c r="E40" i="5"/>
  <c r="D40" i="5"/>
  <c r="C40" i="5"/>
  <c r="B40" i="5"/>
  <c r="J39" i="5"/>
  <c r="I39" i="5"/>
  <c r="H39" i="5"/>
  <c r="F39" i="5"/>
  <c r="E39" i="5"/>
  <c r="D39" i="5"/>
  <c r="C39" i="5"/>
  <c r="K39" i="5" s="1"/>
  <c r="B39" i="5"/>
  <c r="J38" i="5"/>
  <c r="I38" i="5"/>
  <c r="H38" i="5"/>
  <c r="F38" i="5"/>
  <c r="E38" i="5"/>
  <c r="D38" i="5"/>
  <c r="C38" i="5"/>
  <c r="K38" i="5" s="1"/>
  <c r="B38" i="5"/>
  <c r="J37" i="5"/>
  <c r="I37" i="5"/>
  <c r="H37" i="5"/>
  <c r="F37" i="5"/>
  <c r="E37" i="5"/>
  <c r="D37" i="5"/>
  <c r="C37" i="5"/>
  <c r="K37" i="5" s="1"/>
  <c r="B37" i="5"/>
  <c r="J36" i="5"/>
  <c r="I36" i="5"/>
  <c r="H36" i="5"/>
  <c r="F36" i="5"/>
  <c r="E36" i="5"/>
  <c r="D36" i="5"/>
  <c r="C36" i="5"/>
  <c r="B36" i="5"/>
  <c r="J35" i="5"/>
  <c r="I35" i="5"/>
  <c r="H35" i="5"/>
  <c r="F35" i="5"/>
  <c r="E35" i="5"/>
  <c r="D35" i="5"/>
  <c r="C35" i="5"/>
  <c r="K35" i="5" s="1"/>
  <c r="B35" i="5"/>
  <c r="J34" i="5"/>
  <c r="I34" i="5"/>
  <c r="H34" i="5"/>
  <c r="F34" i="5"/>
  <c r="E34" i="5"/>
  <c r="D34" i="5"/>
  <c r="C34" i="5"/>
  <c r="K34" i="5" s="1"/>
  <c r="B34" i="5"/>
  <c r="L12" i="5"/>
  <c r="L9" i="5"/>
  <c r="A1" i="5"/>
  <c r="K48" i="5" l="1"/>
  <c r="K76" i="5"/>
  <c r="K92" i="5"/>
  <c r="K100" i="5"/>
  <c r="K104" i="5"/>
  <c r="K116" i="5"/>
  <c r="K120" i="5"/>
  <c r="K36" i="5"/>
  <c r="K40" i="5"/>
  <c r="K44" i="5"/>
  <c r="K84" i="5"/>
  <c r="K88" i="5"/>
  <c r="K96" i="5"/>
  <c r="K124" i="5"/>
  <c r="K128" i="5"/>
  <c r="K132" i="5"/>
  <c r="K136" i="5"/>
  <c r="K52" i="5"/>
  <c r="K56" i="5"/>
  <c r="K60" i="5"/>
  <c r="K64" i="5"/>
  <c r="K68" i="5"/>
  <c r="K72" i="5"/>
  <c r="K80" i="5"/>
  <c r="K108" i="5"/>
  <c r="K112" i="5"/>
  <c r="G137" i="5"/>
  <c r="G136" i="5"/>
  <c r="G135" i="5"/>
  <c r="L135" i="5" s="1"/>
  <c r="G134" i="5"/>
  <c r="L134" i="5" s="1"/>
  <c r="G133" i="5"/>
  <c r="L133" i="5" s="1"/>
  <c r="G132" i="5"/>
  <c r="G131" i="5"/>
  <c r="L131" i="5" s="1"/>
  <c r="G130" i="5"/>
  <c r="L130" i="5" s="1"/>
  <c r="G129" i="5"/>
  <c r="L129" i="5" s="1"/>
  <c r="G128" i="5"/>
  <c r="G127" i="5"/>
  <c r="L127" i="5" s="1"/>
  <c r="G126" i="5"/>
  <c r="L126" i="5" s="1"/>
  <c r="G125" i="5"/>
  <c r="L125" i="5" s="1"/>
  <c r="G124" i="5"/>
  <c r="G123" i="5"/>
  <c r="L123" i="5" s="1"/>
  <c r="G122" i="5"/>
  <c r="L122" i="5" s="1"/>
  <c r="G121" i="5"/>
  <c r="L121" i="5" s="1"/>
  <c r="G120" i="5"/>
  <c r="G119" i="5"/>
  <c r="L119" i="5" s="1"/>
  <c r="G118" i="5"/>
  <c r="L118" i="5" s="1"/>
  <c r="G117" i="5"/>
  <c r="L117" i="5" s="1"/>
  <c r="G116" i="5"/>
  <c r="G115" i="5"/>
  <c r="L115" i="5" s="1"/>
  <c r="G114" i="5"/>
  <c r="L114" i="5" s="1"/>
  <c r="G113" i="5"/>
  <c r="L113" i="5" s="1"/>
  <c r="G112" i="5"/>
  <c r="G111" i="5"/>
  <c r="L111" i="5" s="1"/>
  <c r="G110" i="5"/>
  <c r="L110" i="5" s="1"/>
  <c r="G109" i="5"/>
  <c r="L109" i="5" s="1"/>
  <c r="G108" i="5"/>
  <c r="G107" i="5"/>
  <c r="L107" i="5" s="1"/>
  <c r="G106" i="5"/>
  <c r="L106" i="5" s="1"/>
  <c r="G105" i="5"/>
  <c r="L105" i="5" s="1"/>
  <c r="G104" i="5"/>
  <c r="G103" i="5"/>
  <c r="L103" i="5" s="1"/>
  <c r="G102" i="5"/>
  <c r="L102" i="5" s="1"/>
  <c r="G101" i="5"/>
  <c r="L101" i="5" s="1"/>
  <c r="G100" i="5"/>
  <c r="G99" i="5"/>
  <c r="L99" i="5" s="1"/>
  <c r="G98" i="5"/>
  <c r="L98" i="5" s="1"/>
  <c r="G97" i="5"/>
  <c r="L97" i="5" s="1"/>
  <c r="G96" i="5"/>
  <c r="G95" i="5"/>
  <c r="L95" i="5" s="1"/>
  <c r="G94" i="5"/>
  <c r="L94" i="5" s="1"/>
  <c r="G93" i="5"/>
  <c r="L93" i="5" s="1"/>
  <c r="G92" i="5"/>
  <c r="G91" i="5"/>
  <c r="L91" i="5" s="1"/>
  <c r="G90" i="5"/>
  <c r="L90" i="5" s="1"/>
  <c r="G89" i="5"/>
  <c r="L89" i="5" s="1"/>
  <c r="G88" i="5"/>
  <c r="G87" i="5"/>
  <c r="L87" i="5" s="1"/>
  <c r="G86" i="5"/>
  <c r="L86" i="5" s="1"/>
  <c r="G85" i="5"/>
  <c r="L85" i="5" s="1"/>
  <c r="G84" i="5"/>
  <c r="G83" i="5"/>
  <c r="L83" i="5" s="1"/>
  <c r="G82" i="5"/>
  <c r="L82" i="5" s="1"/>
  <c r="G81" i="5"/>
  <c r="L81" i="5" s="1"/>
  <c r="G80" i="5"/>
  <c r="G79" i="5"/>
  <c r="L79" i="5" s="1"/>
  <c r="G78" i="5"/>
  <c r="L78" i="5" s="1"/>
  <c r="G77" i="5"/>
  <c r="L77" i="5" s="1"/>
  <c r="G76" i="5"/>
  <c r="G75" i="5"/>
  <c r="L75" i="5" s="1"/>
  <c r="G74" i="5"/>
  <c r="L74" i="5" s="1"/>
  <c r="G73" i="5"/>
  <c r="L73" i="5" s="1"/>
  <c r="G72" i="5"/>
  <c r="G71" i="5"/>
  <c r="L71" i="5" s="1"/>
  <c r="G70" i="5"/>
  <c r="L70" i="5" s="1"/>
  <c r="G69" i="5"/>
  <c r="L69" i="5" s="1"/>
  <c r="G68" i="5"/>
  <c r="G67" i="5"/>
  <c r="L67" i="5" s="1"/>
  <c r="G66" i="5"/>
  <c r="L66" i="5" s="1"/>
  <c r="G65" i="5"/>
  <c r="L65" i="5" s="1"/>
  <c r="G64" i="5"/>
  <c r="G63" i="5"/>
  <c r="L63" i="5" s="1"/>
  <c r="G62" i="5"/>
  <c r="L62" i="5" s="1"/>
  <c r="G61" i="5"/>
  <c r="L61" i="5" s="1"/>
  <c r="G60" i="5"/>
  <c r="G59" i="5"/>
  <c r="L59" i="5" s="1"/>
  <c r="G58" i="5"/>
  <c r="L58" i="5" s="1"/>
  <c r="G56" i="5"/>
  <c r="G55" i="5"/>
  <c r="L55" i="5" s="1"/>
  <c r="G54" i="5"/>
  <c r="L54" i="5" s="1"/>
  <c r="G52" i="5"/>
  <c r="G51" i="5"/>
  <c r="L51" i="5" s="1"/>
  <c r="G50" i="5"/>
  <c r="L50" i="5" s="1"/>
  <c r="G48" i="5"/>
  <c r="G47" i="5"/>
  <c r="L47" i="5" s="1"/>
  <c r="G46" i="5"/>
  <c r="L46" i="5" s="1"/>
  <c r="G44" i="5"/>
  <c r="G43" i="5"/>
  <c r="L43" i="5" s="1"/>
  <c r="G42" i="5"/>
  <c r="L42" i="5" s="1"/>
  <c r="G41" i="5"/>
  <c r="L41" i="5" s="1"/>
  <c r="G40" i="5"/>
  <c r="G39" i="5"/>
  <c r="L39" i="5" s="1"/>
  <c r="G38" i="5"/>
  <c r="L38" i="5" s="1"/>
  <c r="G37" i="5"/>
  <c r="L37" i="5" s="1"/>
  <c r="G36" i="5"/>
  <c r="G35" i="5"/>
  <c r="L35" i="5" s="1"/>
  <c r="L104" i="5" l="1"/>
  <c r="L68" i="5"/>
  <c r="L124" i="5"/>
  <c r="L72" i="5"/>
  <c r="L128" i="5"/>
  <c r="L100" i="5"/>
  <c r="L36" i="5"/>
  <c r="L108" i="5"/>
  <c r="L80" i="5"/>
  <c r="L40" i="5"/>
  <c r="L64" i="5"/>
  <c r="L44" i="5"/>
  <c r="L56" i="5"/>
  <c r="L84" i="5"/>
  <c r="L60" i="5"/>
  <c r="L92" i="5"/>
  <c r="L132" i="5"/>
  <c r="L76" i="5"/>
  <c r="L136" i="5"/>
  <c r="L112" i="5"/>
  <c r="L96" i="5"/>
  <c r="L120" i="5"/>
  <c r="L48" i="5"/>
  <c r="L52" i="5"/>
  <c r="L88" i="5"/>
  <c r="L116" i="5"/>
  <c r="G57" i="5"/>
  <c r="L57" i="5" s="1"/>
  <c r="G49" i="5"/>
  <c r="L49" i="5" s="1"/>
  <c r="G45" i="5"/>
  <c r="L45" i="5" s="1"/>
  <c r="G53" i="5"/>
  <c r="L53" i="5" s="1"/>
  <c r="L10" i="5" l="1"/>
  <c r="G34" i="5" l="1"/>
  <c r="L34" i="5" s="1"/>
</calcChain>
</file>

<file path=xl/comments1.xml><?xml version="1.0" encoding="utf-8"?>
<comments xmlns="http://schemas.openxmlformats.org/spreadsheetml/2006/main">
  <authors>
    <author>r.vanaalderen</author>
  </authors>
  <commentList>
    <comment ref="F6" author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<sst xmlns="http://schemas.openxmlformats.org/spreadsheetml/2006/main" count="369" uniqueCount="167">
  <si>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</si>
  <si>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</si>
  <si>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</si>
  <si>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</si>
  <si>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</si>
  <si>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</si>
  <si>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</si>
  <si>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</si>
  <si>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</si>
  <si>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</si>
  <si>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</si>
  <si>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</si>
  <si>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</si>
  <si>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</si>
  <si>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</si>
  <si>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</si>
  <si>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</si>
  <si>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</si>
  <si>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</si>
  <si>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</si>
  <si>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</si>
  <si>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</si>
  <si>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</si>
  <si>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</si>
  <si>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</si>
  <si>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</si>
  <si>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</si>
  <si>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</si>
  <si>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</si>
  <si>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</si>
  <si>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</si>
  <si>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</si>
  <si>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</si>
  <si>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</si>
  <si>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FPS_VAR_Naam</t>
  </si>
  <si>
    <t>FPS_VAR_KVKnr</t>
  </si>
  <si>
    <t>FPS_VAR_BIK_CODE</t>
  </si>
  <si>
    <t>FPS_VAR_BIK_Omschr</t>
  </si>
  <si>
    <t>FPS_VAR_GridId</t>
  </si>
  <si>
    <t>FPS_VAR_Postcode</t>
  </si>
  <si>
    <t>FPS_VAR_Woonplaats</t>
  </si>
  <si>
    <t>Q_ROOT</t>
  </si>
  <si>
    <t>Q_STATUS</t>
  </si>
  <si>
    <t>Q_STATUS_FINAL_ON</t>
  </si>
  <si>
    <t>Q_STATUS_FINAL_BY</t>
  </si>
  <si>
    <t>Q_STATUS_STARTED_ON</t>
  </si>
  <si>
    <t>Q_STATUS_STARTED_BY</t>
  </si>
  <si>
    <t>Q_STATUS_MODIFIED_ON</t>
  </si>
  <si>
    <t>FPS_VAR_Housenumber</t>
  </si>
  <si>
    <t>ModelVersion</t>
  </si>
  <si>
    <t>MatrixVersion</t>
  </si>
  <si>
    <t>OprichtingsdatumKvK</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</si>
  <si>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</si>
  <si>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</si>
  <si>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</si>
  <si>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</si>
  <si>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</si>
  <si>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</si>
  <si>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</si>
  <si>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</si>
  <si>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 xml:space="preserve">  &lt;/variables&gt;</t>
  </si>
  <si>
    <t>&lt;/configuration&gt;</t>
  </si>
  <si>
    <t>Formule</t>
  </si>
  <si>
    <t>Gebruikers invoer</t>
  </si>
  <si>
    <t>Kolom A kan worden aangepast. De overige velden worden dan automatisch gevuld.</t>
  </si>
  <si>
    <t>GevraagdKredietbedrag</t>
  </si>
  <si>
    <t>BatchRatingKeuze</t>
  </si>
  <si>
    <t>BatchReferentieLimiet</t>
  </si>
  <si>
    <t>ToetsAutomatischFiat</t>
  </si>
  <si>
    <t>Rechtsvorm</t>
  </si>
  <si>
    <t>LooptijdLangerDan10Jaar</t>
  </si>
  <si>
    <t>GevestigdInNederland</t>
  </si>
  <si>
    <t>BrancheInBusinessRule31</t>
  </si>
  <si>
    <t>INGisHuisbankier</t>
  </si>
  <si>
    <t>AantalOverstandenLaatsteHalfJaar</t>
  </si>
  <si>
    <t>BedrijfsrisicosVerzekerd</t>
  </si>
  <si>
    <t>VermeldeCalamiteiten</t>
  </si>
  <si>
    <t>PersoonlijkeBorgBestuurderNodig</t>
  </si>
  <si>
    <t>PersoonlijkeBorgBestuurderBereidheid</t>
  </si>
  <si>
    <t>ToetsControleBasisvoorwaarden</t>
  </si>
  <si>
    <t>AanvullendeCijfersVragen</t>
  </si>
  <si>
    <t>RechtsvormBV</t>
  </si>
  <si>
    <t>NietGevestigdInNederland</t>
  </si>
  <si>
    <t>INGgeenHuisbankier</t>
  </si>
  <si>
    <t>TeVeelOverstanden</t>
  </si>
  <si>
    <t>BedrijfsrisicosNietVerzekerd</t>
  </si>
  <si>
    <t>VermeldeCalamiteitenAanwezig</t>
  </si>
  <si>
    <t>ToetsControleBasisvoorwaardenTotaal</t>
  </si>
  <si>
    <t>AantalWerknemersFTE</t>
  </si>
  <si>
    <t>AantalBestuurdersFTE</t>
  </si>
  <si>
    <t>Bestuurders01</t>
  </si>
  <si>
    <t>Bestuurders01Gebdatum</t>
  </si>
  <si>
    <t>Bestuurders01ErvaringInBranche</t>
  </si>
  <si>
    <t>Bestuurders01Opleiding</t>
  </si>
  <si>
    <t>Bestuurders02</t>
  </si>
  <si>
    <t>Bestuurders02Gebdatum</t>
  </si>
  <si>
    <t>Bestuurders02ErvaringInBranche</t>
  </si>
  <si>
    <t>Bestuurders02Opleiding</t>
  </si>
  <si>
    <t>Bestuurders03</t>
  </si>
  <si>
    <t>Bestuurders03Gebdatum</t>
  </si>
  <si>
    <t>Bestuurders03ErvaringInBranche</t>
  </si>
  <si>
    <t>Bestuurders03Opleiding</t>
  </si>
  <si>
    <t>OndernemingProffesioneelBegeleid</t>
  </si>
  <si>
    <t>HoofdredenStartOnderneming</t>
  </si>
  <si>
    <t>LeeftijdJongsteBestuurder</t>
  </si>
  <si>
    <t>ToetsBestuurders01Gebdatum</t>
  </si>
  <si>
    <t>ToetsBestuurders02Gebdatum</t>
  </si>
  <si>
    <t>ToetsBestuurders03Gebdatum</t>
  </si>
  <si>
    <t>ErvaringMinstErvarenBestuurder</t>
  </si>
  <si>
    <t>OpleidingBestuurders</t>
  </si>
  <si>
    <t>Investeringsbehoefte</t>
  </si>
  <si>
    <t>GestortRisicodragendVermogen</t>
  </si>
  <si>
    <t>BenuttingLiqMiddelen</t>
  </si>
  <si>
    <t>EigenVermogenVoorKredietverlening</t>
  </si>
  <si>
    <t>BalansTotaalNaKredietverlening</t>
  </si>
  <si>
    <t>ToetsRisicodragendVermogen</t>
  </si>
  <si>
    <t>InvesteringImmaterieelActivaNaKrediet</t>
  </si>
  <si>
    <t>InvesteringMaterieelActivaNaKrediet</t>
  </si>
  <si>
    <t>ProductSluitAanBijInvestering</t>
  </si>
  <si>
    <t>GewenstProduct</t>
  </si>
  <si>
    <t>NormRisicoVermogenMatVastAkt</t>
  </si>
  <si>
    <t>OndernemingAantalOrganisaties</t>
  </si>
  <si>
    <t>BrancheSector</t>
  </si>
  <si>
    <t>VoortzettingBestaandeActiviteiten</t>
  </si>
  <si>
    <t>BedrijfsadmUitbesteed</t>
  </si>
  <si>
    <t>ReedsOmzetGegenereerd</t>
  </si>
  <si>
    <t>TussentijdseCijfersAanwezig</t>
  </si>
  <si>
    <t>VerwachtResultaatNaBelJaar1</t>
  </si>
  <si>
    <t>VerwachtResultaatNaBelJaar2</t>
  </si>
  <si>
    <t>VerwachtResultaatNaBelJaar3</t>
  </si>
  <si>
    <t>ResultaatNaBelJaar1</t>
  </si>
  <si>
    <t>ResultaatNaBelJaar2</t>
  </si>
  <si>
    <t>VerwachtNettoOmzetJaar1</t>
  </si>
  <si>
    <t>VerwachtNettoOmzetJaar2</t>
  </si>
  <si>
    <t>VerwachtNettoOmzetJaar3</t>
  </si>
  <si>
    <t>VerwachtAfschrijvingenJaar2</t>
  </si>
  <si>
    <t>SolvabiliteitBalansJaar1</t>
  </si>
  <si>
    <t>SolvabiliteitBalansJaar2</t>
  </si>
  <si>
    <t>FinancieleExpert</t>
  </si>
  <si>
    <t>EindScore</t>
  </si>
  <si>
    <t>TotaalPunten01</t>
  </si>
  <si>
    <t>TotaalPunten02</t>
  </si>
  <si>
    <t>TotaalPunten08</t>
  </si>
  <si>
    <t>TotaalPunten09</t>
  </si>
  <si>
    <t>TotaalPunten10</t>
  </si>
  <si>
    <t>TotaalPunten03</t>
  </si>
  <si>
    <t>TotaalPunten04</t>
  </si>
  <si>
    <t>TotaalPunten05</t>
  </si>
  <si>
    <t>TotaalPunten06</t>
  </si>
  <si>
    <t>TotaalPunten07</t>
  </si>
  <si>
    <t xml:space="preserve">  &lt;constraint&gt;&lt;![CDATA[  ModelType ='STARTER' ]]&gt;&lt;/constraint&gt;</t>
  </si>
  <si>
    <t xml:space="preserve">&lt;externalDataSource&gt;                                                        </t>
  </si>
  <si>
    <t xml:space="preserve">&lt;dataSourceJNDI&gt;jdbc/FinanDS&lt;/dataSourceJNDI&gt;                             </t>
  </si>
  <si>
    <t xml:space="preserve">  &lt;maximumStringLength&gt;256&lt;/maximumStringLength&gt;                             </t>
  </si>
  <si>
    <t xml:space="preserve">  &lt;externalTables&gt;                                                          </t>
  </si>
  <si>
    <t xml:space="preserve">  &lt;externalTable default="true"&gt;                                          </t>
  </si>
  <si>
    <t xml:space="preserve">  &lt;updateMode&gt;UPDATE&lt;/updateMode&gt;                                       </t>
  </si>
  <si>
    <t xml:space="preserve">&lt;/externalTable&gt;                                                        </t>
  </si>
  <si>
    <t xml:space="preserve">&lt;/externalTables&gt;                                                         </t>
  </si>
  <si>
    <t xml:space="preserve">&lt;/externalDataSource&gt;                                                       </t>
  </si>
  <si>
    <t xml:space="preserve">  &lt;name&gt;EXPORT_STARTER&lt;/name&gt;                                              </t>
  </si>
  <si>
    <t>&lt;?xml version="1.0" encoding="UTF-8" ?&gt;</t>
  </si>
  <si>
    <t>&lt;?xml-stylesheet type='text/xsl' href='GdetConfigToDb.xsl'?&gt;</t>
  </si>
  <si>
    <t xml:space="preserve">  &lt;uniqueIdColumn&gt;id&lt;/uniqueIdColumn&gt;  </t>
  </si>
  <si>
    <t xml:space="preserve">  &lt;documentIdColumn&gt;DOCUMENTID&lt;/documentIdColumn&gt;</t>
  </si>
  <si>
    <t xml:space="preserve"> </t>
  </si>
  <si>
    <t>&lt;?xml version="1.0" encoding="UTF-8"?&gt;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</si>
</sst>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7">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6">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27" fillId="34" borderId="0" xfId="0" applyFont="1" applyFill="1"/>
    <xf numFmtId="0" fontId="27" fillId="34" borderId="0" xfId="0" applyFont="1"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5" borderId="0" xfId="0" applyFill="1" applyAlignment="1"/>
    <xf numFmtId="0" fontId="29" fillId="0" borderId="0" xfId="0" applyFont="1" applyAlignment="1"/>
    <xf numFmtId="0" fontId="30" fillId="0" borderId="0" xfId="0" applyFont="1" applyAlignment="1"/>
    <xf numFmtId="0" fontId="31" fillId="35" borderId="0" xfId="0" applyFont="1" applyFill="1" applyAlignment="1"/>
    <xf numFmtId="0" fontId="6" fillId="35" borderId="0" xfId="0" applyFont="1" applyFill="1" applyAlignment="1"/>
    <xf numFmtId="0" fontId="8" fillId="35" borderId="0" xfId="0" applyFont="1" applyFill="1" applyAlignment="1"/>
    <xf numFmtId="0" fontId="0" fillId="36" borderId="0" xfId="0" applyFill="1" applyAlignment="1"/>
    <xf numFmtId="0" fontId="28" fillId="36" borderId="0" xfId="0" applyFont="1" applyFill="1" applyAlignment="1"/>
    <xf numFmtId="0" fontId="11" fillId="0" borderId="0" xfId="0" applyFont="1" applyAlignment="1"/>
    <xf numFmtId="0" fontId="12" fillId="27" borderId="0" xfId="25"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_STA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ER-VarList"/>
      <sheetName val="REVISIE-VarList"/>
    </sheetNames>
    <sheetDataSet>
      <sheetData sheetId="0">
        <row r="2">
          <cell r="A2" t="str">
            <v>Model Starter v2.1</v>
          </cell>
        </row>
        <row r="5">
          <cell r="A5" t="str">
            <v>Root</v>
          </cell>
          <cell r="B5" t="str">
            <v>Root</v>
          </cell>
          <cell r="C5" t="str">
            <v>No</v>
          </cell>
          <cell r="D5" t="str">
            <v>S</v>
          </cell>
          <cell r="E5">
            <v>4</v>
          </cell>
          <cell r="F5">
            <v>0</v>
          </cell>
          <cell r="G5" t="str">
            <v>Vragenlijst Starters</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t="str">
            <v>No</v>
          </cell>
          <cell r="AI5" t="str">
            <v>No</v>
          </cell>
          <cell r="AJ5" t="str">
            <v>No</v>
          </cell>
          <cell r="AK5" t="str">
            <v xml:space="preserve"> </v>
          </cell>
          <cell r="AL5" t="str">
            <v xml:space="preserve"> </v>
          </cell>
          <cell r="AM5" t="str">
            <v>No</v>
          </cell>
          <cell r="AO5" t="str">
            <v>Vragenlijst Starters</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t="str">
            <v>No</v>
          </cell>
          <cell r="AI6" t="str">
            <v>No</v>
          </cell>
          <cell r="AJ6" t="str">
            <v>No</v>
          </cell>
          <cell r="AK6" t="str">
            <v xml:space="preserve"> </v>
          </cell>
          <cell r="AL6" t="str">
            <v xml:space="preserve"> </v>
          </cell>
          <cell r="AM6" t="str">
            <v>No</v>
          </cell>
          <cell r="AO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t="str">
            <v>Yes</v>
          </cell>
          <cell r="AI7" t="str">
            <v>No</v>
          </cell>
          <cell r="AJ7" t="str">
            <v>No</v>
          </cell>
          <cell r="AK7" t="str">
            <v xml:space="preserve"> </v>
          </cell>
          <cell r="AL7" t="str">
            <v xml:space="preserve"> </v>
          </cell>
          <cell r="AM7" t="str">
            <v>No</v>
          </cell>
          <cell r="AO7" t="str">
            <v>Layout</v>
          </cell>
          <cell r="AP7" t="str">
            <v>If(Pos("IFRS-EU",&amp;FES_LAYOUT[1])&gt;0,1,If(Pos("IFRS-PL",&amp;FES_LAYOUT[1])&gt;0,48,If(Pos("IFRS-Intl",&amp;FES_LAYOUT[1])&gt;0,2,0)))</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0: NA|1: IFRS-EU|2: IFRS|48: Polish</v>
          </cell>
        </row>
        <row r="8">
          <cell r="A8" t="str">
            <v>FES_EXCHANGE_RATES</v>
          </cell>
          <cell r="B8" t="str">
            <v>FES_EXCHANGE_RATES</v>
          </cell>
          <cell r="C8" t="str">
            <v>No</v>
          </cell>
          <cell r="D8" t="str">
            <v>S01-02</v>
          </cell>
          <cell r="E8">
            <v>7</v>
          </cell>
          <cell r="F8">
            <v>2</v>
          </cell>
          <cell r="G8" t="str">
            <v xml:space="preserve">      Exchange Rates</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t="str">
            <v>Yes</v>
          </cell>
          <cell r="AI8" t="str">
            <v>No</v>
          </cell>
          <cell r="AJ8" t="str">
            <v>No</v>
          </cell>
          <cell r="AK8" t="str">
            <v xml:space="preserve"> </v>
          </cell>
          <cell r="AL8" t="str">
            <v xml:space="preserve"> </v>
          </cell>
          <cell r="AM8" t="str">
            <v>No</v>
          </cell>
          <cell r="AO8" t="str">
            <v>Exchange Rates</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t="str">
            <v>Yes</v>
          </cell>
          <cell r="AI9" t="str">
            <v>No</v>
          </cell>
          <cell r="AJ9" t="str">
            <v>No</v>
          </cell>
          <cell r="AK9" t="str">
            <v xml:space="preserve"> </v>
          </cell>
          <cell r="AL9" t="str">
            <v xml:space="preserve"> </v>
          </cell>
          <cell r="AM9" t="str">
            <v>No</v>
          </cell>
          <cell r="AO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t="str">
            <v>Yes</v>
          </cell>
          <cell r="AI10" t="str">
            <v>No</v>
          </cell>
          <cell r="AJ10" t="str">
            <v>No</v>
          </cell>
          <cell r="AK10" t="str">
            <v xml:space="preserve"> </v>
          </cell>
          <cell r="AL10" t="str">
            <v xml:space="preserve"> </v>
          </cell>
          <cell r="AM10" t="str">
            <v>No</v>
          </cell>
          <cell r="AO10" t="str">
            <v>Is flat input used? (1=yes)</v>
          </cell>
        </row>
        <row r="11">
          <cell r="A11" t="str">
            <v>FES_PROJECTION_PROFILE</v>
          </cell>
          <cell r="B11" t="str">
            <v>FES_PROJECTION_PROFILE</v>
          </cell>
          <cell r="C11" t="str">
            <v>No</v>
          </cell>
          <cell r="D11" t="str">
            <v>S01-05</v>
          </cell>
          <cell r="E11">
            <v>10</v>
          </cell>
          <cell r="F11">
            <v>2</v>
          </cell>
          <cell r="G11" t="str">
            <v xml:space="preserve">      Projection Profile</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t="str">
            <v>Yes</v>
          </cell>
          <cell r="AI11" t="str">
            <v>No</v>
          </cell>
          <cell r="AJ11" t="str">
            <v>No</v>
          </cell>
          <cell r="AK11" t="str">
            <v xml:space="preserve"> </v>
          </cell>
          <cell r="AL11" t="str">
            <v xml:space="preserve"> </v>
          </cell>
          <cell r="AM11" t="str">
            <v>No</v>
          </cell>
          <cell r="AO11" t="str">
            <v>Projection Profile</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t="str">
            <v>Yes</v>
          </cell>
          <cell r="AI12" t="str">
            <v>No</v>
          </cell>
          <cell r="AJ12" t="str">
            <v>No</v>
          </cell>
          <cell r="AK12" t="str">
            <v xml:space="preserve"> </v>
          </cell>
          <cell r="AL12" t="str">
            <v xml:space="preserve"> </v>
          </cell>
          <cell r="AM12" t="str">
            <v>No</v>
          </cell>
          <cell r="AO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t="str">
            <v>Yes</v>
          </cell>
          <cell r="AI13" t="str">
            <v>No</v>
          </cell>
          <cell r="AJ13" t="str">
            <v>No</v>
          </cell>
          <cell r="AK13" t="str">
            <v xml:space="preserve"> </v>
          </cell>
          <cell r="AL13" t="str">
            <v xml:space="preserve"> </v>
          </cell>
          <cell r="AM13" t="str">
            <v>No</v>
          </cell>
          <cell r="AO13" t="str">
            <v>Column visible</v>
          </cell>
          <cell r="AP13">
            <v>1</v>
          </cell>
          <cell r="AQ13">
            <v>1</v>
          </cell>
          <cell r="AR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t="str">
            <v>Yes</v>
          </cell>
          <cell r="AI14" t="str">
            <v>No</v>
          </cell>
          <cell r="AJ14" t="str">
            <v>No</v>
          </cell>
          <cell r="AK14" t="str">
            <v xml:space="preserve"> </v>
          </cell>
          <cell r="AL14" t="str">
            <v xml:space="preserve"> </v>
          </cell>
          <cell r="AM14" t="str">
            <v>No</v>
          </cell>
          <cell r="AO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t="str">
            <v>Yes</v>
          </cell>
          <cell r="AI15" t="str">
            <v>No</v>
          </cell>
          <cell r="AJ15" t="str">
            <v>No</v>
          </cell>
          <cell r="AK15" t="str">
            <v xml:space="preserve"> </v>
          </cell>
          <cell r="AL15" t="str">
            <v xml:space="preserve"> </v>
          </cell>
          <cell r="AM15" t="str">
            <v>No</v>
          </cell>
          <cell r="AO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t="str">
            <v>Yes</v>
          </cell>
          <cell r="AI16" t="str">
            <v>No</v>
          </cell>
          <cell r="AJ16" t="str">
            <v>No</v>
          </cell>
          <cell r="AK16" t="str">
            <v xml:space="preserve"> </v>
          </cell>
          <cell r="AL16" t="str">
            <v xml:space="preserve"> </v>
          </cell>
          <cell r="AM16" t="str">
            <v>No</v>
          </cell>
          <cell r="AO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t="str">
            <v>Yes</v>
          </cell>
          <cell r="AI17" t="str">
            <v>No</v>
          </cell>
          <cell r="AJ17" t="str">
            <v>No</v>
          </cell>
          <cell r="AK17" t="str">
            <v xml:space="preserve"> </v>
          </cell>
          <cell r="AL17" t="str">
            <v xml:space="preserve"> </v>
          </cell>
          <cell r="AM17" t="str">
            <v>No</v>
          </cell>
          <cell r="AO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Enumeration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t="str">
            <v>Yes</v>
          </cell>
          <cell r="AI18" t="str">
            <v>No</v>
          </cell>
          <cell r="AJ18" t="str">
            <v>No</v>
          </cell>
          <cell r="AK18" t="str">
            <v xml:space="preserve"> </v>
          </cell>
          <cell r="AL18" t="str">
            <v xml:space="preserve"> </v>
          </cell>
          <cell r="AM18" t="str">
            <v>No</v>
          </cell>
          <cell r="AO18" t="str">
            <v>Column Type</v>
          </cell>
          <cell r="AT18" t="str">
            <v>0:History|1:Projection</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t="str">
            <v>No</v>
          </cell>
          <cell r="AI19" t="str">
            <v>No</v>
          </cell>
          <cell r="AJ19" t="str">
            <v>No</v>
          </cell>
          <cell r="AK19" t="str">
            <v xml:space="preserve"> </v>
          </cell>
          <cell r="AL19" t="str">
            <v xml:space="preserve"> </v>
          </cell>
          <cell r="AM19" t="str">
            <v>No</v>
          </cell>
          <cell r="AO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t="str">
            <v>Yes</v>
          </cell>
          <cell r="AI20" t="str">
            <v>No</v>
          </cell>
          <cell r="AJ20" t="str">
            <v>No</v>
          </cell>
          <cell r="AK20" t="str">
            <v xml:space="preserve"> </v>
          </cell>
          <cell r="AL20" t="str">
            <v xml:space="preserve"> </v>
          </cell>
          <cell r="AM20" t="str">
            <v>No</v>
          </cell>
          <cell r="AO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t="str">
            <v>Yes</v>
          </cell>
          <cell r="AI21" t="str">
            <v>No</v>
          </cell>
          <cell r="AJ21" t="str">
            <v>No</v>
          </cell>
          <cell r="AK21" t="str">
            <v xml:space="preserve"> </v>
          </cell>
          <cell r="AL21" t="str">
            <v xml:space="preserve"> </v>
          </cell>
          <cell r="AM21" t="str">
            <v>No</v>
          </cell>
          <cell r="AO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No</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t="str">
            <v>Yes</v>
          </cell>
          <cell r="AI22" t="str">
            <v>No</v>
          </cell>
          <cell r="AJ22" t="str">
            <v>No</v>
          </cell>
          <cell r="AK22" t="str">
            <v xml:space="preserve"> </v>
          </cell>
          <cell r="AL22" t="str">
            <v xml:space="preserve"> </v>
          </cell>
          <cell r="AM22" t="str">
            <v>No</v>
          </cell>
          <cell r="AO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t="str">
            <v>Yes</v>
          </cell>
          <cell r="AI23" t="str">
            <v>No</v>
          </cell>
          <cell r="AJ23" t="str">
            <v>No</v>
          </cell>
          <cell r="AK23" t="str">
            <v xml:space="preserve"> </v>
          </cell>
          <cell r="AL23" t="str">
            <v xml:space="preserve"> </v>
          </cell>
          <cell r="AM23" t="str">
            <v>No</v>
          </cell>
          <cell r="AO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t="str">
            <v>Yes</v>
          </cell>
          <cell r="AI24" t="str">
            <v>No</v>
          </cell>
          <cell r="AJ24" t="str">
            <v>No</v>
          </cell>
          <cell r="AK24" t="str">
            <v xml:space="preserve"> </v>
          </cell>
          <cell r="AL24" t="str">
            <v xml:space="preserve"> </v>
          </cell>
          <cell r="AM24" t="str">
            <v>No</v>
          </cell>
          <cell r="AO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t="str">
            <v>Yes</v>
          </cell>
          <cell r="AI25" t="str">
            <v>No</v>
          </cell>
          <cell r="AJ25" t="str">
            <v>No</v>
          </cell>
          <cell r="AK25" t="str">
            <v xml:space="preserve"> </v>
          </cell>
          <cell r="AL25" t="str">
            <v xml:space="preserve"> </v>
          </cell>
          <cell r="AM25" t="str">
            <v>No</v>
          </cell>
          <cell r="AO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t="str">
            <v>Yes</v>
          </cell>
          <cell r="AI26" t="str">
            <v>No</v>
          </cell>
          <cell r="AJ26" t="str">
            <v>No</v>
          </cell>
          <cell r="AK26" t="str">
            <v xml:space="preserve"> </v>
          </cell>
          <cell r="AL26" t="str">
            <v xml:space="preserve"> </v>
          </cell>
          <cell r="AM26" t="str">
            <v>No</v>
          </cell>
          <cell r="AO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t="str">
            <v>Yes</v>
          </cell>
          <cell r="AI27" t="str">
            <v>No</v>
          </cell>
          <cell r="AJ27" t="str">
            <v>No</v>
          </cell>
          <cell r="AK27" t="str">
            <v xml:space="preserve"> </v>
          </cell>
          <cell r="AL27" t="str">
            <v xml:space="preserve"> </v>
          </cell>
          <cell r="AM27" t="str">
            <v>No</v>
          </cell>
          <cell r="AO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t="str">
            <v>Yes</v>
          </cell>
          <cell r="AI28" t="str">
            <v>No</v>
          </cell>
          <cell r="AJ28" t="str">
            <v>No</v>
          </cell>
          <cell r="AK28" t="str">
            <v xml:space="preserve"> </v>
          </cell>
          <cell r="AL28" t="str">
            <v xml:space="preserve"> </v>
          </cell>
          <cell r="AM28" t="str">
            <v>No</v>
          </cell>
          <cell r="AO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t="str">
            <v>Yes</v>
          </cell>
          <cell r="AI29" t="str">
            <v>No</v>
          </cell>
          <cell r="AJ29" t="str">
            <v>No</v>
          </cell>
          <cell r="AK29" t="str">
            <v xml:space="preserve"> </v>
          </cell>
          <cell r="AL29" t="str">
            <v xml:space="preserve"> </v>
          </cell>
          <cell r="AM29" t="str">
            <v>No</v>
          </cell>
          <cell r="AO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t="str">
            <v>Yes</v>
          </cell>
          <cell r="AI30" t="str">
            <v>No</v>
          </cell>
          <cell r="AJ30" t="str">
            <v>No</v>
          </cell>
          <cell r="AK30" t="str">
            <v xml:space="preserve"> </v>
          </cell>
          <cell r="AL30" t="str">
            <v xml:space="preserve"> </v>
          </cell>
          <cell r="AM30" t="str">
            <v>No</v>
          </cell>
          <cell r="AO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t="str">
            <v>Yes</v>
          </cell>
          <cell r="AI31" t="str">
            <v>No</v>
          </cell>
          <cell r="AJ31" t="str">
            <v>No</v>
          </cell>
          <cell r="AK31" t="str">
            <v xml:space="preserve"> </v>
          </cell>
          <cell r="AL31" t="str">
            <v xml:space="preserve"> </v>
          </cell>
          <cell r="AM31" t="str">
            <v>No</v>
          </cell>
          <cell r="AO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t="str">
            <v>Yes</v>
          </cell>
          <cell r="AI32" t="str">
            <v>No</v>
          </cell>
          <cell r="AJ32" t="str">
            <v>No</v>
          </cell>
          <cell r="AK32" t="str">
            <v xml:space="preserve"> </v>
          </cell>
          <cell r="AL32" t="str">
            <v xml:space="preserve"> </v>
          </cell>
          <cell r="AM32" t="str">
            <v>No</v>
          </cell>
          <cell r="AO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t="str">
            <v>Yes</v>
          </cell>
          <cell r="AI33" t="str">
            <v>No</v>
          </cell>
          <cell r="AJ33" t="str">
            <v>No</v>
          </cell>
          <cell r="AK33" t="str">
            <v xml:space="preserve"> </v>
          </cell>
          <cell r="AL33" t="str">
            <v xml:space="preserve"> </v>
          </cell>
          <cell r="AM33" t="str">
            <v>No</v>
          </cell>
          <cell r="AO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t="str">
            <v>Yes</v>
          </cell>
          <cell r="AI34" t="str">
            <v>No</v>
          </cell>
          <cell r="AJ34" t="str">
            <v>No</v>
          </cell>
          <cell r="AK34" t="str">
            <v xml:space="preserve"> </v>
          </cell>
          <cell r="AL34" t="str">
            <v xml:space="preserve"> </v>
          </cell>
          <cell r="AM34" t="str">
            <v>No</v>
          </cell>
          <cell r="AO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t="str">
            <v>Yes</v>
          </cell>
          <cell r="AI35" t="str">
            <v>No</v>
          </cell>
          <cell r="AJ35" t="str">
            <v>No</v>
          </cell>
          <cell r="AK35" t="str">
            <v xml:space="preserve"> </v>
          </cell>
          <cell r="AL35" t="str">
            <v xml:space="preserve"> </v>
          </cell>
          <cell r="AM35" t="str">
            <v>No</v>
          </cell>
          <cell r="AO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t="str">
            <v>Yes</v>
          </cell>
          <cell r="AI36" t="str">
            <v>No</v>
          </cell>
          <cell r="AJ36" t="str">
            <v>No</v>
          </cell>
          <cell r="AK36" t="str">
            <v xml:space="preserve"> </v>
          </cell>
          <cell r="AL36" t="str">
            <v xml:space="preserve"> </v>
          </cell>
          <cell r="AM36" t="str">
            <v>No</v>
          </cell>
          <cell r="AO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t="str">
            <v>Yes</v>
          </cell>
          <cell r="AI37" t="str">
            <v>No</v>
          </cell>
          <cell r="AJ37" t="str">
            <v>No</v>
          </cell>
          <cell r="AK37" t="str">
            <v xml:space="preserve"> </v>
          </cell>
          <cell r="AL37" t="str">
            <v xml:space="preserve"> </v>
          </cell>
          <cell r="AM37" t="str">
            <v>No</v>
          </cell>
          <cell r="AO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t="str">
            <v>Yes</v>
          </cell>
          <cell r="AI38" t="str">
            <v>No</v>
          </cell>
          <cell r="AJ38" t="str">
            <v>No</v>
          </cell>
          <cell r="AK38" t="str">
            <v xml:space="preserve"> </v>
          </cell>
          <cell r="AL38" t="str">
            <v xml:space="preserve"> </v>
          </cell>
          <cell r="AM38" t="str">
            <v>No</v>
          </cell>
          <cell r="AO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t="str">
            <v>Yes</v>
          </cell>
          <cell r="AI39" t="str">
            <v>No</v>
          </cell>
          <cell r="AJ39" t="str">
            <v>No</v>
          </cell>
          <cell r="AK39" t="str">
            <v xml:space="preserve"> </v>
          </cell>
          <cell r="AL39" t="str">
            <v xml:space="preserve"> </v>
          </cell>
          <cell r="AM39" t="str">
            <v>No</v>
          </cell>
          <cell r="AO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t="str">
            <v>Yes</v>
          </cell>
          <cell r="AI40" t="str">
            <v>No</v>
          </cell>
          <cell r="AJ40" t="str">
            <v>No</v>
          </cell>
          <cell r="AK40" t="str">
            <v xml:space="preserve"> </v>
          </cell>
          <cell r="AL40" t="str">
            <v xml:space="preserve"> </v>
          </cell>
          <cell r="AM40" t="str">
            <v>No</v>
          </cell>
          <cell r="AO40" t="str">
            <v>FPS_FINAN_USER</v>
          </cell>
        </row>
        <row r="41">
          <cell r="A41" t="str">
            <v>Q_ROOT</v>
          </cell>
          <cell r="B41" t="str">
            <v>Q_ROOT</v>
          </cell>
          <cell r="C41" t="str">
            <v>No</v>
          </cell>
          <cell r="D41" t="str">
            <v>S03</v>
          </cell>
          <cell r="E41">
            <v>40</v>
          </cell>
          <cell r="F41">
            <v>1</v>
          </cell>
          <cell r="G41" t="str">
            <v xml:space="preserve">   Vragenlijst Starter (v2.1)</v>
          </cell>
          <cell r="I41" t="str">
            <v>No</v>
          </cell>
          <cell r="J41" t="str">
            <v>Number</v>
          </cell>
          <cell r="K41" t="str">
            <v>Enumeration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t="str">
            <v>No</v>
          </cell>
          <cell r="AI41" t="str">
            <v>No</v>
          </cell>
          <cell r="AJ41" t="str">
            <v>No</v>
          </cell>
          <cell r="AK41" t="str">
            <v xml:space="preserve"> </v>
          </cell>
          <cell r="AL41" t="str">
            <v xml:space="preserve"> </v>
          </cell>
          <cell r="AM41" t="str">
            <v>No</v>
          </cell>
          <cell r="AO41" t="str">
            <v>Vragenlijst Starter (v2.1)</v>
          </cell>
          <cell r="AP41" t="str">
            <v>If( ((Q_Map01[1]=1) And (Q_Map02[1]=1) And (Q_MAP03[1]=1) And (Q_Map04[1]=1) And (Q_Map05[1]=1) And (Q_Map06[1]=1)) Or (Length(&amp;Q_WARNING_GLOBALTXT[1])&gt;0) , 1, 0)</v>
          </cell>
          <cell r="AQ41" t="str">
            <v>If( ((Q_Map01[1]=1) And (Q_Map02[1]=1) And (Q_MAP03[1]=1) And (Q_Map04[1]=1) And (Q_Map05[1]=1) And (Q_Map06[1]=1)) Or (Length(&amp;Q_WARNING_GLOBALTXT[1])&gt;0) , 1, 0)</v>
          </cell>
          <cell r="AR41" t="str">
            <v>If( ((Q_Map01[1]=1) And (Q_Map02[1]=1) And (Q_MAP03[1]=1) And (Q_Map04[1]=1) And (Q_Map05[1]=1) And (Q_Map06[1]=1)) Or (Length(&amp;Q_WARNING_GLOBALTXT[1])&gt;0) , 1, 0)</v>
          </cell>
          <cell r="AS41" t="str">
            <v>If( ((Q_Map01[1]=1) And (Q_Map02[1]=1) And (Q_MAP03[1]=1) And (Q_Map04[1]=1) And (Q_Map05[1]=1) And (Q_Map06[1]=1)) Or (Length(&amp;Q_WARNING_GLOBALTXT[1])&gt;0) , 1, 0)</v>
          </cell>
          <cell r="AT41" t="str">
            <v>0:Onvolledig|1:Volledig</v>
          </cell>
        </row>
        <row r="42">
          <cell r="A42" t="str">
            <v>Q_Map01</v>
          </cell>
          <cell r="B42" t="str">
            <v>Q_Map01</v>
          </cell>
          <cell r="C42" t="str">
            <v>No</v>
          </cell>
          <cell r="D42" t="str">
            <v>S03-01</v>
          </cell>
          <cell r="E42">
            <v>41</v>
          </cell>
          <cell r="F42">
            <v>2</v>
          </cell>
          <cell r="G42" t="str">
            <v xml:space="preserve">      Contact gegevens</v>
          </cell>
          <cell r="I42" t="str">
            <v>No</v>
          </cell>
          <cell r="J42" t="str">
            <v>Number</v>
          </cell>
          <cell r="K42" t="str">
            <v>Enumeration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No</v>
          </cell>
          <cell r="W42" t="str">
            <v>No</v>
          </cell>
          <cell r="X42" t="str">
            <v>Single</v>
          </cell>
          <cell r="Y42" t="str">
            <v>Choice</v>
          </cell>
          <cell r="Z42" t="str">
            <v>None</v>
          </cell>
          <cell r="AA42" t="str">
            <v>No</v>
          </cell>
          <cell r="AB42" t="str">
            <v>No</v>
          </cell>
          <cell r="AC42" t="str">
            <v>Yes</v>
          </cell>
          <cell r="AD42">
            <v>1</v>
          </cell>
          <cell r="AE42">
            <v>0</v>
          </cell>
          <cell r="AF42">
            <v>0</v>
          </cell>
          <cell r="AG42">
            <v>1</v>
          </cell>
          <cell r="AH42" t="str">
            <v>No</v>
          </cell>
          <cell r="AI42" t="str">
            <v>No</v>
          </cell>
          <cell r="AJ42" t="str">
            <v>No</v>
          </cell>
          <cell r="AK42" t="str">
            <v xml:space="preserve"> </v>
          </cell>
          <cell r="AL42" t="str">
            <v xml:space="preserve"> </v>
          </cell>
          <cell r="AM42" t="str">
            <v>No</v>
          </cell>
          <cell r="AO42" t="str">
            <v>Contact gegevens</v>
          </cell>
          <cell r="AP42" t="str">
            <v>If( (Not DataEntered(OprichtingsdatumKvK)) Or (Not DataEntered(GevraagdKredietbedrag)) , 0 ,1)</v>
          </cell>
          <cell r="AQ42" t="str">
            <v>If( (Not DataEntered(OprichtingsdatumKvK)) Or (Not DataEntered(GevraagdKredietbedrag)) , 0 ,1)</v>
          </cell>
          <cell r="AR42" t="str">
            <v>If( (Not DataEntered(OprichtingsdatumKvK)) Or (Not DataEntered(GevraagdKredietbedrag)) , 0 ,1)</v>
          </cell>
          <cell r="AS42" t="str">
            <v>If( (Not DataEntered(OprichtingsdatumKvK)) Or (Not DataEntered(GevraagdKredietbedrag)) , 0 ,1)</v>
          </cell>
          <cell r="AT42" t="str">
            <v>0:Onvolledig|1:Volledig</v>
          </cell>
        </row>
        <row r="43">
          <cell r="A43" t="str">
            <v>Q_Map01Sub1</v>
          </cell>
          <cell r="B43" t="str">
            <v>Q_Map01Sub1</v>
          </cell>
          <cell r="C43" t="str">
            <v>No</v>
          </cell>
          <cell r="D43" t="str">
            <v>S03-01-01</v>
          </cell>
          <cell r="E43">
            <v>42</v>
          </cell>
          <cell r="F43">
            <v>3</v>
          </cell>
          <cell r="G43" t="str">
            <v xml:space="preserve">         Vragen</v>
          </cell>
          <cell r="I43" t="str">
            <v>No</v>
          </cell>
          <cell r="J43" t="str">
            <v>Number</v>
          </cell>
          <cell r="K43" t="str">
            <v>Abstract</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t="str">
            <v>No</v>
          </cell>
          <cell r="AI43" t="str">
            <v>Yes</v>
          </cell>
          <cell r="AJ43" t="str">
            <v>Yes</v>
          </cell>
          <cell r="AK43" t="str">
            <v xml:space="preserve"> </v>
          </cell>
          <cell r="AL43" t="str">
            <v xml:space="preserve"> </v>
          </cell>
          <cell r="AM43" t="str">
            <v>No</v>
          </cell>
          <cell r="AO43" t="str">
            <v>Vragen</v>
          </cell>
        </row>
        <row r="44">
          <cell r="A44" t="str">
            <v>NaamAanvrager</v>
          </cell>
          <cell r="B44" t="str">
            <v>FPS_VAR_Naam</v>
          </cell>
          <cell r="C44" t="str">
            <v>Yes</v>
          </cell>
          <cell r="D44" t="str">
            <v>S03-01-01-01</v>
          </cell>
          <cell r="E44">
            <v>43</v>
          </cell>
          <cell r="F44">
            <v>4</v>
          </cell>
          <cell r="G44" t="str">
            <v xml:space="preserve">            Naam</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t="str">
            <v>No</v>
          </cell>
          <cell r="AI44" t="str">
            <v>No</v>
          </cell>
          <cell r="AJ44" t="str">
            <v>No</v>
          </cell>
          <cell r="AK44" t="str">
            <v xml:space="preserve"> </v>
          </cell>
          <cell r="AL44" t="str">
            <v xml:space="preserve"> </v>
          </cell>
          <cell r="AM44" t="str">
            <v>No</v>
          </cell>
          <cell r="AO44" t="str">
            <v>Naam</v>
          </cell>
        </row>
        <row r="45">
          <cell r="A45" t="str">
            <v>Relatienummer</v>
          </cell>
          <cell r="B45" t="str">
            <v>FPS_VAR_Relatienummer</v>
          </cell>
          <cell r="C45" t="str">
            <v>Yes</v>
          </cell>
          <cell r="D45" t="str">
            <v>S03-01-01-02</v>
          </cell>
          <cell r="E45">
            <v>44</v>
          </cell>
          <cell r="F45">
            <v>4</v>
          </cell>
          <cell r="G45" t="str">
            <v xml:space="preserve">            Relatienummer</v>
          </cell>
          <cell r="I45" t="str">
            <v>No</v>
          </cell>
          <cell r="J45" t="str">
            <v>String</v>
          </cell>
          <cell r="K45" t="str">
            <v>String</v>
          </cell>
          <cell r="L45" t="str">
            <v>Locked</v>
          </cell>
          <cell r="M45" t="str">
            <v>UnLocked</v>
          </cell>
          <cell r="N45" t="str">
            <v>UnLocked</v>
          </cell>
          <cell r="O45" t="str">
            <v>UnLocked</v>
          </cell>
          <cell r="P45" t="str">
            <v>UnLocked</v>
          </cell>
          <cell r="Q45" t="str">
            <v>No</v>
          </cell>
          <cell r="R45" t="str">
            <v>No</v>
          </cell>
          <cell r="S45" t="str">
            <v>No</v>
          </cell>
          <cell r="T45" t="str">
            <v>No</v>
          </cell>
          <cell r="U45" t="str">
            <v>No</v>
          </cell>
          <cell r="V45" t="str">
            <v>No</v>
          </cell>
          <cell r="W45" t="str">
            <v>Yes</v>
          </cell>
          <cell r="X45" t="str">
            <v>Single</v>
          </cell>
          <cell r="Y45" t="str">
            <v>Default</v>
          </cell>
          <cell r="Z45" t="str">
            <v>None</v>
          </cell>
          <cell r="AA45" t="str">
            <v>No</v>
          </cell>
          <cell r="AB45" t="str">
            <v>No</v>
          </cell>
          <cell r="AC45" t="str">
            <v>Yes</v>
          </cell>
          <cell r="AD45">
            <v>1</v>
          </cell>
          <cell r="AE45" t="str">
            <v>(Q_STATUS[1]=1)</v>
          </cell>
          <cell r="AF45">
            <v>0</v>
          </cell>
          <cell r="AG45">
            <v>1</v>
          </cell>
          <cell r="AH45" t="str">
            <v>No</v>
          </cell>
          <cell r="AI45" t="str">
            <v>No</v>
          </cell>
          <cell r="AJ45" t="str">
            <v>No</v>
          </cell>
          <cell r="AK45" t="str">
            <v xml:space="preserve"> </v>
          </cell>
          <cell r="AL45" t="str">
            <v xml:space="preserve"> </v>
          </cell>
          <cell r="AM45" t="str">
            <v>No</v>
          </cell>
          <cell r="AO45" t="str">
            <v>Relatienummer</v>
          </cell>
        </row>
        <row r="46">
          <cell r="A46" t="str">
            <v>KvKnummer</v>
          </cell>
          <cell r="B46" t="str">
            <v>FPS_VAR_KVKnr</v>
          </cell>
          <cell r="C46" t="str">
            <v>Yes</v>
          </cell>
          <cell r="D46" t="str">
            <v>S03-01-01-03</v>
          </cell>
          <cell r="E46">
            <v>45</v>
          </cell>
          <cell r="F46">
            <v>4</v>
          </cell>
          <cell r="G46" t="str">
            <v xml:space="preserve">            KvK-nummer</v>
          </cell>
          <cell r="I46" t="str">
            <v>No</v>
          </cell>
          <cell r="J46" t="str">
            <v>String</v>
          </cell>
          <cell r="K46" t="str">
            <v>String</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v>1</v>
          </cell>
          <cell r="AE46">
            <v>0</v>
          </cell>
          <cell r="AF46">
            <v>0</v>
          </cell>
          <cell r="AG46">
            <v>1</v>
          </cell>
          <cell r="AH46" t="str">
            <v>No</v>
          </cell>
          <cell r="AI46" t="str">
            <v>No</v>
          </cell>
          <cell r="AJ46" t="str">
            <v>No</v>
          </cell>
          <cell r="AK46" t="str">
            <v xml:space="preserve"> </v>
          </cell>
          <cell r="AL46" t="str">
            <v xml:space="preserve"> </v>
          </cell>
          <cell r="AM46" t="str">
            <v>No</v>
          </cell>
          <cell r="AO46" t="str">
            <v>KvK-nummer</v>
          </cell>
        </row>
        <row r="47">
          <cell r="A47" t="str">
            <v>GRIDID</v>
          </cell>
          <cell r="B47" t="str">
            <v>FPS_VAR_GridId</v>
          </cell>
          <cell r="C47" t="str">
            <v>Yes</v>
          </cell>
          <cell r="D47" t="str">
            <v>S03-01-01-04</v>
          </cell>
          <cell r="E47">
            <v>46</v>
          </cell>
          <cell r="F47">
            <v>4</v>
          </cell>
          <cell r="G47" t="str">
            <v xml:space="preserve">            GRID ID</v>
          </cell>
          <cell r="I47" t="str">
            <v>No</v>
          </cell>
          <cell r="J47" t="str">
            <v>String</v>
          </cell>
          <cell r="K47" t="str">
            <v>String</v>
          </cell>
          <cell r="L47" t="str">
            <v>Locked</v>
          </cell>
          <cell r="M47" t="str">
            <v>UnLocked</v>
          </cell>
          <cell r="N47" t="str">
            <v>UnLocked</v>
          </cell>
          <cell r="O47" t="str">
            <v>UnLocked</v>
          </cell>
          <cell r="P47" t="str">
            <v>UnLocked</v>
          </cell>
          <cell r="Q47" t="str">
            <v>No</v>
          </cell>
          <cell r="R47" t="str">
            <v>No</v>
          </cell>
          <cell r="S47" t="str">
            <v>No</v>
          </cell>
          <cell r="T47" t="str">
            <v>No</v>
          </cell>
          <cell r="U47" t="str">
            <v>No</v>
          </cell>
          <cell r="V47" t="str">
            <v>No</v>
          </cell>
          <cell r="W47" t="str">
            <v>Yes</v>
          </cell>
          <cell r="X47" t="str">
            <v>Single</v>
          </cell>
          <cell r="Y47" t="str">
            <v>Default</v>
          </cell>
          <cell r="Z47" t="str">
            <v>None</v>
          </cell>
          <cell r="AA47" t="str">
            <v>No</v>
          </cell>
          <cell r="AB47" t="str">
            <v>No</v>
          </cell>
          <cell r="AC47" t="str">
            <v>Yes</v>
          </cell>
          <cell r="AD47">
            <v>1</v>
          </cell>
          <cell r="AE47" t="str">
            <v>(Q_STATUS[1]=1)</v>
          </cell>
          <cell r="AF47">
            <v>0</v>
          </cell>
          <cell r="AG47">
            <v>1</v>
          </cell>
          <cell r="AH47" t="str">
            <v>No</v>
          </cell>
          <cell r="AI47" t="str">
            <v>No</v>
          </cell>
          <cell r="AJ47" t="str">
            <v>No</v>
          </cell>
          <cell r="AK47" t="str">
            <v xml:space="preserve"> </v>
          </cell>
          <cell r="AL47" t="str">
            <v xml:space="preserve"> </v>
          </cell>
          <cell r="AM47" t="str">
            <v>No</v>
          </cell>
          <cell r="AO47" t="str">
            <v>GRID ID</v>
          </cell>
        </row>
        <row r="48">
          <cell r="A48" t="str">
            <v>OprichtingsdatumKvK</v>
          </cell>
          <cell r="B48" t="str">
            <v>OprichtingsdatumKvK</v>
          </cell>
          <cell r="C48" t="str">
            <v>No</v>
          </cell>
          <cell r="D48" t="str">
            <v>S03-01-01-05</v>
          </cell>
          <cell r="E48">
            <v>47</v>
          </cell>
          <cell r="F48">
            <v>4</v>
          </cell>
          <cell r="G48" t="str">
            <v xml:space="preserve">            Oprichtingsdatum bij KvK</v>
          </cell>
          <cell r="I48" t="str">
            <v>No</v>
          </cell>
          <cell r="J48" t="str">
            <v>Number</v>
          </cell>
          <cell r="K48" t="str">
            <v>Date</v>
          </cell>
          <cell r="L48" t="str">
            <v>Locked</v>
          </cell>
          <cell r="M48" t="str">
            <v>UnLocked</v>
          </cell>
          <cell r="N48" t="str">
            <v>UnLocked</v>
          </cell>
          <cell r="O48" t="str">
            <v>UnLocked</v>
          </cell>
          <cell r="P48" t="str">
            <v>UnLocked</v>
          </cell>
          <cell r="Q48" t="str">
            <v>No</v>
          </cell>
          <cell r="R48" t="str">
            <v>Yes</v>
          </cell>
          <cell r="S48" t="str">
            <v>Yes</v>
          </cell>
          <cell r="T48" t="str">
            <v>Yes</v>
          </cell>
          <cell r="U48" t="str">
            <v>Yes</v>
          </cell>
          <cell r="V48" t="str">
            <v>No</v>
          </cell>
          <cell r="W48" t="str">
            <v>Yes</v>
          </cell>
          <cell r="X48" t="str">
            <v>Single</v>
          </cell>
          <cell r="Y48" t="str">
            <v>Date</v>
          </cell>
          <cell r="Z48" t="str">
            <v>None</v>
          </cell>
          <cell r="AA48" t="str">
            <v>No</v>
          </cell>
          <cell r="AB48" t="str">
            <v>No</v>
          </cell>
          <cell r="AC48" t="str">
            <v>Yes</v>
          </cell>
          <cell r="AD48">
            <v>1</v>
          </cell>
          <cell r="AE48" t="str">
            <v>(Q_STATUS[1]=1)</v>
          </cell>
          <cell r="AF48">
            <v>0</v>
          </cell>
          <cell r="AG48">
            <v>1</v>
          </cell>
          <cell r="AH48" t="str">
            <v>No</v>
          </cell>
          <cell r="AI48" t="str">
            <v>No</v>
          </cell>
          <cell r="AJ48" t="str">
            <v>No</v>
          </cell>
          <cell r="AK48" t="str">
            <v xml:space="preserve"> </v>
          </cell>
          <cell r="AL48" t="str">
            <v xml:space="preserve"> </v>
          </cell>
          <cell r="AM48" t="str">
            <v>No</v>
          </cell>
          <cell r="AO48" t="str">
            <v>Oprichtingsdatum bij KvK</v>
          </cell>
          <cell r="AT48" t="str">
            <v>dd/MM/yyyy</v>
          </cell>
        </row>
        <row r="49">
          <cell r="A49" t="str">
            <v>GevraagdKredietbedrag</v>
          </cell>
          <cell r="B49" t="str">
            <v>GevraagdKredietbedrag</v>
          </cell>
          <cell r="C49" t="str">
            <v>No</v>
          </cell>
          <cell r="D49" t="str">
            <v>S03-01-01-06</v>
          </cell>
          <cell r="E49">
            <v>48</v>
          </cell>
          <cell r="F49">
            <v>4</v>
          </cell>
          <cell r="G49" t="str">
            <v xml:space="preserve">            Gevraagd kredietbedrag</v>
          </cell>
          <cell r="I49" t="str">
            <v>No</v>
          </cell>
          <cell r="J49" t="str">
            <v>Number</v>
          </cell>
          <cell r="K49" t="str">
            <v>Number</v>
          </cell>
          <cell r="L49" t="str">
            <v>Locked</v>
          </cell>
          <cell r="M49" t="str">
            <v>UnLocked</v>
          </cell>
          <cell r="N49" t="str">
            <v>UnLocked</v>
          </cell>
          <cell r="O49" t="str">
            <v>UnLocked</v>
          </cell>
          <cell r="P49" t="str">
            <v>UnLocked</v>
          </cell>
          <cell r="Q49" t="str">
            <v>No</v>
          </cell>
          <cell r="R49" t="str">
            <v>Yes</v>
          </cell>
          <cell r="S49" t="str">
            <v>Yes</v>
          </cell>
          <cell r="T49" t="str">
            <v>Yes</v>
          </cell>
          <cell r="U49" t="str">
            <v>Yes</v>
          </cell>
          <cell r="V49" t="str">
            <v>No</v>
          </cell>
          <cell r="W49" t="str">
            <v>Yes</v>
          </cell>
          <cell r="X49" t="str">
            <v>Single</v>
          </cell>
          <cell r="Y49" t="str">
            <v>Default</v>
          </cell>
          <cell r="Z49" t="str">
            <v>None</v>
          </cell>
          <cell r="AA49" t="str">
            <v>No</v>
          </cell>
          <cell r="AB49" t="str">
            <v>No</v>
          </cell>
          <cell r="AC49" t="str">
            <v>Yes</v>
          </cell>
          <cell r="AD49">
            <v>1</v>
          </cell>
          <cell r="AE49" t="str">
            <v>(Q_STATUS[1]=1)</v>
          </cell>
          <cell r="AF49">
            <v>0</v>
          </cell>
          <cell r="AG49">
            <v>1</v>
          </cell>
          <cell r="AH49" t="str">
            <v>No</v>
          </cell>
          <cell r="AI49" t="str">
            <v>No</v>
          </cell>
          <cell r="AJ49" t="str">
            <v>No</v>
          </cell>
          <cell r="AK49" t="str">
            <v xml:space="preserve"> </v>
          </cell>
          <cell r="AL49" t="str">
            <v xml:space="preserve"> </v>
          </cell>
          <cell r="AM49" t="str">
            <v>No</v>
          </cell>
          <cell r="AO49" t="str">
            <v>Gevraagd kredietbedrag</v>
          </cell>
        </row>
        <row r="50">
          <cell r="A50" t="str">
            <v>BatchRatingKeuze</v>
          </cell>
          <cell r="B50" t="str">
            <v>BatchRatingKeuze</v>
          </cell>
          <cell r="C50" t="str">
            <v>No</v>
          </cell>
          <cell r="D50" t="str">
            <v>S03-01-01-07</v>
          </cell>
          <cell r="E50">
            <v>49</v>
          </cell>
          <cell r="F50">
            <v>4</v>
          </cell>
          <cell r="G50" t="str">
            <v xml:space="preserve">            Batch-rating</v>
          </cell>
          <cell r="I50" t="str">
            <v>No</v>
          </cell>
          <cell r="J50" t="str">
            <v>Number</v>
          </cell>
          <cell r="K50" t="str">
            <v>Enumeration</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No</v>
          </cell>
          <cell r="W50" t="str">
            <v>Yes</v>
          </cell>
          <cell r="X50" t="str">
            <v>Single</v>
          </cell>
          <cell r="Y50" t="str">
            <v>Choice</v>
          </cell>
          <cell r="Z50" t="str">
            <v>None</v>
          </cell>
          <cell r="AA50" t="str">
            <v>No</v>
          </cell>
          <cell r="AB50" t="str">
            <v>No</v>
          </cell>
          <cell r="AC50" t="str">
            <v>Yes</v>
          </cell>
          <cell r="AD50">
            <v>1</v>
          </cell>
          <cell r="AE50" t="str">
            <v>(Q_STATUS[1]=1)</v>
          </cell>
          <cell r="AF50">
            <v>0</v>
          </cell>
          <cell r="AG50">
            <v>1</v>
          </cell>
          <cell r="AH50" t="str">
            <v>No</v>
          </cell>
          <cell r="AI50" t="str">
            <v>No</v>
          </cell>
          <cell r="AJ50" t="str">
            <v>No</v>
          </cell>
          <cell r="AK50" t="str">
            <v xml:space="preserve"> </v>
          </cell>
          <cell r="AL50" t="str">
            <v xml:space="preserve"> </v>
          </cell>
          <cell r="AM50" t="str">
            <v>No</v>
          </cell>
          <cell r="AO50" t="str">
            <v>Batch-rating</v>
          </cell>
          <cell r="AT50" t="str">
            <v>-1:Maak uw keuze|080:8|090:9|100:10|110:11|120:12|121:12.1|122:12.2|130:13|131:13.1|132:13.2|140:14|141:14.1|142:14.2|150:15|151:15.1|152:15.2|160:16|170:17|180:18|190:19|191:19.1</v>
          </cell>
        </row>
        <row r="51">
          <cell r="A51" t="str">
            <v>BatchReferentieLimiet</v>
          </cell>
          <cell r="B51" t="str">
            <v>BatchReferentieLimiet</v>
          </cell>
          <cell r="C51" t="str">
            <v>No</v>
          </cell>
          <cell r="D51" t="str">
            <v>S03-01-01-08</v>
          </cell>
          <cell r="E51">
            <v>50</v>
          </cell>
          <cell r="F51">
            <v>4</v>
          </cell>
          <cell r="G51" t="str">
            <v xml:space="preserve">            Batch-referentielimiet</v>
          </cell>
          <cell r="I51" t="str">
            <v>No</v>
          </cell>
          <cell r="J51" t="str">
            <v>Number</v>
          </cell>
          <cell r="K51" t="str">
            <v>Number</v>
          </cell>
          <cell r="L51" t="str">
            <v>Locked</v>
          </cell>
          <cell r="M51" t="str">
            <v>UnLocked</v>
          </cell>
          <cell r="N51" t="str">
            <v>UnLocked</v>
          </cell>
          <cell r="O51" t="str">
            <v>UnLocked</v>
          </cell>
          <cell r="P51" t="str">
            <v>UnLocked</v>
          </cell>
          <cell r="Q51" t="str">
            <v>No</v>
          </cell>
          <cell r="R51" t="str">
            <v>Yes</v>
          </cell>
          <cell r="S51" t="str">
            <v>Yes</v>
          </cell>
          <cell r="T51" t="str">
            <v>Yes</v>
          </cell>
          <cell r="U51" t="str">
            <v>Yes</v>
          </cell>
          <cell r="V51" t="str">
            <v>No</v>
          </cell>
          <cell r="W51" t="str">
            <v>Yes</v>
          </cell>
          <cell r="X51" t="str">
            <v>Single</v>
          </cell>
          <cell r="Y51" t="str">
            <v>Default</v>
          </cell>
          <cell r="Z51" t="str">
            <v>None</v>
          </cell>
          <cell r="AA51" t="str">
            <v>No</v>
          </cell>
          <cell r="AB51" t="str">
            <v>No</v>
          </cell>
          <cell r="AC51" t="str">
            <v>Yes</v>
          </cell>
          <cell r="AD51">
            <v>1</v>
          </cell>
          <cell r="AE51" t="str">
            <v>(Q_STATUS[1]=1)</v>
          </cell>
          <cell r="AF51">
            <v>0</v>
          </cell>
          <cell r="AG51">
            <v>1</v>
          </cell>
          <cell r="AH51" t="str">
            <v>No</v>
          </cell>
          <cell r="AI51" t="str">
            <v>No</v>
          </cell>
          <cell r="AJ51" t="str">
            <v>No</v>
          </cell>
          <cell r="AK51" t="str">
            <v xml:space="preserve"> </v>
          </cell>
          <cell r="AL51" t="str">
            <v xml:space="preserve"> </v>
          </cell>
          <cell r="AM51" t="str">
            <v>No</v>
          </cell>
          <cell r="AO51" t="str">
            <v>Batch-referentielimiet</v>
          </cell>
        </row>
        <row r="52">
          <cell r="A52" t="str">
            <v>ToetsAutomatischFiatTxT</v>
          </cell>
          <cell r="B52" t="str">
            <v>ToetsAutomatischFiatTxT</v>
          </cell>
          <cell r="C52" t="str">
            <v>No</v>
          </cell>
          <cell r="D52" t="str">
            <v>S03-01-01-09</v>
          </cell>
          <cell r="E52">
            <v>51</v>
          </cell>
          <cell r="F52">
            <v>4</v>
          </cell>
          <cell r="G52" t="str">
            <v xml:space="preserve">            Resultaat</v>
          </cell>
          <cell r="I52" t="str">
            <v>No</v>
          </cell>
          <cell r="J52" t="str">
            <v>String</v>
          </cell>
          <cell r="K52" t="str">
            <v>String</v>
          </cell>
          <cell r="L52" t="str">
            <v>Locked</v>
          </cell>
          <cell r="M52" t="str">
            <v>Locked</v>
          </cell>
          <cell r="N52" t="str">
            <v>Locked</v>
          </cell>
          <cell r="O52" t="str">
            <v>Locked</v>
          </cell>
          <cell r="P52" t="str">
            <v>Locked</v>
          </cell>
          <cell r="Q52" t="str">
            <v>No</v>
          </cell>
          <cell r="R52" t="str">
            <v>No</v>
          </cell>
          <cell r="S52" t="str">
            <v>No</v>
          </cell>
          <cell r="T52" t="str">
            <v>No</v>
          </cell>
          <cell r="U52" t="str">
            <v>No</v>
          </cell>
          <cell r="V52" t="str">
            <v>No</v>
          </cell>
          <cell r="W52" t="str">
            <v>No</v>
          </cell>
          <cell r="X52" t="str">
            <v>Single</v>
          </cell>
          <cell r="Y52" t="str">
            <v>Default</v>
          </cell>
          <cell r="Z52" t="str">
            <v>None</v>
          </cell>
          <cell r="AA52" t="str">
            <v>No</v>
          </cell>
          <cell r="AB52" t="str">
            <v>No</v>
          </cell>
          <cell r="AC52" t="str">
            <v>Yes</v>
          </cell>
          <cell r="AD52">
            <v>1</v>
          </cell>
          <cell r="AE52">
            <v>0</v>
          </cell>
          <cell r="AF52">
            <v>0</v>
          </cell>
          <cell r="AG52">
            <v>1</v>
          </cell>
          <cell r="AH52" t="str">
            <v>No</v>
          </cell>
          <cell r="AI52" t="str">
            <v>No</v>
          </cell>
          <cell r="AJ52" t="str">
            <v>No</v>
          </cell>
          <cell r="AK52" t="str">
            <v xml:space="preserve"> </v>
          </cell>
          <cell r="AL52" t="str">
            <v xml:space="preserve"> </v>
          </cell>
          <cell r="AM52" t="str">
            <v>No</v>
          </cell>
          <cell r="AO52" t="str">
            <v>Resultaat</v>
          </cell>
          <cell r="AP52" t="str">
            <v>&amp;Case(ToetsAutomatischFiat[1],[-1:"Maak uw keuze"|5:"Het betreft geen starter"|10:"Datum ligt in de toekomst"|15:"Klant komt niet in aanmerking voor krediet"|20:"Klant komt in aanmerking voor automatisch kredietfiat"|25:"Ga na of de klant aan de basisvoorwaarden voldoet. Ga door naar stap 2"])</v>
          </cell>
          <cell r="AQ52" t="str">
            <v>&amp;Case(ToetsAutomatischFiat[1],[-1:"Maak uw keuze"|5:"Het betreft geen starter"|10:"Datum ligt in de toekomst"|15:"Klant komt niet in aanmerking voor krediet"|20:"Klant komt in aanmerking voor automatisch kredietfiat"|25:"Ga na of de klant aan de basisvoorwaarden voldoet. Ga door naar stap 2"])</v>
          </cell>
          <cell r="AR52" t="str">
            <v>&amp;Case(ToetsAutomatischFiat[1],[-1:"Maak uw keuze"|5:"Het betreft geen starter"|10:"Datum ligt in de toekomst"|15:"Klant komt niet in aanmerking voor krediet"|20:"Klant komt in aanmerking voor automatisch kredietfiat"|25:"Ga na of de klant aan de basisvoorwaarden voldoet. Ga door naar stap 2"])</v>
          </cell>
          <cell r="AS52" t="str">
            <v>&amp;Case(ToetsAutomatischFiat[1],[-1:"Maak uw keuze"|5:"Het betreft geen starter"|10:"Datum ligt in de toekomst"|15:"Klant komt niet in aanmerking voor krediet"|20:"Klant komt in aanmerking voor automatisch kredietfiat"|25:"Ga na of de klant aan de basisvoorwaarden voldoet. Ga door naar stap 2"])</v>
          </cell>
        </row>
        <row r="53">
          <cell r="A53" t="str">
            <v>Q_Map01_WARNING</v>
          </cell>
          <cell r="B53" t="str">
            <v>Q_Map01_WARNING</v>
          </cell>
          <cell r="C53" t="str">
            <v>No</v>
          </cell>
          <cell r="D53" t="str">
            <v>S03-01-02</v>
          </cell>
          <cell r="E53">
            <v>52</v>
          </cell>
          <cell r="F53">
            <v>3</v>
          </cell>
          <cell r="G53" t="str">
            <v xml:space="preserve">         Warning</v>
          </cell>
          <cell r="I53" t="str">
            <v>No</v>
          </cell>
          <cell r="J53" t="str">
            <v>String</v>
          </cell>
          <cell r="K53" t="str">
            <v>String</v>
          </cell>
          <cell r="L53" t="str">
            <v>Locked</v>
          </cell>
          <cell r="M53" t="str">
            <v>Locked</v>
          </cell>
          <cell r="N53" t="str">
            <v>Locked</v>
          </cell>
          <cell r="O53" t="str">
            <v>Locked</v>
          </cell>
          <cell r="P53" t="str">
            <v>Locked</v>
          </cell>
          <cell r="Q53" t="str">
            <v>No</v>
          </cell>
          <cell r="R53" t="str">
            <v>No</v>
          </cell>
          <cell r="S53" t="str">
            <v>No</v>
          </cell>
          <cell r="T53" t="str">
            <v>No</v>
          </cell>
          <cell r="U53" t="str">
            <v>No</v>
          </cell>
          <cell r="V53" t="str">
            <v>No</v>
          </cell>
          <cell r="W53" t="str">
            <v>No</v>
          </cell>
          <cell r="X53" t="str">
            <v>Single</v>
          </cell>
          <cell r="Y53" t="str">
            <v>Memo</v>
          </cell>
          <cell r="Z53" t="str">
            <v>None</v>
          </cell>
          <cell r="AA53" t="str">
            <v>No</v>
          </cell>
          <cell r="AB53" t="str">
            <v>No</v>
          </cell>
          <cell r="AC53" t="str">
            <v>Yes</v>
          </cell>
          <cell r="AD53">
            <v>1</v>
          </cell>
          <cell r="AE53">
            <v>0</v>
          </cell>
          <cell r="AF53">
            <v>0</v>
          </cell>
          <cell r="AG53">
            <v>1</v>
          </cell>
          <cell r="AH53" t="str">
            <v>No</v>
          </cell>
          <cell r="AI53" t="str">
            <v>No</v>
          </cell>
          <cell r="AJ53" t="str">
            <v>No</v>
          </cell>
          <cell r="AK53" t="str">
            <v xml:space="preserve"> </v>
          </cell>
          <cell r="AL53" t="str">
            <v xml:space="preserve"> </v>
          </cell>
          <cell r="AM53" t="str">
            <v>No</v>
          </cell>
          <cell r="AO53" t="str">
            <v>Warning</v>
          </cell>
          <cell r="AP53" t="str">
            <v>&amp;If(Q_Map01[1]=0,"Nog niet alle vragen in stap 1 zijn ingevuld.","")&amp;Q_RESTRICTIES[1]&amp;Q_WARNING_GLOBAL[1]</v>
          </cell>
          <cell r="AQ53" t="str">
            <v>&amp;If(Q_Map01[1]=0,"Nog niet alle vragen in stap 1 zijn ingevuld.","")&amp;Q_RESTRICTIES[1]&amp;Q_WARNING_GLOBAL[1]</v>
          </cell>
          <cell r="AR53" t="str">
            <v>&amp;If(Q_Map01[1]=0,"Nog niet alle vragen in stap 1 zijn ingevuld.","")&amp;Q_RESTRICTIES[1]&amp;Q_WARNING_GLOBAL[1]</v>
          </cell>
          <cell r="AS53" t="str">
            <v>&amp;If(Q_Map01[1]=0,"Nog niet alle vragen in stap 1 zijn ingevuld.","")&amp;Q_RESTRICTIES[1]&amp;Q_WARNING_GLOBAL[1]</v>
          </cell>
        </row>
        <row r="54">
          <cell r="A54" t="str">
            <v>ToetsAutomatischFiatPunten</v>
          </cell>
          <cell r="B54" t="str">
            <v>ToetsAutomatischFiatPunten</v>
          </cell>
          <cell r="C54" t="str">
            <v>No</v>
          </cell>
          <cell r="D54" t="str">
            <v>S03-01-03</v>
          </cell>
          <cell r="E54">
            <v>53</v>
          </cell>
          <cell r="F54">
            <v>3</v>
          </cell>
          <cell r="G54" t="str">
            <v xml:space="preserve">         </v>
          </cell>
          <cell r="I54" t="str">
            <v>No</v>
          </cell>
          <cell r="J54" t="str">
            <v>Number</v>
          </cell>
          <cell r="K54" t="str">
            <v>Number</v>
          </cell>
          <cell r="L54" t="str">
            <v>Locked</v>
          </cell>
          <cell r="M54" t="str">
            <v>Locked</v>
          </cell>
          <cell r="N54" t="str">
            <v>Locked</v>
          </cell>
          <cell r="O54" t="str">
            <v>Locked</v>
          </cell>
          <cell r="P54" t="str">
            <v>Locked</v>
          </cell>
          <cell r="Q54" t="str">
            <v>No</v>
          </cell>
          <cell r="R54" t="str">
            <v>No</v>
          </cell>
          <cell r="S54" t="str">
            <v>No</v>
          </cell>
          <cell r="T54" t="str">
            <v>No</v>
          </cell>
          <cell r="U54" t="str">
            <v>No</v>
          </cell>
          <cell r="V54" t="str">
            <v>No</v>
          </cell>
          <cell r="W54" t="str">
            <v>No</v>
          </cell>
          <cell r="X54" t="str">
            <v>Single</v>
          </cell>
          <cell r="Y54" t="str">
            <v>Default</v>
          </cell>
          <cell r="Z54" t="str">
            <v>None</v>
          </cell>
          <cell r="AA54" t="str">
            <v>No</v>
          </cell>
          <cell r="AB54" t="str">
            <v>No</v>
          </cell>
          <cell r="AC54" t="str">
            <v>Yes</v>
          </cell>
          <cell r="AD54">
            <v>1</v>
          </cell>
          <cell r="AE54">
            <v>0</v>
          </cell>
          <cell r="AF54">
            <v>0</v>
          </cell>
          <cell r="AG54">
            <v>1</v>
          </cell>
          <cell r="AH54" t="str">
            <v>No</v>
          </cell>
          <cell r="AI54" t="str">
            <v>No</v>
          </cell>
          <cell r="AJ54" t="str">
            <v>No</v>
          </cell>
          <cell r="AK54" t="str">
            <v xml:space="preserve"> </v>
          </cell>
          <cell r="AL54" t="str">
            <v xml:space="preserve"> </v>
          </cell>
          <cell r="AM54" t="str">
            <v>No</v>
          </cell>
          <cell r="AP54" t="str">
            <v>If(ToetsAutomatischFiat&lt;&gt;5,90,99)</v>
          </cell>
          <cell r="AQ54" t="str">
            <v>If(ToetsAutomatischFiat&lt;&gt;5,90,99)</v>
          </cell>
          <cell r="AR54" t="str">
            <v>If(ToetsAutomatischFiat&lt;&gt;5,90,99)</v>
          </cell>
          <cell r="AS54" t="str">
            <v>If(ToetsAutomatischFiat&lt;&gt;5,90,99)</v>
          </cell>
        </row>
        <row r="55">
          <cell r="A55" t="str">
            <v>NormGevraagdKredietbedrag</v>
          </cell>
          <cell r="B55" t="str">
            <v>NormGevraagdKredietbedrag</v>
          </cell>
          <cell r="C55" t="str">
            <v>No</v>
          </cell>
          <cell r="D55" t="str">
            <v>S03-01-04</v>
          </cell>
          <cell r="E55">
            <v>54</v>
          </cell>
          <cell r="F55">
            <v>3</v>
          </cell>
          <cell r="G55" t="str">
            <v xml:space="preserve">         Norm gevraagd kredietbedrag</v>
          </cell>
          <cell r="I55" t="str">
            <v>No</v>
          </cell>
          <cell r="J55" t="str">
            <v>Number</v>
          </cell>
          <cell r="K55" t="str">
            <v>Number</v>
          </cell>
          <cell r="L55" t="str">
            <v>Locked</v>
          </cell>
          <cell r="M55" t="str">
            <v>Locked</v>
          </cell>
          <cell r="N55" t="str">
            <v>Locked</v>
          </cell>
          <cell r="O55" t="str">
            <v>Locked</v>
          </cell>
          <cell r="P55" t="str">
            <v>Locked</v>
          </cell>
          <cell r="Q55" t="str">
            <v>No</v>
          </cell>
          <cell r="R55" t="str">
            <v>No</v>
          </cell>
          <cell r="S55" t="str">
            <v>No</v>
          </cell>
          <cell r="T55" t="str">
            <v>No</v>
          </cell>
          <cell r="U55" t="str">
            <v>No</v>
          </cell>
          <cell r="V55" t="str">
            <v>No</v>
          </cell>
          <cell r="W55" t="str">
            <v>No</v>
          </cell>
          <cell r="X55" t="str">
            <v>Single</v>
          </cell>
          <cell r="Y55" t="str">
            <v>Default</v>
          </cell>
          <cell r="Z55" t="str">
            <v>None</v>
          </cell>
          <cell r="AA55" t="str">
            <v>No</v>
          </cell>
          <cell r="AB55" t="str">
            <v>No</v>
          </cell>
          <cell r="AC55" t="str">
            <v>Yes</v>
          </cell>
          <cell r="AD55">
            <v>1</v>
          </cell>
          <cell r="AE55">
            <v>0</v>
          </cell>
          <cell r="AF55">
            <v>0</v>
          </cell>
          <cell r="AG55">
            <v>1</v>
          </cell>
          <cell r="AH55" t="str">
            <v>No</v>
          </cell>
          <cell r="AI55" t="str">
            <v>No</v>
          </cell>
          <cell r="AJ55" t="str">
            <v>No</v>
          </cell>
          <cell r="AK55" t="str">
            <v xml:space="preserve"> </v>
          </cell>
          <cell r="AL55" t="str">
            <v xml:space="preserve"> </v>
          </cell>
          <cell r="AM55" t="str">
            <v>No</v>
          </cell>
          <cell r="AO55" t="str">
            <v>Norm gevraagd kredietbedrag</v>
          </cell>
          <cell r="AP55">
            <v>50000</v>
          </cell>
          <cell r="AQ55">
            <v>50000</v>
          </cell>
          <cell r="AR55">
            <v>50000</v>
          </cell>
          <cell r="AS55">
            <v>50000</v>
          </cell>
        </row>
        <row r="56">
          <cell r="A56" t="str">
            <v>ToetsBatchReferentieLimiet</v>
          </cell>
          <cell r="B56" t="str">
            <v>ToetsBatchReferentieLimiet</v>
          </cell>
          <cell r="C56" t="str">
            <v>No</v>
          </cell>
          <cell r="D56" t="str">
            <v>S03-01-05</v>
          </cell>
          <cell r="E56">
            <v>55</v>
          </cell>
          <cell r="F56">
            <v>3</v>
          </cell>
          <cell r="G56" t="str">
            <v xml:space="preserve">         ToetsBatchReferentieLimiet</v>
          </cell>
          <cell r="I56" t="str">
            <v>No</v>
          </cell>
          <cell r="J56" t="str">
            <v>Number</v>
          </cell>
          <cell r="K56" t="str">
            <v>Number</v>
          </cell>
          <cell r="L56" t="str">
            <v>Locked</v>
          </cell>
          <cell r="M56" t="str">
            <v>Locked</v>
          </cell>
          <cell r="N56" t="str">
            <v>Locked</v>
          </cell>
          <cell r="O56" t="str">
            <v>Locked</v>
          </cell>
          <cell r="P56" t="str">
            <v>Locked</v>
          </cell>
          <cell r="Q56" t="str">
            <v>No</v>
          </cell>
          <cell r="R56" t="str">
            <v>No</v>
          </cell>
          <cell r="S56" t="str">
            <v>No</v>
          </cell>
          <cell r="T56" t="str">
            <v>No</v>
          </cell>
          <cell r="U56" t="str">
            <v>No</v>
          </cell>
          <cell r="V56" t="str">
            <v>No</v>
          </cell>
          <cell r="W56" t="str">
            <v>No</v>
          </cell>
          <cell r="X56" t="str">
            <v>Single</v>
          </cell>
          <cell r="Y56" t="str">
            <v>Default</v>
          </cell>
          <cell r="Z56" t="str">
            <v>None</v>
          </cell>
          <cell r="AA56" t="str">
            <v>No</v>
          </cell>
          <cell r="AB56" t="str">
            <v>No</v>
          </cell>
          <cell r="AC56" t="str">
            <v>Yes</v>
          </cell>
          <cell r="AD56">
            <v>1</v>
          </cell>
          <cell r="AE56">
            <v>0</v>
          </cell>
          <cell r="AF56">
            <v>0</v>
          </cell>
          <cell r="AG56">
            <v>1</v>
          </cell>
          <cell r="AH56" t="str">
            <v>No</v>
          </cell>
          <cell r="AI56" t="str">
            <v>No</v>
          </cell>
          <cell r="AJ56" t="str">
            <v>No</v>
          </cell>
          <cell r="AK56" t="str">
            <v xml:space="preserve"> </v>
          </cell>
          <cell r="AL56" t="str">
            <v xml:space="preserve"> </v>
          </cell>
          <cell r="AM56" t="str">
            <v>No</v>
          </cell>
          <cell r="AO56" t="str">
            <v>ToetsBatchReferentieLimiet</v>
          </cell>
          <cell r="AP56" t="str">
            <v>If(BatchReferentieLimiet=NA,1,IF(BatchReferentieLimiet&gt;=GevraagdKredietbedrag,0,1))</v>
          </cell>
          <cell r="AQ56" t="str">
            <v>If(BatchReferentieLimiet=NA,1,IF(BatchReferentieLimiet&gt;=GevraagdKredietbedrag,0,1))</v>
          </cell>
          <cell r="AR56" t="str">
            <v>If(BatchReferentieLimiet=NA,1,IF(BatchReferentieLimiet&gt;=GevraagdKredietbedrag,0,1))</v>
          </cell>
          <cell r="AS56" t="str">
            <v>If(BatchReferentieLimiet=NA,1,IF(BatchReferentieLimiet&gt;=GevraagdKredietbedrag,0,1))</v>
          </cell>
        </row>
        <row r="57">
          <cell r="A57" t="str">
            <v>ToetsAutomatischFiat</v>
          </cell>
          <cell r="B57" t="str">
            <v>ToetsAutomatischFiat</v>
          </cell>
          <cell r="C57" t="str">
            <v>No</v>
          </cell>
          <cell r="D57" t="str">
            <v>S03-01-06</v>
          </cell>
          <cell r="E57">
            <v>56</v>
          </cell>
          <cell r="F57">
            <v>3</v>
          </cell>
          <cell r="G57" t="str">
            <v xml:space="preserve">         Resultaat</v>
          </cell>
          <cell r="I57" t="str">
            <v>No</v>
          </cell>
          <cell r="J57" t="str">
            <v>Number</v>
          </cell>
          <cell r="K57" t="str">
            <v>Enumeration</v>
          </cell>
          <cell r="L57" t="str">
            <v>Locked</v>
          </cell>
          <cell r="M57" t="str">
            <v>Locked</v>
          </cell>
          <cell r="N57" t="str">
            <v>Locked</v>
          </cell>
          <cell r="O57" t="str">
            <v>Locked</v>
          </cell>
          <cell r="P57" t="str">
            <v>Locked</v>
          </cell>
          <cell r="Q57" t="str">
            <v>No</v>
          </cell>
          <cell r="R57" t="str">
            <v>No</v>
          </cell>
          <cell r="S57" t="str">
            <v>No</v>
          </cell>
          <cell r="T57" t="str">
            <v>No</v>
          </cell>
          <cell r="U57" t="str">
            <v>No</v>
          </cell>
          <cell r="V57" t="str">
            <v>Yes</v>
          </cell>
          <cell r="W57" t="str">
            <v>Yes</v>
          </cell>
          <cell r="X57" t="str">
            <v>Single</v>
          </cell>
          <cell r="Y57" t="str">
            <v>Choice</v>
          </cell>
          <cell r="Z57" t="str">
            <v>None</v>
          </cell>
          <cell r="AA57" t="str">
            <v>No</v>
          </cell>
          <cell r="AB57" t="str">
            <v>No</v>
          </cell>
          <cell r="AC57" t="str">
            <v>Yes</v>
          </cell>
          <cell r="AD57">
            <v>1</v>
          </cell>
          <cell r="AE57">
            <v>0</v>
          </cell>
          <cell r="AF57">
            <v>0</v>
          </cell>
          <cell r="AG57">
            <v>1</v>
          </cell>
          <cell r="AH57" t="str">
            <v>No</v>
          </cell>
          <cell r="AI57" t="str">
            <v>No</v>
          </cell>
          <cell r="AJ57" t="str">
            <v>No</v>
          </cell>
          <cell r="AK57" t="str">
            <v xml:space="preserve"> </v>
          </cell>
          <cell r="AL57" t="str">
            <v xml:space="preserve"> </v>
          </cell>
          <cell r="AM57" t="str">
            <v>No</v>
          </cell>
          <cell r="AO57" t="str">
            <v>Resultaat</v>
          </cell>
          <cell r="AP57" t="str">
            <v>If(OprichtingsdatumKvK=NA,NA,If(OprichtingsdatumKvK&gt; OnNA(Q_STATUS_FINAL_ON[1],Now) ,10,If(( OnNA(Q_STATUS_FINAL_ON[1],Now)  -OprichtingsdatumKvK)/365&gt;3,5, If((ToetsBatchReferentieLimiet)=0,20,25))))</v>
          </cell>
          <cell r="AQ57" t="str">
            <v>If(OprichtingsdatumKvK=NA,NA,If(OprichtingsdatumKvK&gt; OnNA(Q_STATUS_FINAL_ON[1],Now) ,10,If(( OnNA(Q_STATUS_FINAL_ON[1],Now)  -OprichtingsdatumKvK)/365&gt;3,5, If((ToetsBatchReferentieLimiet)=0,20,25))))</v>
          </cell>
          <cell r="AR57" t="str">
            <v>If(OprichtingsdatumKvK=NA,NA,If(OprichtingsdatumKvK&gt; OnNA(Q_STATUS_FINAL_ON[1],Now) ,10,If(( OnNA(Q_STATUS_FINAL_ON[1],Now)  -OprichtingsdatumKvK)/365&gt;3,5, If((ToetsBatchReferentieLimiet)=0,20,25))))</v>
          </cell>
          <cell r="AS57" t="str">
            <v>If(OprichtingsdatumKvK=NA,NA,If(OprichtingsdatumKvK&gt; OnNA(Q_STATUS_FINAL_ON[1],Now) ,10,If(( OnNA(Q_STATUS_FINAL_ON[1],Now)  -OprichtingsdatumKvK)/365&gt;3,5, If((ToetsBatchReferentieLimiet)=0,20,25))))</v>
          </cell>
          <cell r="AT57" t="str">
            <v>"-1:"Maak uw keuze"|5:"Het betreft geen starter"|10:"Datum ligt in de toekomst"|15:"Klant komt niet in aanmerking voor krediet"|20:"Klant komt in aanmerking voor automatisch kredietfiat"|25:"Ga na of de klant aan de basisvoorwaarden voldoet. Ga door naar stap 2""</v>
          </cell>
        </row>
        <row r="58">
          <cell r="A58" t="str">
            <v>BatchRating</v>
          </cell>
          <cell r="B58" t="str">
            <v>BatchRating</v>
          </cell>
          <cell r="C58" t="str">
            <v>No</v>
          </cell>
          <cell r="D58" t="str">
            <v>S03-01-07</v>
          </cell>
          <cell r="E58">
            <v>57</v>
          </cell>
          <cell r="F58">
            <v>3</v>
          </cell>
          <cell r="G58" t="str">
            <v xml:space="preserve">         Batch-rating</v>
          </cell>
          <cell r="I58" t="str">
            <v>No</v>
          </cell>
          <cell r="J58" t="str">
            <v>Number</v>
          </cell>
          <cell r="K58" t="str">
            <v>Number</v>
          </cell>
          <cell r="L58" t="str">
            <v>Locked</v>
          </cell>
          <cell r="M58" t="str">
            <v>Locked</v>
          </cell>
          <cell r="N58" t="str">
            <v>Locked</v>
          </cell>
          <cell r="O58" t="str">
            <v>Locked</v>
          </cell>
          <cell r="P58" t="str">
            <v>Locked</v>
          </cell>
          <cell r="Q58" t="str">
            <v>No</v>
          </cell>
          <cell r="R58" t="str">
            <v>No</v>
          </cell>
          <cell r="S58" t="str">
            <v>No</v>
          </cell>
          <cell r="T58" t="str">
            <v>No</v>
          </cell>
          <cell r="U58" t="str">
            <v>No</v>
          </cell>
          <cell r="V58" t="str">
            <v>No</v>
          </cell>
          <cell r="W58" t="str">
            <v>No</v>
          </cell>
          <cell r="X58" t="str">
            <v>Single</v>
          </cell>
          <cell r="Y58" t="str">
            <v>Default</v>
          </cell>
          <cell r="Z58" t="str">
            <v>None</v>
          </cell>
          <cell r="AA58" t="str">
            <v>No</v>
          </cell>
          <cell r="AB58" t="str">
            <v>No</v>
          </cell>
          <cell r="AC58" t="str">
            <v>Yes</v>
          </cell>
          <cell r="AD58">
            <v>1</v>
          </cell>
          <cell r="AE58" t="str">
            <v>(Q_STATUS[1]=1)</v>
          </cell>
          <cell r="AF58">
            <v>0</v>
          </cell>
          <cell r="AG58">
            <v>1</v>
          </cell>
          <cell r="AH58" t="str">
            <v>No</v>
          </cell>
          <cell r="AI58" t="str">
            <v>No</v>
          </cell>
          <cell r="AJ58" t="str">
            <v>No</v>
          </cell>
          <cell r="AK58" t="str">
            <v xml:space="preserve"> </v>
          </cell>
          <cell r="AL58" t="str">
            <v xml:space="preserve"> </v>
          </cell>
          <cell r="AM58" t="str">
            <v>No</v>
          </cell>
          <cell r="AO58" t="str">
            <v>Batch-rating</v>
          </cell>
          <cell r="AP58" t="str">
            <v>OnER(BatchRatingKeuze/10,NA)</v>
          </cell>
          <cell r="AQ58" t="str">
            <v>OnER(BatchRatingKeuze/10,NA)</v>
          </cell>
          <cell r="AR58" t="str">
            <v>OnER(BatchRatingKeuze/10,NA)</v>
          </cell>
          <cell r="AS58" t="str">
            <v>OnER(BatchRatingKeuze/10,NA)</v>
          </cell>
        </row>
        <row r="59">
          <cell r="A59" t="str">
            <v>Q_Map02</v>
          </cell>
          <cell r="B59" t="str">
            <v>Q_Map02</v>
          </cell>
          <cell r="C59" t="str">
            <v>No</v>
          </cell>
          <cell r="D59" t="str">
            <v>S03-02</v>
          </cell>
          <cell r="E59">
            <v>58</v>
          </cell>
          <cell r="F59">
            <v>2</v>
          </cell>
          <cell r="G59" t="str">
            <v xml:space="preserve">      Basis voorwaarden</v>
          </cell>
          <cell r="I59" t="str">
            <v>No</v>
          </cell>
          <cell r="J59" t="str">
            <v>Number</v>
          </cell>
          <cell r="K59" t="str">
            <v>Enumeration</v>
          </cell>
          <cell r="L59" t="str">
            <v>Locked</v>
          </cell>
          <cell r="M59" t="str">
            <v>Locked</v>
          </cell>
          <cell r="N59" t="str">
            <v>Locked</v>
          </cell>
          <cell r="O59" t="str">
            <v>Locked</v>
          </cell>
          <cell r="P59" t="str">
            <v>Locked</v>
          </cell>
          <cell r="Q59" t="str">
            <v>No</v>
          </cell>
          <cell r="R59" t="str">
            <v>No</v>
          </cell>
          <cell r="S59" t="str">
            <v>No</v>
          </cell>
          <cell r="T59" t="str">
            <v>No</v>
          </cell>
          <cell r="U59" t="str">
            <v>No</v>
          </cell>
          <cell r="V59" t="str">
            <v>No</v>
          </cell>
          <cell r="W59" t="str">
            <v>No</v>
          </cell>
          <cell r="X59" t="str">
            <v>Single</v>
          </cell>
          <cell r="Y59" t="str">
            <v>Choice</v>
          </cell>
          <cell r="Z59" t="str">
            <v>None</v>
          </cell>
          <cell r="AA59" t="str">
            <v>No</v>
          </cell>
          <cell r="AB59" t="str">
            <v>No</v>
          </cell>
          <cell r="AC59" t="str">
            <v>Yes</v>
          </cell>
          <cell r="AD59">
            <v>1</v>
          </cell>
          <cell r="AE59">
            <v>0</v>
          </cell>
          <cell r="AF59">
            <v>0</v>
          </cell>
          <cell r="AG59">
            <v>1</v>
          </cell>
          <cell r="AH59" t="str">
            <v>No</v>
          </cell>
          <cell r="AI59" t="str">
            <v>No</v>
          </cell>
          <cell r="AJ59" t="str">
            <v>No</v>
          </cell>
          <cell r="AK59" t="str">
            <v xml:space="preserve"> </v>
          </cell>
          <cell r="AL59" t="str">
            <v xml:space="preserve"> </v>
          </cell>
          <cell r="AM59" t="str">
            <v>No</v>
          </cell>
          <cell r="AO59" t="str">
            <v>Basis voorwaarden</v>
          </cell>
          <cell r="AP59" t="str">
            <v>If( (Rechtsvorm[1]&lt;0) Or (LooptijdLangerDan10Jaar[1]&lt;0) Or (GevestigdInNederland[1]&lt;0) Or (BrancheInBusinessRule31[1]&lt;0) Or (INGisHuisbankier[1]&lt;0) Or (AantalOverstandenLaatsteHalfJaar[1]&lt;0) Or (BedrijfsrisicosVerzekerd[1]&lt;0) Or (VermeldeCalamiteiten[1]&lt;0) Or (PersoonlijkeBorgBestuurderBereidheid[1]&lt;0) , 0 ,1)</v>
          </cell>
          <cell r="AQ59" t="str">
            <v>If( (Rechtsvorm[1]&lt;0) Or (LooptijdLangerDan10Jaar[1]&lt;0) Or (GevestigdInNederland[1]&lt;0) Or (BrancheInBusinessRule31[1]&lt;0) Or (INGisHuisbankier[1]&lt;0) Or (AantalOverstandenLaatsteHalfJaar[1]&lt;0) Or (BedrijfsrisicosVerzekerd[1]&lt;0) Or (VermeldeCalamiteiten[1]&lt;0) Or (PersoonlijkeBorgBestuurderBereidheid[1]&lt;0) , 0 ,1)</v>
          </cell>
          <cell r="AR59" t="str">
            <v>If( (Rechtsvorm[1]&lt;0) Or (LooptijdLangerDan10Jaar[1]&lt;0) Or (GevestigdInNederland[1]&lt;0) Or (BrancheInBusinessRule31[1]&lt;0) Or (INGisHuisbankier[1]&lt;0) Or (AantalOverstandenLaatsteHalfJaar[1]&lt;0) Or (BedrijfsrisicosVerzekerd[1]&lt;0) Or (VermeldeCalamiteiten[1]&lt;0) Or (PersoonlijkeBorgBestuurderBereidheid[1]&lt;0) , 0 ,1)</v>
          </cell>
          <cell r="AS59" t="str">
            <v>If( (Rechtsvorm[1]&lt;0) Or (LooptijdLangerDan10Jaar[1]&lt;0) Or (GevestigdInNederland[1]&lt;0) Or (BrancheInBusinessRule31[1]&lt;0) Or (INGisHuisbankier[1]&lt;0) Or (AantalOverstandenLaatsteHalfJaar[1]&lt;0) Or (BedrijfsrisicosVerzekerd[1]&lt;0) Or (VermeldeCalamiteiten[1]&lt;0) Or (PersoonlijkeBorgBestuurderBereidheid[1]&lt;0) , 0 ,1)</v>
          </cell>
          <cell r="AT59" t="str">
            <v>0:Onvolledig|1:Volledig</v>
          </cell>
        </row>
        <row r="60">
          <cell r="A60" t="str">
            <v>Q_Map02Sub1</v>
          </cell>
          <cell r="B60" t="str">
            <v>Q_Map02Sub1</v>
          </cell>
          <cell r="C60" t="str">
            <v>No</v>
          </cell>
          <cell r="D60" t="str">
            <v>S03-02-01</v>
          </cell>
          <cell r="E60">
            <v>59</v>
          </cell>
          <cell r="F60">
            <v>3</v>
          </cell>
          <cell r="G60" t="str">
            <v xml:space="preserve">         Vragen</v>
          </cell>
          <cell r="I60" t="str">
            <v>No</v>
          </cell>
          <cell r="J60" t="str">
            <v>Number</v>
          </cell>
          <cell r="K60" t="str">
            <v>Abstract</v>
          </cell>
          <cell r="L60" t="str">
            <v>Locked</v>
          </cell>
          <cell r="M60" t="str">
            <v>Locked</v>
          </cell>
          <cell r="N60" t="str">
            <v>Locked</v>
          </cell>
          <cell r="O60" t="str">
            <v>Locked</v>
          </cell>
          <cell r="P60" t="str">
            <v>Locked</v>
          </cell>
          <cell r="Q60" t="str">
            <v>No</v>
          </cell>
          <cell r="R60" t="str">
            <v>No</v>
          </cell>
          <cell r="S60" t="str">
            <v>No</v>
          </cell>
          <cell r="T60" t="str">
            <v>No</v>
          </cell>
          <cell r="U60" t="str">
            <v>No</v>
          </cell>
          <cell r="V60" t="str">
            <v>No</v>
          </cell>
          <cell r="W60" t="str">
            <v>No</v>
          </cell>
          <cell r="X60" t="str">
            <v>Single</v>
          </cell>
          <cell r="Y60" t="str">
            <v>Default</v>
          </cell>
          <cell r="Z60" t="str">
            <v>None</v>
          </cell>
          <cell r="AA60" t="str">
            <v>No</v>
          </cell>
          <cell r="AB60" t="str">
            <v>No</v>
          </cell>
          <cell r="AC60" t="str">
            <v>Yes</v>
          </cell>
          <cell r="AD60">
            <v>1</v>
          </cell>
          <cell r="AE60">
            <v>0</v>
          </cell>
          <cell r="AF60">
            <v>0</v>
          </cell>
          <cell r="AG60">
            <v>1</v>
          </cell>
          <cell r="AH60" t="str">
            <v>No</v>
          </cell>
          <cell r="AI60" t="str">
            <v>Yes</v>
          </cell>
          <cell r="AJ60" t="str">
            <v>Yes</v>
          </cell>
          <cell r="AK60" t="str">
            <v xml:space="preserve"> </v>
          </cell>
          <cell r="AL60" t="str">
            <v xml:space="preserve"> </v>
          </cell>
          <cell r="AM60" t="str">
            <v>No</v>
          </cell>
          <cell r="AO60" t="str">
            <v>Vragen</v>
          </cell>
        </row>
        <row r="61">
          <cell r="A61" t="str">
            <v>Rechtsvorm</v>
          </cell>
          <cell r="B61" t="str">
            <v>Rechtsvorm</v>
          </cell>
          <cell r="C61" t="str">
            <v>No</v>
          </cell>
          <cell r="D61" t="str">
            <v>S03-02-01-01</v>
          </cell>
          <cell r="E61">
            <v>60</v>
          </cell>
          <cell r="F61">
            <v>4</v>
          </cell>
          <cell r="G61" t="str">
            <v xml:space="preserve">            Wat is de rechtsvorm van de onderneming?</v>
          </cell>
          <cell r="I61" t="str">
            <v>No</v>
          </cell>
          <cell r="J61" t="str">
            <v>Number</v>
          </cell>
          <cell r="K61" t="str">
            <v>Enumeration</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Yes</v>
          </cell>
          <cell r="W61" t="str">
            <v>Yes</v>
          </cell>
          <cell r="X61" t="str">
            <v>Single</v>
          </cell>
          <cell r="Y61" t="str">
            <v>Choice</v>
          </cell>
          <cell r="Z61" t="str">
            <v>None</v>
          </cell>
          <cell r="AA61" t="str">
            <v>No</v>
          </cell>
          <cell r="AB61" t="str">
            <v>No</v>
          </cell>
          <cell r="AC61" t="str">
            <v>Yes</v>
          </cell>
          <cell r="AD61">
            <v>1</v>
          </cell>
          <cell r="AE61" t="str">
            <v>(Q_STATUS[1]=1)</v>
          </cell>
          <cell r="AF61">
            <v>0</v>
          </cell>
          <cell r="AG61">
            <v>1</v>
          </cell>
          <cell r="AH61" t="str">
            <v>No</v>
          </cell>
          <cell r="AI61" t="str">
            <v>No</v>
          </cell>
          <cell r="AJ61" t="str">
            <v>No</v>
          </cell>
          <cell r="AK61" t="str">
            <v xml:space="preserve"> </v>
          </cell>
          <cell r="AL61" t="str">
            <v xml:space="preserve"> </v>
          </cell>
          <cell r="AM61" t="str">
            <v>No</v>
          </cell>
          <cell r="AO61" t="str">
            <v>Wat is de rechtsvorm van de onderneming?</v>
          </cell>
          <cell r="AT61" t="str">
            <v>5:Eenmanszaak|10:VOF|15:Maatschap|20:CV|25:BV|30:Vereniging|35:Stichting|40:Buitenlandse rechtsvorm|45:Man/vrouw VOF|50:Overig</v>
          </cell>
        </row>
        <row r="62">
          <cell r="A62" t="str">
            <v>LooptijdLangerDan10Jaar</v>
          </cell>
          <cell r="B62" t="str">
            <v>LooptijdLangerDan10Jaar</v>
          </cell>
          <cell r="C62" t="str">
            <v>No</v>
          </cell>
          <cell r="D62" t="str">
            <v>S03-02-01-02</v>
          </cell>
          <cell r="E62">
            <v>61</v>
          </cell>
          <cell r="F62">
            <v>4</v>
          </cell>
          <cell r="G62" t="str">
            <v xml:space="preserve">            Is de looptijd van het kredietproduct langer dan 10 jaar?</v>
          </cell>
          <cell r="I62" t="str">
            <v>No</v>
          </cell>
          <cell r="J62" t="str">
            <v>Number</v>
          </cell>
          <cell r="K62" t="str">
            <v>Enumeration</v>
          </cell>
          <cell r="L62" t="str">
            <v>Locked</v>
          </cell>
          <cell r="M62" t="str">
            <v>UnLocked</v>
          </cell>
          <cell r="N62" t="str">
            <v>UnLocked</v>
          </cell>
          <cell r="O62" t="str">
            <v>UnLocked</v>
          </cell>
          <cell r="P62" t="str">
            <v>UnLocked</v>
          </cell>
          <cell r="Q62" t="str">
            <v>No</v>
          </cell>
          <cell r="R62" t="str">
            <v>Yes</v>
          </cell>
          <cell r="S62" t="str">
            <v>Yes</v>
          </cell>
          <cell r="T62" t="str">
            <v>Yes</v>
          </cell>
          <cell r="U62" t="str">
            <v>Yes</v>
          </cell>
          <cell r="V62" t="str">
            <v>Yes</v>
          </cell>
          <cell r="W62" t="str">
            <v>Yes</v>
          </cell>
          <cell r="X62" t="str">
            <v>Single</v>
          </cell>
          <cell r="Y62" t="str">
            <v>Choice</v>
          </cell>
          <cell r="Z62" t="str">
            <v>None</v>
          </cell>
          <cell r="AA62" t="str">
            <v>No</v>
          </cell>
          <cell r="AB62" t="str">
            <v>No</v>
          </cell>
          <cell r="AC62" t="str">
            <v>Yes</v>
          </cell>
          <cell r="AD62">
            <v>1</v>
          </cell>
          <cell r="AE62" t="str">
            <v>(Q_STATUS[1]=1)</v>
          </cell>
          <cell r="AF62">
            <v>0</v>
          </cell>
          <cell r="AG62">
            <v>1</v>
          </cell>
          <cell r="AH62" t="str">
            <v>No</v>
          </cell>
          <cell r="AI62" t="str">
            <v>No</v>
          </cell>
          <cell r="AJ62" t="str">
            <v>No</v>
          </cell>
          <cell r="AK62" t="str">
            <v xml:space="preserve"> </v>
          </cell>
          <cell r="AL62" t="str">
            <v xml:space="preserve"> </v>
          </cell>
          <cell r="AM62" t="str">
            <v>No</v>
          </cell>
          <cell r="AO62" t="str">
            <v>Is de looptijd van het kredietproduct langer dan 10 jaar?</v>
          </cell>
          <cell r="AT62" t="str">
            <v>1:Ja|0:Nee</v>
          </cell>
        </row>
        <row r="63">
          <cell r="A63" t="str">
            <v>GevestigdInNederland</v>
          </cell>
          <cell r="B63" t="str">
            <v>GevestigdInNederland</v>
          </cell>
          <cell r="C63" t="str">
            <v>No</v>
          </cell>
          <cell r="D63" t="str">
            <v>S03-02-01-03</v>
          </cell>
          <cell r="E63">
            <v>62</v>
          </cell>
          <cell r="F63">
            <v>4</v>
          </cell>
          <cell r="G63" t="str">
            <v xml:space="preserve">            Is de onderneming gevestigd in Nederland?</v>
          </cell>
          <cell r="I63" t="str">
            <v>No</v>
          </cell>
          <cell r="J63" t="str">
            <v>Number</v>
          </cell>
          <cell r="K63" t="str">
            <v>Enumeration</v>
          </cell>
          <cell r="L63" t="str">
            <v>Locked</v>
          </cell>
          <cell r="M63" t="str">
            <v>UnLocked</v>
          </cell>
          <cell r="N63" t="str">
            <v>UnLocked</v>
          </cell>
          <cell r="O63" t="str">
            <v>UnLocked</v>
          </cell>
          <cell r="P63" t="str">
            <v>UnLocked</v>
          </cell>
          <cell r="Q63" t="str">
            <v>No</v>
          </cell>
          <cell r="R63" t="str">
            <v>Yes</v>
          </cell>
          <cell r="S63" t="str">
            <v>Yes</v>
          </cell>
          <cell r="T63" t="str">
            <v>Yes</v>
          </cell>
          <cell r="U63" t="str">
            <v>Yes</v>
          </cell>
          <cell r="V63" t="str">
            <v>Yes</v>
          </cell>
          <cell r="W63" t="str">
            <v>Yes</v>
          </cell>
          <cell r="X63" t="str">
            <v>Single</v>
          </cell>
          <cell r="Y63" t="str">
            <v>Choice</v>
          </cell>
          <cell r="Z63" t="str">
            <v>None</v>
          </cell>
          <cell r="AA63" t="str">
            <v>No</v>
          </cell>
          <cell r="AB63" t="str">
            <v>No</v>
          </cell>
          <cell r="AC63" t="str">
            <v>Yes</v>
          </cell>
          <cell r="AD63">
            <v>1</v>
          </cell>
          <cell r="AE63" t="str">
            <v>(Q_STATUS[1]=1)</v>
          </cell>
          <cell r="AF63">
            <v>0</v>
          </cell>
          <cell r="AG63">
            <v>1</v>
          </cell>
          <cell r="AH63" t="str">
            <v>No</v>
          </cell>
          <cell r="AI63" t="str">
            <v>No</v>
          </cell>
          <cell r="AJ63" t="str">
            <v>No</v>
          </cell>
          <cell r="AK63" t="str">
            <v xml:space="preserve"> </v>
          </cell>
          <cell r="AL63" t="str">
            <v xml:space="preserve"> </v>
          </cell>
          <cell r="AM63" t="str">
            <v>No</v>
          </cell>
          <cell r="AO63" t="str">
            <v>Is de onderneming gevestigd in Nederland?</v>
          </cell>
          <cell r="AT63" t="str">
            <v>1:Ja|0:Nee</v>
          </cell>
        </row>
        <row r="64">
          <cell r="A64" t="str">
            <v>BrancheInBusinessRule31</v>
          </cell>
          <cell r="B64" t="str">
            <v>BrancheInBusinessRule31</v>
          </cell>
          <cell r="C64" t="str">
            <v>No</v>
          </cell>
          <cell r="D64" t="str">
            <v>S03-02-01-04</v>
          </cell>
          <cell r="E64">
            <v>63</v>
          </cell>
          <cell r="F64">
            <v>4</v>
          </cell>
          <cell r="G64" t="str">
            <v xml:space="preserve">            Staat de branche vermeld op business rule 31?</v>
          </cell>
          <cell r="I64" t="str">
            <v>No</v>
          </cell>
          <cell r="J64" t="str">
            <v>Number</v>
          </cell>
          <cell r="K64" t="str">
            <v>Enumeration</v>
          </cell>
          <cell r="L64" t="str">
            <v>Locked</v>
          </cell>
          <cell r="M64" t="str">
            <v>UnLocked</v>
          </cell>
          <cell r="N64" t="str">
            <v>UnLocked</v>
          </cell>
          <cell r="O64" t="str">
            <v>UnLocked</v>
          </cell>
          <cell r="P64" t="str">
            <v>UnLocked</v>
          </cell>
          <cell r="Q64" t="str">
            <v>No</v>
          </cell>
          <cell r="R64" t="str">
            <v>Yes</v>
          </cell>
          <cell r="S64" t="str">
            <v>Yes</v>
          </cell>
          <cell r="T64" t="str">
            <v>Yes</v>
          </cell>
          <cell r="U64" t="str">
            <v>Yes</v>
          </cell>
          <cell r="V64" t="str">
            <v>Yes</v>
          </cell>
          <cell r="W64" t="str">
            <v>Yes</v>
          </cell>
          <cell r="X64" t="str">
            <v>Single</v>
          </cell>
          <cell r="Y64" t="str">
            <v>Choice</v>
          </cell>
          <cell r="Z64" t="str">
            <v>None</v>
          </cell>
          <cell r="AA64" t="str">
            <v>No</v>
          </cell>
          <cell r="AB64" t="str">
            <v>No</v>
          </cell>
          <cell r="AC64" t="str">
            <v>Yes</v>
          </cell>
          <cell r="AD64">
            <v>1</v>
          </cell>
          <cell r="AE64" t="str">
            <v>(Q_STATUS[1]=1)</v>
          </cell>
          <cell r="AF64">
            <v>0</v>
          </cell>
          <cell r="AG64">
            <v>1</v>
          </cell>
          <cell r="AH64" t="str">
            <v>No</v>
          </cell>
          <cell r="AI64" t="str">
            <v>No</v>
          </cell>
          <cell r="AJ64" t="str">
            <v>No</v>
          </cell>
          <cell r="AK64" t="str">
            <v xml:space="preserve"> </v>
          </cell>
          <cell r="AL64" t="str">
            <v xml:space="preserve"> </v>
          </cell>
          <cell r="AM64" t="str">
            <v>No</v>
          </cell>
          <cell r="AO64" t="str">
            <v>Staat de branche vermeld op business rule 31?</v>
          </cell>
          <cell r="AT64" t="str">
            <v>1:Ja|0:Nee</v>
          </cell>
        </row>
        <row r="65">
          <cell r="A65" t="str">
            <v>INGisHuisbankier</v>
          </cell>
          <cell r="B65" t="str">
            <v>INGisHuisbankier</v>
          </cell>
          <cell r="C65" t="str">
            <v>No</v>
          </cell>
          <cell r="D65" t="str">
            <v>S03-02-01-05</v>
          </cell>
          <cell r="E65">
            <v>64</v>
          </cell>
          <cell r="F65">
            <v>4</v>
          </cell>
          <cell r="G65" t="str">
            <v xml:space="preserve">            Is er commitment tot huisbankierschap (voeding loopt volledig bij ING of klant heeft de belofte daartoe gedaan en lopen eventuele bestaande financieringen bij ING)?</v>
          </cell>
          <cell r="I65" t="str">
            <v>No</v>
          </cell>
          <cell r="J65" t="str">
            <v>Number</v>
          </cell>
          <cell r="K65" t="str">
            <v>Enumeration</v>
          </cell>
          <cell r="L65" t="str">
            <v>Locked</v>
          </cell>
          <cell r="M65" t="str">
            <v>UnLocked</v>
          </cell>
          <cell r="N65" t="str">
            <v>UnLocked</v>
          </cell>
          <cell r="O65" t="str">
            <v>UnLocked</v>
          </cell>
          <cell r="P65" t="str">
            <v>UnLocked</v>
          </cell>
          <cell r="Q65" t="str">
            <v>No</v>
          </cell>
          <cell r="R65" t="str">
            <v>Yes</v>
          </cell>
          <cell r="S65" t="str">
            <v>Yes</v>
          </cell>
          <cell r="T65" t="str">
            <v>Yes</v>
          </cell>
          <cell r="U65" t="str">
            <v>Yes</v>
          </cell>
          <cell r="V65" t="str">
            <v>Yes</v>
          </cell>
          <cell r="W65" t="str">
            <v>Yes</v>
          </cell>
          <cell r="X65" t="str">
            <v>Single</v>
          </cell>
          <cell r="Y65" t="str">
            <v>Choice</v>
          </cell>
          <cell r="Z65" t="str">
            <v>None</v>
          </cell>
          <cell r="AA65" t="str">
            <v>No</v>
          </cell>
          <cell r="AB65" t="str">
            <v>No</v>
          </cell>
          <cell r="AC65" t="str">
            <v>Yes</v>
          </cell>
          <cell r="AD65">
            <v>1</v>
          </cell>
          <cell r="AE65" t="str">
            <v>(Q_STATUS[1]=1)</v>
          </cell>
          <cell r="AF65">
            <v>0</v>
          </cell>
          <cell r="AG65">
            <v>1</v>
          </cell>
          <cell r="AH65" t="str">
            <v>No</v>
          </cell>
          <cell r="AI65" t="str">
            <v>No</v>
          </cell>
          <cell r="AJ65" t="str">
            <v>No</v>
          </cell>
          <cell r="AK65" t="str">
            <v xml:space="preserve"> </v>
          </cell>
          <cell r="AL65" t="str">
            <v xml:space="preserve"> </v>
          </cell>
          <cell r="AM65" t="str">
            <v>No</v>
          </cell>
          <cell r="AO65" t="str">
            <v>Is er commitment tot huisbankierschap (voeding loopt volledig bij ING of klant heeft de belofte daartoe gedaan en lopen eventuele bestaande financieringen bij ING)?</v>
          </cell>
          <cell r="AT65" t="str">
            <v>1:Ja|0:Nee</v>
          </cell>
        </row>
        <row r="66">
          <cell r="A66" t="str">
            <v>AantalOverstandenLaatsteHalfJaar</v>
          </cell>
          <cell r="B66" t="str">
            <v>AantalOverstandenLaatsteHalfJaar</v>
          </cell>
          <cell r="C66" t="str">
            <v>No</v>
          </cell>
          <cell r="D66" t="str">
            <v>S03-02-01-06</v>
          </cell>
          <cell r="E66">
            <v>65</v>
          </cell>
          <cell r="F66">
            <v>4</v>
          </cell>
          <cell r="G66" t="str">
            <v xml:space="preserve">            Wat is het aantal overstanden op de betaalrekening de afgelopen 6 maanden?</v>
          </cell>
          <cell r="I66" t="str">
            <v>No</v>
          </cell>
          <cell r="J66" t="str">
            <v>Number</v>
          </cell>
          <cell r="K66" t="str">
            <v>Enumeration</v>
          </cell>
          <cell r="L66" t="str">
            <v>Locked</v>
          </cell>
          <cell r="M66" t="str">
            <v>UnLocked</v>
          </cell>
          <cell r="N66" t="str">
            <v>UnLocked</v>
          </cell>
          <cell r="O66" t="str">
            <v>UnLocked</v>
          </cell>
          <cell r="P66" t="str">
            <v>UnLocked</v>
          </cell>
          <cell r="Q66" t="str">
            <v>No</v>
          </cell>
          <cell r="R66" t="str">
            <v>Yes</v>
          </cell>
          <cell r="S66" t="str">
            <v>Yes</v>
          </cell>
          <cell r="T66" t="str">
            <v>Yes</v>
          </cell>
          <cell r="U66" t="str">
            <v>Yes</v>
          </cell>
          <cell r="V66" t="str">
            <v>Yes</v>
          </cell>
          <cell r="W66" t="str">
            <v>Yes</v>
          </cell>
          <cell r="X66" t="str">
            <v>Single</v>
          </cell>
          <cell r="Y66" t="str">
            <v>Choice</v>
          </cell>
          <cell r="Z66" t="str">
            <v>None</v>
          </cell>
          <cell r="AA66" t="str">
            <v>No</v>
          </cell>
          <cell r="AB66" t="str">
            <v>No</v>
          </cell>
          <cell r="AC66" t="str">
            <v>Yes</v>
          </cell>
          <cell r="AD66">
            <v>1</v>
          </cell>
          <cell r="AE66" t="str">
            <v>(Q_STATUS[1]=1)</v>
          </cell>
          <cell r="AF66">
            <v>0</v>
          </cell>
          <cell r="AG66">
            <v>1</v>
          </cell>
          <cell r="AH66" t="str">
            <v>No</v>
          </cell>
          <cell r="AI66" t="str">
            <v>No</v>
          </cell>
          <cell r="AJ66" t="str">
            <v>No</v>
          </cell>
          <cell r="AK66" t="str">
            <v xml:space="preserve"> </v>
          </cell>
          <cell r="AL66" t="str">
            <v xml:space="preserve"> </v>
          </cell>
          <cell r="AM66" t="str">
            <v>No</v>
          </cell>
          <cell r="AO66" t="str">
            <v>Wat is het aantal overstanden op de betaalrekening de afgelopen 6 maanden?</v>
          </cell>
          <cell r="AT66" t="str">
            <v>10:N.v.t.|1:0|2:1-2|3:&gt;2</v>
          </cell>
        </row>
        <row r="67">
          <cell r="A67" t="str">
            <v>BedrijfsrisicosVerzekerd</v>
          </cell>
          <cell r="B67" t="str">
            <v>BedrijfsrisicosVerzekerd</v>
          </cell>
          <cell r="C67" t="str">
            <v>No</v>
          </cell>
          <cell r="D67" t="str">
            <v>S03-02-01-07</v>
          </cell>
          <cell r="E67">
            <v>66</v>
          </cell>
          <cell r="F67">
            <v>4</v>
          </cell>
          <cell r="G67" t="str">
            <v xml:space="preserve">            Is de onderneming adequaat verzekerd tegen relevante bedrijfsrisico's?</v>
          </cell>
          <cell r="I67" t="str">
            <v>No</v>
          </cell>
          <cell r="J67" t="str">
            <v>Number</v>
          </cell>
          <cell r="K67" t="str">
            <v>Enumeration</v>
          </cell>
          <cell r="L67" t="str">
            <v>Locked</v>
          </cell>
          <cell r="M67" t="str">
            <v>UnLocked</v>
          </cell>
          <cell r="N67" t="str">
            <v>UnLocked</v>
          </cell>
          <cell r="O67" t="str">
            <v>UnLocked</v>
          </cell>
          <cell r="P67" t="str">
            <v>UnLocked</v>
          </cell>
          <cell r="Q67" t="str">
            <v>No</v>
          </cell>
          <cell r="R67" t="str">
            <v>Yes</v>
          </cell>
          <cell r="S67" t="str">
            <v>Yes</v>
          </cell>
          <cell r="T67" t="str">
            <v>Yes</v>
          </cell>
          <cell r="U67" t="str">
            <v>Yes</v>
          </cell>
          <cell r="V67" t="str">
            <v>Yes</v>
          </cell>
          <cell r="W67" t="str">
            <v>Yes</v>
          </cell>
          <cell r="X67" t="str">
            <v>Single</v>
          </cell>
          <cell r="Y67" t="str">
            <v>Choice</v>
          </cell>
          <cell r="Z67" t="str">
            <v>None</v>
          </cell>
          <cell r="AA67" t="str">
            <v>No</v>
          </cell>
          <cell r="AB67" t="str">
            <v>No</v>
          </cell>
          <cell r="AC67" t="str">
            <v>Yes</v>
          </cell>
          <cell r="AD67">
            <v>1</v>
          </cell>
          <cell r="AE67" t="str">
            <v>(Q_STATUS[1]=1)</v>
          </cell>
          <cell r="AF67">
            <v>0</v>
          </cell>
          <cell r="AG67">
            <v>1</v>
          </cell>
          <cell r="AH67" t="str">
            <v>No</v>
          </cell>
          <cell r="AI67" t="str">
            <v>No</v>
          </cell>
          <cell r="AJ67" t="str">
            <v>No</v>
          </cell>
          <cell r="AK67" t="str">
            <v xml:space="preserve"> </v>
          </cell>
          <cell r="AL67" t="str">
            <v xml:space="preserve"> </v>
          </cell>
          <cell r="AM67" t="str">
            <v>No</v>
          </cell>
          <cell r="AO67" t="str">
            <v>Is de onderneming adequaat verzekerd tegen relevante bedrijfsrisico's?</v>
          </cell>
          <cell r="AT67" t="str">
            <v>1:Ja|0:Nee</v>
          </cell>
        </row>
        <row r="68">
          <cell r="A68" t="str">
            <v>VermeldeCalamiteiten</v>
          </cell>
          <cell r="B68" t="str">
            <v>VermeldeCalamiteiten</v>
          </cell>
          <cell r="C68" t="str">
            <v>No</v>
          </cell>
          <cell r="D68" t="str">
            <v>S03-02-01-08</v>
          </cell>
          <cell r="E68">
            <v>67</v>
          </cell>
          <cell r="F68">
            <v>4</v>
          </cell>
          <cell r="G68" t="str">
            <v xml:space="preserve">            Staan er calamiteiten vermeld bij de onderneming</v>
          </cell>
          <cell r="I68" t="str">
            <v>No</v>
          </cell>
          <cell r="J68" t="str">
            <v>Number</v>
          </cell>
          <cell r="K68" t="str">
            <v>Enumeration</v>
          </cell>
          <cell r="L68" t="str">
            <v>Locked</v>
          </cell>
          <cell r="M68" t="str">
            <v>UnLocked</v>
          </cell>
          <cell r="N68" t="str">
            <v>UnLocked</v>
          </cell>
          <cell r="O68" t="str">
            <v>UnLocked</v>
          </cell>
          <cell r="P68" t="str">
            <v>UnLocked</v>
          </cell>
          <cell r="Q68" t="str">
            <v>No</v>
          </cell>
          <cell r="R68" t="str">
            <v>Yes</v>
          </cell>
          <cell r="S68" t="str">
            <v>Yes</v>
          </cell>
          <cell r="T68" t="str">
            <v>Yes</v>
          </cell>
          <cell r="U68" t="str">
            <v>Yes</v>
          </cell>
          <cell r="V68" t="str">
            <v>Yes</v>
          </cell>
          <cell r="W68" t="str">
            <v>Yes</v>
          </cell>
          <cell r="X68" t="str">
            <v>Single</v>
          </cell>
          <cell r="Y68" t="str">
            <v>Choice</v>
          </cell>
          <cell r="Z68" t="str">
            <v>None</v>
          </cell>
          <cell r="AA68" t="str">
            <v>No</v>
          </cell>
          <cell r="AB68" t="str">
            <v>No</v>
          </cell>
          <cell r="AC68" t="str">
            <v>Yes</v>
          </cell>
          <cell r="AD68">
            <v>1</v>
          </cell>
          <cell r="AE68" t="str">
            <v>(Q_STATUS[1]=1)</v>
          </cell>
          <cell r="AF68">
            <v>0</v>
          </cell>
          <cell r="AG68">
            <v>1</v>
          </cell>
          <cell r="AH68" t="str">
            <v>No</v>
          </cell>
          <cell r="AI68" t="str">
            <v>No</v>
          </cell>
          <cell r="AJ68" t="str">
            <v>No</v>
          </cell>
          <cell r="AK68" t="str">
            <v xml:space="preserve"> </v>
          </cell>
          <cell r="AL68" t="str">
            <v xml:space="preserve"> </v>
          </cell>
          <cell r="AM68" t="str">
            <v>No</v>
          </cell>
          <cell r="AO68" t="str">
            <v>Staan er calamiteiten vermeld bij de onderneming</v>
          </cell>
          <cell r="AT68" t="str">
            <v>1:Ja|0:Nee|10:N.v.t.</v>
          </cell>
        </row>
        <row r="69">
          <cell r="A69" t="str">
            <v>Q_Map02Sub2</v>
          </cell>
          <cell r="B69" t="str">
            <v>Q_Map02Sub2</v>
          </cell>
          <cell r="C69" t="str">
            <v>No</v>
          </cell>
          <cell r="D69" t="str">
            <v>S03-02-02</v>
          </cell>
          <cell r="E69">
            <v>68</v>
          </cell>
          <cell r="F69">
            <v>3</v>
          </cell>
          <cell r="G69" t="str">
            <v xml:space="preserve">         Extra voorwaarden</v>
          </cell>
          <cell r="I69" t="str">
            <v>No</v>
          </cell>
          <cell r="J69" t="str">
            <v>Number</v>
          </cell>
          <cell r="K69" t="str">
            <v>Abstract</v>
          </cell>
          <cell r="L69" t="str">
            <v>Locked</v>
          </cell>
          <cell r="M69" t="str">
            <v>Locked</v>
          </cell>
          <cell r="N69" t="str">
            <v>Locked</v>
          </cell>
          <cell r="O69" t="str">
            <v>Locked</v>
          </cell>
          <cell r="P69" t="str">
            <v>Locked</v>
          </cell>
          <cell r="Q69" t="str">
            <v>No</v>
          </cell>
          <cell r="R69" t="str">
            <v>No</v>
          </cell>
          <cell r="S69" t="str">
            <v>No</v>
          </cell>
          <cell r="T69" t="str">
            <v>No</v>
          </cell>
          <cell r="U69" t="str">
            <v>No</v>
          </cell>
          <cell r="V69" t="str">
            <v>No</v>
          </cell>
          <cell r="W69" t="str">
            <v>No</v>
          </cell>
          <cell r="X69" t="str">
            <v>Single</v>
          </cell>
          <cell r="Y69" t="str">
            <v>Default</v>
          </cell>
          <cell r="Z69" t="str">
            <v>None</v>
          </cell>
          <cell r="AA69" t="str">
            <v>No</v>
          </cell>
          <cell r="AB69" t="str">
            <v>No</v>
          </cell>
          <cell r="AC69" t="str">
            <v>Yes</v>
          </cell>
          <cell r="AD69">
            <v>1</v>
          </cell>
          <cell r="AE69" t="str">
            <v>(Q_STATUS[1]=1)</v>
          </cell>
          <cell r="AF69">
            <v>0</v>
          </cell>
          <cell r="AG69">
            <v>1</v>
          </cell>
          <cell r="AH69" t="str">
            <v>No</v>
          </cell>
          <cell r="AI69" t="str">
            <v>Yes</v>
          </cell>
          <cell r="AJ69" t="str">
            <v>Yes</v>
          </cell>
          <cell r="AK69" t="str">
            <v xml:space="preserve"> </v>
          </cell>
          <cell r="AL69" t="str">
            <v xml:space="preserve"> </v>
          </cell>
          <cell r="AM69" t="str">
            <v>No</v>
          </cell>
          <cell r="AO69" t="str">
            <v>Extra voorwaarden</v>
          </cell>
        </row>
        <row r="70">
          <cell r="A70" t="str">
            <v>PersoonlijkeBorgBestuurderNodig</v>
          </cell>
          <cell r="B70" t="str">
            <v>PersoonlijkeBorgBestuurderNodig</v>
          </cell>
          <cell r="C70" t="str">
            <v>No</v>
          </cell>
          <cell r="D70" t="str">
            <v>S03-02-02-01</v>
          </cell>
          <cell r="E70">
            <v>69</v>
          </cell>
          <cell r="F70">
            <v>4</v>
          </cell>
          <cell r="G70" t="str">
            <v xml:space="preserve">            Moet er een persoonlijke borg gesteld worden door de bestuurder(s)?</v>
          </cell>
          <cell r="I70" t="str">
            <v>No</v>
          </cell>
          <cell r="J70" t="str">
            <v>String</v>
          </cell>
          <cell r="K70" t="str">
            <v>String</v>
          </cell>
          <cell r="L70" t="str">
            <v>Locked</v>
          </cell>
          <cell r="M70" t="str">
            <v>Locked</v>
          </cell>
          <cell r="N70" t="str">
            <v>Locked</v>
          </cell>
          <cell r="O70" t="str">
            <v>Locked</v>
          </cell>
          <cell r="P70" t="str">
            <v>Locked</v>
          </cell>
          <cell r="Q70" t="str">
            <v>No</v>
          </cell>
          <cell r="R70" t="str">
            <v>No</v>
          </cell>
          <cell r="S70" t="str">
            <v>No</v>
          </cell>
          <cell r="T70" t="str">
            <v>No</v>
          </cell>
          <cell r="U70" t="str">
            <v>No</v>
          </cell>
          <cell r="V70" t="str">
            <v>Yes</v>
          </cell>
          <cell r="W70" t="str">
            <v>Yes</v>
          </cell>
          <cell r="X70" t="str">
            <v>Single</v>
          </cell>
          <cell r="Y70" t="str">
            <v>Default</v>
          </cell>
          <cell r="Z70" t="str">
            <v>None</v>
          </cell>
          <cell r="AA70" t="str">
            <v>No</v>
          </cell>
          <cell r="AB70" t="str">
            <v>No</v>
          </cell>
          <cell r="AC70" t="str">
            <v>Yes</v>
          </cell>
          <cell r="AD70">
            <v>1</v>
          </cell>
          <cell r="AE70">
            <v>1</v>
          </cell>
          <cell r="AF70">
            <v>0</v>
          </cell>
          <cell r="AG70">
            <v>1</v>
          </cell>
          <cell r="AH70" t="str">
            <v>No</v>
          </cell>
          <cell r="AI70" t="str">
            <v>No</v>
          </cell>
          <cell r="AJ70" t="str">
            <v>No</v>
          </cell>
          <cell r="AK70" t="str">
            <v xml:space="preserve"> </v>
          </cell>
          <cell r="AL70" t="str">
            <v xml:space="preserve"> </v>
          </cell>
          <cell r="AM70" t="str">
            <v>No</v>
          </cell>
          <cell r="AO70" t="str">
            <v>Moet er een persoonlijke borg gesteld worden door de bestuurder(s)?</v>
          </cell>
          <cell r="AP70" t="str">
            <v>&amp;If(RechtsvormBV[1],"Ja","Nee")</v>
          </cell>
          <cell r="AQ70" t="str">
            <v>&amp;If(RechtsvormBV[1],"Ja","Nee")</v>
          </cell>
          <cell r="AR70" t="str">
            <v>&amp;If(RechtsvormBV[1],"Ja","Nee")</v>
          </cell>
          <cell r="AS70" t="str">
            <v>&amp;If(RechtsvormBV[1],"Ja","Nee")</v>
          </cell>
        </row>
        <row r="71">
          <cell r="A71" t="str">
            <v>PersoonlijkeBorgBestuurderBereidheid</v>
          </cell>
          <cell r="B71" t="str">
            <v>PersoonlijkeBorgBestuurderBereidheid</v>
          </cell>
          <cell r="C71" t="str">
            <v>No</v>
          </cell>
          <cell r="D71" t="str">
            <v>S03-02-02-02</v>
          </cell>
          <cell r="E71">
            <v>70</v>
          </cell>
          <cell r="F71">
            <v>4</v>
          </cell>
          <cell r="G71" t="str">
            <v xml:space="preserve">            Is de bestuurder bereid om de persoonlijke borg te stellen?</v>
          </cell>
          <cell r="I71" t="str">
            <v>No</v>
          </cell>
          <cell r="J71" t="str">
            <v>Number</v>
          </cell>
          <cell r="K71" t="str">
            <v>Enumeration</v>
          </cell>
          <cell r="L71" t="str">
            <v>Locked</v>
          </cell>
          <cell r="M71" t="str">
            <v>UnLocked</v>
          </cell>
          <cell r="N71" t="str">
            <v>UnLocked</v>
          </cell>
          <cell r="O71" t="str">
            <v>UnLocked</v>
          </cell>
          <cell r="P71" t="str">
            <v>UnLocked</v>
          </cell>
          <cell r="Q71" t="str">
            <v>No</v>
          </cell>
          <cell r="R71" t="str">
            <v>Yes</v>
          </cell>
          <cell r="S71" t="str">
            <v>Yes</v>
          </cell>
          <cell r="T71" t="str">
            <v>Yes</v>
          </cell>
          <cell r="U71" t="str">
            <v>Yes</v>
          </cell>
          <cell r="V71" t="str">
            <v>Yes</v>
          </cell>
          <cell r="W71" t="str">
            <v>Yes</v>
          </cell>
          <cell r="X71" t="str">
            <v>Single</v>
          </cell>
          <cell r="Y71" t="str">
            <v>Choice</v>
          </cell>
          <cell r="Z71" t="str">
            <v>None</v>
          </cell>
          <cell r="AA71" t="str">
            <v>No</v>
          </cell>
          <cell r="AB71" t="str">
            <v>No</v>
          </cell>
          <cell r="AC71" t="str">
            <v>Yes</v>
          </cell>
          <cell r="AD71">
            <v>1</v>
          </cell>
          <cell r="AE71" t="str">
            <v>(Q_STATUS[1]=1)</v>
          </cell>
          <cell r="AF71">
            <v>0</v>
          </cell>
          <cell r="AG71">
            <v>1</v>
          </cell>
          <cell r="AH71" t="str">
            <v>No</v>
          </cell>
          <cell r="AI71" t="str">
            <v>No</v>
          </cell>
          <cell r="AJ71" t="str">
            <v>No</v>
          </cell>
          <cell r="AK71" t="str">
            <v xml:space="preserve"> </v>
          </cell>
          <cell r="AL71" t="str">
            <v xml:space="preserve"> </v>
          </cell>
          <cell r="AM71" t="str">
            <v>No</v>
          </cell>
          <cell r="AO71" t="str">
            <v>Is de bestuurder bereid om de persoonlijke borg te stellen?</v>
          </cell>
          <cell r="AP71" t="str">
            <v>If(RechtsvormBV[1]=1,NA,10)</v>
          </cell>
          <cell r="AQ71" t="str">
            <v>If(RechtsvormBV[1]=1,NA,10)</v>
          </cell>
          <cell r="AR71" t="str">
            <v>If(RechtsvormBV[1]=1,NA,10)</v>
          </cell>
          <cell r="AS71" t="str">
            <v>If(RechtsvormBV[1]=1,NA,10)</v>
          </cell>
          <cell r="AT71" t="str">
            <v>1:Ja|0:Nee|10:N.v.t.</v>
          </cell>
        </row>
        <row r="72">
          <cell r="A72" t="str">
            <v>ToetsControleBasisvoorwaarden</v>
          </cell>
          <cell r="B72" t="str">
            <v>ToetsControleBasisvoorwaarden</v>
          </cell>
          <cell r="C72" t="str">
            <v>No</v>
          </cell>
          <cell r="D72" t="str">
            <v>S03-02-02-03</v>
          </cell>
          <cell r="E72">
            <v>71</v>
          </cell>
          <cell r="F72">
            <v>4</v>
          </cell>
          <cell r="G72" t="str">
            <v xml:space="preserve">            Akkoord basisvoorwaarden en knock-outs?</v>
          </cell>
          <cell r="I72" t="str">
            <v>No</v>
          </cell>
          <cell r="J72" t="str">
            <v>String</v>
          </cell>
          <cell r="K72" t="str">
            <v>String</v>
          </cell>
          <cell r="L72" t="str">
            <v>Locked</v>
          </cell>
          <cell r="M72" t="str">
            <v>Locked</v>
          </cell>
          <cell r="N72" t="str">
            <v>Locked</v>
          </cell>
          <cell r="O72" t="str">
            <v>Locked</v>
          </cell>
          <cell r="P72" t="str">
            <v>Locked</v>
          </cell>
          <cell r="Q72" t="str">
            <v>No</v>
          </cell>
          <cell r="R72" t="str">
            <v>No</v>
          </cell>
          <cell r="S72" t="str">
            <v>No</v>
          </cell>
          <cell r="T72" t="str">
            <v>No</v>
          </cell>
          <cell r="U72" t="str">
            <v>No</v>
          </cell>
          <cell r="V72" t="str">
            <v>Yes</v>
          </cell>
          <cell r="W72" t="str">
            <v>Yes</v>
          </cell>
          <cell r="X72" t="str">
            <v>Single</v>
          </cell>
          <cell r="Y72" t="str">
            <v>Default</v>
          </cell>
          <cell r="Z72" t="str">
            <v>None</v>
          </cell>
          <cell r="AA72" t="str">
            <v>No</v>
          </cell>
          <cell r="AB72" t="str">
            <v>No</v>
          </cell>
          <cell r="AC72" t="str">
            <v>Yes</v>
          </cell>
          <cell r="AD72">
            <v>1</v>
          </cell>
          <cell r="AE72">
            <v>1</v>
          </cell>
          <cell r="AF72">
            <v>0</v>
          </cell>
          <cell r="AG72">
            <v>1</v>
          </cell>
          <cell r="AH72" t="str">
            <v>No</v>
          </cell>
          <cell r="AI72" t="str">
            <v>No</v>
          </cell>
          <cell r="AJ72" t="str">
            <v>No</v>
          </cell>
          <cell r="AK72" t="str">
            <v xml:space="preserve"> </v>
          </cell>
          <cell r="AL72" t="str">
            <v xml:space="preserve"> </v>
          </cell>
          <cell r="AM72" t="str">
            <v>No</v>
          </cell>
          <cell r="AO72" t="str">
            <v>Akkoord basisvoorwaarden en knock-outs?</v>
          </cell>
          <cell r="AP72" t="str">
            <v>&amp;If(ToetsControleBasisHulp[1]=15,&amp;"Klant komt niet in aanmerking voor krediet",&amp;If(ToetsControleBasisHulp[1]=60,&amp;"Ga door naar stap 3","Vul alle vragen in."))</v>
          </cell>
          <cell r="AQ72" t="str">
            <v>&amp;If(ToetsControleBasisHulp[1]=15,&amp;"Klant komt niet in aanmerking voor krediet",&amp;If(ToetsControleBasisHulp[1]=60,&amp;"Ga door naar stap 3","Vul alle vragen in."))</v>
          </cell>
          <cell r="AR72" t="str">
            <v>&amp;If(ToetsControleBasisHulp[1]=15,&amp;"Klant komt niet in aanmerking voor krediet",&amp;If(ToetsControleBasisHulp[1]=60,&amp;"Ga door naar stap 3","Vul alle vragen in."))</v>
          </cell>
          <cell r="AS72" t="str">
            <v>&amp;If(ToetsControleBasisHulp[1]=15,&amp;"Klant komt niet in aanmerking voor krediet",&amp;If(ToetsControleBasisHulp[1]=60,&amp;"Ga door naar stap 3","Vul alle vragen in."))</v>
          </cell>
        </row>
        <row r="73">
          <cell r="A73" t="str">
            <v>AanvullendeCijfersVragen</v>
          </cell>
          <cell r="B73" t="str">
            <v>AanvullendeCijfersVragen</v>
          </cell>
          <cell r="C73" t="str">
            <v>No</v>
          </cell>
          <cell r="D73" t="str">
            <v>S03-02-02-04</v>
          </cell>
          <cell r="E73">
            <v>72</v>
          </cell>
          <cell r="F73">
            <v>4</v>
          </cell>
          <cell r="G73" t="str">
            <v xml:space="preserve">            Resultaat</v>
          </cell>
          <cell r="I73" t="str">
            <v>No</v>
          </cell>
          <cell r="J73" t="str">
            <v>Number</v>
          </cell>
          <cell r="K73" t="str">
            <v>Enumeration</v>
          </cell>
          <cell r="L73" t="str">
            <v>Locked</v>
          </cell>
          <cell r="M73" t="str">
            <v>Locked</v>
          </cell>
          <cell r="N73" t="str">
            <v>Locked</v>
          </cell>
          <cell r="O73" t="str">
            <v>Locked</v>
          </cell>
          <cell r="P73" t="str">
            <v>Locked</v>
          </cell>
          <cell r="Q73" t="str">
            <v>No</v>
          </cell>
          <cell r="R73" t="str">
            <v>No</v>
          </cell>
          <cell r="S73" t="str">
            <v>No</v>
          </cell>
          <cell r="T73" t="str">
            <v>No</v>
          </cell>
          <cell r="U73" t="str">
            <v>No</v>
          </cell>
          <cell r="V73" t="str">
            <v>Yes</v>
          </cell>
          <cell r="W73" t="str">
            <v>Yes</v>
          </cell>
          <cell r="X73" t="str">
            <v>Single</v>
          </cell>
          <cell r="Y73" t="str">
            <v>Choice</v>
          </cell>
          <cell r="Z73" t="str">
            <v>None</v>
          </cell>
          <cell r="AA73" t="str">
            <v>No</v>
          </cell>
          <cell r="AB73" t="str">
            <v>No</v>
          </cell>
          <cell r="AC73" t="str">
            <v>Yes</v>
          </cell>
          <cell r="AD73" t="str">
            <v>(Self&gt;0)</v>
          </cell>
          <cell r="AE73">
            <v>1</v>
          </cell>
          <cell r="AF73">
            <v>0</v>
          </cell>
          <cell r="AG73">
            <v>1</v>
          </cell>
          <cell r="AH73" t="str">
            <v>No</v>
          </cell>
          <cell r="AI73" t="str">
            <v>No</v>
          </cell>
          <cell r="AJ73" t="str">
            <v>No</v>
          </cell>
          <cell r="AK73" t="str">
            <v xml:space="preserve"> </v>
          </cell>
          <cell r="AL73" t="str">
            <v xml:space="preserve"> </v>
          </cell>
          <cell r="AM73" t="str">
            <v>No</v>
          </cell>
          <cell r="AO73" t="str">
            <v>Resultaat</v>
          </cell>
          <cell r="AP73" t="str">
            <v>If(ToetsAutomatischFiat&lt;=0,NA,If((( OnNA(Q_STATUS_FINAL_ON[1],Now) -OprichtingsdatumKvK)/30)&gt;18,1,NA))</v>
          </cell>
          <cell r="AQ73" t="str">
            <v>If(ToetsAutomatischFiat&lt;=0,NA,If((( OnNA(Q_STATUS_FINAL_ON[1],Now) -OprichtingsdatumKvK)/30)&gt;18,1,NA))</v>
          </cell>
          <cell r="AR73" t="str">
            <v>If(ToetsAutomatischFiat&lt;=0,NA,If((( OnNA(Q_STATUS_FINAL_ON[1],Now) -OprichtingsdatumKvK)/30)&gt;18,1,NA))</v>
          </cell>
          <cell r="AS73" t="str">
            <v>If(ToetsAutomatischFiat&lt;=0,NA,If((( OnNA(Q_STATUS_FINAL_ON[1],Now) -OprichtingsdatumKvK)/30)&gt;18,1,NA))</v>
          </cell>
          <cell r="AT73" t="str">
            <v>0:Nee|1:Aanvullend cijfers over eerste 12 maanden opvragen</v>
          </cell>
        </row>
        <row r="74">
          <cell r="A74" t="str">
            <v>Q_Map02_WARNING</v>
          </cell>
          <cell r="B74" t="str">
            <v>Q_Map02_WARNING</v>
          </cell>
          <cell r="C74" t="str">
            <v>No</v>
          </cell>
          <cell r="D74" t="str">
            <v>S03-02-03</v>
          </cell>
          <cell r="E74">
            <v>73</v>
          </cell>
          <cell r="F74">
            <v>3</v>
          </cell>
          <cell r="G74" t="str">
            <v xml:space="preserve">         Warning</v>
          </cell>
          <cell r="I74" t="str">
            <v>No</v>
          </cell>
          <cell r="J74" t="str">
            <v>String</v>
          </cell>
          <cell r="K74" t="str">
            <v>String</v>
          </cell>
          <cell r="L74" t="str">
            <v>Locked</v>
          </cell>
          <cell r="M74" t="str">
            <v>Locked</v>
          </cell>
          <cell r="N74" t="str">
            <v>Locked</v>
          </cell>
          <cell r="O74" t="str">
            <v>Locked</v>
          </cell>
          <cell r="P74" t="str">
            <v>Locked</v>
          </cell>
          <cell r="Q74" t="str">
            <v>No</v>
          </cell>
          <cell r="R74" t="str">
            <v>No</v>
          </cell>
          <cell r="S74" t="str">
            <v>No</v>
          </cell>
          <cell r="T74" t="str">
            <v>No</v>
          </cell>
          <cell r="U74" t="str">
            <v>No</v>
          </cell>
          <cell r="V74" t="str">
            <v>No</v>
          </cell>
          <cell r="W74" t="str">
            <v>No</v>
          </cell>
          <cell r="X74" t="str">
            <v>Single</v>
          </cell>
          <cell r="Y74" t="str">
            <v>Memo</v>
          </cell>
          <cell r="Z74" t="str">
            <v>None</v>
          </cell>
          <cell r="AA74" t="str">
            <v>No</v>
          </cell>
          <cell r="AB74" t="str">
            <v>No</v>
          </cell>
          <cell r="AC74" t="str">
            <v>Yes</v>
          </cell>
          <cell r="AD74">
            <v>1</v>
          </cell>
          <cell r="AE74">
            <v>0</v>
          </cell>
          <cell r="AF74">
            <v>0</v>
          </cell>
          <cell r="AG74">
            <v>1</v>
          </cell>
          <cell r="AH74" t="str">
            <v>No</v>
          </cell>
          <cell r="AI74" t="str">
            <v>No</v>
          </cell>
          <cell r="AJ74" t="str">
            <v>No</v>
          </cell>
          <cell r="AK74" t="str">
            <v xml:space="preserve"> </v>
          </cell>
          <cell r="AL74" t="str">
            <v xml:space="preserve"> </v>
          </cell>
          <cell r="AM74" t="str">
            <v>No</v>
          </cell>
          <cell r="AO74" t="str">
            <v>Warning</v>
          </cell>
          <cell r="AP74" t="str">
            <v>&amp;If(Q_Map02[1]=0,"Nog niet alle vragen in stap 2 zijn ingevuld.","")&amp;Q_RESTRICTIES[1]&amp;Q_WARNING_GLOBAL[1]</v>
          </cell>
          <cell r="AQ74" t="str">
            <v>&amp;If(Q_Map02[1]=0,"Nog niet alle vragen in stap 2 zijn ingevuld.","")&amp;Q_RESTRICTIES[1]&amp;Q_WARNING_GLOBAL[1]</v>
          </cell>
          <cell r="AR74" t="str">
            <v>&amp;If(Q_Map02[1]=0,"Nog niet alle vragen in stap 2 zijn ingevuld.","")&amp;Q_RESTRICTIES[1]&amp;Q_WARNING_GLOBAL[1]</v>
          </cell>
          <cell r="AS74" t="str">
            <v>&amp;If(Q_Map02[1]=0,"Nog niet alle vragen in stap 2 zijn ingevuld.","")&amp;Q_RESTRICTIES[1]&amp;Q_WARNING_GLOBAL[1]</v>
          </cell>
        </row>
        <row r="75">
          <cell r="A75" t="str">
            <v>Q_Map02Sub4</v>
          </cell>
          <cell r="B75" t="str">
            <v>Q_Map02Sub4</v>
          </cell>
          <cell r="C75" t="str">
            <v>No</v>
          </cell>
          <cell r="D75" t="str">
            <v>S03-02-04</v>
          </cell>
          <cell r="E75">
            <v>74</v>
          </cell>
          <cell r="F75">
            <v>3</v>
          </cell>
          <cell r="G75" t="str">
            <v xml:space="preserve">         Hulpvariabelen</v>
          </cell>
          <cell r="I75" t="str">
            <v>No</v>
          </cell>
          <cell r="J75" t="str">
            <v>NoData</v>
          </cell>
          <cell r="K75" t="str">
            <v>Abstract</v>
          </cell>
          <cell r="L75" t="str">
            <v>Locked</v>
          </cell>
          <cell r="M75" t="str">
            <v>Locked</v>
          </cell>
          <cell r="N75" t="str">
            <v>Hidden</v>
          </cell>
          <cell r="O75" t="str">
            <v>Hidden</v>
          </cell>
          <cell r="P75" t="str">
            <v>Hidden</v>
          </cell>
          <cell r="Q75" t="str">
            <v>No</v>
          </cell>
          <cell r="R75" t="str">
            <v>No</v>
          </cell>
          <cell r="S75" t="str">
            <v>No</v>
          </cell>
          <cell r="T75" t="str">
            <v>No</v>
          </cell>
          <cell r="U75" t="str">
            <v>No</v>
          </cell>
          <cell r="V75" t="str">
            <v>No</v>
          </cell>
          <cell r="W75" t="str">
            <v>No</v>
          </cell>
          <cell r="X75" t="str">
            <v>None</v>
          </cell>
          <cell r="Y75" t="str">
            <v>Default</v>
          </cell>
          <cell r="Z75" t="str">
            <v>None</v>
          </cell>
          <cell r="AA75" t="str">
            <v>No</v>
          </cell>
          <cell r="AB75" t="str">
            <v>No</v>
          </cell>
          <cell r="AC75" t="str">
            <v>Yes</v>
          </cell>
          <cell r="AD75">
            <v>1</v>
          </cell>
          <cell r="AE75">
            <v>0</v>
          </cell>
          <cell r="AF75">
            <v>0</v>
          </cell>
          <cell r="AG75">
            <v>1</v>
          </cell>
          <cell r="AH75" t="str">
            <v>No</v>
          </cell>
          <cell r="AI75" t="str">
            <v>No</v>
          </cell>
          <cell r="AJ75" t="str">
            <v>No</v>
          </cell>
          <cell r="AK75" t="str">
            <v xml:space="preserve"> </v>
          </cell>
          <cell r="AL75" t="str">
            <v xml:space="preserve"> </v>
          </cell>
          <cell r="AM75" t="str">
            <v>No</v>
          </cell>
          <cell r="AO75" t="str">
            <v>Hulpvariabelen</v>
          </cell>
        </row>
        <row r="76">
          <cell r="A76" t="str">
            <v>Q_Map02Sub5</v>
          </cell>
          <cell r="B76" t="str">
            <v>LooptijdLangerDan10Jaar</v>
          </cell>
          <cell r="C76" t="str">
            <v>Yes</v>
          </cell>
          <cell r="D76" t="str">
            <v>S03-02-05</v>
          </cell>
          <cell r="E76">
            <v>75</v>
          </cell>
          <cell r="F76">
            <v>3</v>
          </cell>
          <cell r="G76" t="str">
            <v xml:space="preserve">         LooptijdLangerDan10Jaar</v>
          </cell>
          <cell r="I76" t="str">
            <v>No</v>
          </cell>
          <cell r="J76" t="str">
            <v>Number</v>
          </cell>
          <cell r="K76" t="str">
            <v>Enumeration</v>
          </cell>
          <cell r="L76" t="str">
            <v>Locked</v>
          </cell>
          <cell r="M76" t="str">
            <v>Locked</v>
          </cell>
          <cell r="N76" t="str">
            <v>Locked</v>
          </cell>
          <cell r="O76" t="str">
            <v>Locked</v>
          </cell>
          <cell r="P76" t="str">
            <v>Locked</v>
          </cell>
          <cell r="Q76" t="str">
            <v>No</v>
          </cell>
          <cell r="R76" t="str">
            <v>No</v>
          </cell>
          <cell r="S76" t="str">
            <v>No</v>
          </cell>
          <cell r="T76" t="str">
            <v>No</v>
          </cell>
          <cell r="U76" t="str">
            <v>No</v>
          </cell>
          <cell r="V76" t="str">
            <v>No</v>
          </cell>
          <cell r="W76" t="str">
            <v>No</v>
          </cell>
          <cell r="X76" t="str">
            <v>Single</v>
          </cell>
          <cell r="Y76" t="str">
            <v>Choice</v>
          </cell>
          <cell r="Z76" t="str">
            <v>None</v>
          </cell>
          <cell r="AA76" t="str">
            <v>No</v>
          </cell>
          <cell r="AB76" t="str">
            <v>No</v>
          </cell>
          <cell r="AC76" t="str">
            <v>Yes</v>
          </cell>
          <cell r="AD76">
            <v>1</v>
          </cell>
          <cell r="AE76" t="str">
            <v>(Q_STATUS[1]=1)</v>
          </cell>
          <cell r="AF76">
            <v>0</v>
          </cell>
          <cell r="AG76">
            <v>1</v>
          </cell>
          <cell r="AH76" t="str">
            <v>No</v>
          </cell>
          <cell r="AI76" t="str">
            <v>No</v>
          </cell>
          <cell r="AJ76" t="str">
            <v>No</v>
          </cell>
          <cell r="AK76" t="str">
            <v xml:space="preserve"> </v>
          </cell>
          <cell r="AL76" t="str">
            <v xml:space="preserve"> </v>
          </cell>
          <cell r="AM76" t="str">
            <v>No</v>
          </cell>
          <cell r="AO76" t="str">
            <v>LooptijdLangerDan10Jaar</v>
          </cell>
          <cell r="AT76" t="str">
            <v>1:Ja|0:Nee</v>
          </cell>
        </row>
        <row r="77">
          <cell r="A77" t="str">
            <v>NietGevestigdInNederland</v>
          </cell>
          <cell r="B77" t="str">
            <v>NietGevestigdInNederland</v>
          </cell>
          <cell r="C77" t="str">
            <v>No</v>
          </cell>
          <cell r="D77" t="str">
            <v>S03-02-06</v>
          </cell>
          <cell r="E77">
            <v>76</v>
          </cell>
          <cell r="F77">
            <v>3</v>
          </cell>
          <cell r="G77" t="str">
            <v xml:space="preserve">         NietGevestigdInNederland</v>
          </cell>
          <cell r="I77" t="str">
            <v>No</v>
          </cell>
          <cell r="J77" t="str">
            <v>Number</v>
          </cell>
          <cell r="K77" t="str">
            <v>Enumeration</v>
          </cell>
          <cell r="L77" t="str">
            <v>Locked</v>
          </cell>
          <cell r="M77" t="str">
            <v>Locked</v>
          </cell>
          <cell r="N77" t="str">
            <v>Locked</v>
          </cell>
          <cell r="O77" t="str">
            <v>Locked</v>
          </cell>
          <cell r="P77" t="str">
            <v>Locked</v>
          </cell>
          <cell r="Q77" t="str">
            <v>No</v>
          </cell>
          <cell r="R77" t="str">
            <v>No</v>
          </cell>
          <cell r="S77" t="str">
            <v>No</v>
          </cell>
          <cell r="T77" t="str">
            <v>No</v>
          </cell>
          <cell r="U77" t="str">
            <v>No</v>
          </cell>
          <cell r="V77" t="str">
            <v>Yes</v>
          </cell>
          <cell r="W77" t="str">
            <v>Yes</v>
          </cell>
          <cell r="X77" t="str">
            <v>Single</v>
          </cell>
          <cell r="Y77" t="str">
            <v>Choice</v>
          </cell>
          <cell r="Z77" t="str">
            <v>None</v>
          </cell>
          <cell r="AA77" t="str">
            <v>No</v>
          </cell>
          <cell r="AB77" t="str">
            <v>No</v>
          </cell>
          <cell r="AC77" t="str">
            <v>Yes</v>
          </cell>
          <cell r="AD77">
            <v>1</v>
          </cell>
          <cell r="AE77">
            <v>0</v>
          </cell>
          <cell r="AF77">
            <v>0</v>
          </cell>
          <cell r="AG77">
            <v>1</v>
          </cell>
          <cell r="AH77" t="str">
            <v>No</v>
          </cell>
          <cell r="AI77" t="str">
            <v>No</v>
          </cell>
          <cell r="AJ77" t="str">
            <v>No</v>
          </cell>
          <cell r="AK77" t="str">
            <v xml:space="preserve"> </v>
          </cell>
          <cell r="AL77" t="str">
            <v xml:space="preserve"> </v>
          </cell>
          <cell r="AM77" t="str">
            <v>No</v>
          </cell>
          <cell r="AO77" t="str">
            <v>NietGevestigdInNederland</v>
          </cell>
          <cell r="AP77" t="str">
            <v>If(GevestigdInNederland=0,1,0)</v>
          </cell>
          <cell r="AQ77" t="str">
            <v>If(GevestigdInNederland=0,1,0)</v>
          </cell>
          <cell r="AR77" t="str">
            <v>If(GevestigdInNederland=0,1,0)</v>
          </cell>
          <cell r="AS77" t="str">
            <v>If(GevestigdInNederland=0,1,0)</v>
          </cell>
          <cell r="AT77" t="str">
            <v>1:Ja|0:Nee</v>
          </cell>
        </row>
        <row r="78">
          <cell r="A78" t="str">
            <v>Q_Map02Sub7</v>
          </cell>
          <cell r="B78" t="str">
            <v>BrancheInBusinessRule31</v>
          </cell>
          <cell r="C78" t="str">
            <v>Yes</v>
          </cell>
          <cell r="D78" t="str">
            <v>S03-02-07</v>
          </cell>
          <cell r="E78">
            <v>77</v>
          </cell>
          <cell r="F78">
            <v>3</v>
          </cell>
          <cell r="G78" t="str">
            <v xml:space="preserve">         Staat de branche vermeld op business rule 31?</v>
          </cell>
          <cell r="I78" t="str">
            <v>No</v>
          </cell>
          <cell r="J78" t="str">
            <v>Number</v>
          </cell>
          <cell r="K78" t="str">
            <v>Enumeration</v>
          </cell>
          <cell r="L78" t="str">
            <v>Locked</v>
          </cell>
          <cell r="M78" t="str">
            <v>Locked</v>
          </cell>
          <cell r="N78" t="str">
            <v>Locked</v>
          </cell>
          <cell r="O78" t="str">
            <v>Locked</v>
          </cell>
          <cell r="P78" t="str">
            <v>Locked</v>
          </cell>
          <cell r="Q78" t="str">
            <v>No</v>
          </cell>
          <cell r="R78" t="str">
            <v>No</v>
          </cell>
          <cell r="S78" t="str">
            <v>No</v>
          </cell>
          <cell r="T78" t="str">
            <v>No</v>
          </cell>
          <cell r="U78" t="str">
            <v>No</v>
          </cell>
          <cell r="V78" t="str">
            <v>No</v>
          </cell>
          <cell r="W78" t="str">
            <v>No</v>
          </cell>
          <cell r="X78" t="str">
            <v>Single</v>
          </cell>
          <cell r="Y78" t="str">
            <v>Choice</v>
          </cell>
          <cell r="Z78" t="str">
            <v>None</v>
          </cell>
          <cell r="AA78" t="str">
            <v>No</v>
          </cell>
          <cell r="AB78" t="str">
            <v>No</v>
          </cell>
          <cell r="AC78" t="str">
            <v>Yes</v>
          </cell>
          <cell r="AD78">
            <v>1</v>
          </cell>
          <cell r="AE78" t="str">
            <v>(Q_STATUS[1]=1)</v>
          </cell>
          <cell r="AF78">
            <v>0</v>
          </cell>
          <cell r="AG78">
            <v>1</v>
          </cell>
          <cell r="AH78" t="str">
            <v>No</v>
          </cell>
          <cell r="AI78" t="str">
            <v>No</v>
          </cell>
          <cell r="AJ78" t="str">
            <v>No</v>
          </cell>
          <cell r="AK78" t="str">
            <v xml:space="preserve"> </v>
          </cell>
          <cell r="AL78" t="str">
            <v xml:space="preserve"> </v>
          </cell>
          <cell r="AM78" t="str">
            <v>No</v>
          </cell>
          <cell r="AO78" t="str">
            <v>Staat de branche vermeld op business rule 31?</v>
          </cell>
          <cell r="AT78" t="str">
            <v>1:Ja|0:Nee</v>
          </cell>
        </row>
        <row r="79">
          <cell r="A79" t="str">
            <v>INGgeenHuisbankier</v>
          </cell>
          <cell r="B79" t="str">
            <v>INGgeenHuisbankier</v>
          </cell>
          <cell r="C79" t="str">
            <v>No</v>
          </cell>
          <cell r="D79" t="str">
            <v>S03-02-08</v>
          </cell>
          <cell r="E79">
            <v>78</v>
          </cell>
          <cell r="F79">
            <v>3</v>
          </cell>
          <cell r="G79" t="str">
            <v xml:space="preserve">         INGgeenHuisbankier</v>
          </cell>
          <cell r="I79" t="str">
            <v>No</v>
          </cell>
          <cell r="J79" t="str">
            <v>Number</v>
          </cell>
          <cell r="K79" t="str">
            <v>Enumeration</v>
          </cell>
          <cell r="L79" t="str">
            <v>Locked</v>
          </cell>
          <cell r="M79" t="str">
            <v>Locked</v>
          </cell>
          <cell r="N79" t="str">
            <v>Locked</v>
          </cell>
          <cell r="O79" t="str">
            <v>Locked</v>
          </cell>
          <cell r="P79" t="str">
            <v>Locked</v>
          </cell>
          <cell r="Q79" t="str">
            <v>No</v>
          </cell>
          <cell r="R79" t="str">
            <v>No</v>
          </cell>
          <cell r="S79" t="str">
            <v>No</v>
          </cell>
          <cell r="T79" t="str">
            <v>No</v>
          </cell>
          <cell r="U79" t="str">
            <v>No</v>
          </cell>
          <cell r="V79" t="str">
            <v>Yes</v>
          </cell>
          <cell r="W79" t="str">
            <v>Yes</v>
          </cell>
          <cell r="X79" t="str">
            <v>Single</v>
          </cell>
          <cell r="Y79" t="str">
            <v>Choice</v>
          </cell>
          <cell r="Z79" t="str">
            <v>None</v>
          </cell>
          <cell r="AA79" t="str">
            <v>No</v>
          </cell>
          <cell r="AB79" t="str">
            <v>No</v>
          </cell>
          <cell r="AC79" t="str">
            <v>Yes</v>
          </cell>
          <cell r="AD79">
            <v>1</v>
          </cell>
          <cell r="AE79">
            <v>0</v>
          </cell>
          <cell r="AF79">
            <v>0</v>
          </cell>
          <cell r="AG79">
            <v>1</v>
          </cell>
          <cell r="AH79" t="str">
            <v>No</v>
          </cell>
          <cell r="AI79" t="str">
            <v>No</v>
          </cell>
          <cell r="AJ79" t="str">
            <v>No</v>
          </cell>
          <cell r="AK79" t="str">
            <v xml:space="preserve"> </v>
          </cell>
          <cell r="AL79" t="str">
            <v xml:space="preserve"> </v>
          </cell>
          <cell r="AM79" t="str">
            <v>No</v>
          </cell>
          <cell r="AO79" t="str">
            <v>INGgeenHuisbankier</v>
          </cell>
          <cell r="AP79" t="str">
            <v>If(INGisHuisbankier=0,1,0)</v>
          </cell>
          <cell r="AQ79" t="str">
            <v>If(INGisHuisbankier=0,1,0)</v>
          </cell>
          <cell r="AR79" t="str">
            <v>If(INGisHuisbankier=0,1,0)</v>
          </cell>
          <cell r="AS79" t="str">
            <v>If(INGisHuisbankier=0,1,0)</v>
          </cell>
          <cell r="AT79" t="str">
            <v>1:Ja|0:Nee</v>
          </cell>
        </row>
        <row r="80">
          <cell r="A80" t="str">
            <v>TeVeelOverstanden</v>
          </cell>
          <cell r="B80" t="str">
            <v>TeVeelOverstanden</v>
          </cell>
          <cell r="C80" t="str">
            <v>No</v>
          </cell>
          <cell r="D80" t="str">
            <v>S03-02-09</v>
          </cell>
          <cell r="E80">
            <v>79</v>
          </cell>
          <cell r="F80">
            <v>3</v>
          </cell>
          <cell r="G80" t="str">
            <v xml:space="preserve">         TeVeelOverstanden</v>
          </cell>
          <cell r="I80" t="str">
            <v>No</v>
          </cell>
          <cell r="J80" t="str">
            <v>Number</v>
          </cell>
          <cell r="K80" t="str">
            <v>Enumeration</v>
          </cell>
          <cell r="L80" t="str">
            <v>Locked</v>
          </cell>
          <cell r="M80" t="str">
            <v>Locked</v>
          </cell>
          <cell r="N80" t="str">
            <v>Locked</v>
          </cell>
          <cell r="O80" t="str">
            <v>Locked</v>
          </cell>
          <cell r="P80" t="str">
            <v>Locked</v>
          </cell>
          <cell r="Q80" t="str">
            <v>No</v>
          </cell>
          <cell r="R80" t="str">
            <v>No</v>
          </cell>
          <cell r="S80" t="str">
            <v>No</v>
          </cell>
          <cell r="T80" t="str">
            <v>No</v>
          </cell>
          <cell r="U80" t="str">
            <v>No</v>
          </cell>
          <cell r="V80" t="str">
            <v>Yes</v>
          </cell>
          <cell r="W80" t="str">
            <v>Yes</v>
          </cell>
          <cell r="X80" t="str">
            <v>Single</v>
          </cell>
          <cell r="Y80" t="str">
            <v>Choice</v>
          </cell>
          <cell r="Z80" t="str">
            <v>None</v>
          </cell>
          <cell r="AA80" t="str">
            <v>No</v>
          </cell>
          <cell r="AB80" t="str">
            <v>No</v>
          </cell>
          <cell r="AC80" t="str">
            <v>Yes</v>
          </cell>
          <cell r="AD80">
            <v>1</v>
          </cell>
          <cell r="AE80">
            <v>0</v>
          </cell>
          <cell r="AF80">
            <v>0</v>
          </cell>
          <cell r="AG80">
            <v>1</v>
          </cell>
          <cell r="AH80" t="str">
            <v>No</v>
          </cell>
          <cell r="AI80" t="str">
            <v>No</v>
          </cell>
          <cell r="AJ80" t="str">
            <v>No</v>
          </cell>
          <cell r="AK80" t="str">
            <v xml:space="preserve"> </v>
          </cell>
          <cell r="AL80" t="str">
            <v xml:space="preserve"> </v>
          </cell>
          <cell r="AM80" t="str">
            <v>No</v>
          </cell>
          <cell r="AO80" t="str">
            <v>TeVeelOverstanden</v>
          </cell>
          <cell r="AP80" t="str">
            <v>If(AantalOverstandenLaatsteHalfJaar=3,1,0)</v>
          </cell>
          <cell r="AQ80" t="str">
            <v>If(AantalOverstandenLaatsteHalfJaar=3,1,0)</v>
          </cell>
          <cell r="AR80" t="str">
            <v>If(AantalOverstandenLaatsteHalfJaar=3,1,0)</v>
          </cell>
          <cell r="AS80" t="str">
            <v>If(AantalOverstandenLaatsteHalfJaar=3,1,0)</v>
          </cell>
          <cell r="AT80" t="str">
            <v>1:Ja|0:Nee</v>
          </cell>
        </row>
        <row r="81">
          <cell r="A81" t="str">
            <v>BedrijfsrisicosNietVerzekerd</v>
          </cell>
          <cell r="B81" t="str">
            <v>BedrijfsrisicosNietVerzekerd</v>
          </cell>
          <cell r="C81" t="str">
            <v>No</v>
          </cell>
          <cell r="D81" t="str">
            <v>S03-02-10</v>
          </cell>
          <cell r="E81">
            <v>80</v>
          </cell>
          <cell r="F81">
            <v>3</v>
          </cell>
          <cell r="G81" t="str">
            <v xml:space="preserve">         BedrijfsrisicosNietVerzekerd</v>
          </cell>
          <cell r="I81" t="str">
            <v>No</v>
          </cell>
          <cell r="J81" t="str">
            <v>Number</v>
          </cell>
          <cell r="K81" t="str">
            <v>Enumeration</v>
          </cell>
          <cell r="L81" t="str">
            <v>Locked</v>
          </cell>
          <cell r="M81" t="str">
            <v>Locked</v>
          </cell>
          <cell r="N81" t="str">
            <v>Locked</v>
          </cell>
          <cell r="O81" t="str">
            <v>Locked</v>
          </cell>
          <cell r="P81" t="str">
            <v>Locked</v>
          </cell>
          <cell r="Q81" t="str">
            <v>No</v>
          </cell>
          <cell r="R81" t="str">
            <v>No</v>
          </cell>
          <cell r="S81" t="str">
            <v>No</v>
          </cell>
          <cell r="T81" t="str">
            <v>No</v>
          </cell>
          <cell r="U81" t="str">
            <v>No</v>
          </cell>
          <cell r="V81" t="str">
            <v>Yes</v>
          </cell>
          <cell r="W81" t="str">
            <v>Yes</v>
          </cell>
          <cell r="X81" t="str">
            <v>Single</v>
          </cell>
          <cell r="Y81" t="str">
            <v>Choice</v>
          </cell>
          <cell r="Z81" t="str">
            <v>None</v>
          </cell>
          <cell r="AA81" t="str">
            <v>No</v>
          </cell>
          <cell r="AB81" t="str">
            <v>No</v>
          </cell>
          <cell r="AC81" t="str">
            <v>Yes</v>
          </cell>
          <cell r="AD81">
            <v>1</v>
          </cell>
          <cell r="AE81">
            <v>0</v>
          </cell>
          <cell r="AF81">
            <v>0</v>
          </cell>
          <cell r="AG81">
            <v>1</v>
          </cell>
          <cell r="AH81" t="str">
            <v>No</v>
          </cell>
          <cell r="AI81" t="str">
            <v>No</v>
          </cell>
          <cell r="AJ81" t="str">
            <v>No</v>
          </cell>
          <cell r="AK81" t="str">
            <v xml:space="preserve"> </v>
          </cell>
          <cell r="AL81" t="str">
            <v xml:space="preserve"> </v>
          </cell>
          <cell r="AM81" t="str">
            <v>No</v>
          </cell>
          <cell r="AO81" t="str">
            <v>BedrijfsrisicosNietVerzekerd</v>
          </cell>
          <cell r="AP81" t="str">
            <v>If(BedrijfsrisicosVerzekerd=0,1,0)</v>
          </cell>
          <cell r="AQ81" t="str">
            <v>If(BedrijfsrisicosVerzekerd=0,1,0)</v>
          </cell>
          <cell r="AR81" t="str">
            <v>If(BedrijfsrisicosVerzekerd=0,1,0)</v>
          </cell>
          <cell r="AS81" t="str">
            <v>If(BedrijfsrisicosVerzekerd=0,1,0)</v>
          </cell>
          <cell r="AT81" t="str">
            <v>1:Ja|0:Nee</v>
          </cell>
        </row>
        <row r="82">
          <cell r="A82" t="str">
            <v>VermeldeCalamiteitenAanwezig</v>
          </cell>
          <cell r="B82" t="str">
            <v>VermeldeCalamiteitenAanwezig</v>
          </cell>
          <cell r="C82" t="str">
            <v>No</v>
          </cell>
          <cell r="D82" t="str">
            <v>S03-02-11</v>
          </cell>
          <cell r="E82">
            <v>81</v>
          </cell>
          <cell r="F82">
            <v>3</v>
          </cell>
          <cell r="G82" t="str">
            <v xml:space="preserve">         VermeldeCalamiteitenAanwezig</v>
          </cell>
          <cell r="I82" t="str">
            <v>No</v>
          </cell>
          <cell r="J82" t="str">
            <v>Number</v>
          </cell>
          <cell r="K82" t="str">
            <v>Enumeration</v>
          </cell>
          <cell r="L82" t="str">
            <v>Locked</v>
          </cell>
          <cell r="M82" t="str">
            <v>Locked</v>
          </cell>
          <cell r="N82" t="str">
            <v>Locked</v>
          </cell>
          <cell r="O82" t="str">
            <v>Locked</v>
          </cell>
          <cell r="P82" t="str">
            <v>Locked</v>
          </cell>
          <cell r="Q82" t="str">
            <v>No</v>
          </cell>
          <cell r="R82" t="str">
            <v>No</v>
          </cell>
          <cell r="S82" t="str">
            <v>No</v>
          </cell>
          <cell r="T82" t="str">
            <v>No</v>
          </cell>
          <cell r="U82" t="str">
            <v>No</v>
          </cell>
          <cell r="V82" t="str">
            <v>Yes</v>
          </cell>
          <cell r="W82" t="str">
            <v>Yes</v>
          </cell>
          <cell r="X82" t="str">
            <v>Single</v>
          </cell>
          <cell r="Y82" t="str">
            <v>Choice</v>
          </cell>
          <cell r="Z82" t="str">
            <v>None</v>
          </cell>
          <cell r="AA82" t="str">
            <v>No</v>
          </cell>
          <cell r="AB82" t="str">
            <v>No</v>
          </cell>
          <cell r="AC82" t="str">
            <v>Yes</v>
          </cell>
          <cell r="AD82">
            <v>1</v>
          </cell>
          <cell r="AE82">
            <v>0</v>
          </cell>
          <cell r="AF82">
            <v>0</v>
          </cell>
          <cell r="AG82">
            <v>1</v>
          </cell>
          <cell r="AH82" t="str">
            <v>No</v>
          </cell>
          <cell r="AI82" t="str">
            <v>No</v>
          </cell>
          <cell r="AJ82" t="str">
            <v>No</v>
          </cell>
          <cell r="AK82" t="str">
            <v xml:space="preserve"> </v>
          </cell>
          <cell r="AL82" t="str">
            <v xml:space="preserve"> </v>
          </cell>
          <cell r="AM82" t="str">
            <v>No</v>
          </cell>
          <cell r="AO82" t="str">
            <v>VermeldeCalamiteitenAanwezig</v>
          </cell>
          <cell r="AP82" t="str">
            <v>If(VermeldeCalamiteiten=1,1,0)</v>
          </cell>
          <cell r="AQ82" t="str">
            <v>If(VermeldeCalamiteiten=1,1,0)</v>
          </cell>
          <cell r="AR82" t="str">
            <v>If(VermeldeCalamiteiten=1,1,0)</v>
          </cell>
          <cell r="AS82" t="str">
            <v>If(VermeldeCalamiteiten=1,1,0)</v>
          </cell>
          <cell r="AT82" t="str">
            <v>1:Ja|0:Nee</v>
          </cell>
        </row>
        <row r="83">
          <cell r="A83" t="str">
            <v>ToetsControleBasisvoorwaardenTotaal</v>
          </cell>
          <cell r="B83" t="str">
            <v>ToetsControleBasisvoorwaardenTotaal</v>
          </cell>
          <cell r="C83" t="str">
            <v>No</v>
          </cell>
          <cell r="D83" t="str">
            <v>S03-02-12</v>
          </cell>
          <cell r="E83">
            <v>82</v>
          </cell>
          <cell r="F83">
            <v>3</v>
          </cell>
          <cell r="G83" t="str">
            <v xml:space="preserve">         ToetsControleBasisvoorwaardenTotaal</v>
          </cell>
          <cell r="I83" t="str">
            <v>No</v>
          </cell>
          <cell r="J83" t="str">
            <v>Number</v>
          </cell>
          <cell r="K83" t="str">
            <v>Number</v>
          </cell>
          <cell r="L83" t="str">
            <v>Locked</v>
          </cell>
          <cell r="M83" t="str">
            <v>Locked</v>
          </cell>
          <cell r="N83" t="str">
            <v>Locked</v>
          </cell>
          <cell r="O83" t="str">
            <v>Locked</v>
          </cell>
          <cell r="P83" t="str">
            <v>Locked</v>
          </cell>
          <cell r="Q83" t="str">
            <v>No</v>
          </cell>
          <cell r="R83" t="str">
            <v>No</v>
          </cell>
          <cell r="S83" t="str">
            <v>No</v>
          </cell>
          <cell r="T83" t="str">
            <v>No</v>
          </cell>
          <cell r="U83" t="str">
            <v>No</v>
          </cell>
          <cell r="V83" t="str">
            <v>Yes</v>
          </cell>
          <cell r="W83" t="str">
            <v>Yes</v>
          </cell>
          <cell r="X83" t="str">
            <v>Single</v>
          </cell>
          <cell r="Y83" t="str">
            <v>Default</v>
          </cell>
          <cell r="Z83" t="str">
            <v>None</v>
          </cell>
          <cell r="AA83" t="str">
            <v>No</v>
          </cell>
          <cell r="AB83" t="str">
            <v>No</v>
          </cell>
          <cell r="AC83" t="str">
            <v>Yes</v>
          </cell>
          <cell r="AD83">
            <v>1</v>
          </cell>
          <cell r="AE83">
            <v>0</v>
          </cell>
          <cell r="AF83">
            <v>0</v>
          </cell>
          <cell r="AG83">
            <v>1</v>
          </cell>
          <cell r="AH83" t="str">
            <v>No</v>
          </cell>
          <cell r="AI83" t="str">
            <v>No</v>
          </cell>
          <cell r="AJ83" t="str">
            <v>No</v>
          </cell>
          <cell r="AK83" t="str">
            <v xml:space="preserve"> </v>
          </cell>
          <cell r="AL83" t="str">
            <v xml:space="preserve"> </v>
          </cell>
          <cell r="AM83" t="str">
            <v>No</v>
          </cell>
          <cell r="AO83" t="str">
            <v>ToetsControleBasisvoorwaardenTotaal</v>
          </cell>
          <cell r="AP83" t="str">
            <v>LooptijdLangerDan10Jaar+NietGevestigdInNederland+BrancheInBusinessRule31+INGgeenHuisbankier+TeVeelOverstanden+BedrijfsrisicosNietVerzekerd+VermeldeCalamiteitenAanwezig</v>
          </cell>
          <cell r="AQ83" t="str">
            <v>LooptijdLangerDan10Jaar+NietGevestigdInNederland+BrancheInBusinessRule31+INGgeenHuisbankier+TeVeelOverstanden+BedrijfsrisicosNietVerzekerd+VermeldeCalamiteitenAanwezig</v>
          </cell>
          <cell r="AR83" t="str">
            <v>LooptijdLangerDan10Jaar+NietGevestigdInNederland+BrancheInBusinessRule31+INGgeenHuisbankier+TeVeelOverstanden+BedrijfsrisicosNietVerzekerd+VermeldeCalamiteitenAanwezig</v>
          </cell>
          <cell r="AS83" t="str">
            <v>LooptijdLangerDan10Jaar+NietGevestigdInNederland+BrancheInBusinessRule31+INGgeenHuisbankier+TeVeelOverstanden+BedrijfsrisicosNietVerzekerd+VermeldeCalamiteitenAanwezig</v>
          </cell>
        </row>
        <row r="84">
          <cell r="A84" t="str">
            <v>ToetsControleBasisHulp</v>
          </cell>
          <cell r="B84" t="str">
            <v>ToetsControleBasisHulp</v>
          </cell>
          <cell r="C84" t="str">
            <v>No</v>
          </cell>
          <cell r="D84" t="str">
            <v>S03-02-13</v>
          </cell>
          <cell r="E84">
            <v>83</v>
          </cell>
          <cell r="F84">
            <v>3</v>
          </cell>
          <cell r="G84" t="str">
            <v xml:space="preserve">         Akkoord basisvoorwaarden en knock-outs?</v>
          </cell>
          <cell r="I84" t="str">
            <v>No</v>
          </cell>
          <cell r="J84" t="str">
            <v>Number</v>
          </cell>
          <cell r="K84" t="str">
            <v>Monetary</v>
          </cell>
          <cell r="L84" t="str">
            <v>Locked</v>
          </cell>
          <cell r="M84" t="str">
            <v>Locked</v>
          </cell>
          <cell r="N84" t="str">
            <v>Locked</v>
          </cell>
          <cell r="O84" t="str">
            <v>Locked</v>
          </cell>
          <cell r="P84" t="str">
            <v>Locked</v>
          </cell>
          <cell r="Q84" t="str">
            <v>No</v>
          </cell>
          <cell r="R84" t="str">
            <v>No</v>
          </cell>
          <cell r="S84" t="str">
            <v>No</v>
          </cell>
          <cell r="T84" t="str">
            <v>No</v>
          </cell>
          <cell r="U84" t="str">
            <v>No</v>
          </cell>
          <cell r="V84" t="str">
            <v>No</v>
          </cell>
          <cell r="W84" t="str">
            <v>No</v>
          </cell>
          <cell r="X84" t="str">
            <v>Single</v>
          </cell>
          <cell r="Y84" t="str">
            <v>Default</v>
          </cell>
          <cell r="Z84" t="str">
            <v>None</v>
          </cell>
          <cell r="AA84" t="str">
            <v>No</v>
          </cell>
          <cell r="AB84" t="str">
            <v>No</v>
          </cell>
          <cell r="AC84" t="str">
            <v>Yes</v>
          </cell>
          <cell r="AD84">
            <v>1</v>
          </cell>
          <cell r="AE84">
            <v>0</v>
          </cell>
          <cell r="AF84">
            <v>0</v>
          </cell>
          <cell r="AG84">
            <v>1</v>
          </cell>
          <cell r="AH84" t="str">
            <v>No</v>
          </cell>
          <cell r="AI84" t="str">
            <v>Yes</v>
          </cell>
          <cell r="AJ84" t="str">
            <v>Yes</v>
          </cell>
          <cell r="AK84" t="str">
            <v xml:space="preserve"> </v>
          </cell>
          <cell r="AL84" t="str">
            <v xml:space="preserve"> </v>
          </cell>
          <cell r="AM84" t="str">
            <v>No</v>
          </cell>
          <cell r="AO84" t="str">
            <v>Akkoord basisvoorwaarden en knock-outs?</v>
          </cell>
          <cell r="AP84" t="str">
            <v>If(ToetsAutomatischFiat=15,15,If(ToetsControleBasisvoorwaardenTotaal&gt;0,15,If((RechtsvormBV+(PersoonlijkeBorgBestuurderBereidheid=0)+(PersoonlijkeBorgBestuurderBereidheid=10))=2,15,If(Q_MAP02[1]=0,55,60))))</v>
          </cell>
          <cell r="AQ84" t="str">
            <v>If(ToetsAutomatischFiat=15,15,If(ToetsControleBasisvoorwaardenTotaal&gt;0,15,If((RechtsvormBV+(PersoonlijkeBorgBestuurderBereidheid=0)+(PersoonlijkeBorgBestuurderBereidheid=10))=2,15,If(Q_MAP02[1]=0,55,60))))</v>
          </cell>
          <cell r="AR84" t="str">
            <v>If(ToetsAutomatischFiat=15,15,If(ToetsControleBasisvoorwaardenTotaal&gt;0,15,If((RechtsvormBV+(PersoonlijkeBorgBestuurderBereidheid=0)+(PersoonlijkeBorgBestuurderBereidheid=10))=2,15,If(Q_MAP02[1]=0,55,60))))</v>
          </cell>
          <cell r="AS84" t="str">
            <v>If(ToetsAutomatischFiat=15,15,If(ToetsControleBasisvoorwaardenTotaal&gt;0,15,If((RechtsvormBV+(PersoonlijkeBorgBestuurderBereidheid=0)+(PersoonlijkeBorgBestuurderBereidheid=10))=2,15,If(Q_MAP02[1]=0,55,60))))</v>
          </cell>
        </row>
        <row r="85">
          <cell r="A85" t="str">
            <v>RechtsvormBV</v>
          </cell>
          <cell r="B85" t="str">
            <v>RechtsvormBV</v>
          </cell>
          <cell r="C85" t="str">
            <v>No</v>
          </cell>
          <cell r="D85" t="str">
            <v>S03-02-14</v>
          </cell>
          <cell r="E85">
            <v>84</v>
          </cell>
          <cell r="F85">
            <v>3</v>
          </cell>
          <cell r="G85" t="str">
            <v xml:space="preserve">         RechtsvormBV</v>
          </cell>
          <cell r="I85" t="str">
            <v>No</v>
          </cell>
          <cell r="J85" t="str">
            <v>Number</v>
          </cell>
          <cell r="K85" t="str">
            <v>Enumeration</v>
          </cell>
          <cell r="L85" t="str">
            <v>Locked</v>
          </cell>
          <cell r="M85" t="str">
            <v>Locked</v>
          </cell>
          <cell r="N85" t="str">
            <v>Locked</v>
          </cell>
          <cell r="O85" t="str">
            <v>Locked</v>
          </cell>
          <cell r="P85" t="str">
            <v>Locked</v>
          </cell>
          <cell r="Q85" t="str">
            <v>No</v>
          </cell>
          <cell r="R85" t="str">
            <v>No</v>
          </cell>
          <cell r="S85" t="str">
            <v>No</v>
          </cell>
          <cell r="T85" t="str">
            <v>No</v>
          </cell>
          <cell r="U85" t="str">
            <v>No</v>
          </cell>
          <cell r="V85" t="str">
            <v>Yes</v>
          </cell>
          <cell r="W85" t="str">
            <v>Yes</v>
          </cell>
          <cell r="X85" t="str">
            <v>Single</v>
          </cell>
          <cell r="Y85" t="str">
            <v>Choice</v>
          </cell>
          <cell r="Z85" t="str">
            <v>None</v>
          </cell>
          <cell r="AA85" t="str">
            <v>No</v>
          </cell>
          <cell r="AB85" t="str">
            <v>No</v>
          </cell>
          <cell r="AC85" t="str">
            <v>Yes</v>
          </cell>
          <cell r="AD85">
            <v>1</v>
          </cell>
          <cell r="AE85">
            <v>0</v>
          </cell>
          <cell r="AF85">
            <v>0</v>
          </cell>
          <cell r="AG85">
            <v>1</v>
          </cell>
          <cell r="AH85" t="str">
            <v>No</v>
          </cell>
          <cell r="AI85" t="str">
            <v>No</v>
          </cell>
          <cell r="AJ85" t="str">
            <v>No</v>
          </cell>
          <cell r="AK85" t="str">
            <v xml:space="preserve"> </v>
          </cell>
          <cell r="AL85" t="str">
            <v xml:space="preserve"> </v>
          </cell>
          <cell r="AM85" t="str">
            <v>No</v>
          </cell>
          <cell r="AO85" t="str">
            <v>RechtsvormBV</v>
          </cell>
          <cell r="AP85" t="str">
            <v>If(Rechtsvorm=25,1,0)</v>
          </cell>
          <cell r="AQ85" t="str">
            <v>If(Rechtsvorm=25,1,0)</v>
          </cell>
          <cell r="AR85" t="str">
            <v>If(Rechtsvorm=25,1,0)</v>
          </cell>
          <cell r="AS85" t="str">
            <v>If(Rechtsvorm=25,1,0)</v>
          </cell>
          <cell r="AT85" t="str">
            <v>1:Ja|0:Nee</v>
          </cell>
        </row>
        <row r="86">
          <cell r="A86" t="str">
            <v>Q_Map03</v>
          </cell>
          <cell r="B86" t="str">
            <v>Q_Map03</v>
          </cell>
          <cell r="C86" t="str">
            <v>No</v>
          </cell>
          <cell r="D86" t="str">
            <v>S03-03</v>
          </cell>
          <cell r="E86">
            <v>85</v>
          </cell>
          <cell r="F86">
            <v>2</v>
          </cell>
          <cell r="G86" t="str">
            <v xml:space="preserve">      Bestuurder(s)</v>
          </cell>
          <cell r="I86" t="str">
            <v>No</v>
          </cell>
          <cell r="J86" t="str">
            <v>Number</v>
          </cell>
          <cell r="K86" t="str">
            <v>Enumeration</v>
          </cell>
          <cell r="L86" t="str">
            <v>Locked</v>
          </cell>
          <cell r="M86" t="str">
            <v>Locked</v>
          </cell>
          <cell r="N86" t="str">
            <v>Locked</v>
          </cell>
          <cell r="O86" t="str">
            <v>Locked</v>
          </cell>
          <cell r="P86" t="str">
            <v>Locked</v>
          </cell>
          <cell r="Q86" t="str">
            <v>No</v>
          </cell>
          <cell r="R86" t="str">
            <v>No</v>
          </cell>
          <cell r="S86" t="str">
            <v>No</v>
          </cell>
          <cell r="T86" t="str">
            <v>No</v>
          </cell>
          <cell r="U86" t="str">
            <v>No</v>
          </cell>
          <cell r="V86" t="str">
            <v>No</v>
          </cell>
          <cell r="W86" t="str">
            <v>No</v>
          </cell>
          <cell r="X86" t="str">
            <v>Single</v>
          </cell>
          <cell r="Y86" t="str">
            <v>Choice</v>
          </cell>
          <cell r="Z86" t="str">
            <v>None</v>
          </cell>
          <cell r="AA86" t="str">
            <v>No</v>
          </cell>
          <cell r="AB86" t="str">
            <v>No</v>
          </cell>
          <cell r="AC86" t="str">
            <v>Yes</v>
          </cell>
          <cell r="AD86">
            <v>1</v>
          </cell>
          <cell r="AE86">
            <v>0</v>
          </cell>
          <cell r="AF86">
            <v>0</v>
          </cell>
          <cell r="AG86">
            <v>1</v>
          </cell>
          <cell r="AH86" t="str">
            <v>No</v>
          </cell>
          <cell r="AI86" t="str">
            <v>No</v>
          </cell>
          <cell r="AJ86" t="str">
            <v>No</v>
          </cell>
          <cell r="AK86" t="str">
            <v xml:space="preserve"> </v>
          </cell>
          <cell r="AL86" t="str">
            <v xml:space="preserve"> </v>
          </cell>
          <cell r="AM86" t="str">
            <v>No</v>
          </cell>
          <cell r="AO86" t="str">
            <v>Bestuurder(s)</v>
          </cell>
          <cell r="AP86" t="str">
            <v>If( (Not DataEntered(AantalWerknemersFTE)) Or (Not DataEntered(AantalBestuurdersFTE)) Or (Not DataEntered(Bestuurders01)) Or (Not DataEntered(Bestuurders01Gebdatum)) Or (Bestuurders01ErvaringInBranche[1]&lt;0) Or (Bestuurders01Opleiding[1]&lt;0) Or (OndernemingProffesioneelBegeleid[1]&lt;0) Or (HoofdredenStartOnderneming[1]&lt;0)  , 0 ,1)</v>
          </cell>
          <cell r="AQ86" t="str">
            <v>If( (Not DataEntered(AantalWerknemersFTE)) Or (Not DataEntered(AantalBestuurdersFTE)) Or (Not DataEntered(Bestuurders01)) Or (Not DataEntered(Bestuurders01Gebdatum)) Or (Bestuurders01ErvaringInBranche[1]&lt;0) Or (Bestuurders01Opleiding[1]&lt;0) Or (OndernemingProffesioneelBegeleid[1]&lt;0) Or (HoofdredenStartOnderneming[1]&lt;0)  , 0 ,1)</v>
          </cell>
          <cell r="AR86" t="str">
            <v>If( (Not DataEntered(AantalWerknemersFTE)) Or (Not DataEntered(AantalBestuurdersFTE)) Or (Not DataEntered(Bestuurders01)) Or (Not DataEntered(Bestuurders01Gebdatum)) Or (Bestuurders01ErvaringInBranche[1]&lt;0) Or (Bestuurders01Opleiding[1]&lt;0) Or (OndernemingProffesioneelBegeleid[1]&lt;0) Or (HoofdredenStartOnderneming[1]&lt;0)  , 0 ,1)</v>
          </cell>
          <cell r="AS86" t="str">
            <v>If( (Not DataEntered(AantalWerknemersFTE)) Or (Not DataEntered(AantalBestuurdersFTE)) Or (Not DataEntered(Bestuurders01)) Or (Not DataEntered(Bestuurders01Gebdatum)) Or (Bestuurders01ErvaringInBranche[1]&lt;0) Or (Bestuurders01Opleiding[1]&lt;0) Or (OndernemingProffesioneelBegeleid[1]&lt;0) Or (HoofdredenStartOnderneming[1]&lt;0)  , 0 ,1)</v>
          </cell>
          <cell r="AT86" t="str">
            <v>0:Onvolledig|1:Volledig</v>
          </cell>
        </row>
        <row r="87">
          <cell r="A87" t="str">
            <v>Q_Map03Sub1</v>
          </cell>
          <cell r="B87" t="str">
            <v>Q_Map03Sub1</v>
          </cell>
          <cell r="C87" t="str">
            <v>No</v>
          </cell>
          <cell r="D87" t="str">
            <v>S03-03-01</v>
          </cell>
          <cell r="E87">
            <v>86</v>
          </cell>
          <cell r="F87">
            <v>3</v>
          </cell>
          <cell r="G87" t="str">
            <v xml:space="preserve">         Vragen</v>
          </cell>
          <cell r="I87" t="str">
            <v>No</v>
          </cell>
          <cell r="J87" t="str">
            <v>Number</v>
          </cell>
          <cell r="K87" t="str">
            <v>Abstract</v>
          </cell>
          <cell r="L87" t="str">
            <v>Locked</v>
          </cell>
          <cell r="M87" t="str">
            <v>Locked</v>
          </cell>
          <cell r="N87" t="str">
            <v>Locked</v>
          </cell>
          <cell r="O87" t="str">
            <v>Locked</v>
          </cell>
          <cell r="P87" t="str">
            <v>Locked</v>
          </cell>
          <cell r="Q87" t="str">
            <v>No</v>
          </cell>
          <cell r="R87" t="str">
            <v>No</v>
          </cell>
          <cell r="S87" t="str">
            <v>No</v>
          </cell>
          <cell r="T87" t="str">
            <v>No</v>
          </cell>
          <cell r="U87" t="str">
            <v>No</v>
          </cell>
          <cell r="V87" t="str">
            <v>No</v>
          </cell>
          <cell r="W87" t="str">
            <v>No</v>
          </cell>
          <cell r="X87" t="str">
            <v>Single</v>
          </cell>
          <cell r="Y87" t="str">
            <v>Default</v>
          </cell>
          <cell r="Z87" t="str">
            <v>None</v>
          </cell>
          <cell r="AA87" t="str">
            <v>No</v>
          </cell>
          <cell r="AB87" t="str">
            <v>No</v>
          </cell>
          <cell r="AC87" t="str">
            <v>Yes</v>
          </cell>
          <cell r="AD87">
            <v>1</v>
          </cell>
          <cell r="AE87">
            <v>0</v>
          </cell>
          <cell r="AF87">
            <v>0</v>
          </cell>
          <cell r="AG87">
            <v>1</v>
          </cell>
          <cell r="AH87" t="str">
            <v>No</v>
          </cell>
          <cell r="AI87" t="str">
            <v>Yes</v>
          </cell>
          <cell r="AJ87" t="str">
            <v>Yes</v>
          </cell>
          <cell r="AK87" t="str">
            <v xml:space="preserve"> </v>
          </cell>
          <cell r="AL87" t="str">
            <v xml:space="preserve"> </v>
          </cell>
          <cell r="AM87" t="str">
            <v>No</v>
          </cell>
          <cell r="AO87" t="str">
            <v>Vragen</v>
          </cell>
        </row>
        <row r="88">
          <cell r="A88" t="str">
            <v>AantalWerknemersFTE</v>
          </cell>
          <cell r="B88" t="str">
            <v>AantalWerknemersFTE</v>
          </cell>
          <cell r="C88" t="str">
            <v>No</v>
          </cell>
          <cell r="D88" t="str">
            <v>S03-03-01-01</v>
          </cell>
          <cell r="E88">
            <v>87</v>
          </cell>
          <cell r="F88">
            <v>4</v>
          </cell>
          <cell r="G88" t="str">
            <v xml:space="preserve">            Aantal werknemers (full-time)</v>
          </cell>
          <cell r="I88" t="str">
            <v>No</v>
          </cell>
          <cell r="J88" t="str">
            <v>Number</v>
          </cell>
          <cell r="K88" t="str">
            <v>Number</v>
          </cell>
          <cell r="L88" t="str">
            <v>Locked</v>
          </cell>
          <cell r="M88" t="str">
            <v>UnLocked</v>
          </cell>
          <cell r="N88" t="str">
            <v>UnLocked</v>
          </cell>
          <cell r="O88" t="str">
            <v>UnLocked</v>
          </cell>
          <cell r="P88" t="str">
            <v>UnLocked</v>
          </cell>
          <cell r="Q88" t="str">
            <v>No</v>
          </cell>
          <cell r="R88" t="str">
            <v>Yes</v>
          </cell>
          <cell r="S88" t="str">
            <v>Yes</v>
          </cell>
          <cell r="T88" t="str">
            <v>Yes</v>
          </cell>
          <cell r="U88" t="str">
            <v>Yes</v>
          </cell>
          <cell r="V88" t="str">
            <v>No</v>
          </cell>
          <cell r="W88" t="str">
            <v>Yes</v>
          </cell>
          <cell r="X88" t="str">
            <v>Single</v>
          </cell>
          <cell r="Y88" t="str">
            <v>Default</v>
          </cell>
          <cell r="Z88" t="str">
            <v>None</v>
          </cell>
          <cell r="AA88" t="str">
            <v>No</v>
          </cell>
          <cell r="AB88" t="str">
            <v>No</v>
          </cell>
          <cell r="AC88" t="str">
            <v>Yes</v>
          </cell>
          <cell r="AD88">
            <v>1</v>
          </cell>
          <cell r="AE88" t="str">
            <v>(Q_STATUS[1]=1)</v>
          </cell>
          <cell r="AF88">
            <v>0</v>
          </cell>
          <cell r="AG88">
            <v>1</v>
          </cell>
          <cell r="AH88" t="str">
            <v>No</v>
          </cell>
          <cell r="AI88" t="str">
            <v>No</v>
          </cell>
          <cell r="AJ88" t="str">
            <v>No</v>
          </cell>
          <cell r="AK88" t="str">
            <v xml:space="preserve"> </v>
          </cell>
          <cell r="AL88" t="str">
            <v xml:space="preserve"> </v>
          </cell>
          <cell r="AM88" t="str">
            <v>No</v>
          </cell>
          <cell r="AO88" t="str">
            <v>Aantal werknemers (full-time)</v>
          </cell>
        </row>
        <row r="89">
          <cell r="A89" t="str">
            <v>AantalBestuurdersFTE</v>
          </cell>
          <cell r="B89" t="str">
            <v>AantalBestuurdersFTE</v>
          </cell>
          <cell r="C89" t="str">
            <v>No</v>
          </cell>
          <cell r="D89" t="str">
            <v>S03-03-01-02</v>
          </cell>
          <cell r="E89">
            <v>88</v>
          </cell>
          <cell r="F89">
            <v>4</v>
          </cell>
          <cell r="G89" t="str">
            <v xml:space="preserve">            Aantal bestuurders (full-time)</v>
          </cell>
          <cell r="I89" t="str">
            <v>No</v>
          </cell>
          <cell r="J89" t="str">
            <v>Number</v>
          </cell>
          <cell r="K89" t="str">
            <v>Number</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Default</v>
          </cell>
          <cell r="Z89" t="str">
            <v>None</v>
          </cell>
          <cell r="AA89" t="str">
            <v>No</v>
          </cell>
          <cell r="AB89" t="str">
            <v>No</v>
          </cell>
          <cell r="AC89" t="str">
            <v>Yes</v>
          </cell>
          <cell r="AD89">
            <v>1</v>
          </cell>
          <cell r="AE89" t="str">
            <v>(Q_STATUS[1]=1)</v>
          </cell>
          <cell r="AF89">
            <v>0</v>
          </cell>
          <cell r="AG89">
            <v>1</v>
          </cell>
          <cell r="AH89" t="str">
            <v>No</v>
          </cell>
          <cell r="AI89" t="str">
            <v>No</v>
          </cell>
          <cell r="AJ89" t="str">
            <v>No</v>
          </cell>
          <cell r="AK89" t="str">
            <v xml:space="preserve"> </v>
          </cell>
          <cell r="AL89" t="str">
            <v xml:space="preserve"> </v>
          </cell>
          <cell r="AM89" t="str">
            <v>No</v>
          </cell>
          <cell r="AO89" t="str">
            <v>Aantal bestuurders (full-time)</v>
          </cell>
        </row>
        <row r="90">
          <cell r="A90" t="str">
            <v>Q_Map03Sub2</v>
          </cell>
          <cell r="B90" t="str">
            <v>Q_Map03Sub2</v>
          </cell>
          <cell r="C90" t="str">
            <v>No</v>
          </cell>
          <cell r="D90" t="str">
            <v>S03-03-02</v>
          </cell>
          <cell r="E90">
            <v>89</v>
          </cell>
          <cell r="F90">
            <v>3</v>
          </cell>
          <cell r="G90" t="str">
            <v xml:space="preserve">         Bestuurder 1</v>
          </cell>
          <cell r="I90" t="str">
            <v>No</v>
          </cell>
          <cell r="J90" t="str">
            <v>Number</v>
          </cell>
          <cell r="K90" t="str">
            <v>Abstract</v>
          </cell>
          <cell r="L90" t="str">
            <v>Locked</v>
          </cell>
          <cell r="M90" t="str">
            <v>Locked</v>
          </cell>
          <cell r="N90" t="str">
            <v>Locked</v>
          </cell>
          <cell r="O90" t="str">
            <v>Locked</v>
          </cell>
          <cell r="P90" t="str">
            <v>Locked</v>
          </cell>
          <cell r="Q90" t="str">
            <v>No</v>
          </cell>
          <cell r="R90" t="str">
            <v>No</v>
          </cell>
          <cell r="S90" t="str">
            <v>No</v>
          </cell>
          <cell r="T90" t="str">
            <v>No</v>
          </cell>
          <cell r="U90" t="str">
            <v>No</v>
          </cell>
          <cell r="V90" t="str">
            <v>No</v>
          </cell>
          <cell r="W90" t="str">
            <v>No</v>
          </cell>
          <cell r="X90" t="str">
            <v>Single</v>
          </cell>
          <cell r="Y90" t="str">
            <v>Default</v>
          </cell>
          <cell r="Z90" t="str">
            <v>None</v>
          </cell>
          <cell r="AA90" t="str">
            <v>No</v>
          </cell>
          <cell r="AB90" t="str">
            <v>No</v>
          </cell>
          <cell r="AC90" t="str">
            <v>Yes</v>
          </cell>
          <cell r="AD90">
            <v>1</v>
          </cell>
          <cell r="AE90">
            <v>0</v>
          </cell>
          <cell r="AF90">
            <v>0</v>
          </cell>
          <cell r="AG90">
            <v>1</v>
          </cell>
          <cell r="AH90" t="str">
            <v>No</v>
          </cell>
          <cell r="AI90" t="str">
            <v>Yes</v>
          </cell>
          <cell r="AJ90" t="str">
            <v>Yes</v>
          </cell>
          <cell r="AK90" t="str">
            <v xml:space="preserve"> </v>
          </cell>
          <cell r="AL90" t="str">
            <v xml:space="preserve"> </v>
          </cell>
          <cell r="AM90" t="str">
            <v>No</v>
          </cell>
          <cell r="AO90" t="str">
            <v>Bestuurder 1</v>
          </cell>
        </row>
        <row r="91">
          <cell r="A91" t="str">
            <v>Bestuurders01</v>
          </cell>
          <cell r="B91" t="str">
            <v>Bestuurders01</v>
          </cell>
          <cell r="C91" t="str">
            <v>No</v>
          </cell>
          <cell r="D91" t="str">
            <v>S03-03-02-01</v>
          </cell>
          <cell r="E91">
            <v>90</v>
          </cell>
          <cell r="F91">
            <v>4</v>
          </cell>
          <cell r="G91" t="str">
            <v xml:space="preserve">            Naam</v>
          </cell>
          <cell r="I91" t="str">
            <v>No</v>
          </cell>
          <cell r="J91" t="str">
            <v>String</v>
          </cell>
          <cell r="K91" t="str">
            <v>String</v>
          </cell>
          <cell r="L91" t="str">
            <v>Locked</v>
          </cell>
          <cell r="M91" t="str">
            <v>UnLocked</v>
          </cell>
          <cell r="N91" t="str">
            <v>UnLocked</v>
          </cell>
          <cell r="O91" t="str">
            <v>UnLocked</v>
          </cell>
          <cell r="P91" t="str">
            <v>UnLocked</v>
          </cell>
          <cell r="Q91" t="str">
            <v>No</v>
          </cell>
          <cell r="R91" t="str">
            <v>Yes</v>
          </cell>
          <cell r="S91" t="str">
            <v>Yes</v>
          </cell>
          <cell r="T91" t="str">
            <v>Yes</v>
          </cell>
          <cell r="U91" t="str">
            <v>Yes</v>
          </cell>
          <cell r="V91" t="str">
            <v>No</v>
          </cell>
          <cell r="W91" t="str">
            <v>Yes</v>
          </cell>
          <cell r="X91" t="str">
            <v>Single</v>
          </cell>
          <cell r="Y91" t="str">
            <v>Default</v>
          </cell>
          <cell r="Z91" t="str">
            <v>None</v>
          </cell>
          <cell r="AA91" t="str">
            <v>No</v>
          </cell>
          <cell r="AB91" t="str">
            <v>No</v>
          </cell>
          <cell r="AC91" t="str">
            <v>Yes</v>
          </cell>
          <cell r="AD91">
            <v>1</v>
          </cell>
          <cell r="AE91" t="str">
            <v>(Q_STATUS[1]=1)</v>
          </cell>
          <cell r="AF91">
            <v>0</v>
          </cell>
          <cell r="AG91">
            <v>1</v>
          </cell>
          <cell r="AH91" t="str">
            <v>No</v>
          </cell>
          <cell r="AI91" t="str">
            <v>No</v>
          </cell>
          <cell r="AJ91" t="str">
            <v>No</v>
          </cell>
          <cell r="AK91" t="str">
            <v xml:space="preserve"> </v>
          </cell>
          <cell r="AL91" t="str">
            <v xml:space="preserve"> </v>
          </cell>
          <cell r="AM91" t="str">
            <v>No</v>
          </cell>
          <cell r="AO91" t="str">
            <v>Naam</v>
          </cell>
        </row>
        <row r="92">
          <cell r="A92" t="str">
            <v>Bestuurders01Gebdatum</v>
          </cell>
          <cell r="B92" t="str">
            <v>Bestuurders01Gebdatum</v>
          </cell>
          <cell r="C92" t="str">
            <v>No</v>
          </cell>
          <cell r="D92" t="str">
            <v>S03-03-02-02</v>
          </cell>
          <cell r="E92">
            <v>91</v>
          </cell>
          <cell r="F92">
            <v>4</v>
          </cell>
          <cell r="G92" t="str">
            <v xml:space="preserve">            Geboortedatum</v>
          </cell>
          <cell r="I92" t="str">
            <v>No</v>
          </cell>
          <cell r="J92" t="str">
            <v>Number</v>
          </cell>
          <cell r="K92" t="str">
            <v>Date</v>
          </cell>
          <cell r="L92" t="str">
            <v>Locked</v>
          </cell>
          <cell r="M92" t="str">
            <v>UnLocked</v>
          </cell>
          <cell r="N92" t="str">
            <v>UnLocked</v>
          </cell>
          <cell r="O92" t="str">
            <v>UnLocked</v>
          </cell>
          <cell r="P92" t="str">
            <v>UnLocked</v>
          </cell>
          <cell r="Q92" t="str">
            <v>No</v>
          </cell>
          <cell r="R92" t="str">
            <v>Yes</v>
          </cell>
          <cell r="S92" t="str">
            <v>Yes</v>
          </cell>
          <cell r="T92" t="str">
            <v>Yes</v>
          </cell>
          <cell r="U92" t="str">
            <v>Yes</v>
          </cell>
          <cell r="V92" t="str">
            <v>No</v>
          </cell>
          <cell r="W92" t="str">
            <v>Yes</v>
          </cell>
          <cell r="X92" t="str">
            <v>Single</v>
          </cell>
          <cell r="Y92" t="str">
            <v>Date</v>
          </cell>
          <cell r="Z92" t="str">
            <v>None</v>
          </cell>
          <cell r="AA92" t="str">
            <v>No</v>
          </cell>
          <cell r="AB92" t="str">
            <v>No</v>
          </cell>
          <cell r="AC92" t="str">
            <v>Yes</v>
          </cell>
          <cell r="AD92">
            <v>1</v>
          </cell>
          <cell r="AE92" t="str">
            <v>(Q_STATUS[1]=1)</v>
          </cell>
          <cell r="AF92">
            <v>0</v>
          </cell>
          <cell r="AG92">
            <v>1</v>
          </cell>
          <cell r="AH92" t="str">
            <v>No</v>
          </cell>
          <cell r="AI92" t="str">
            <v>No</v>
          </cell>
          <cell r="AJ92" t="str">
            <v>No</v>
          </cell>
          <cell r="AK92" t="str">
            <v xml:space="preserve"> </v>
          </cell>
          <cell r="AL92" t="str">
            <v xml:space="preserve"> </v>
          </cell>
          <cell r="AM92" t="str">
            <v>No</v>
          </cell>
          <cell r="AO92" t="str">
            <v>Geboortedatum</v>
          </cell>
          <cell r="AT92" t="str">
            <v>dd/MM/yyyy</v>
          </cell>
        </row>
        <row r="93">
          <cell r="A93" t="str">
            <v>Bestuurders01ErvaringInBranche</v>
          </cell>
          <cell r="B93" t="str">
            <v>Bestuurders01ErvaringInBranche</v>
          </cell>
          <cell r="C93" t="str">
            <v>No</v>
          </cell>
          <cell r="D93" t="str">
            <v>S03-03-02-03</v>
          </cell>
          <cell r="E93">
            <v>92</v>
          </cell>
          <cell r="F93">
            <v>4</v>
          </cell>
          <cell r="G93" t="str">
            <v xml:space="preserve">            Arbeidsverleden in de branche (in jaren)</v>
          </cell>
          <cell r="I93" t="str">
            <v>No</v>
          </cell>
          <cell r="J93" t="str">
            <v>Number</v>
          </cell>
          <cell r="K93" t="str">
            <v>Enumeration</v>
          </cell>
          <cell r="L93" t="str">
            <v>Locked</v>
          </cell>
          <cell r="M93" t="str">
            <v>UnLocked</v>
          </cell>
          <cell r="N93" t="str">
            <v>UnLocked</v>
          </cell>
          <cell r="O93" t="str">
            <v>UnLocked</v>
          </cell>
          <cell r="P93" t="str">
            <v>UnLocked</v>
          </cell>
          <cell r="Q93" t="str">
            <v>No</v>
          </cell>
          <cell r="R93" t="str">
            <v>Yes</v>
          </cell>
          <cell r="S93" t="str">
            <v>Yes</v>
          </cell>
          <cell r="T93" t="str">
            <v>Yes</v>
          </cell>
          <cell r="U93" t="str">
            <v>Yes</v>
          </cell>
          <cell r="V93" t="str">
            <v>Yes</v>
          </cell>
          <cell r="W93" t="str">
            <v>Yes</v>
          </cell>
          <cell r="X93" t="str">
            <v>Single</v>
          </cell>
          <cell r="Y93" t="str">
            <v>Choice</v>
          </cell>
          <cell r="Z93" t="str">
            <v>None</v>
          </cell>
          <cell r="AA93" t="str">
            <v>No</v>
          </cell>
          <cell r="AB93" t="str">
            <v>No</v>
          </cell>
          <cell r="AC93" t="str">
            <v>Yes</v>
          </cell>
          <cell r="AD93">
            <v>1</v>
          </cell>
          <cell r="AE93" t="str">
            <v>(Q_STATUS[1]=1)</v>
          </cell>
          <cell r="AF93">
            <v>0</v>
          </cell>
          <cell r="AG93">
            <v>1</v>
          </cell>
          <cell r="AH93" t="str">
            <v>No</v>
          </cell>
          <cell r="AI93" t="str">
            <v>No</v>
          </cell>
          <cell r="AJ93" t="str">
            <v>No</v>
          </cell>
          <cell r="AK93" t="str">
            <v xml:space="preserve"> </v>
          </cell>
          <cell r="AL93" t="str">
            <v xml:space="preserve"> </v>
          </cell>
          <cell r="AM93" t="str">
            <v>No</v>
          </cell>
          <cell r="AO93" t="str">
            <v>Arbeidsverleden in de branche (in jaren)</v>
          </cell>
          <cell r="AT93" t="str">
            <v>1:0-1 jaar|4:&gt;1 jaar - 4 jaar|5:&gt;4 jaar</v>
          </cell>
        </row>
        <row r="94">
          <cell r="A94" t="str">
            <v>Bestuurders01Opleiding</v>
          </cell>
          <cell r="B94" t="str">
            <v>Bestuurders01Opleiding</v>
          </cell>
          <cell r="C94" t="str">
            <v>No</v>
          </cell>
          <cell r="D94" t="str">
            <v>S03-03-02-04</v>
          </cell>
          <cell r="E94">
            <v>93</v>
          </cell>
          <cell r="F94">
            <v>4</v>
          </cell>
          <cell r="G94" t="str">
            <v xml:space="preserve">            Beschikt over relevante vooropleiding en vakdiploma's?</v>
          </cell>
          <cell r="I94" t="str">
            <v>No</v>
          </cell>
          <cell r="J94" t="str">
            <v>Number</v>
          </cell>
          <cell r="K94" t="str">
            <v>Enumeration</v>
          </cell>
          <cell r="L94" t="str">
            <v>Locked</v>
          </cell>
          <cell r="M94" t="str">
            <v>UnLocked</v>
          </cell>
          <cell r="N94" t="str">
            <v>UnLocked</v>
          </cell>
          <cell r="O94" t="str">
            <v>UnLocked</v>
          </cell>
          <cell r="P94" t="str">
            <v>UnLocked</v>
          </cell>
          <cell r="Q94" t="str">
            <v>No</v>
          </cell>
          <cell r="R94" t="str">
            <v>Yes</v>
          </cell>
          <cell r="S94" t="str">
            <v>Yes</v>
          </cell>
          <cell r="T94" t="str">
            <v>Yes</v>
          </cell>
          <cell r="U94" t="str">
            <v>Yes</v>
          </cell>
          <cell r="V94" t="str">
            <v>Yes</v>
          </cell>
          <cell r="W94" t="str">
            <v>Yes</v>
          </cell>
          <cell r="X94" t="str">
            <v>Single</v>
          </cell>
          <cell r="Y94" t="str">
            <v>Choice</v>
          </cell>
          <cell r="Z94" t="str">
            <v>None</v>
          </cell>
          <cell r="AA94" t="str">
            <v>No</v>
          </cell>
          <cell r="AB94" t="str">
            <v>No</v>
          </cell>
          <cell r="AC94" t="str">
            <v>Yes</v>
          </cell>
          <cell r="AD94">
            <v>1</v>
          </cell>
          <cell r="AE94" t="str">
            <v>(Q_STATUS[1]=1)</v>
          </cell>
          <cell r="AF94">
            <v>0</v>
          </cell>
          <cell r="AG94">
            <v>1</v>
          </cell>
          <cell r="AH94" t="str">
            <v>No</v>
          </cell>
          <cell r="AI94" t="str">
            <v>No</v>
          </cell>
          <cell r="AJ94" t="str">
            <v>No</v>
          </cell>
          <cell r="AK94" t="str">
            <v xml:space="preserve"> </v>
          </cell>
          <cell r="AL94" t="str">
            <v xml:space="preserve"> </v>
          </cell>
          <cell r="AM94" t="str">
            <v>No</v>
          </cell>
          <cell r="AO94" t="str">
            <v>Beschikt over relevante vooropleiding en vakdiploma's?</v>
          </cell>
          <cell r="AT94" t="str">
            <v>1:Ja|0:Nee</v>
          </cell>
        </row>
        <row r="95">
          <cell r="A95" t="str">
            <v>Q_Map03Sub3</v>
          </cell>
          <cell r="B95" t="str">
            <v>Q_Map03Sub3</v>
          </cell>
          <cell r="C95" t="str">
            <v>No</v>
          </cell>
          <cell r="D95" t="str">
            <v>S03-03-03</v>
          </cell>
          <cell r="E95">
            <v>94</v>
          </cell>
          <cell r="F95">
            <v>3</v>
          </cell>
          <cell r="G95" t="str">
            <v xml:space="preserve">         Bestuurder 2</v>
          </cell>
          <cell r="I95" t="str">
            <v>No</v>
          </cell>
          <cell r="J95" t="str">
            <v>Number</v>
          </cell>
          <cell r="K95" t="str">
            <v>Abstract</v>
          </cell>
          <cell r="L95" t="str">
            <v>Locked</v>
          </cell>
          <cell r="M95" t="str">
            <v>Locked</v>
          </cell>
          <cell r="N95" t="str">
            <v>Locked</v>
          </cell>
          <cell r="O95" t="str">
            <v>Locked</v>
          </cell>
          <cell r="P95" t="str">
            <v>Locked</v>
          </cell>
          <cell r="Q95" t="str">
            <v>No</v>
          </cell>
          <cell r="R95" t="str">
            <v>No</v>
          </cell>
          <cell r="S95" t="str">
            <v>No</v>
          </cell>
          <cell r="T95" t="str">
            <v>No</v>
          </cell>
          <cell r="U95" t="str">
            <v>No</v>
          </cell>
          <cell r="V95" t="str">
            <v>No</v>
          </cell>
          <cell r="W95" t="str">
            <v>No</v>
          </cell>
          <cell r="X95" t="str">
            <v>Single</v>
          </cell>
          <cell r="Y95" t="str">
            <v>Default</v>
          </cell>
          <cell r="Z95" t="str">
            <v>None</v>
          </cell>
          <cell r="AA95" t="str">
            <v>No</v>
          </cell>
          <cell r="AB95" t="str">
            <v>No</v>
          </cell>
          <cell r="AC95" t="str">
            <v>Yes</v>
          </cell>
          <cell r="AD95">
            <v>1</v>
          </cell>
          <cell r="AE95">
            <v>0</v>
          </cell>
          <cell r="AF95">
            <v>0</v>
          </cell>
          <cell r="AG95">
            <v>1</v>
          </cell>
          <cell r="AH95" t="str">
            <v>No</v>
          </cell>
          <cell r="AI95" t="str">
            <v>Yes</v>
          </cell>
          <cell r="AJ95" t="str">
            <v>Yes</v>
          </cell>
          <cell r="AK95" t="str">
            <v xml:space="preserve"> </v>
          </cell>
          <cell r="AL95" t="str">
            <v xml:space="preserve"> </v>
          </cell>
          <cell r="AM95" t="str">
            <v>No</v>
          </cell>
          <cell r="AO95" t="str">
            <v>Bestuurder 2</v>
          </cell>
        </row>
        <row r="96">
          <cell r="A96" t="str">
            <v>Bestuurders02</v>
          </cell>
          <cell r="B96" t="str">
            <v>Bestuurders02</v>
          </cell>
          <cell r="C96" t="str">
            <v>No</v>
          </cell>
          <cell r="D96" t="str">
            <v>S03-03-03-01</v>
          </cell>
          <cell r="E96">
            <v>95</v>
          </cell>
          <cell r="F96">
            <v>4</v>
          </cell>
          <cell r="G96" t="str">
            <v xml:space="preserve">            Naam</v>
          </cell>
          <cell r="I96" t="str">
            <v>No</v>
          </cell>
          <cell r="J96" t="str">
            <v>String</v>
          </cell>
          <cell r="K96" t="str">
            <v>String</v>
          </cell>
          <cell r="L96" t="str">
            <v>Locked</v>
          </cell>
          <cell r="M96" t="str">
            <v>UnLocked</v>
          </cell>
          <cell r="N96" t="str">
            <v>UnLocked</v>
          </cell>
          <cell r="O96" t="str">
            <v>UnLocked</v>
          </cell>
          <cell r="P96" t="str">
            <v>UnLocked</v>
          </cell>
          <cell r="Q96" t="str">
            <v>No</v>
          </cell>
          <cell r="R96" t="str">
            <v>Yes</v>
          </cell>
          <cell r="S96" t="str">
            <v>Yes</v>
          </cell>
          <cell r="T96" t="str">
            <v>Yes</v>
          </cell>
          <cell r="U96" t="str">
            <v>Yes</v>
          </cell>
          <cell r="V96" t="str">
            <v>No</v>
          </cell>
          <cell r="W96" t="str">
            <v>Yes</v>
          </cell>
          <cell r="X96" t="str">
            <v>Single</v>
          </cell>
          <cell r="Y96" t="str">
            <v>Default</v>
          </cell>
          <cell r="Z96" t="str">
            <v>None</v>
          </cell>
          <cell r="AA96" t="str">
            <v>No</v>
          </cell>
          <cell r="AB96" t="str">
            <v>No</v>
          </cell>
          <cell r="AC96" t="str">
            <v>Yes</v>
          </cell>
          <cell r="AD96">
            <v>1</v>
          </cell>
          <cell r="AE96" t="str">
            <v>(Q_STATUS[1]=1)</v>
          </cell>
          <cell r="AF96">
            <v>0</v>
          </cell>
          <cell r="AG96">
            <v>1</v>
          </cell>
          <cell r="AH96" t="str">
            <v>No</v>
          </cell>
          <cell r="AI96" t="str">
            <v>No</v>
          </cell>
          <cell r="AJ96" t="str">
            <v>No</v>
          </cell>
          <cell r="AK96" t="str">
            <v xml:space="preserve"> </v>
          </cell>
          <cell r="AL96" t="str">
            <v xml:space="preserve"> </v>
          </cell>
          <cell r="AM96" t="str">
            <v>No</v>
          </cell>
          <cell r="AO96" t="str">
            <v>Naam</v>
          </cell>
        </row>
        <row r="97">
          <cell r="A97" t="str">
            <v>Bestuurders02Gebdatum</v>
          </cell>
          <cell r="B97" t="str">
            <v>Bestuurders02Gebdatum</v>
          </cell>
          <cell r="C97" t="str">
            <v>No</v>
          </cell>
          <cell r="D97" t="str">
            <v>S03-03-03-02</v>
          </cell>
          <cell r="E97">
            <v>96</v>
          </cell>
          <cell r="F97">
            <v>4</v>
          </cell>
          <cell r="G97" t="str">
            <v xml:space="preserve">            Geboortedatum</v>
          </cell>
          <cell r="I97" t="str">
            <v>No</v>
          </cell>
          <cell r="J97" t="str">
            <v>Number</v>
          </cell>
          <cell r="K97" t="str">
            <v>Date</v>
          </cell>
          <cell r="L97" t="str">
            <v>Locked</v>
          </cell>
          <cell r="M97" t="str">
            <v>UnLocked</v>
          </cell>
          <cell r="N97" t="str">
            <v>UnLocked</v>
          </cell>
          <cell r="O97" t="str">
            <v>UnLocked</v>
          </cell>
          <cell r="P97" t="str">
            <v>UnLocked</v>
          </cell>
          <cell r="Q97" t="str">
            <v>No</v>
          </cell>
          <cell r="R97" t="str">
            <v>Yes</v>
          </cell>
          <cell r="S97" t="str">
            <v>Yes</v>
          </cell>
          <cell r="T97" t="str">
            <v>Yes</v>
          </cell>
          <cell r="U97" t="str">
            <v>Yes</v>
          </cell>
          <cell r="V97" t="str">
            <v>No</v>
          </cell>
          <cell r="W97" t="str">
            <v>Yes</v>
          </cell>
          <cell r="X97" t="str">
            <v>Single</v>
          </cell>
          <cell r="Y97" t="str">
            <v>Date</v>
          </cell>
          <cell r="Z97" t="str">
            <v>None</v>
          </cell>
          <cell r="AA97" t="str">
            <v>No</v>
          </cell>
          <cell r="AB97" t="str">
            <v>No</v>
          </cell>
          <cell r="AC97" t="str">
            <v>Yes</v>
          </cell>
          <cell r="AD97">
            <v>1</v>
          </cell>
          <cell r="AE97" t="str">
            <v>(Q_STATUS[1]=1)</v>
          </cell>
          <cell r="AF97">
            <v>0</v>
          </cell>
          <cell r="AG97">
            <v>1</v>
          </cell>
          <cell r="AH97" t="str">
            <v>No</v>
          </cell>
          <cell r="AI97" t="str">
            <v>No</v>
          </cell>
          <cell r="AJ97" t="str">
            <v>No</v>
          </cell>
          <cell r="AK97" t="str">
            <v xml:space="preserve"> </v>
          </cell>
          <cell r="AL97" t="str">
            <v xml:space="preserve"> </v>
          </cell>
          <cell r="AM97" t="str">
            <v>No</v>
          </cell>
          <cell r="AO97" t="str">
            <v>Geboortedatum</v>
          </cell>
          <cell r="AT97" t="str">
            <v>dd/MM/yyyy</v>
          </cell>
        </row>
        <row r="98">
          <cell r="A98" t="str">
            <v>Bestuurders02ErvaringInBranche</v>
          </cell>
          <cell r="B98" t="str">
            <v>Bestuurders02ErvaringInBranche</v>
          </cell>
          <cell r="C98" t="str">
            <v>No</v>
          </cell>
          <cell r="D98" t="str">
            <v>S03-03-03-03</v>
          </cell>
          <cell r="E98">
            <v>97</v>
          </cell>
          <cell r="F98">
            <v>4</v>
          </cell>
          <cell r="G98" t="str">
            <v xml:space="preserve">            Arbeidsverleden in de branche (in jaren)</v>
          </cell>
          <cell r="I98" t="str">
            <v>No</v>
          </cell>
          <cell r="J98" t="str">
            <v>Number</v>
          </cell>
          <cell r="K98" t="str">
            <v>Enumeration</v>
          </cell>
          <cell r="L98" t="str">
            <v>Locked</v>
          </cell>
          <cell r="M98" t="str">
            <v>UnLocked</v>
          </cell>
          <cell r="N98" t="str">
            <v>UnLocked</v>
          </cell>
          <cell r="O98" t="str">
            <v>UnLocked</v>
          </cell>
          <cell r="P98" t="str">
            <v>UnLocked</v>
          </cell>
          <cell r="Q98" t="str">
            <v>No</v>
          </cell>
          <cell r="R98" t="str">
            <v>Yes</v>
          </cell>
          <cell r="S98" t="str">
            <v>Yes</v>
          </cell>
          <cell r="T98" t="str">
            <v>Yes</v>
          </cell>
          <cell r="U98" t="str">
            <v>Yes</v>
          </cell>
          <cell r="V98" t="str">
            <v>Yes</v>
          </cell>
          <cell r="W98" t="str">
            <v>Yes</v>
          </cell>
          <cell r="X98" t="str">
            <v>Single</v>
          </cell>
          <cell r="Y98" t="str">
            <v>Choice</v>
          </cell>
          <cell r="Z98" t="str">
            <v>None</v>
          </cell>
          <cell r="AA98" t="str">
            <v>No</v>
          </cell>
          <cell r="AB98" t="str">
            <v>No</v>
          </cell>
          <cell r="AC98" t="str">
            <v>Yes</v>
          </cell>
          <cell r="AD98">
            <v>1</v>
          </cell>
          <cell r="AE98" t="str">
            <v>(Q_STATUS[1]=1)</v>
          </cell>
          <cell r="AF98">
            <v>0</v>
          </cell>
          <cell r="AG98">
            <v>1</v>
          </cell>
          <cell r="AH98" t="str">
            <v>No</v>
          </cell>
          <cell r="AI98" t="str">
            <v>No</v>
          </cell>
          <cell r="AJ98" t="str">
            <v>No</v>
          </cell>
          <cell r="AK98" t="str">
            <v xml:space="preserve"> </v>
          </cell>
          <cell r="AL98" t="str">
            <v xml:space="preserve"> </v>
          </cell>
          <cell r="AM98" t="str">
            <v>No</v>
          </cell>
          <cell r="AO98" t="str">
            <v>Arbeidsverleden in de branche (in jaren)</v>
          </cell>
          <cell r="AT98" t="str">
            <v>1:0-1 jaar|4:&gt;1 jaar - 4 jaar|5:&gt;4 jaar</v>
          </cell>
        </row>
        <row r="99">
          <cell r="A99" t="str">
            <v>Bestuurders02Opleiding</v>
          </cell>
          <cell r="B99" t="str">
            <v>Bestuurders02Opleiding</v>
          </cell>
          <cell r="C99" t="str">
            <v>No</v>
          </cell>
          <cell r="D99" t="str">
            <v>S03-03-03-04</v>
          </cell>
          <cell r="E99">
            <v>98</v>
          </cell>
          <cell r="F99">
            <v>4</v>
          </cell>
          <cell r="G99" t="str">
            <v xml:space="preserve">            Beschikt over relevante vooropleiding en vakdiploma's?</v>
          </cell>
          <cell r="I99" t="str">
            <v>No</v>
          </cell>
          <cell r="J99" t="str">
            <v>Number</v>
          </cell>
          <cell r="K99" t="str">
            <v>Enumeration</v>
          </cell>
          <cell r="L99" t="str">
            <v>Locked</v>
          </cell>
          <cell r="M99" t="str">
            <v>UnLocked</v>
          </cell>
          <cell r="N99" t="str">
            <v>UnLocked</v>
          </cell>
          <cell r="O99" t="str">
            <v>UnLocked</v>
          </cell>
          <cell r="P99" t="str">
            <v>UnLocked</v>
          </cell>
          <cell r="Q99" t="str">
            <v>No</v>
          </cell>
          <cell r="R99" t="str">
            <v>Yes</v>
          </cell>
          <cell r="S99" t="str">
            <v>Yes</v>
          </cell>
          <cell r="T99" t="str">
            <v>Yes</v>
          </cell>
          <cell r="U99" t="str">
            <v>Yes</v>
          </cell>
          <cell r="V99" t="str">
            <v>Yes</v>
          </cell>
          <cell r="W99" t="str">
            <v>Yes</v>
          </cell>
          <cell r="X99" t="str">
            <v>Single</v>
          </cell>
          <cell r="Y99" t="str">
            <v>Choice</v>
          </cell>
          <cell r="Z99" t="str">
            <v>None</v>
          </cell>
          <cell r="AA99" t="str">
            <v>No</v>
          </cell>
          <cell r="AB99" t="str">
            <v>No</v>
          </cell>
          <cell r="AC99" t="str">
            <v>Yes</v>
          </cell>
          <cell r="AD99">
            <v>1</v>
          </cell>
          <cell r="AE99" t="str">
            <v>(Q_STATUS[1]=1)</v>
          </cell>
          <cell r="AF99">
            <v>0</v>
          </cell>
          <cell r="AG99">
            <v>1</v>
          </cell>
          <cell r="AH99" t="str">
            <v>No</v>
          </cell>
          <cell r="AI99" t="str">
            <v>No</v>
          </cell>
          <cell r="AJ99" t="str">
            <v>No</v>
          </cell>
          <cell r="AK99" t="str">
            <v xml:space="preserve"> </v>
          </cell>
          <cell r="AL99" t="str">
            <v xml:space="preserve"> </v>
          </cell>
          <cell r="AM99" t="str">
            <v>No</v>
          </cell>
          <cell r="AO99" t="str">
            <v>Beschikt over relevante vooropleiding en vakdiploma's?</v>
          </cell>
          <cell r="AT99" t="str">
            <v>1:Ja|0:Nee</v>
          </cell>
        </row>
        <row r="100">
          <cell r="A100" t="str">
            <v>Q_Map03Sub4</v>
          </cell>
          <cell r="B100" t="str">
            <v>Q_Map03Sub4</v>
          </cell>
          <cell r="C100" t="str">
            <v>No</v>
          </cell>
          <cell r="D100" t="str">
            <v>S03-03-04</v>
          </cell>
          <cell r="E100">
            <v>99</v>
          </cell>
          <cell r="F100">
            <v>3</v>
          </cell>
          <cell r="G100" t="str">
            <v xml:space="preserve">         Bestuurder 3</v>
          </cell>
          <cell r="I100" t="str">
            <v>No</v>
          </cell>
          <cell r="J100" t="str">
            <v>Number</v>
          </cell>
          <cell r="K100" t="str">
            <v>Abstract</v>
          </cell>
          <cell r="L100" t="str">
            <v>Locked</v>
          </cell>
          <cell r="M100" t="str">
            <v>Locked</v>
          </cell>
          <cell r="N100" t="str">
            <v>Locked</v>
          </cell>
          <cell r="O100" t="str">
            <v>Locked</v>
          </cell>
          <cell r="P100" t="str">
            <v>Locked</v>
          </cell>
          <cell r="Q100" t="str">
            <v>No</v>
          </cell>
          <cell r="R100" t="str">
            <v>No</v>
          </cell>
          <cell r="S100" t="str">
            <v>No</v>
          </cell>
          <cell r="T100" t="str">
            <v>No</v>
          </cell>
          <cell r="U100" t="str">
            <v>No</v>
          </cell>
          <cell r="V100" t="str">
            <v>No</v>
          </cell>
          <cell r="W100" t="str">
            <v>No</v>
          </cell>
          <cell r="X100" t="str">
            <v>Single</v>
          </cell>
          <cell r="Y100" t="str">
            <v>Default</v>
          </cell>
          <cell r="Z100" t="str">
            <v>None</v>
          </cell>
          <cell r="AA100" t="str">
            <v>No</v>
          </cell>
          <cell r="AB100" t="str">
            <v>No</v>
          </cell>
          <cell r="AC100" t="str">
            <v>Yes</v>
          </cell>
          <cell r="AD100">
            <v>1</v>
          </cell>
          <cell r="AE100">
            <v>0</v>
          </cell>
          <cell r="AF100">
            <v>0</v>
          </cell>
          <cell r="AG100">
            <v>1</v>
          </cell>
          <cell r="AH100" t="str">
            <v>No</v>
          </cell>
          <cell r="AI100" t="str">
            <v>Yes</v>
          </cell>
          <cell r="AJ100" t="str">
            <v>Yes</v>
          </cell>
          <cell r="AK100" t="str">
            <v xml:space="preserve"> </v>
          </cell>
          <cell r="AL100" t="str">
            <v xml:space="preserve"> </v>
          </cell>
          <cell r="AM100" t="str">
            <v>No</v>
          </cell>
          <cell r="AO100" t="str">
            <v>Bestuurder 3</v>
          </cell>
        </row>
        <row r="101">
          <cell r="A101" t="str">
            <v>Bestuurders03</v>
          </cell>
          <cell r="B101" t="str">
            <v>Bestuurders03</v>
          </cell>
          <cell r="C101" t="str">
            <v>No</v>
          </cell>
          <cell r="D101" t="str">
            <v>S03-03-04-01</v>
          </cell>
          <cell r="E101">
            <v>100</v>
          </cell>
          <cell r="F101">
            <v>4</v>
          </cell>
          <cell r="G101" t="str">
            <v xml:space="preserve">            Naam</v>
          </cell>
          <cell r="I101" t="str">
            <v>No</v>
          </cell>
          <cell r="J101" t="str">
            <v>String</v>
          </cell>
          <cell r="K101" t="str">
            <v>String</v>
          </cell>
          <cell r="L101" t="str">
            <v>Locked</v>
          </cell>
          <cell r="M101" t="str">
            <v>UnLocked</v>
          </cell>
          <cell r="N101" t="str">
            <v>UnLocked</v>
          </cell>
          <cell r="O101" t="str">
            <v>UnLocked</v>
          </cell>
          <cell r="P101" t="str">
            <v>UnLocked</v>
          </cell>
          <cell r="Q101" t="str">
            <v>No</v>
          </cell>
          <cell r="R101" t="str">
            <v>Yes</v>
          </cell>
          <cell r="S101" t="str">
            <v>Yes</v>
          </cell>
          <cell r="T101" t="str">
            <v>Yes</v>
          </cell>
          <cell r="U101" t="str">
            <v>Yes</v>
          </cell>
          <cell r="V101" t="str">
            <v>No</v>
          </cell>
          <cell r="W101" t="str">
            <v>Yes</v>
          </cell>
          <cell r="X101" t="str">
            <v>Single</v>
          </cell>
          <cell r="Y101" t="str">
            <v>Default</v>
          </cell>
          <cell r="Z101" t="str">
            <v>None</v>
          </cell>
          <cell r="AA101" t="str">
            <v>No</v>
          </cell>
          <cell r="AB101" t="str">
            <v>No</v>
          </cell>
          <cell r="AC101" t="str">
            <v>Yes</v>
          </cell>
          <cell r="AD101">
            <v>1</v>
          </cell>
          <cell r="AE101" t="str">
            <v>(Q_STATUS[1]=1)</v>
          </cell>
          <cell r="AF101">
            <v>0</v>
          </cell>
          <cell r="AG101">
            <v>1</v>
          </cell>
          <cell r="AH101" t="str">
            <v>No</v>
          </cell>
          <cell r="AI101" t="str">
            <v>No</v>
          </cell>
          <cell r="AJ101" t="str">
            <v>No</v>
          </cell>
          <cell r="AK101" t="str">
            <v xml:space="preserve"> </v>
          </cell>
          <cell r="AL101" t="str">
            <v xml:space="preserve"> </v>
          </cell>
          <cell r="AM101" t="str">
            <v>No</v>
          </cell>
          <cell r="AO101" t="str">
            <v>Naam</v>
          </cell>
        </row>
        <row r="102">
          <cell r="A102" t="str">
            <v>Bestuurders03Gebdatum</v>
          </cell>
          <cell r="B102" t="str">
            <v>Bestuurders03Gebdatum</v>
          </cell>
          <cell r="C102" t="str">
            <v>No</v>
          </cell>
          <cell r="D102" t="str">
            <v>S03-03-04-02</v>
          </cell>
          <cell r="E102">
            <v>101</v>
          </cell>
          <cell r="F102">
            <v>4</v>
          </cell>
          <cell r="G102" t="str">
            <v xml:space="preserve">            Geboortedatum</v>
          </cell>
          <cell r="I102" t="str">
            <v>No</v>
          </cell>
          <cell r="J102" t="str">
            <v>Number</v>
          </cell>
          <cell r="K102" t="str">
            <v>Date</v>
          </cell>
          <cell r="L102" t="str">
            <v>Locked</v>
          </cell>
          <cell r="M102" t="str">
            <v>UnLocked</v>
          </cell>
          <cell r="N102" t="str">
            <v>UnLocked</v>
          </cell>
          <cell r="O102" t="str">
            <v>UnLocked</v>
          </cell>
          <cell r="P102" t="str">
            <v>UnLocked</v>
          </cell>
          <cell r="Q102" t="str">
            <v>No</v>
          </cell>
          <cell r="R102" t="str">
            <v>Yes</v>
          </cell>
          <cell r="S102" t="str">
            <v>Yes</v>
          </cell>
          <cell r="T102" t="str">
            <v>Yes</v>
          </cell>
          <cell r="U102" t="str">
            <v>Yes</v>
          </cell>
          <cell r="V102" t="str">
            <v>No</v>
          </cell>
          <cell r="W102" t="str">
            <v>Yes</v>
          </cell>
          <cell r="X102" t="str">
            <v>Single</v>
          </cell>
          <cell r="Y102" t="str">
            <v>Date</v>
          </cell>
          <cell r="Z102" t="str">
            <v>None</v>
          </cell>
          <cell r="AA102" t="str">
            <v>No</v>
          </cell>
          <cell r="AB102" t="str">
            <v>No</v>
          </cell>
          <cell r="AC102" t="str">
            <v>Yes</v>
          </cell>
          <cell r="AD102">
            <v>1</v>
          </cell>
          <cell r="AE102" t="str">
            <v>(Q_STATUS[1]=1)</v>
          </cell>
          <cell r="AF102">
            <v>0</v>
          </cell>
          <cell r="AG102">
            <v>1</v>
          </cell>
          <cell r="AH102" t="str">
            <v>No</v>
          </cell>
          <cell r="AI102" t="str">
            <v>No</v>
          </cell>
          <cell r="AJ102" t="str">
            <v>No</v>
          </cell>
          <cell r="AK102" t="str">
            <v xml:space="preserve"> </v>
          </cell>
          <cell r="AL102" t="str">
            <v xml:space="preserve"> </v>
          </cell>
          <cell r="AM102" t="str">
            <v>No</v>
          </cell>
          <cell r="AO102" t="str">
            <v>Geboortedatum</v>
          </cell>
          <cell r="AT102" t="str">
            <v>dd/MM/yyyy</v>
          </cell>
        </row>
        <row r="103">
          <cell r="A103" t="str">
            <v>Bestuurders03ErvaringInBranche</v>
          </cell>
          <cell r="B103" t="str">
            <v>Bestuurders03ErvaringInBranche</v>
          </cell>
          <cell r="C103" t="str">
            <v>No</v>
          </cell>
          <cell r="D103" t="str">
            <v>S03-03-04-03</v>
          </cell>
          <cell r="E103">
            <v>102</v>
          </cell>
          <cell r="F103">
            <v>4</v>
          </cell>
          <cell r="G103" t="str">
            <v xml:space="preserve">            Arbeidsverleden in de branche (in jaren)</v>
          </cell>
          <cell r="I103" t="str">
            <v>No</v>
          </cell>
          <cell r="J103" t="str">
            <v>Number</v>
          </cell>
          <cell r="K103" t="str">
            <v>Enumeration</v>
          </cell>
          <cell r="L103" t="str">
            <v>Locked</v>
          </cell>
          <cell r="M103" t="str">
            <v>UnLocked</v>
          </cell>
          <cell r="N103" t="str">
            <v>UnLocked</v>
          </cell>
          <cell r="O103" t="str">
            <v>UnLocked</v>
          </cell>
          <cell r="P103" t="str">
            <v>UnLocked</v>
          </cell>
          <cell r="Q103" t="str">
            <v>No</v>
          </cell>
          <cell r="R103" t="str">
            <v>Yes</v>
          </cell>
          <cell r="S103" t="str">
            <v>Yes</v>
          </cell>
          <cell r="T103" t="str">
            <v>Yes</v>
          </cell>
          <cell r="U103" t="str">
            <v>Yes</v>
          </cell>
          <cell r="V103" t="str">
            <v>Yes</v>
          </cell>
          <cell r="W103" t="str">
            <v>Yes</v>
          </cell>
          <cell r="X103" t="str">
            <v>Single</v>
          </cell>
          <cell r="Y103" t="str">
            <v>Choice</v>
          </cell>
          <cell r="Z103" t="str">
            <v>None</v>
          </cell>
          <cell r="AA103" t="str">
            <v>No</v>
          </cell>
          <cell r="AB103" t="str">
            <v>No</v>
          </cell>
          <cell r="AC103" t="str">
            <v>Yes</v>
          </cell>
          <cell r="AD103">
            <v>1</v>
          </cell>
          <cell r="AE103" t="str">
            <v>(Q_STATUS[1]=1)</v>
          </cell>
          <cell r="AF103">
            <v>0</v>
          </cell>
          <cell r="AG103">
            <v>1</v>
          </cell>
          <cell r="AH103" t="str">
            <v>No</v>
          </cell>
          <cell r="AI103" t="str">
            <v>No</v>
          </cell>
          <cell r="AJ103" t="str">
            <v>No</v>
          </cell>
          <cell r="AK103" t="str">
            <v xml:space="preserve"> </v>
          </cell>
          <cell r="AL103" t="str">
            <v xml:space="preserve"> </v>
          </cell>
          <cell r="AM103" t="str">
            <v>No</v>
          </cell>
          <cell r="AO103" t="str">
            <v>Arbeidsverleden in de branche (in jaren)</v>
          </cell>
          <cell r="AT103" t="str">
            <v>1:0-1 jaar|4:&gt;1 jaar - 4 jaar|5:&gt;4 jaar</v>
          </cell>
        </row>
        <row r="104">
          <cell r="A104" t="str">
            <v>Bestuurders03Opleiding</v>
          </cell>
          <cell r="B104" t="str">
            <v>Bestuurders03Opleiding</v>
          </cell>
          <cell r="C104" t="str">
            <v>No</v>
          </cell>
          <cell r="D104" t="str">
            <v>S03-03-04-04</v>
          </cell>
          <cell r="E104">
            <v>103</v>
          </cell>
          <cell r="F104">
            <v>4</v>
          </cell>
          <cell r="G104" t="str">
            <v xml:space="preserve">            Beschikt over relevante vooropleiding en vakdiploma's?</v>
          </cell>
          <cell r="I104" t="str">
            <v>No</v>
          </cell>
          <cell r="J104" t="str">
            <v>Number</v>
          </cell>
          <cell r="K104" t="str">
            <v>Enumeration</v>
          </cell>
          <cell r="L104" t="str">
            <v>Locked</v>
          </cell>
          <cell r="M104" t="str">
            <v>UnLocked</v>
          </cell>
          <cell r="N104" t="str">
            <v>UnLocked</v>
          </cell>
          <cell r="O104" t="str">
            <v>UnLocked</v>
          </cell>
          <cell r="P104" t="str">
            <v>UnLocked</v>
          </cell>
          <cell r="Q104" t="str">
            <v>No</v>
          </cell>
          <cell r="R104" t="str">
            <v>Yes</v>
          </cell>
          <cell r="S104" t="str">
            <v>Yes</v>
          </cell>
          <cell r="T104" t="str">
            <v>Yes</v>
          </cell>
          <cell r="U104" t="str">
            <v>Yes</v>
          </cell>
          <cell r="V104" t="str">
            <v>Yes</v>
          </cell>
          <cell r="W104" t="str">
            <v>Yes</v>
          </cell>
          <cell r="X104" t="str">
            <v>Single</v>
          </cell>
          <cell r="Y104" t="str">
            <v>Choice</v>
          </cell>
          <cell r="Z104" t="str">
            <v>None</v>
          </cell>
          <cell r="AA104" t="str">
            <v>No</v>
          </cell>
          <cell r="AB104" t="str">
            <v>No</v>
          </cell>
          <cell r="AC104" t="str">
            <v>Yes</v>
          </cell>
          <cell r="AD104">
            <v>1</v>
          </cell>
          <cell r="AE104" t="str">
            <v>(Q_STATUS[1]=1)</v>
          </cell>
          <cell r="AF104">
            <v>0</v>
          </cell>
          <cell r="AG104">
            <v>1</v>
          </cell>
          <cell r="AH104" t="str">
            <v>No</v>
          </cell>
          <cell r="AI104" t="str">
            <v>No</v>
          </cell>
          <cell r="AJ104" t="str">
            <v>No</v>
          </cell>
          <cell r="AK104" t="str">
            <v xml:space="preserve"> </v>
          </cell>
          <cell r="AL104" t="str">
            <v xml:space="preserve"> </v>
          </cell>
          <cell r="AM104" t="str">
            <v>No</v>
          </cell>
          <cell r="AO104" t="str">
            <v>Beschikt over relevante vooropleiding en vakdiploma's?</v>
          </cell>
          <cell r="AT104" t="str">
            <v>1:Ja|0:Nee</v>
          </cell>
        </row>
        <row r="105">
          <cell r="A105" t="str">
            <v>Q_Map03Sub5</v>
          </cell>
          <cell r="B105" t="str">
            <v>Q_Map03Sub5</v>
          </cell>
          <cell r="C105" t="str">
            <v>No</v>
          </cell>
          <cell r="D105" t="str">
            <v>S03-03-05</v>
          </cell>
          <cell r="E105">
            <v>104</v>
          </cell>
          <cell r="F105">
            <v>3</v>
          </cell>
          <cell r="G105" t="str">
            <v xml:space="preserve">         Overige</v>
          </cell>
          <cell r="I105" t="str">
            <v>No</v>
          </cell>
          <cell r="J105" t="str">
            <v>Number</v>
          </cell>
          <cell r="K105" t="str">
            <v>Abstract</v>
          </cell>
          <cell r="L105" t="str">
            <v>Locked</v>
          </cell>
          <cell r="M105" t="str">
            <v>Locked</v>
          </cell>
          <cell r="N105" t="str">
            <v>Locked</v>
          </cell>
          <cell r="O105" t="str">
            <v>Locked</v>
          </cell>
          <cell r="P105" t="str">
            <v>Locked</v>
          </cell>
          <cell r="Q105" t="str">
            <v>No</v>
          </cell>
          <cell r="R105" t="str">
            <v>No</v>
          </cell>
          <cell r="S105" t="str">
            <v>No</v>
          </cell>
          <cell r="T105" t="str">
            <v>No</v>
          </cell>
          <cell r="U105" t="str">
            <v>No</v>
          </cell>
          <cell r="V105" t="str">
            <v>No</v>
          </cell>
          <cell r="W105" t="str">
            <v>No</v>
          </cell>
          <cell r="X105" t="str">
            <v>Single</v>
          </cell>
          <cell r="Y105" t="str">
            <v>Default</v>
          </cell>
          <cell r="Z105" t="str">
            <v>None</v>
          </cell>
          <cell r="AA105" t="str">
            <v>No</v>
          </cell>
          <cell r="AB105" t="str">
            <v>No</v>
          </cell>
          <cell r="AC105" t="str">
            <v>Yes</v>
          </cell>
          <cell r="AD105">
            <v>1</v>
          </cell>
          <cell r="AE105">
            <v>0</v>
          </cell>
          <cell r="AF105">
            <v>0</v>
          </cell>
          <cell r="AG105">
            <v>1</v>
          </cell>
          <cell r="AH105" t="str">
            <v>No</v>
          </cell>
          <cell r="AI105" t="str">
            <v>Yes</v>
          </cell>
          <cell r="AJ105" t="str">
            <v>Yes</v>
          </cell>
          <cell r="AK105" t="str">
            <v xml:space="preserve"> </v>
          </cell>
          <cell r="AL105" t="str">
            <v xml:space="preserve"> </v>
          </cell>
          <cell r="AM105" t="str">
            <v>No</v>
          </cell>
          <cell r="AO105" t="str">
            <v>Overige</v>
          </cell>
        </row>
        <row r="106">
          <cell r="A106" t="str">
            <v>OndernemingProffesioneelBegeleid</v>
          </cell>
          <cell r="B106" t="str">
            <v>OndernemingProffesioneelBegeleid</v>
          </cell>
          <cell r="C106" t="str">
            <v>No</v>
          </cell>
          <cell r="D106" t="str">
            <v>S03-03-05-01</v>
          </cell>
          <cell r="E106">
            <v>105</v>
          </cell>
          <cell r="F106">
            <v>4</v>
          </cell>
          <cell r="G106" t="str">
            <v xml:space="preserve">            Wordt de onderneming begeleid door een professional?</v>
          </cell>
          <cell r="I106" t="str">
            <v>No</v>
          </cell>
          <cell r="J106" t="str">
            <v>Number</v>
          </cell>
          <cell r="K106" t="str">
            <v>Enumeration</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Yes</v>
          </cell>
          <cell r="W106" t="str">
            <v>Yes</v>
          </cell>
          <cell r="X106" t="str">
            <v>Single</v>
          </cell>
          <cell r="Y106" t="str">
            <v>Choice</v>
          </cell>
          <cell r="Z106" t="str">
            <v>None</v>
          </cell>
          <cell r="AA106" t="str">
            <v>No</v>
          </cell>
          <cell r="AB106" t="str">
            <v>No</v>
          </cell>
          <cell r="AC106" t="str">
            <v>Yes</v>
          </cell>
          <cell r="AD106">
            <v>1</v>
          </cell>
          <cell r="AE106" t="str">
            <v>(Q_STATUS[1]=1)</v>
          </cell>
          <cell r="AF106">
            <v>0</v>
          </cell>
          <cell r="AG106">
            <v>1</v>
          </cell>
          <cell r="AH106" t="str">
            <v>No</v>
          </cell>
          <cell r="AI106" t="str">
            <v>No</v>
          </cell>
          <cell r="AJ106" t="str">
            <v>No</v>
          </cell>
          <cell r="AK106" t="str">
            <v xml:space="preserve"> </v>
          </cell>
          <cell r="AL106" t="str">
            <v xml:space="preserve"> </v>
          </cell>
          <cell r="AM106" t="str">
            <v>No</v>
          </cell>
          <cell r="AO106" t="str">
            <v>Wordt de onderneming begeleid door een professional?</v>
          </cell>
          <cell r="AT106" t="str">
            <v>1:Ja|0:Nee</v>
          </cell>
        </row>
        <row r="107">
          <cell r="A107" t="str">
            <v>HoofdredenStartOnderneming</v>
          </cell>
          <cell r="B107" t="str">
            <v>HoofdredenStartOnderneming</v>
          </cell>
          <cell r="C107" t="str">
            <v>No</v>
          </cell>
          <cell r="D107" t="str">
            <v>S03-03-05-02</v>
          </cell>
          <cell r="E107">
            <v>106</v>
          </cell>
          <cell r="F107">
            <v>4</v>
          </cell>
          <cell r="G107" t="str">
            <v xml:space="preserve">            Hoofdreden voor het starten van de onderneming</v>
          </cell>
          <cell r="I107" t="str">
            <v>No</v>
          </cell>
          <cell r="J107" t="str">
            <v>Number</v>
          </cell>
          <cell r="K107" t="str">
            <v>Enumeration</v>
          </cell>
          <cell r="L107" t="str">
            <v>Locked</v>
          </cell>
          <cell r="M107" t="str">
            <v>UnLocked</v>
          </cell>
          <cell r="N107" t="str">
            <v>UnLocked</v>
          </cell>
          <cell r="O107" t="str">
            <v>UnLocked</v>
          </cell>
          <cell r="P107" t="str">
            <v>UnLocked</v>
          </cell>
          <cell r="Q107" t="str">
            <v>No</v>
          </cell>
          <cell r="R107" t="str">
            <v>Yes</v>
          </cell>
          <cell r="S107" t="str">
            <v>Yes</v>
          </cell>
          <cell r="T107" t="str">
            <v>Yes</v>
          </cell>
          <cell r="U107" t="str">
            <v>Yes</v>
          </cell>
          <cell r="V107" t="str">
            <v>Yes</v>
          </cell>
          <cell r="W107" t="str">
            <v>Yes</v>
          </cell>
          <cell r="X107" t="str">
            <v>Single</v>
          </cell>
          <cell r="Y107" t="str">
            <v>Choice</v>
          </cell>
          <cell r="Z107" t="str">
            <v>None</v>
          </cell>
          <cell r="AA107" t="str">
            <v>No</v>
          </cell>
          <cell r="AB107" t="str">
            <v>No</v>
          </cell>
          <cell r="AC107" t="str">
            <v>Yes</v>
          </cell>
          <cell r="AD107">
            <v>1</v>
          </cell>
          <cell r="AE107" t="str">
            <v>(Q_STATUS[1]=1)</v>
          </cell>
          <cell r="AF107">
            <v>0</v>
          </cell>
          <cell r="AG107">
            <v>1</v>
          </cell>
          <cell r="AH107" t="str">
            <v>No</v>
          </cell>
          <cell r="AI107" t="str">
            <v>No</v>
          </cell>
          <cell r="AJ107" t="str">
            <v>No</v>
          </cell>
          <cell r="AK107" t="str">
            <v xml:space="preserve"> </v>
          </cell>
          <cell r="AL107" t="str">
            <v xml:space="preserve"> </v>
          </cell>
          <cell r="AM107" t="str">
            <v>No</v>
          </cell>
          <cell r="AO107" t="str">
            <v>Hoofdreden voor het starten van de onderneming</v>
          </cell>
          <cell r="AT107" t="str">
            <v>1:gedwongen werkloosheid|2:ontevreden over baan in loondienst|3:dreigende werkloosheid|4:gunstige economische conjunctuur|5:beschikbaarheid eigen financiële middelen|6:vanzelf ingegroeid|7:ontdekking gat in de markt|8:meer geld verdienen dan in loondienst|9:combinatie gezin en arbeid|10:eigen baas zijn|11:verrichten specifieke werkzaamheden|12:uitdaging|13:uit nood door privéomstandigheden</v>
          </cell>
        </row>
        <row r="108">
          <cell r="A108" t="str">
            <v>Q_Map03_WARNING</v>
          </cell>
          <cell r="B108" t="str">
            <v>Q_Map03_WARNING</v>
          </cell>
          <cell r="C108" t="str">
            <v>No</v>
          </cell>
          <cell r="D108" t="str">
            <v>S03-03-06</v>
          </cell>
          <cell r="E108">
            <v>107</v>
          </cell>
          <cell r="F108">
            <v>3</v>
          </cell>
          <cell r="G108" t="str">
            <v xml:space="preserve">         Warning</v>
          </cell>
          <cell r="I108" t="str">
            <v>No</v>
          </cell>
          <cell r="J108" t="str">
            <v>String</v>
          </cell>
          <cell r="K108" t="str">
            <v>String</v>
          </cell>
          <cell r="L108" t="str">
            <v>Locked</v>
          </cell>
          <cell r="M108" t="str">
            <v>Locked</v>
          </cell>
          <cell r="N108" t="str">
            <v>Locked</v>
          </cell>
          <cell r="O108" t="str">
            <v>Locked</v>
          </cell>
          <cell r="P108" t="str">
            <v>Locked</v>
          </cell>
          <cell r="Q108" t="str">
            <v>No</v>
          </cell>
          <cell r="R108" t="str">
            <v>No</v>
          </cell>
          <cell r="S108" t="str">
            <v>No</v>
          </cell>
          <cell r="T108" t="str">
            <v>No</v>
          </cell>
          <cell r="U108" t="str">
            <v>No</v>
          </cell>
          <cell r="V108" t="str">
            <v>No</v>
          </cell>
          <cell r="W108" t="str">
            <v>No</v>
          </cell>
          <cell r="X108" t="str">
            <v>Single</v>
          </cell>
          <cell r="Y108" t="str">
            <v>Memo</v>
          </cell>
          <cell r="Z108" t="str">
            <v>None</v>
          </cell>
          <cell r="AA108" t="str">
            <v>No</v>
          </cell>
          <cell r="AB108" t="str">
            <v>No</v>
          </cell>
          <cell r="AC108" t="str">
            <v>Yes</v>
          </cell>
          <cell r="AD108">
            <v>1</v>
          </cell>
          <cell r="AE108">
            <v>0</v>
          </cell>
          <cell r="AF108">
            <v>0</v>
          </cell>
          <cell r="AG108">
            <v>1</v>
          </cell>
          <cell r="AH108" t="str">
            <v>No</v>
          </cell>
          <cell r="AI108" t="str">
            <v>No</v>
          </cell>
          <cell r="AJ108" t="str">
            <v>No</v>
          </cell>
          <cell r="AK108" t="str">
            <v xml:space="preserve"> </v>
          </cell>
          <cell r="AL108" t="str">
            <v xml:space="preserve"> </v>
          </cell>
          <cell r="AM108" t="str">
            <v>No</v>
          </cell>
          <cell r="AO108" t="str">
            <v>Warning</v>
          </cell>
          <cell r="AP108" t="str">
            <v>&amp;If(Q_MAP03[1]=0,"Nog niet alle vragen in stap 3 zijn ingevuld.","")&amp;Q_RESTRICTIES[1]&amp;Q_WARNING_GLOBAL[1]</v>
          </cell>
          <cell r="AQ108" t="str">
            <v>&amp;If(Q_MAP03[1]=0,"Nog niet alle vragen in stap 3 zijn ingevuld.","")&amp;Q_RESTRICTIES[1]&amp;Q_WARNING_GLOBAL[1]</v>
          </cell>
          <cell r="AR108" t="str">
            <v>&amp;If(Q_MAP03[1]=0,"Nog niet alle vragen in stap 3 zijn ingevuld.","")&amp;Q_RESTRICTIES[1]&amp;Q_WARNING_GLOBAL[1]</v>
          </cell>
          <cell r="AS108" t="str">
            <v>&amp;If(Q_MAP03[1]=0,"Nog niet alle vragen in stap 3 zijn ingevuld.","")&amp;Q_RESTRICTIES[1]&amp;Q_WARNING_GLOBAL[1]</v>
          </cell>
        </row>
        <row r="109">
          <cell r="A109" t="str">
            <v>Q_Map03Sub7</v>
          </cell>
          <cell r="B109" t="str">
            <v>Q_Map03Sub7</v>
          </cell>
          <cell r="C109" t="str">
            <v>No</v>
          </cell>
          <cell r="D109" t="str">
            <v>S03-03-07</v>
          </cell>
          <cell r="E109">
            <v>108</v>
          </cell>
          <cell r="F109">
            <v>3</v>
          </cell>
          <cell r="G109" t="str">
            <v xml:space="preserve">         Hulpvariabelen</v>
          </cell>
          <cell r="I109" t="str">
            <v>No</v>
          </cell>
          <cell r="J109" t="str">
            <v>NoData</v>
          </cell>
          <cell r="K109" t="str">
            <v>Abstract</v>
          </cell>
          <cell r="L109" t="str">
            <v>Locked</v>
          </cell>
          <cell r="M109" t="str">
            <v>Locked</v>
          </cell>
          <cell r="N109" t="str">
            <v>Hidden</v>
          </cell>
          <cell r="O109" t="str">
            <v>Hidden</v>
          </cell>
          <cell r="P109" t="str">
            <v>Hidden</v>
          </cell>
          <cell r="Q109" t="str">
            <v>No</v>
          </cell>
          <cell r="R109" t="str">
            <v>No</v>
          </cell>
          <cell r="S109" t="str">
            <v>No</v>
          </cell>
          <cell r="T109" t="str">
            <v>No</v>
          </cell>
          <cell r="U109" t="str">
            <v>No</v>
          </cell>
          <cell r="V109" t="str">
            <v>No</v>
          </cell>
          <cell r="W109" t="str">
            <v>No</v>
          </cell>
          <cell r="X109" t="str">
            <v>None</v>
          </cell>
          <cell r="Y109" t="str">
            <v>Default</v>
          </cell>
          <cell r="Z109" t="str">
            <v>None</v>
          </cell>
          <cell r="AA109" t="str">
            <v>No</v>
          </cell>
          <cell r="AB109" t="str">
            <v>No</v>
          </cell>
          <cell r="AC109" t="str">
            <v>Yes</v>
          </cell>
          <cell r="AD109">
            <v>1</v>
          </cell>
          <cell r="AE109">
            <v>0</v>
          </cell>
          <cell r="AF109">
            <v>0</v>
          </cell>
          <cell r="AG109">
            <v>1</v>
          </cell>
          <cell r="AH109" t="str">
            <v>No</v>
          </cell>
          <cell r="AI109" t="str">
            <v>No</v>
          </cell>
          <cell r="AJ109" t="str">
            <v>No</v>
          </cell>
          <cell r="AK109" t="str">
            <v xml:space="preserve"> </v>
          </cell>
          <cell r="AL109" t="str">
            <v xml:space="preserve"> </v>
          </cell>
          <cell r="AM109" t="str">
            <v>No</v>
          </cell>
          <cell r="AO109" t="str">
            <v>Hulpvariabelen</v>
          </cell>
        </row>
        <row r="110">
          <cell r="A110" t="str">
            <v>LeeftijdJongsteBestuurder</v>
          </cell>
          <cell r="B110" t="str">
            <v>LeeftijdJongsteBestuurder</v>
          </cell>
          <cell r="C110" t="str">
            <v>No</v>
          </cell>
          <cell r="D110" t="str">
            <v>S03-03-08</v>
          </cell>
          <cell r="E110">
            <v>109</v>
          </cell>
          <cell r="F110">
            <v>3</v>
          </cell>
          <cell r="G110" t="str">
            <v xml:space="preserve">         LeeftijdJongsteBestuurder</v>
          </cell>
          <cell r="I110" t="str">
            <v>No</v>
          </cell>
          <cell r="J110" t="str">
            <v>Number</v>
          </cell>
          <cell r="K110" t="str">
            <v>Number</v>
          </cell>
          <cell r="L110" t="str">
            <v>Locked</v>
          </cell>
          <cell r="M110" t="str">
            <v>Locked</v>
          </cell>
          <cell r="N110" t="str">
            <v>Locked</v>
          </cell>
          <cell r="O110" t="str">
            <v>Locked</v>
          </cell>
          <cell r="P110" t="str">
            <v>Locked</v>
          </cell>
          <cell r="Q110" t="str">
            <v>No</v>
          </cell>
          <cell r="R110" t="str">
            <v>No</v>
          </cell>
          <cell r="S110" t="str">
            <v>No</v>
          </cell>
          <cell r="T110" t="str">
            <v>No</v>
          </cell>
          <cell r="U110" t="str">
            <v>No</v>
          </cell>
          <cell r="V110" t="str">
            <v>Yes</v>
          </cell>
          <cell r="W110" t="str">
            <v>Yes</v>
          </cell>
          <cell r="X110" t="str">
            <v>Single</v>
          </cell>
          <cell r="Y110" t="str">
            <v>Default</v>
          </cell>
          <cell r="Z110" t="str">
            <v>None</v>
          </cell>
          <cell r="AA110" t="str">
            <v>No</v>
          </cell>
          <cell r="AB110" t="str">
            <v>No</v>
          </cell>
          <cell r="AC110" t="str">
            <v>Yes</v>
          </cell>
          <cell r="AD110">
            <v>1</v>
          </cell>
          <cell r="AE110">
            <v>0</v>
          </cell>
          <cell r="AF110">
            <v>0</v>
          </cell>
          <cell r="AG110">
            <v>1</v>
          </cell>
          <cell r="AH110" t="str">
            <v>No</v>
          </cell>
          <cell r="AI110" t="str">
            <v>No</v>
          </cell>
          <cell r="AJ110" t="str">
            <v>No</v>
          </cell>
          <cell r="AK110" t="str">
            <v xml:space="preserve"> </v>
          </cell>
          <cell r="AL110" t="str">
            <v xml:space="preserve"> </v>
          </cell>
          <cell r="AM110" t="str">
            <v>No</v>
          </cell>
          <cell r="AO110" t="str">
            <v>LeeftijdJongsteBestuurder</v>
          </cell>
          <cell r="AP110" t="str">
            <v>Min(ToetsBestuurders01Gebdatum,Min(ToetsBestuurders02Gebdatum,ToetsBestuurders03Gebdatum))</v>
          </cell>
          <cell r="AQ110" t="str">
            <v>Min(ToetsBestuurders01Gebdatum,Min(ToetsBestuurders02Gebdatum,ToetsBestuurders03Gebdatum))</v>
          </cell>
          <cell r="AR110" t="str">
            <v>Min(ToetsBestuurders01Gebdatum,Min(ToetsBestuurders02Gebdatum,ToetsBestuurders03Gebdatum))</v>
          </cell>
          <cell r="AS110" t="str">
            <v>Min(ToetsBestuurders01Gebdatum,Min(ToetsBestuurders02Gebdatum,ToetsBestuurders03Gebdatum))</v>
          </cell>
        </row>
        <row r="111">
          <cell r="A111" t="str">
            <v>ToetsBestuurders01Gebdatum</v>
          </cell>
          <cell r="B111" t="str">
            <v>ToetsBestuurders01Gebdatum</v>
          </cell>
          <cell r="C111" t="str">
            <v>No</v>
          </cell>
          <cell r="D111" t="str">
            <v>S03-03-09</v>
          </cell>
          <cell r="E111">
            <v>110</v>
          </cell>
          <cell r="F111">
            <v>3</v>
          </cell>
          <cell r="G111" t="str">
            <v xml:space="preserve">         ToetsBestuurders01Gebdatum</v>
          </cell>
          <cell r="I111" t="str">
            <v>No</v>
          </cell>
          <cell r="J111" t="str">
            <v>Number</v>
          </cell>
          <cell r="K111" t="str">
            <v>Number</v>
          </cell>
          <cell r="L111" t="str">
            <v>Locked</v>
          </cell>
          <cell r="M111" t="str">
            <v>Locked</v>
          </cell>
          <cell r="N111" t="str">
            <v>Locked</v>
          </cell>
          <cell r="O111" t="str">
            <v>Locked</v>
          </cell>
          <cell r="P111" t="str">
            <v>Locked</v>
          </cell>
          <cell r="Q111" t="str">
            <v>No</v>
          </cell>
          <cell r="R111" t="str">
            <v>No</v>
          </cell>
          <cell r="S111" t="str">
            <v>No</v>
          </cell>
          <cell r="T111" t="str">
            <v>No</v>
          </cell>
          <cell r="U111" t="str">
            <v>No</v>
          </cell>
          <cell r="V111" t="str">
            <v>Yes</v>
          </cell>
          <cell r="W111" t="str">
            <v>Yes</v>
          </cell>
          <cell r="X111" t="str">
            <v>Single</v>
          </cell>
          <cell r="Y111" t="str">
            <v>Default</v>
          </cell>
          <cell r="Z111" t="str">
            <v>None</v>
          </cell>
          <cell r="AA111" t="str">
            <v>No</v>
          </cell>
          <cell r="AB111" t="str">
            <v>No</v>
          </cell>
          <cell r="AC111" t="str">
            <v>Yes</v>
          </cell>
          <cell r="AD111">
            <v>1</v>
          </cell>
          <cell r="AE111">
            <v>0</v>
          </cell>
          <cell r="AF111">
            <v>0</v>
          </cell>
          <cell r="AG111">
            <v>1</v>
          </cell>
          <cell r="AH111" t="str">
            <v>No</v>
          </cell>
          <cell r="AI111" t="str">
            <v>No</v>
          </cell>
          <cell r="AJ111" t="str">
            <v>No</v>
          </cell>
          <cell r="AK111" t="str">
            <v xml:space="preserve"> </v>
          </cell>
          <cell r="AL111" t="str">
            <v xml:space="preserve"> </v>
          </cell>
          <cell r="AM111" t="str">
            <v>No</v>
          </cell>
          <cell r="AO111" t="str">
            <v>ToetsBestuurders01Gebdatum</v>
          </cell>
          <cell r="AP111" t="str">
            <v>If(Bestuurders01Gebdatum=NA,999,RoundUp(( OnNA(Q_STATUS_FINAL_ON[1],Now) -Bestuurders01Gebdatum+1)/365,0)-1)</v>
          </cell>
          <cell r="AQ111" t="str">
            <v>If(Bestuurders01Gebdatum=NA,999,RoundUp(( OnNA(Q_STATUS_FINAL_ON[1],Now) -Bestuurders01Gebdatum+1)/365,0)-1)</v>
          </cell>
          <cell r="AR111" t="str">
            <v>If(Bestuurders01Gebdatum=NA,999,RoundUp(( OnNA(Q_STATUS_FINAL_ON[1],Now) -Bestuurders01Gebdatum+1)/365,0)-1)</v>
          </cell>
          <cell r="AS111" t="str">
            <v>If(Bestuurders01Gebdatum=NA,999,RoundUp(( OnNA(Q_STATUS_FINAL_ON[1],Now) -Bestuurders01Gebdatum+1)/365,0)-1)</v>
          </cell>
        </row>
        <row r="112">
          <cell r="A112" t="str">
            <v>ToetsBestuurders02Gebdatum</v>
          </cell>
          <cell r="B112" t="str">
            <v>ToetsBestuurders02Gebdatum</v>
          </cell>
          <cell r="C112" t="str">
            <v>No</v>
          </cell>
          <cell r="D112" t="str">
            <v>S03-03-10</v>
          </cell>
          <cell r="E112">
            <v>111</v>
          </cell>
          <cell r="F112">
            <v>3</v>
          </cell>
          <cell r="G112" t="str">
            <v xml:space="preserve">         ToetsBestuurders02Gebdatum</v>
          </cell>
          <cell r="I112" t="str">
            <v>No</v>
          </cell>
          <cell r="J112" t="str">
            <v>Number</v>
          </cell>
          <cell r="K112" t="str">
            <v>Number</v>
          </cell>
          <cell r="L112" t="str">
            <v>Locked</v>
          </cell>
          <cell r="M112" t="str">
            <v>Locked</v>
          </cell>
          <cell r="N112" t="str">
            <v>Locked</v>
          </cell>
          <cell r="O112" t="str">
            <v>Locked</v>
          </cell>
          <cell r="P112" t="str">
            <v>Locked</v>
          </cell>
          <cell r="Q112" t="str">
            <v>No</v>
          </cell>
          <cell r="R112" t="str">
            <v>No</v>
          </cell>
          <cell r="S112" t="str">
            <v>No</v>
          </cell>
          <cell r="T112" t="str">
            <v>No</v>
          </cell>
          <cell r="U112" t="str">
            <v>No</v>
          </cell>
          <cell r="V112" t="str">
            <v>Yes</v>
          </cell>
          <cell r="W112" t="str">
            <v>Yes</v>
          </cell>
          <cell r="X112" t="str">
            <v>Single</v>
          </cell>
          <cell r="Y112" t="str">
            <v>Default</v>
          </cell>
          <cell r="Z112" t="str">
            <v>None</v>
          </cell>
          <cell r="AA112" t="str">
            <v>No</v>
          </cell>
          <cell r="AB112" t="str">
            <v>No</v>
          </cell>
          <cell r="AC112" t="str">
            <v>Yes</v>
          </cell>
          <cell r="AD112">
            <v>1</v>
          </cell>
          <cell r="AE112">
            <v>0</v>
          </cell>
          <cell r="AF112">
            <v>0</v>
          </cell>
          <cell r="AG112">
            <v>1</v>
          </cell>
          <cell r="AH112" t="str">
            <v>No</v>
          </cell>
          <cell r="AI112" t="str">
            <v>No</v>
          </cell>
          <cell r="AJ112" t="str">
            <v>No</v>
          </cell>
          <cell r="AK112" t="str">
            <v xml:space="preserve"> </v>
          </cell>
          <cell r="AL112" t="str">
            <v xml:space="preserve"> </v>
          </cell>
          <cell r="AM112" t="str">
            <v>No</v>
          </cell>
          <cell r="AO112" t="str">
            <v>ToetsBestuurders02Gebdatum</v>
          </cell>
          <cell r="AP112" t="str">
            <v>If(Bestuurders02Gebdatum=NA,999,RoundUp(( OnNA(Q_STATUS_FINAL_ON[1],Now) -Bestuurders02Gebdatum+1)/365,0)-1)</v>
          </cell>
          <cell r="AQ112" t="str">
            <v>If(Bestuurders02Gebdatum=NA,999,RoundUp(( OnNA(Q_STATUS_FINAL_ON[1],Now) -Bestuurders02Gebdatum+1)/365,0)-1)</v>
          </cell>
          <cell r="AR112" t="str">
            <v>If(Bestuurders02Gebdatum=NA,999,RoundUp(( OnNA(Q_STATUS_FINAL_ON[1],Now) -Bestuurders02Gebdatum+1)/365,0)-1)</v>
          </cell>
          <cell r="AS112" t="str">
            <v>If(Bestuurders02Gebdatum=NA,999,RoundUp(( OnNA(Q_STATUS_FINAL_ON[1],Now) -Bestuurders02Gebdatum+1)/365,0)-1)</v>
          </cell>
        </row>
        <row r="113">
          <cell r="A113" t="str">
            <v>ToetsBestuurders03Gebdatum</v>
          </cell>
          <cell r="B113" t="str">
            <v>ToetsBestuurders03Gebdatum</v>
          </cell>
          <cell r="C113" t="str">
            <v>No</v>
          </cell>
          <cell r="D113" t="str">
            <v>S03-03-11</v>
          </cell>
          <cell r="E113">
            <v>112</v>
          </cell>
          <cell r="F113">
            <v>3</v>
          </cell>
          <cell r="G113" t="str">
            <v xml:space="preserve">         ToetsBestuurders03Gebdatum</v>
          </cell>
          <cell r="I113" t="str">
            <v>No</v>
          </cell>
          <cell r="J113" t="str">
            <v>Number</v>
          </cell>
          <cell r="K113" t="str">
            <v>Number</v>
          </cell>
          <cell r="L113" t="str">
            <v>Locked</v>
          </cell>
          <cell r="M113" t="str">
            <v>Locked</v>
          </cell>
          <cell r="N113" t="str">
            <v>Locked</v>
          </cell>
          <cell r="O113" t="str">
            <v>Locked</v>
          </cell>
          <cell r="P113" t="str">
            <v>Locked</v>
          </cell>
          <cell r="Q113" t="str">
            <v>No</v>
          </cell>
          <cell r="R113" t="str">
            <v>No</v>
          </cell>
          <cell r="S113" t="str">
            <v>No</v>
          </cell>
          <cell r="T113" t="str">
            <v>No</v>
          </cell>
          <cell r="U113" t="str">
            <v>No</v>
          </cell>
          <cell r="V113" t="str">
            <v>Yes</v>
          </cell>
          <cell r="W113" t="str">
            <v>Yes</v>
          </cell>
          <cell r="X113" t="str">
            <v>Single</v>
          </cell>
          <cell r="Y113" t="str">
            <v>Default</v>
          </cell>
          <cell r="Z113" t="str">
            <v>None</v>
          </cell>
          <cell r="AA113" t="str">
            <v>No</v>
          </cell>
          <cell r="AB113" t="str">
            <v>No</v>
          </cell>
          <cell r="AC113" t="str">
            <v>Yes</v>
          </cell>
          <cell r="AD113">
            <v>1</v>
          </cell>
          <cell r="AE113">
            <v>0</v>
          </cell>
          <cell r="AF113">
            <v>0</v>
          </cell>
          <cell r="AG113">
            <v>1</v>
          </cell>
          <cell r="AH113" t="str">
            <v>No</v>
          </cell>
          <cell r="AI113" t="str">
            <v>No</v>
          </cell>
          <cell r="AJ113" t="str">
            <v>No</v>
          </cell>
          <cell r="AK113" t="str">
            <v xml:space="preserve"> </v>
          </cell>
          <cell r="AL113" t="str">
            <v xml:space="preserve"> </v>
          </cell>
          <cell r="AM113" t="str">
            <v>No</v>
          </cell>
          <cell r="AO113" t="str">
            <v>ToetsBestuurders03Gebdatum</v>
          </cell>
          <cell r="AP113" t="str">
            <v>If(Bestuurders03Gebdatum=NA,999,RoundUp(( OnNA(Q_STATUS_FINAL_ON[1],Now) -Bestuurders03Gebdatum+1)/365,0)-1)</v>
          </cell>
          <cell r="AQ113" t="str">
            <v>If(Bestuurders03Gebdatum=NA,999,RoundUp(( OnNA(Q_STATUS_FINAL_ON[1],Now) -Bestuurders03Gebdatum+1)/365,0)-1)</v>
          </cell>
          <cell r="AR113" t="str">
            <v>If(Bestuurders03Gebdatum=NA,999,RoundUp(( OnNA(Q_STATUS_FINAL_ON[1],Now) -Bestuurders03Gebdatum+1)/365,0)-1)</v>
          </cell>
          <cell r="AS113" t="str">
            <v>If(Bestuurders03Gebdatum=NA,999,RoundUp(( OnNA(Q_STATUS_FINAL_ON[1],Now) -Bestuurders03Gebdatum+1)/365,0)-1)</v>
          </cell>
        </row>
        <row r="114">
          <cell r="A114" t="str">
            <v>ErvaringMinstErvarenBestuurder</v>
          </cell>
          <cell r="B114" t="str">
            <v>ErvaringMinstErvarenBestuurder</v>
          </cell>
          <cell r="C114" t="str">
            <v>No</v>
          </cell>
          <cell r="D114" t="str">
            <v>S03-03-12</v>
          </cell>
          <cell r="E114">
            <v>113</v>
          </cell>
          <cell r="F114">
            <v>3</v>
          </cell>
          <cell r="G114" t="str">
            <v xml:space="preserve">         Arbeidsverleden in de branche (in jaren) - Totaal</v>
          </cell>
          <cell r="I114" t="str">
            <v>No</v>
          </cell>
          <cell r="J114" t="str">
            <v>Number</v>
          </cell>
          <cell r="K114" t="str">
            <v>Enumeration</v>
          </cell>
          <cell r="L114" t="str">
            <v>Locked</v>
          </cell>
          <cell r="M114" t="str">
            <v>Locked</v>
          </cell>
          <cell r="N114" t="str">
            <v>Locked</v>
          </cell>
          <cell r="O114" t="str">
            <v>Locked</v>
          </cell>
          <cell r="P114" t="str">
            <v>Locked</v>
          </cell>
          <cell r="Q114" t="str">
            <v>No</v>
          </cell>
          <cell r="R114" t="str">
            <v>No</v>
          </cell>
          <cell r="S114" t="str">
            <v>No</v>
          </cell>
          <cell r="T114" t="str">
            <v>No</v>
          </cell>
          <cell r="U114" t="str">
            <v>No</v>
          </cell>
          <cell r="V114" t="str">
            <v>Yes</v>
          </cell>
          <cell r="W114" t="str">
            <v>Yes</v>
          </cell>
          <cell r="X114" t="str">
            <v>Single</v>
          </cell>
          <cell r="Y114" t="str">
            <v>Choice</v>
          </cell>
          <cell r="Z114" t="str">
            <v>None</v>
          </cell>
          <cell r="AA114" t="str">
            <v>No</v>
          </cell>
          <cell r="AB114" t="str">
            <v>No</v>
          </cell>
          <cell r="AC114" t="str">
            <v>Yes</v>
          </cell>
          <cell r="AD114">
            <v>1</v>
          </cell>
          <cell r="AE114">
            <v>0</v>
          </cell>
          <cell r="AF114">
            <v>0</v>
          </cell>
          <cell r="AG114">
            <v>1</v>
          </cell>
          <cell r="AH114" t="str">
            <v>No</v>
          </cell>
          <cell r="AI114" t="str">
            <v>No</v>
          </cell>
          <cell r="AJ114" t="str">
            <v>No</v>
          </cell>
          <cell r="AK114" t="str">
            <v xml:space="preserve"> </v>
          </cell>
          <cell r="AL114" t="str">
            <v xml:space="preserve"> </v>
          </cell>
          <cell r="AM114" t="str">
            <v>No</v>
          </cell>
          <cell r="AO114" t="str">
            <v>Arbeidsverleden in de branche (in jaren) - Totaal</v>
          </cell>
          <cell r="AP114" t="str">
            <v>Min(OnNA(Bestuurders01ErvaringInBranche,99),Min(OnNA(Bestuurders02ErvaringInBranche,99),OnNA(Bestuurders03ErvaringInBranche,99)))</v>
          </cell>
          <cell r="AQ114" t="str">
            <v>Min(OnNA(Bestuurders01ErvaringInBranche,99),Min(OnNA(Bestuurders02ErvaringInBranche,99),OnNA(Bestuurders03ErvaringInBranche,99)))</v>
          </cell>
          <cell r="AR114" t="str">
            <v>Min(OnNA(Bestuurders01ErvaringInBranche,99),Min(OnNA(Bestuurders02ErvaringInBranche,99),OnNA(Bestuurders03ErvaringInBranche,99)))</v>
          </cell>
          <cell r="AS114" t="str">
            <v>Min(OnNA(Bestuurders01ErvaringInBranche,99),Min(OnNA(Bestuurders02ErvaringInBranche,99),OnNA(Bestuurders03ErvaringInBranche,99)))</v>
          </cell>
          <cell r="AT114" t="str">
            <v>1:0-1 jaar|4:&gt;1 jaar - 4 jaar|5:&gt;4 jaar</v>
          </cell>
        </row>
        <row r="115">
          <cell r="A115" t="str">
            <v>OpleidingBestuurders</v>
          </cell>
          <cell r="B115" t="str">
            <v>OpleidingBestuurders</v>
          </cell>
          <cell r="C115" t="str">
            <v>No</v>
          </cell>
          <cell r="D115" t="str">
            <v>S03-03-13</v>
          </cell>
          <cell r="E115">
            <v>114</v>
          </cell>
          <cell r="F115">
            <v>3</v>
          </cell>
          <cell r="G115" t="str">
            <v xml:space="preserve">         Beschikt over relevante vooropleiding en vakdiploma's?</v>
          </cell>
          <cell r="I115" t="str">
            <v>No</v>
          </cell>
          <cell r="J115" t="str">
            <v>Number</v>
          </cell>
          <cell r="K115" t="str">
            <v>Enumeration</v>
          </cell>
          <cell r="L115" t="str">
            <v>Locked</v>
          </cell>
          <cell r="M115" t="str">
            <v>Locked</v>
          </cell>
          <cell r="N115" t="str">
            <v>Locked</v>
          </cell>
          <cell r="O115" t="str">
            <v>Locked</v>
          </cell>
          <cell r="P115" t="str">
            <v>Locked</v>
          </cell>
          <cell r="Q115" t="str">
            <v>No</v>
          </cell>
          <cell r="R115" t="str">
            <v>No</v>
          </cell>
          <cell r="S115" t="str">
            <v>No</v>
          </cell>
          <cell r="T115" t="str">
            <v>No</v>
          </cell>
          <cell r="U115" t="str">
            <v>No</v>
          </cell>
          <cell r="V115" t="str">
            <v>Yes</v>
          </cell>
          <cell r="W115" t="str">
            <v>Yes</v>
          </cell>
          <cell r="X115" t="str">
            <v>Single</v>
          </cell>
          <cell r="Y115" t="str">
            <v>Choice</v>
          </cell>
          <cell r="Z115" t="str">
            <v>None</v>
          </cell>
          <cell r="AA115" t="str">
            <v>No</v>
          </cell>
          <cell r="AB115" t="str">
            <v>No</v>
          </cell>
          <cell r="AC115" t="str">
            <v>Yes</v>
          </cell>
          <cell r="AD115">
            <v>1</v>
          </cell>
          <cell r="AE115">
            <v>0</v>
          </cell>
          <cell r="AF115">
            <v>0</v>
          </cell>
          <cell r="AG115">
            <v>1</v>
          </cell>
          <cell r="AH115" t="str">
            <v>No</v>
          </cell>
          <cell r="AI115" t="str">
            <v>No</v>
          </cell>
          <cell r="AJ115" t="str">
            <v>No</v>
          </cell>
          <cell r="AK115" t="str">
            <v xml:space="preserve"> </v>
          </cell>
          <cell r="AL115" t="str">
            <v xml:space="preserve"> </v>
          </cell>
          <cell r="AM115" t="str">
            <v>No</v>
          </cell>
          <cell r="AO115" t="str">
            <v>Beschikt over relevante vooropleiding en vakdiploma's?</v>
          </cell>
          <cell r="AP115" t="str">
            <v>If(Bestuurders01Opleiding=0,0,If(Bestuurders02Opleiding=0,0,If(Bestuurders03Opleiding=0,0,1)))</v>
          </cell>
          <cell r="AQ115" t="str">
            <v>If(Bestuurders01Opleiding=0,0,If(Bestuurders02Opleiding=0,0,If(Bestuurders03Opleiding=0,0,1)))</v>
          </cell>
          <cell r="AR115" t="str">
            <v>If(Bestuurders01Opleiding=0,0,If(Bestuurders02Opleiding=0,0,If(Bestuurders03Opleiding=0,0,1)))</v>
          </cell>
          <cell r="AS115" t="str">
            <v>If(Bestuurders01Opleiding=0,0,If(Bestuurders02Opleiding=0,0,If(Bestuurders03Opleiding=0,0,1)))</v>
          </cell>
          <cell r="AT115" t="str">
            <v>1:Ja|0:Nee</v>
          </cell>
        </row>
        <row r="116">
          <cell r="A116" t="str">
            <v>Q_MAP05</v>
          </cell>
          <cell r="B116" t="str">
            <v>Q_MAP05</v>
          </cell>
          <cell r="C116" t="str">
            <v>No</v>
          </cell>
          <cell r="D116" t="str">
            <v>S03-04</v>
          </cell>
          <cell r="E116">
            <v>115</v>
          </cell>
          <cell r="F116">
            <v>2</v>
          </cell>
          <cell r="G116" t="str">
            <v xml:space="preserve">      Kenmerken onderneming</v>
          </cell>
          <cell r="I116" t="str">
            <v>No</v>
          </cell>
          <cell r="J116" t="str">
            <v>Number</v>
          </cell>
          <cell r="K116" t="str">
            <v>Enumeration</v>
          </cell>
          <cell r="L116" t="str">
            <v>Locked</v>
          </cell>
          <cell r="M116" t="str">
            <v>Locked</v>
          </cell>
          <cell r="N116" t="str">
            <v>Locked</v>
          </cell>
          <cell r="O116" t="str">
            <v>Locked</v>
          </cell>
          <cell r="P116" t="str">
            <v>Locked</v>
          </cell>
          <cell r="Q116" t="str">
            <v>No</v>
          </cell>
          <cell r="R116" t="str">
            <v>No</v>
          </cell>
          <cell r="S116" t="str">
            <v>No</v>
          </cell>
          <cell r="T116" t="str">
            <v>No</v>
          </cell>
          <cell r="U116" t="str">
            <v>No</v>
          </cell>
          <cell r="V116" t="str">
            <v>No</v>
          </cell>
          <cell r="W116" t="str">
            <v>No</v>
          </cell>
          <cell r="X116" t="str">
            <v>Single</v>
          </cell>
          <cell r="Y116" t="str">
            <v>Choice</v>
          </cell>
          <cell r="Z116" t="str">
            <v>None</v>
          </cell>
          <cell r="AA116" t="str">
            <v>No</v>
          </cell>
          <cell r="AB116" t="str">
            <v>No</v>
          </cell>
          <cell r="AC116" t="str">
            <v>Yes</v>
          </cell>
          <cell r="AD116">
            <v>1</v>
          </cell>
          <cell r="AE116">
            <v>0</v>
          </cell>
          <cell r="AF116">
            <v>0</v>
          </cell>
          <cell r="AG116">
            <v>1</v>
          </cell>
          <cell r="AH116" t="str">
            <v>No</v>
          </cell>
          <cell r="AI116" t="str">
            <v>No</v>
          </cell>
          <cell r="AJ116" t="str">
            <v>No</v>
          </cell>
          <cell r="AK116" t="str">
            <v xml:space="preserve"> </v>
          </cell>
          <cell r="AL116" t="str">
            <v xml:space="preserve"> </v>
          </cell>
          <cell r="AM116" t="str">
            <v>No</v>
          </cell>
          <cell r="AO116" t="str">
            <v>Kenmerken onderneming</v>
          </cell>
          <cell r="AP116" t="str">
            <v>If( ( (OndernemingAantalOrganisaties&lt;0) And RechtsvormBV ) Or (BrancheSector[1]&lt;0) Or (VoortzettingBestaandeActiviteiten[1]&lt;0) , 0 ,1)</v>
          </cell>
          <cell r="AQ116" t="str">
            <v>If( ( (OndernemingAantalOrganisaties&lt;0) And RechtsvormBV ) Or (BrancheSector[1]&lt;0) Or (VoortzettingBestaandeActiviteiten[1]&lt;0) , 0 ,1)</v>
          </cell>
          <cell r="AR116" t="str">
            <v>If( ( (OndernemingAantalOrganisaties&lt;0) And RechtsvormBV ) Or (BrancheSector[1]&lt;0) Or (VoortzettingBestaandeActiviteiten[1]&lt;0) , 0 ,1)</v>
          </cell>
          <cell r="AS116" t="str">
            <v>If( ( (OndernemingAantalOrganisaties&lt;0) And RechtsvormBV ) Or (BrancheSector[1]&lt;0) Or (VoortzettingBestaandeActiviteiten[1]&lt;0) , 0 ,1)</v>
          </cell>
          <cell r="AT116" t="str">
            <v>0:Onvolledig|1:Volledig</v>
          </cell>
        </row>
        <row r="117">
          <cell r="A117" t="str">
            <v>Q_MAP05Sub1</v>
          </cell>
          <cell r="B117" t="str">
            <v>Q_MAP05Sub1</v>
          </cell>
          <cell r="C117" t="str">
            <v>No</v>
          </cell>
          <cell r="D117" t="str">
            <v>S03-04-01</v>
          </cell>
          <cell r="E117">
            <v>116</v>
          </cell>
          <cell r="F117">
            <v>3</v>
          </cell>
          <cell r="G117" t="str">
            <v xml:space="preserve">         Vragen</v>
          </cell>
          <cell r="I117" t="str">
            <v>No</v>
          </cell>
          <cell r="J117" t="str">
            <v>Number</v>
          </cell>
          <cell r="K117" t="str">
            <v>Abstract</v>
          </cell>
          <cell r="L117" t="str">
            <v>Locked</v>
          </cell>
          <cell r="M117" t="str">
            <v>Locked</v>
          </cell>
          <cell r="N117" t="str">
            <v>Locked</v>
          </cell>
          <cell r="O117" t="str">
            <v>Locked</v>
          </cell>
          <cell r="P117" t="str">
            <v>Locked</v>
          </cell>
          <cell r="Q117" t="str">
            <v>No</v>
          </cell>
          <cell r="R117" t="str">
            <v>No</v>
          </cell>
          <cell r="S117" t="str">
            <v>No</v>
          </cell>
          <cell r="T117" t="str">
            <v>No</v>
          </cell>
          <cell r="U117" t="str">
            <v>No</v>
          </cell>
          <cell r="V117" t="str">
            <v>No</v>
          </cell>
          <cell r="W117" t="str">
            <v>No</v>
          </cell>
          <cell r="X117" t="str">
            <v>Single</v>
          </cell>
          <cell r="Y117" t="str">
            <v>Default</v>
          </cell>
          <cell r="Z117" t="str">
            <v>None</v>
          </cell>
          <cell r="AA117" t="str">
            <v>No</v>
          </cell>
          <cell r="AB117" t="str">
            <v>No</v>
          </cell>
          <cell r="AC117" t="str">
            <v>Yes</v>
          </cell>
          <cell r="AD117">
            <v>1</v>
          </cell>
          <cell r="AE117">
            <v>0</v>
          </cell>
          <cell r="AF117">
            <v>0</v>
          </cell>
          <cell r="AG117">
            <v>1</v>
          </cell>
          <cell r="AH117" t="str">
            <v>No</v>
          </cell>
          <cell r="AI117" t="str">
            <v>Yes</v>
          </cell>
          <cell r="AJ117" t="str">
            <v>Yes</v>
          </cell>
          <cell r="AK117" t="str">
            <v xml:space="preserve"> </v>
          </cell>
          <cell r="AL117" t="str">
            <v xml:space="preserve"> </v>
          </cell>
          <cell r="AM117" t="str">
            <v>No</v>
          </cell>
          <cell r="AO117" t="str">
            <v>Vragen</v>
          </cell>
        </row>
        <row r="118">
          <cell r="A118" t="str">
            <v>OndernemingAantalOrganisaties</v>
          </cell>
          <cell r="B118" t="str">
            <v>OndernemingAantalOrganisaties</v>
          </cell>
          <cell r="C118" t="str">
            <v>No</v>
          </cell>
          <cell r="D118" t="str">
            <v>S03-04-01-01</v>
          </cell>
          <cell r="E118">
            <v>117</v>
          </cell>
          <cell r="F118">
            <v>4</v>
          </cell>
          <cell r="G118" t="str">
            <v xml:space="preserve">            Hoeveel organisaties zitten er in de juridische structuur?</v>
          </cell>
          <cell r="I118" t="str">
            <v>No</v>
          </cell>
          <cell r="J118" t="str">
            <v>Number</v>
          </cell>
          <cell r="K118" t="str">
            <v>Number</v>
          </cell>
          <cell r="L118" t="str">
            <v>Locked</v>
          </cell>
          <cell r="M118" t="str">
            <v>UnLocked</v>
          </cell>
          <cell r="N118" t="str">
            <v>UnLocked</v>
          </cell>
          <cell r="O118" t="str">
            <v>UnLocked</v>
          </cell>
          <cell r="P118" t="str">
            <v>UnLocked</v>
          </cell>
          <cell r="Q118" t="str">
            <v>No</v>
          </cell>
          <cell r="R118" t="str">
            <v>Yes</v>
          </cell>
          <cell r="S118" t="str">
            <v>Yes</v>
          </cell>
          <cell r="T118" t="str">
            <v>Yes</v>
          </cell>
          <cell r="U118" t="str">
            <v>Yes</v>
          </cell>
          <cell r="V118" t="str">
            <v>No</v>
          </cell>
          <cell r="W118" t="str">
            <v>Yes</v>
          </cell>
          <cell r="X118" t="str">
            <v>Single</v>
          </cell>
          <cell r="Y118" t="str">
            <v>Default</v>
          </cell>
          <cell r="Z118" t="str">
            <v>None</v>
          </cell>
          <cell r="AA118" t="str">
            <v>No</v>
          </cell>
          <cell r="AB118" t="str">
            <v>No</v>
          </cell>
          <cell r="AC118" t="str">
            <v>Yes</v>
          </cell>
          <cell r="AD118">
            <v>1</v>
          </cell>
          <cell r="AE118" t="str">
            <v>(Q_STATUS[1]=1)</v>
          </cell>
          <cell r="AF118">
            <v>0</v>
          </cell>
          <cell r="AG118">
            <v>1</v>
          </cell>
          <cell r="AH118" t="str">
            <v>No</v>
          </cell>
          <cell r="AI118" t="str">
            <v>No</v>
          </cell>
          <cell r="AJ118" t="str">
            <v>No</v>
          </cell>
          <cell r="AK118" t="str">
            <v xml:space="preserve"> </v>
          </cell>
          <cell r="AL118" t="str">
            <v xml:space="preserve"> </v>
          </cell>
          <cell r="AM118" t="str">
            <v>No</v>
          </cell>
          <cell r="AO118" t="str">
            <v>Hoeveel organisaties zitten er in de juridische structuur?</v>
          </cell>
        </row>
        <row r="119">
          <cell r="A119" t="str">
            <v>BrancheSector</v>
          </cell>
          <cell r="B119" t="str">
            <v>BrancheSector</v>
          </cell>
          <cell r="C119" t="str">
            <v>No</v>
          </cell>
          <cell r="D119" t="str">
            <v>S03-04-01-02</v>
          </cell>
          <cell r="E119">
            <v>118</v>
          </cell>
          <cell r="F119">
            <v>4</v>
          </cell>
          <cell r="G119" t="str">
            <v xml:space="preserve">            In welke branche is de onderneming werkzaam?</v>
          </cell>
          <cell r="I119" t="str">
            <v>No</v>
          </cell>
          <cell r="J119" t="str">
            <v>Number</v>
          </cell>
          <cell r="K119" t="str">
            <v>Enumeration</v>
          </cell>
          <cell r="L119" t="str">
            <v>Locked</v>
          </cell>
          <cell r="M119" t="str">
            <v>UnLocked</v>
          </cell>
          <cell r="N119" t="str">
            <v>UnLocked</v>
          </cell>
          <cell r="O119" t="str">
            <v>UnLocked</v>
          </cell>
          <cell r="P119" t="str">
            <v>UnLocked</v>
          </cell>
          <cell r="Q119" t="str">
            <v>No</v>
          </cell>
          <cell r="R119" t="str">
            <v>Yes</v>
          </cell>
          <cell r="S119" t="str">
            <v>Yes</v>
          </cell>
          <cell r="T119" t="str">
            <v>Yes</v>
          </cell>
          <cell r="U119" t="str">
            <v>Yes</v>
          </cell>
          <cell r="V119" t="str">
            <v>Yes</v>
          </cell>
          <cell r="W119" t="str">
            <v>Yes</v>
          </cell>
          <cell r="X119" t="str">
            <v>Single</v>
          </cell>
          <cell r="Y119" t="str">
            <v>Choice</v>
          </cell>
          <cell r="Z119" t="str">
            <v>None</v>
          </cell>
          <cell r="AA119" t="str">
            <v>No</v>
          </cell>
          <cell r="AB119" t="str">
            <v>No</v>
          </cell>
          <cell r="AC119" t="str">
            <v>Yes</v>
          </cell>
          <cell r="AD119">
            <v>1</v>
          </cell>
          <cell r="AE119" t="str">
            <v>(Q_STATUS[1]=1)</v>
          </cell>
          <cell r="AF119">
            <v>0</v>
          </cell>
          <cell r="AG119">
            <v>1</v>
          </cell>
          <cell r="AH119" t="str">
            <v>No</v>
          </cell>
          <cell r="AI119" t="str">
            <v>No</v>
          </cell>
          <cell r="AJ119" t="str">
            <v>No</v>
          </cell>
          <cell r="AK119" t="str">
            <v xml:space="preserve"> </v>
          </cell>
          <cell r="AL119" t="str">
            <v xml:space="preserve"> </v>
          </cell>
          <cell r="AM119" t="str">
            <v>No</v>
          </cell>
          <cell r="AO119" t="str">
            <v>In welke branche is de onderneming werkzaam?</v>
          </cell>
          <cell r="AT119" t="str">
            <v>05:Horeca|10:Tussenhandel|15:Transport|20:Detailhandel, exclusief horeca|25:Groothandel|30:Openbare nutsbedrijven|35:Bouw|40:Openbare diensten|41:Industrie|45:Verhuur|50:Landbouw, bosbouw en visserij|50:Zakelijke diensten|55:Delfstoffen|60:Medici</v>
          </cell>
        </row>
        <row r="120">
          <cell r="A120" t="str">
            <v>VoortzettingBestaandeActiviteiten</v>
          </cell>
          <cell r="B120" t="str">
            <v>VoortzettingBestaandeActiviteiten</v>
          </cell>
          <cell r="C120" t="str">
            <v>No</v>
          </cell>
          <cell r="D120" t="str">
            <v>S03-04-01-03</v>
          </cell>
          <cell r="E120">
            <v>119</v>
          </cell>
          <cell r="F120">
            <v>4</v>
          </cell>
          <cell r="G120" t="str">
            <v xml:space="preserve">            Is er sprake van een voortzetting van bestaande bedrijfsactiviteiten?</v>
          </cell>
          <cell r="I120" t="str">
            <v>No</v>
          </cell>
          <cell r="J120" t="str">
            <v>Number</v>
          </cell>
          <cell r="K120" t="str">
            <v>Enumeration</v>
          </cell>
          <cell r="L120" t="str">
            <v>Locked</v>
          </cell>
          <cell r="M120" t="str">
            <v>UnLocked</v>
          </cell>
          <cell r="N120" t="str">
            <v>UnLocked</v>
          </cell>
          <cell r="O120" t="str">
            <v>UnLocked</v>
          </cell>
          <cell r="P120" t="str">
            <v>UnLocked</v>
          </cell>
          <cell r="Q120" t="str">
            <v>No</v>
          </cell>
          <cell r="R120" t="str">
            <v>Yes</v>
          </cell>
          <cell r="S120" t="str">
            <v>Yes</v>
          </cell>
          <cell r="T120" t="str">
            <v>Yes</v>
          </cell>
          <cell r="U120" t="str">
            <v>Yes</v>
          </cell>
          <cell r="V120" t="str">
            <v>Yes</v>
          </cell>
          <cell r="W120" t="str">
            <v>Yes</v>
          </cell>
          <cell r="X120" t="str">
            <v>Single</v>
          </cell>
          <cell r="Y120" t="str">
            <v>Choice</v>
          </cell>
          <cell r="Z120" t="str">
            <v>None</v>
          </cell>
          <cell r="AA120" t="str">
            <v>No</v>
          </cell>
          <cell r="AB120" t="str">
            <v>No</v>
          </cell>
          <cell r="AC120" t="str">
            <v>Yes</v>
          </cell>
          <cell r="AD120">
            <v>1</v>
          </cell>
          <cell r="AE120" t="str">
            <v>(Q_STATUS[1]=1)</v>
          </cell>
          <cell r="AF120">
            <v>0</v>
          </cell>
          <cell r="AG120">
            <v>1</v>
          </cell>
          <cell r="AH120" t="str">
            <v>No</v>
          </cell>
          <cell r="AI120" t="str">
            <v>No</v>
          </cell>
          <cell r="AJ120" t="str">
            <v>No</v>
          </cell>
          <cell r="AK120" t="str">
            <v xml:space="preserve"> </v>
          </cell>
          <cell r="AL120" t="str">
            <v xml:space="preserve"> </v>
          </cell>
          <cell r="AM120" t="str">
            <v>No</v>
          </cell>
          <cell r="AO120" t="str">
            <v>Is er sprake van een voortzetting van bestaande bedrijfsactiviteiten?</v>
          </cell>
          <cell r="AT120" t="str">
            <v>1:Ja|0:Nee|10:N.v.t.</v>
          </cell>
        </row>
        <row r="121">
          <cell r="A121" t="str">
            <v>Q_MAP05_WARNING</v>
          </cell>
          <cell r="B121" t="str">
            <v>Q_MAP05_WARNING</v>
          </cell>
          <cell r="C121" t="str">
            <v>No</v>
          </cell>
          <cell r="D121" t="str">
            <v>S03-04-02</v>
          </cell>
          <cell r="E121">
            <v>120</v>
          </cell>
          <cell r="F121">
            <v>3</v>
          </cell>
          <cell r="G121" t="str">
            <v xml:space="preserve">         Warning</v>
          </cell>
          <cell r="I121" t="str">
            <v>No</v>
          </cell>
          <cell r="J121" t="str">
            <v>String</v>
          </cell>
          <cell r="K121" t="str">
            <v>String</v>
          </cell>
          <cell r="L121" t="str">
            <v>Locked</v>
          </cell>
          <cell r="M121" t="str">
            <v>Locked</v>
          </cell>
          <cell r="N121" t="str">
            <v>Locked</v>
          </cell>
          <cell r="O121" t="str">
            <v>Locked</v>
          </cell>
          <cell r="P121" t="str">
            <v>Locked</v>
          </cell>
          <cell r="Q121" t="str">
            <v>No</v>
          </cell>
          <cell r="R121" t="str">
            <v>No</v>
          </cell>
          <cell r="S121" t="str">
            <v>No</v>
          </cell>
          <cell r="T121" t="str">
            <v>No</v>
          </cell>
          <cell r="U121" t="str">
            <v>No</v>
          </cell>
          <cell r="V121" t="str">
            <v>No</v>
          </cell>
          <cell r="W121" t="str">
            <v>No</v>
          </cell>
          <cell r="X121" t="str">
            <v>Single</v>
          </cell>
          <cell r="Y121" t="str">
            <v>Memo</v>
          </cell>
          <cell r="Z121" t="str">
            <v>None</v>
          </cell>
          <cell r="AA121" t="str">
            <v>No</v>
          </cell>
          <cell r="AB121" t="str">
            <v>No</v>
          </cell>
          <cell r="AC121" t="str">
            <v>Yes</v>
          </cell>
          <cell r="AD121">
            <v>1</v>
          </cell>
          <cell r="AE121">
            <v>0</v>
          </cell>
          <cell r="AF121">
            <v>0</v>
          </cell>
          <cell r="AG121">
            <v>1</v>
          </cell>
          <cell r="AH121" t="str">
            <v>No</v>
          </cell>
          <cell r="AI121" t="str">
            <v>No</v>
          </cell>
          <cell r="AJ121" t="str">
            <v>No</v>
          </cell>
          <cell r="AK121" t="str">
            <v xml:space="preserve"> </v>
          </cell>
          <cell r="AL121" t="str">
            <v xml:space="preserve"> </v>
          </cell>
          <cell r="AM121" t="str">
            <v>No</v>
          </cell>
          <cell r="AO121" t="str">
            <v>Warning</v>
          </cell>
          <cell r="AP121" t="str">
            <v>&amp;If(Q_MAP05[1]=0,"Nog niet alle vragen in stap 4 zijn ingevuld.","")&amp;Q_RESTRICTIES[1]&amp;Q_WARNING_GLOBAL[1]</v>
          </cell>
          <cell r="AQ121" t="str">
            <v>&amp;If(Q_MAP05[1]=0,"Nog niet alle vragen in stap 4 zijn ingevuld.","")&amp;Q_RESTRICTIES[1]&amp;Q_WARNING_GLOBAL[1]</v>
          </cell>
          <cell r="AR121" t="str">
            <v>&amp;If(Q_MAP05[1]=0,"Nog niet alle vragen in stap 4 zijn ingevuld.","")&amp;Q_RESTRICTIES[1]&amp;Q_WARNING_GLOBAL[1]</v>
          </cell>
          <cell r="AS121" t="str">
            <v>&amp;If(Q_MAP05[1]=0,"Nog niet alle vragen in stap 4 zijn ingevuld.","")&amp;Q_RESTRICTIES[1]&amp;Q_WARNING_GLOBAL[1]</v>
          </cell>
        </row>
        <row r="122">
          <cell r="A122" t="str">
            <v>Q_MAP04</v>
          </cell>
          <cell r="B122" t="str">
            <v>Q_MAP04</v>
          </cell>
          <cell r="C122" t="str">
            <v>No</v>
          </cell>
          <cell r="D122" t="str">
            <v>S03-05</v>
          </cell>
          <cell r="E122">
            <v>121</v>
          </cell>
          <cell r="F122">
            <v>2</v>
          </cell>
          <cell r="G122" t="str">
            <v xml:space="preserve">      Kredietvraag</v>
          </cell>
          <cell r="I122" t="str">
            <v>No</v>
          </cell>
          <cell r="J122" t="str">
            <v>Number</v>
          </cell>
          <cell r="K122" t="str">
            <v>Enumeration</v>
          </cell>
          <cell r="L122" t="str">
            <v>Locked</v>
          </cell>
          <cell r="M122" t="str">
            <v>Locked</v>
          </cell>
          <cell r="N122" t="str">
            <v>Locked</v>
          </cell>
          <cell r="O122" t="str">
            <v>Locked</v>
          </cell>
          <cell r="P122" t="str">
            <v>Locked</v>
          </cell>
          <cell r="Q122" t="str">
            <v>No</v>
          </cell>
          <cell r="R122" t="str">
            <v>No</v>
          </cell>
          <cell r="S122" t="str">
            <v>No</v>
          </cell>
          <cell r="T122" t="str">
            <v>No</v>
          </cell>
          <cell r="U122" t="str">
            <v>No</v>
          </cell>
          <cell r="V122" t="str">
            <v>No</v>
          </cell>
          <cell r="W122" t="str">
            <v>No</v>
          </cell>
          <cell r="X122" t="str">
            <v>Single</v>
          </cell>
          <cell r="Y122" t="str">
            <v>Choice</v>
          </cell>
          <cell r="Z122" t="str">
            <v>None</v>
          </cell>
          <cell r="AA122" t="str">
            <v>No</v>
          </cell>
          <cell r="AB122" t="str">
            <v>No</v>
          </cell>
          <cell r="AC122" t="str">
            <v>Yes</v>
          </cell>
          <cell r="AD122">
            <v>1</v>
          </cell>
          <cell r="AE122">
            <v>0</v>
          </cell>
          <cell r="AF122">
            <v>0</v>
          </cell>
          <cell r="AG122">
            <v>1</v>
          </cell>
          <cell r="AH122" t="str">
            <v>No</v>
          </cell>
          <cell r="AI122" t="str">
            <v>No</v>
          </cell>
          <cell r="AJ122" t="str">
            <v>No</v>
          </cell>
          <cell r="AK122" t="str">
            <v xml:space="preserve"> </v>
          </cell>
          <cell r="AL122" t="str">
            <v xml:space="preserve"> </v>
          </cell>
          <cell r="AM122" t="str">
            <v>No</v>
          </cell>
          <cell r="AO122" t="str">
            <v>Kredietvraag</v>
          </cell>
          <cell r="AP122" t="str">
            <v>If( (Not DataEntered(Investeringsbehoefte)) Or (Not DataEntered(GestortRisicodragendVermogen)) Or (Not DataEntered(BenuttingLiqMiddelen)) Or (Not DataEntered(EigenVermogenVoorKredietverlening)) Or (Not DataEntered(BalansTotaalNaKredietverlening)) Or (Not DataEntered(InvesteringImmaterieelActivaNaKrediet)) Or (Not DataEntered(InvesteringMaterieelActivaNaKrediet)) Or (ProductSluitAanBijInvestering[1]&lt;0) Or (GewenstProduct[1]&lt;0)  , 0 ,1)</v>
          </cell>
          <cell r="AQ122" t="str">
            <v>If( (Not DataEntered(Investeringsbehoefte)) Or (Not DataEntered(GestortRisicodragendVermogen)) Or (Not DataEntered(BenuttingLiqMiddelen)) Or (Not DataEntered(EigenVermogenVoorKredietverlening)) Or (Not DataEntered(BalansTotaalNaKredietverlening)) Or (Not DataEntered(InvesteringImmaterieelActivaNaKrediet)) Or (Not DataEntered(InvesteringMaterieelActivaNaKrediet)) Or (ProductSluitAanBijInvestering[1]&lt;0) Or (GewenstProduct[1]&lt;0)  , 0 ,1)</v>
          </cell>
          <cell r="AR122" t="str">
            <v>If( (Not DataEntered(Investeringsbehoefte)) Or (Not DataEntered(GestortRisicodragendVermogen)) Or (Not DataEntered(BenuttingLiqMiddelen)) Or (Not DataEntered(EigenVermogenVoorKredietverlening)) Or (Not DataEntered(BalansTotaalNaKredietverlening)) Or (Not DataEntered(InvesteringImmaterieelActivaNaKrediet)) Or (Not DataEntered(InvesteringMaterieelActivaNaKrediet)) Or (ProductSluitAanBijInvestering[1]&lt;0) Or (GewenstProduct[1]&lt;0)  , 0 ,1)</v>
          </cell>
          <cell r="AS122" t="str">
            <v>If( (Not DataEntered(Investeringsbehoefte)) Or (Not DataEntered(GestortRisicodragendVermogen)) Or (Not DataEntered(BenuttingLiqMiddelen)) Or (Not DataEntered(EigenVermogenVoorKredietverlening)) Or (Not DataEntered(BalansTotaalNaKredietverlening)) Or (Not DataEntered(InvesteringImmaterieelActivaNaKrediet)) Or (Not DataEntered(InvesteringMaterieelActivaNaKrediet)) Or (ProductSluitAanBijInvestering[1]&lt;0) Or (GewenstProduct[1]&lt;0)  , 0 ,1)</v>
          </cell>
          <cell r="AT122" t="str">
            <v>0:Onvolledig|1:Volledig</v>
          </cell>
        </row>
        <row r="123">
          <cell r="A123" t="str">
            <v>Q_MAP04Sub1</v>
          </cell>
          <cell r="B123" t="str">
            <v>Q_MAP04Sub1</v>
          </cell>
          <cell r="C123" t="str">
            <v>No</v>
          </cell>
          <cell r="D123" t="str">
            <v>S03-05-01</v>
          </cell>
          <cell r="E123">
            <v>122</v>
          </cell>
          <cell r="F123">
            <v>3</v>
          </cell>
          <cell r="G123" t="str">
            <v xml:space="preserve">         Vragen</v>
          </cell>
          <cell r="I123" t="str">
            <v>No</v>
          </cell>
          <cell r="J123" t="str">
            <v>Number</v>
          </cell>
          <cell r="K123" t="str">
            <v>Abstract</v>
          </cell>
          <cell r="L123" t="str">
            <v>Locked</v>
          </cell>
          <cell r="M123" t="str">
            <v>Locked</v>
          </cell>
          <cell r="N123" t="str">
            <v>Locked</v>
          </cell>
          <cell r="O123" t="str">
            <v>Locked</v>
          </cell>
          <cell r="P123" t="str">
            <v>Locked</v>
          </cell>
          <cell r="Q123" t="str">
            <v>No</v>
          </cell>
          <cell r="R123" t="str">
            <v>No</v>
          </cell>
          <cell r="S123" t="str">
            <v>No</v>
          </cell>
          <cell r="T123" t="str">
            <v>No</v>
          </cell>
          <cell r="U123" t="str">
            <v>No</v>
          </cell>
          <cell r="V123" t="str">
            <v>No</v>
          </cell>
          <cell r="W123" t="str">
            <v>No</v>
          </cell>
          <cell r="X123" t="str">
            <v>Single</v>
          </cell>
          <cell r="Y123" t="str">
            <v>Default</v>
          </cell>
          <cell r="Z123" t="str">
            <v>None</v>
          </cell>
          <cell r="AA123" t="str">
            <v>No</v>
          </cell>
          <cell r="AB123" t="str">
            <v>No</v>
          </cell>
          <cell r="AC123" t="str">
            <v>Yes</v>
          </cell>
          <cell r="AD123">
            <v>1</v>
          </cell>
          <cell r="AE123">
            <v>0</v>
          </cell>
          <cell r="AF123">
            <v>0</v>
          </cell>
          <cell r="AG123">
            <v>1</v>
          </cell>
          <cell r="AH123" t="str">
            <v>No</v>
          </cell>
          <cell r="AI123" t="str">
            <v>Yes</v>
          </cell>
          <cell r="AJ123" t="str">
            <v>Yes</v>
          </cell>
          <cell r="AK123" t="str">
            <v xml:space="preserve"> </v>
          </cell>
          <cell r="AL123" t="str">
            <v xml:space="preserve"> </v>
          </cell>
          <cell r="AM123" t="str">
            <v>No</v>
          </cell>
          <cell r="AO123" t="str">
            <v>Vragen</v>
          </cell>
        </row>
        <row r="124">
          <cell r="A124" t="str">
            <v>Investeringsbehoefte</v>
          </cell>
          <cell r="B124" t="str">
            <v>Investeringsbehoefte</v>
          </cell>
          <cell r="C124" t="str">
            <v>No</v>
          </cell>
          <cell r="D124" t="str">
            <v>S03-05-01-01</v>
          </cell>
          <cell r="E124">
            <v>123</v>
          </cell>
          <cell r="F124">
            <v>4</v>
          </cell>
          <cell r="G124" t="str">
            <v xml:space="preserve">            (Huidige) investeringsbehoefte</v>
          </cell>
          <cell r="I124" t="str">
            <v>No</v>
          </cell>
          <cell r="J124" t="str">
            <v>Number</v>
          </cell>
          <cell r="K124" t="str">
            <v>Number</v>
          </cell>
          <cell r="L124" t="str">
            <v>Locked</v>
          </cell>
          <cell r="M124" t="str">
            <v>UnLocked</v>
          </cell>
          <cell r="N124" t="str">
            <v>UnLocked</v>
          </cell>
          <cell r="O124" t="str">
            <v>UnLocked</v>
          </cell>
          <cell r="P124" t="str">
            <v>UnLocked</v>
          </cell>
          <cell r="Q124" t="str">
            <v>No</v>
          </cell>
          <cell r="R124" t="str">
            <v>Yes</v>
          </cell>
          <cell r="S124" t="str">
            <v>Yes</v>
          </cell>
          <cell r="T124" t="str">
            <v>Yes</v>
          </cell>
          <cell r="U124" t="str">
            <v>Yes</v>
          </cell>
          <cell r="V124" t="str">
            <v>No</v>
          </cell>
          <cell r="W124" t="str">
            <v>Yes</v>
          </cell>
          <cell r="X124" t="str">
            <v>Single</v>
          </cell>
          <cell r="Y124" t="str">
            <v>Default</v>
          </cell>
          <cell r="Z124" t="str">
            <v>None</v>
          </cell>
          <cell r="AA124" t="str">
            <v>No</v>
          </cell>
          <cell r="AB124" t="str">
            <v>No</v>
          </cell>
          <cell r="AC124" t="str">
            <v>Yes</v>
          </cell>
          <cell r="AD124">
            <v>1</v>
          </cell>
          <cell r="AE124" t="str">
            <v>(Q_STATUS[1]=1)</v>
          </cell>
          <cell r="AF124">
            <v>0</v>
          </cell>
          <cell r="AG124">
            <v>1</v>
          </cell>
          <cell r="AH124" t="str">
            <v>No</v>
          </cell>
          <cell r="AI124" t="str">
            <v>No</v>
          </cell>
          <cell r="AJ124" t="str">
            <v>No</v>
          </cell>
          <cell r="AK124" t="str">
            <v xml:space="preserve"> </v>
          </cell>
          <cell r="AL124" t="str">
            <v xml:space="preserve"> </v>
          </cell>
          <cell r="AM124" t="str">
            <v>No</v>
          </cell>
          <cell r="AO124" t="str">
            <v>(Huidige) investeringsbehoefte</v>
          </cell>
        </row>
        <row r="125">
          <cell r="A125" t="str">
            <v>GestortRisicodragendVermogen</v>
          </cell>
          <cell r="B125" t="str">
            <v>GestortRisicodragendVermogen</v>
          </cell>
          <cell r="C125" t="str">
            <v>No</v>
          </cell>
          <cell r="D125" t="str">
            <v>S03-05-01-02</v>
          </cell>
          <cell r="E125">
            <v>124</v>
          </cell>
          <cell r="F125">
            <v>4</v>
          </cell>
          <cell r="G125" t="str">
            <v xml:space="preserve">            Het bedrag dat als risicodragend vermogen in de onderneming wordt gestort</v>
          </cell>
          <cell r="I125" t="str">
            <v>No</v>
          </cell>
          <cell r="J125" t="str">
            <v>Number</v>
          </cell>
          <cell r="K125" t="str">
            <v>Number</v>
          </cell>
          <cell r="L125" t="str">
            <v>Locked</v>
          </cell>
          <cell r="M125" t="str">
            <v>UnLocked</v>
          </cell>
          <cell r="N125" t="str">
            <v>UnLocked</v>
          </cell>
          <cell r="O125" t="str">
            <v>UnLocked</v>
          </cell>
          <cell r="P125" t="str">
            <v>UnLocked</v>
          </cell>
          <cell r="Q125" t="str">
            <v>No</v>
          </cell>
          <cell r="R125" t="str">
            <v>Yes</v>
          </cell>
          <cell r="S125" t="str">
            <v>Yes</v>
          </cell>
          <cell r="T125" t="str">
            <v>Yes</v>
          </cell>
          <cell r="U125" t="str">
            <v>Yes</v>
          </cell>
          <cell r="V125" t="str">
            <v>No</v>
          </cell>
          <cell r="W125" t="str">
            <v>Yes</v>
          </cell>
          <cell r="X125" t="str">
            <v>Single</v>
          </cell>
          <cell r="Y125" t="str">
            <v>Default</v>
          </cell>
          <cell r="Z125" t="str">
            <v>None</v>
          </cell>
          <cell r="AA125" t="str">
            <v>No</v>
          </cell>
          <cell r="AB125" t="str">
            <v>No</v>
          </cell>
          <cell r="AC125" t="str">
            <v>Yes</v>
          </cell>
          <cell r="AD125">
            <v>1</v>
          </cell>
          <cell r="AE125" t="str">
            <v>(Q_STATUS[1]=1)</v>
          </cell>
          <cell r="AF125">
            <v>0</v>
          </cell>
          <cell r="AG125">
            <v>1</v>
          </cell>
          <cell r="AH125" t="str">
            <v>No</v>
          </cell>
          <cell r="AI125" t="str">
            <v>No</v>
          </cell>
          <cell r="AJ125" t="str">
            <v>No</v>
          </cell>
          <cell r="AK125" t="str">
            <v xml:space="preserve"> </v>
          </cell>
          <cell r="AL125" t="str">
            <v xml:space="preserve"> </v>
          </cell>
          <cell r="AM125" t="str">
            <v>No</v>
          </cell>
          <cell r="AO125" t="str">
            <v>Het bedrag dat als risicodragend vermogen in de onderneming wordt gestort</v>
          </cell>
        </row>
        <row r="126">
          <cell r="A126" t="str">
            <v>BenuttingLiqMiddelen</v>
          </cell>
          <cell r="B126" t="str">
            <v>BenuttingLiqMiddelen</v>
          </cell>
          <cell r="C126" t="str">
            <v>No</v>
          </cell>
          <cell r="D126" t="str">
            <v>S03-05-01-03</v>
          </cell>
          <cell r="E126">
            <v>125</v>
          </cell>
          <cell r="F126">
            <v>4</v>
          </cell>
          <cell r="G126" t="str">
            <v xml:space="preserve">            Aanwending van bestaande liquide middelen</v>
          </cell>
          <cell r="I126" t="str">
            <v>No</v>
          </cell>
          <cell r="J126" t="str">
            <v>Number</v>
          </cell>
          <cell r="K126" t="str">
            <v>Number</v>
          </cell>
          <cell r="L126" t="str">
            <v>Locked</v>
          </cell>
          <cell r="M126" t="str">
            <v>UnLocked</v>
          </cell>
          <cell r="N126" t="str">
            <v>UnLocked</v>
          </cell>
          <cell r="O126" t="str">
            <v>UnLocked</v>
          </cell>
          <cell r="P126" t="str">
            <v>UnLocked</v>
          </cell>
          <cell r="Q126" t="str">
            <v>No</v>
          </cell>
          <cell r="R126" t="str">
            <v>Yes</v>
          </cell>
          <cell r="S126" t="str">
            <v>Yes</v>
          </cell>
          <cell r="T126" t="str">
            <v>Yes</v>
          </cell>
          <cell r="U126" t="str">
            <v>Yes</v>
          </cell>
          <cell r="V126" t="str">
            <v>No</v>
          </cell>
          <cell r="W126" t="str">
            <v>Yes</v>
          </cell>
          <cell r="X126" t="str">
            <v>Single</v>
          </cell>
          <cell r="Y126" t="str">
            <v>Default</v>
          </cell>
          <cell r="Z126" t="str">
            <v>None</v>
          </cell>
          <cell r="AA126" t="str">
            <v>No</v>
          </cell>
          <cell r="AB126" t="str">
            <v>No</v>
          </cell>
          <cell r="AC126" t="str">
            <v>Yes</v>
          </cell>
          <cell r="AD126">
            <v>1</v>
          </cell>
          <cell r="AE126" t="str">
            <v>(Q_STATUS[1]=1)</v>
          </cell>
          <cell r="AF126">
            <v>0</v>
          </cell>
          <cell r="AG126">
            <v>1</v>
          </cell>
          <cell r="AH126" t="str">
            <v>No</v>
          </cell>
          <cell r="AI126" t="str">
            <v>No</v>
          </cell>
          <cell r="AJ126" t="str">
            <v>No</v>
          </cell>
          <cell r="AK126" t="str">
            <v xml:space="preserve"> </v>
          </cell>
          <cell r="AL126" t="str">
            <v xml:space="preserve"> </v>
          </cell>
          <cell r="AM126" t="str">
            <v>No</v>
          </cell>
          <cell r="AO126" t="str">
            <v>Aanwending van bestaande liquide middelen</v>
          </cell>
        </row>
        <row r="127">
          <cell r="A127" t="str">
            <v>EigenVermogenVoorKredietverlening</v>
          </cell>
          <cell r="B127" t="str">
            <v>EigenVermogenVoorKredietverlening</v>
          </cell>
          <cell r="C127" t="str">
            <v>No</v>
          </cell>
          <cell r="D127" t="str">
            <v>S03-05-01-04</v>
          </cell>
          <cell r="E127">
            <v>126</v>
          </cell>
          <cell r="F127">
            <v>4</v>
          </cell>
          <cell r="G127" t="str">
            <v xml:space="preserve">            Het eigen vermogen op de balans van de onderneming (dus voor kredietverlening en voor stortingen u.h.v. deze aanvraag)</v>
          </cell>
          <cell r="I127" t="str">
            <v>No</v>
          </cell>
          <cell r="J127" t="str">
            <v>Number</v>
          </cell>
          <cell r="K127" t="str">
            <v>Number</v>
          </cell>
          <cell r="L127" t="str">
            <v>Locked</v>
          </cell>
          <cell r="M127" t="str">
            <v>UnLocked</v>
          </cell>
          <cell r="N127" t="str">
            <v>UnLocked</v>
          </cell>
          <cell r="O127" t="str">
            <v>UnLocked</v>
          </cell>
          <cell r="P127" t="str">
            <v>UnLocked</v>
          </cell>
          <cell r="Q127" t="str">
            <v>No</v>
          </cell>
          <cell r="R127" t="str">
            <v>Yes</v>
          </cell>
          <cell r="S127" t="str">
            <v>Yes</v>
          </cell>
          <cell r="T127" t="str">
            <v>Yes</v>
          </cell>
          <cell r="U127" t="str">
            <v>Yes</v>
          </cell>
          <cell r="V127" t="str">
            <v>No</v>
          </cell>
          <cell r="W127" t="str">
            <v>Yes</v>
          </cell>
          <cell r="X127" t="str">
            <v>Single</v>
          </cell>
          <cell r="Y127" t="str">
            <v>Default</v>
          </cell>
          <cell r="Z127" t="str">
            <v>None</v>
          </cell>
          <cell r="AA127" t="str">
            <v>No</v>
          </cell>
          <cell r="AB127" t="str">
            <v>No</v>
          </cell>
          <cell r="AC127" t="str">
            <v>Yes</v>
          </cell>
          <cell r="AD127">
            <v>1</v>
          </cell>
          <cell r="AE127" t="str">
            <v>(Q_STATUS[1]=1)</v>
          </cell>
          <cell r="AF127">
            <v>0</v>
          </cell>
          <cell r="AG127">
            <v>1</v>
          </cell>
          <cell r="AH127" t="str">
            <v>No</v>
          </cell>
          <cell r="AI127" t="str">
            <v>No</v>
          </cell>
          <cell r="AJ127" t="str">
            <v>No</v>
          </cell>
          <cell r="AK127" t="str">
            <v xml:space="preserve"> </v>
          </cell>
          <cell r="AL127" t="str">
            <v xml:space="preserve"> </v>
          </cell>
          <cell r="AM127" t="str">
            <v>No</v>
          </cell>
          <cell r="AO127" t="str">
            <v>Het eigen vermogen op de balans van de onderneming (dus voor kredietverlening en voor stortingen u.h.v. deze aanvraag)</v>
          </cell>
        </row>
        <row r="128">
          <cell r="A128" t="str">
            <v>BalansTotaalNaKredietverlening</v>
          </cell>
          <cell r="B128" t="str">
            <v>BalansTotaalNaKredietverlening</v>
          </cell>
          <cell r="C128" t="str">
            <v>No</v>
          </cell>
          <cell r="D128" t="str">
            <v>S03-05-01-05</v>
          </cell>
          <cell r="E128">
            <v>127</v>
          </cell>
          <cell r="F128">
            <v>4</v>
          </cell>
          <cell r="G128" t="str">
            <v xml:space="preserve">            Balanstotaal - na kredietverlening</v>
          </cell>
          <cell r="I128" t="str">
            <v>No</v>
          </cell>
          <cell r="J128" t="str">
            <v>Number</v>
          </cell>
          <cell r="K128" t="str">
            <v>Number</v>
          </cell>
          <cell r="L128" t="str">
            <v>Locked</v>
          </cell>
          <cell r="M128" t="str">
            <v>UnLocked</v>
          </cell>
          <cell r="N128" t="str">
            <v>UnLocked</v>
          </cell>
          <cell r="O128" t="str">
            <v>UnLocked</v>
          </cell>
          <cell r="P128" t="str">
            <v>UnLocked</v>
          </cell>
          <cell r="Q128" t="str">
            <v>No</v>
          </cell>
          <cell r="R128" t="str">
            <v>Yes</v>
          </cell>
          <cell r="S128" t="str">
            <v>Yes</v>
          </cell>
          <cell r="T128" t="str">
            <v>Yes</v>
          </cell>
          <cell r="U128" t="str">
            <v>Yes</v>
          </cell>
          <cell r="V128" t="str">
            <v>No</v>
          </cell>
          <cell r="W128" t="str">
            <v>Yes</v>
          </cell>
          <cell r="X128" t="str">
            <v>Single</v>
          </cell>
          <cell r="Y128" t="str">
            <v>Default</v>
          </cell>
          <cell r="Z128" t="str">
            <v>None</v>
          </cell>
          <cell r="AA128" t="str">
            <v>No</v>
          </cell>
          <cell r="AB128" t="str">
            <v>No</v>
          </cell>
          <cell r="AC128" t="str">
            <v>Yes</v>
          </cell>
          <cell r="AD128">
            <v>1</v>
          </cell>
          <cell r="AE128" t="str">
            <v>(Q_STATUS[1]=1)</v>
          </cell>
          <cell r="AF128">
            <v>0</v>
          </cell>
          <cell r="AG128">
            <v>1</v>
          </cell>
          <cell r="AH128" t="str">
            <v>No</v>
          </cell>
          <cell r="AI128" t="str">
            <v>No</v>
          </cell>
          <cell r="AJ128" t="str">
            <v>No</v>
          </cell>
          <cell r="AK128" t="str">
            <v xml:space="preserve"> </v>
          </cell>
          <cell r="AL128" t="str">
            <v xml:space="preserve"> </v>
          </cell>
          <cell r="AM128" t="str">
            <v>No</v>
          </cell>
          <cell r="AO128" t="str">
            <v>Balanstotaal - na kredietverlening</v>
          </cell>
        </row>
        <row r="129">
          <cell r="A129" t="str">
            <v>ToetsRisicodragendVermogen</v>
          </cell>
          <cell r="B129" t="str">
            <v>ToetsRisicodragendVermogen</v>
          </cell>
          <cell r="C129" t="str">
            <v>No</v>
          </cell>
          <cell r="D129" t="str">
            <v>S03-05-01-06</v>
          </cell>
          <cell r="E129">
            <v>128</v>
          </cell>
          <cell r="F129">
            <v>4</v>
          </cell>
          <cell r="G129" t="str">
            <v xml:space="preserve">            Toets risicodragend vermogen versus norm</v>
          </cell>
          <cell r="I129" t="str">
            <v>No</v>
          </cell>
          <cell r="J129" t="str">
            <v>String</v>
          </cell>
          <cell r="K129" t="str">
            <v>String</v>
          </cell>
          <cell r="L129" t="str">
            <v>Locked</v>
          </cell>
          <cell r="M129" t="str">
            <v>Locked</v>
          </cell>
          <cell r="N129" t="str">
            <v>Locked</v>
          </cell>
          <cell r="O129" t="str">
            <v>Locked</v>
          </cell>
          <cell r="P129" t="str">
            <v>Locked</v>
          </cell>
          <cell r="Q129" t="str">
            <v>No</v>
          </cell>
          <cell r="R129" t="str">
            <v>No</v>
          </cell>
          <cell r="S129" t="str">
            <v>No</v>
          </cell>
          <cell r="T129" t="str">
            <v>No</v>
          </cell>
          <cell r="U129" t="str">
            <v>No</v>
          </cell>
          <cell r="V129" t="str">
            <v>Yes</v>
          </cell>
          <cell r="W129" t="str">
            <v>Yes</v>
          </cell>
          <cell r="X129" t="str">
            <v>Single</v>
          </cell>
          <cell r="Y129" t="str">
            <v>Default</v>
          </cell>
          <cell r="Z129" t="str">
            <v>None</v>
          </cell>
          <cell r="AA129" t="str">
            <v>No</v>
          </cell>
          <cell r="AB129" t="str">
            <v>No</v>
          </cell>
          <cell r="AC129" t="str">
            <v>Yes</v>
          </cell>
          <cell r="AD129">
            <v>1</v>
          </cell>
          <cell r="AE129">
            <v>0</v>
          </cell>
          <cell r="AF129">
            <v>0</v>
          </cell>
          <cell r="AG129">
            <v>1</v>
          </cell>
          <cell r="AH129" t="str">
            <v>No</v>
          </cell>
          <cell r="AI129" t="str">
            <v>No</v>
          </cell>
          <cell r="AJ129" t="str">
            <v>No</v>
          </cell>
          <cell r="AK129" t="str">
            <v xml:space="preserve"> </v>
          </cell>
          <cell r="AL129" t="str">
            <v xml:space="preserve"> </v>
          </cell>
          <cell r="AM129" t="str">
            <v>No</v>
          </cell>
          <cell r="AO129" t="str">
            <v>Toets risicodragend vermogen versus norm</v>
          </cell>
          <cell r="AP129" t="str">
            <v>&amp;If( DataEntered(GestortRisicodragendVermogen,1) And DataEntered(EigenVermogenVoorKredietverlening,1) And DataEntered(VerwachtResultaatNaBelJaar1,1) And DataEntered(InvesteringImmaterieelActivaNaKrediet,1) And DataEntered(InvesteringMaterieelActivaNaKrediet,1) , &amp;If((GestortRisicodragendVermogen+EigenVermogenVoorKredietverlening)&lt;(IF(VerwachtResultaatNaBelJaar1&lt;0,-VerwachtResultaatNaBelJaar1,0)+((InvesteringImmaterieelActivaNaKrediet+(InvesteringMaterieelActivaNaKrediet*NormRisicoVermogenMatVastAkt)))),"Onvoldoende","voldoende"),"")</v>
          </cell>
          <cell r="AQ129" t="str">
            <v>&amp;If( DataEntered(GestortRisicodragendVermogen,1) And DataEntered(EigenVermogenVoorKredietverlening,1) And DataEntered(VerwachtResultaatNaBelJaar1,1) And DataEntered(InvesteringImmaterieelActivaNaKrediet,1) And DataEntered(InvesteringMaterieelActivaNaKrediet,1) , &amp;If((GestortRisicodragendVermogen+EigenVermogenVoorKredietverlening)&lt;(IF(VerwachtResultaatNaBelJaar1&lt;0,-VerwachtResultaatNaBelJaar1,0)+((InvesteringImmaterieelActivaNaKrediet+(InvesteringMaterieelActivaNaKrediet*NormRisicoVermogenMatVastAkt)))),"Onvoldoende","voldoende"),"")</v>
          </cell>
          <cell r="AR129" t="str">
            <v>&amp;If( DataEntered(GestortRisicodragendVermogen,1) And DataEntered(EigenVermogenVoorKredietverlening,1) And DataEntered(VerwachtResultaatNaBelJaar1,1) And DataEntered(InvesteringImmaterieelActivaNaKrediet,1) And DataEntered(InvesteringMaterieelActivaNaKrediet,1) , &amp;If((GestortRisicodragendVermogen+EigenVermogenVoorKredietverlening)&lt;(IF(VerwachtResultaatNaBelJaar1&lt;0,-VerwachtResultaatNaBelJaar1,0)+((InvesteringImmaterieelActivaNaKrediet+(InvesteringMaterieelActivaNaKrediet*NormRisicoVermogenMatVastAkt)))),"Onvoldoende","voldoende"),"")</v>
          </cell>
          <cell r="AS129" t="str">
            <v>&amp;If( DataEntered(GestortRisicodragendVermogen,1) And DataEntered(EigenVermogenVoorKredietverlening,1) And DataEntered(VerwachtResultaatNaBelJaar1,1) And DataEntered(InvesteringImmaterieelActivaNaKrediet,1) And DataEntered(InvesteringMaterieelActivaNaKrediet,1) , &amp;If((GestortRisicodragendVermogen+EigenVermogenVoorKredietverlening)&lt;(IF(VerwachtResultaatNaBelJaar1&lt;0,-VerwachtResultaatNaBelJaar1,0)+((InvesteringImmaterieelActivaNaKrediet+(InvesteringMaterieelActivaNaKrediet*NormRisicoVermogenMatVastAkt)))),"Onvoldoende","voldoende"),"")</v>
          </cell>
        </row>
        <row r="130">
          <cell r="A130" t="str">
            <v>InvesteringImmaterieelActivaNaKrediet</v>
          </cell>
          <cell r="B130" t="str">
            <v>InvesteringImmaterieelActivaNaKrediet</v>
          </cell>
          <cell r="C130" t="str">
            <v>No</v>
          </cell>
          <cell r="D130" t="str">
            <v>S03-05-01-07</v>
          </cell>
          <cell r="E130">
            <v>129</v>
          </cell>
          <cell r="F130">
            <v>4</v>
          </cell>
          <cell r="G130" t="str">
            <v xml:space="preserve">            Investering in immateriële activa - na kredietverlening</v>
          </cell>
          <cell r="I130" t="str">
            <v>No</v>
          </cell>
          <cell r="J130" t="str">
            <v>Number</v>
          </cell>
          <cell r="K130" t="str">
            <v>Number</v>
          </cell>
          <cell r="L130" t="str">
            <v>Locked</v>
          </cell>
          <cell r="M130" t="str">
            <v>UnLocked</v>
          </cell>
          <cell r="N130" t="str">
            <v>UnLocked</v>
          </cell>
          <cell r="O130" t="str">
            <v>UnLocked</v>
          </cell>
          <cell r="P130" t="str">
            <v>UnLocked</v>
          </cell>
          <cell r="Q130" t="str">
            <v>No</v>
          </cell>
          <cell r="R130" t="str">
            <v>Yes</v>
          </cell>
          <cell r="S130" t="str">
            <v>Yes</v>
          </cell>
          <cell r="T130" t="str">
            <v>Yes</v>
          </cell>
          <cell r="U130" t="str">
            <v>Yes</v>
          </cell>
          <cell r="V130" t="str">
            <v>No</v>
          </cell>
          <cell r="W130" t="str">
            <v>Yes</v>
          </cell>
          <cell r="X130" t="str">
            <v>Single</v>
          </cell>
          <cell r="Y130" t="str">
            <v>Default</v>
          </cell>
          <cell r="Z130" t="str">
            <v>None</v>
          </cell>
          <cell r="AA130" t="str">
            <v>No</v>
          </cell>
          <cell r="AB130" t="str">
            <v>No</v>
          </cell>
          <cell r="AC130" t="str">
            <v>Yes</v>
          </cell>
          <cell r="AD130">
            <v>1</v>
          </cell>
          <cell r="AE130" t="str">
            <v>(Q_STATUS[1]=1)</v>
          </cell>
          <cell r="AF130">
            <v>0</v>
          </cell>
          <cell r="AG130">
            <v>1</v>
          </cell>
          <cell r="AH130" t="str">
            <v>No</v>
          </cell>
          <cell r="AI130" t="str">
            <v>No</v>
          </cell>
          <cell r="AJ130" t="str">
            <v>No</v>
          </cell>
          <cell r="AK130" t="str">
            <v xml:space="preserve"> </v>
          </cell>
          <cell r="AL130" t="str">
            <v xml:space="preserve"> </v>
          </cell>
          <cell r="AM130" t="str">
            <v>No</v>
          </cell>
          <cell r="AO130" t="str">
            <v>Investering in immateriële activa - na kredietverlening</v>
          </cell>
        </row>
        <row r="131">
          <cell r="A131" t="str">
            <v>InvesteringMaterieelActivaNaKrediet</v>
          </cell>
          <cell r="B131" t="str">
            <v>InvesteringMaterieelActivaNaKrediet</v>
          </cell>
          <cell r="C131" t="str">
            <v>No</v>
          </cell>
          <cell r="D131" t="str">
            <v>S03-05-01-08</v>
          </cell>
          <cell r="E131">
            <v>130</v>
          </cell>
          <cell r="F131">
            <v>4</v>
          </cell>
          <cell r="G131" t="str">
            <v xml:space="preserve">            Investering in materiële activa - na kredietverlening</v>
          </cell>
          <cell r="I131" t="str">
            <v>No</v>
          </cell>
          <cell r="J131" t="str">
            <v>Number</v>
          </cell>
          <cell r="K131" t="str">
            <v>Number</v>
          </cell>
          <cell r="L131" t="str">
            <v>Locked</v>
          </cell>
          <cell r="M131" t="str">
            <v>UnLocked</v>
          </cell>
          <cell r="N131" t="str">
            <v>UnLocked</v>
          </cell>
          <cell r="O131" t="str">
            <v>UnLocked</v>
          </cell>
          <cell r="P131" t="str">
            <v>UnLocked</v>
          </cell>
          <cell r="Q131" t="str">
            <v>No</v>
          </cell>
          <cell r="R131" t="str">
            <v>Yes</v>
          </cell>
          <cell r="S131" t="str">
            <v>Yes</v>
          </cell>
          <cell r="T131" t="str">
            <v>Yes</v>
          </cell>
          <cell r="U131" t="str">
            <v>Yes</v>
          </cell>
          <cell r="V131" t="str">
            <v>No</v>
          </cell>
          <cell r="W131" t="str">
            <v>Yes</v>
          </cell>
          <cell r="X131" t="str">
            <v>Single</v>
          </cell>
          <cell r="Y131" t="str">
            <v>Default</v>
          </cell>
          <cell r="Z131" t="str">
            <v>None</v>
          </cell>
          <cell r="AA131" t="str">
            <v>No</v>
          </cell>
          <cell r="AB131" t="str">
            <v>No</v>
          </cell>
          <cell r="AC131" t="str">
            <v>Yes</v>
          </cell>
          <cell r="AD131">
            <v>1</v>
          </cell>
          <cell r="AE131" t="str">
            <v>(Q_STATUS[1]=1)</v>
          </cell>
          <cell r="AF131">
            <v>0</v>
          </cell>
          <cell r="AG131">
            <v>1</v>
          </cell>
          <cell r="AH131" t="str">
            <v>No</v>
          </cell>
          <cell r="AI131" t="str">
            <v>No</v>
          </cell>
          <cell r="AJ131" t="str">
            <v>No</v>
          </cell>
          <cell r="AK131" t="str">
            <v xml:space="preserve"> </v>
          </cell>
          <cell r="AL131" t="str">
            <v xml:space="preserve"> </v>
          </cell>
          <cell r="AM131" t="str">
            <v>No</v>
          </cell>
          <cell r="AO131" t="str">
            <v>Investering in materiële activa - na kredietverlening</v>
          </cell>
        </row>
        <row r="132">
          <cell r="A132" t="str">
            <v>GewenstProduct</v>
          </cell>
          <cell r="B132" t="str">
            <v>GewenstProduct</v>
          </cell>
          <cell r="C132" t="str">
            <v>No</v>
          </cell>
          <cell r="D132" t="str">
            <v>S03-05-01-09</v>
          </cell>
          <cell r="E132">
            <v>131</v>
          </cell>
          <cell r="F132">
            <v>4</v>
          </cell>
          <cell r="G132" t="str">
            <v xml:space="preserve">            Gewenst product</v>
          </cell>
          <cell r="I132" t="str">
            <v>No</v>
          </cell>
          <cell r="J132" t="str">
            <v>Number</v>
          </cell>
          <cell r="K132" t="str">
            <v>Enumeration</v>
          </cell>
          <cell r="L132" t="str">
            <v>Locked</v>
          </cell>
          <cell r="M132" t="str">
            <v>UnLocked</v>
          </cell>
          <cell r="N132" t="str">
            <v>UnLocked</v>
          </cell>
          <cell r="O132" t="str">
            <v>UnLocked</v>
          </cell>
          <cell r="P132" t="str">
            <v>UnLocked</v>
          </cell>
          <cell r="Q132" t="str">
            <v>No</v>
          </cell>
          <cell r="R132" t="str">
            <v>Yes</v>
          </cell>
          <cell r="S132" t="str">
            <v>Yes</v>
          </cell>
          <cell r="T132" t="str">
            <v>Yes</v>
          </cell>
          <cell r="U132" t="str">
            <v>Yes</v>
          </cell>
          <cell r="V132" t="str">
            <v>Yes</v>
          </cell>
          <cell r="W132" t="str">
            <v>Yes</v>
          </cell>
          <cell r="X132" t="str">
            <v>Single</v>
          </cell>
          <cell r="Y132" t="str">
            <v>Choice</v>
          </cell>
          <cell r="Z132" t="str">
            <v>None</v>
          </cell>
          <cell r="AA132" t="str">
            <v>No</v>
          </cell>
          <cell r="AB132" t="str">
            <v>No</v>
          </cell>
          <cell r="AC132" t="str">
            <v>Yes</v>
          </cell>
          <cell r="AD132">
            <v>1</v>
          </cell>
          <cell r="AE132" t="str">
            <v>(Q_STATUS[1]=1)</v>
          </cell>
          <cell r="AF132">
            <v>0</v>
          </cell>
          <cell r="AG132">
            <v>1</v>
          </cell>
          <cell r="AH132" t="str">
            <v>No</v>
          </cell>
          <cell r="AI132" t="str">
            <v>No</v>
          </cell>
          <cell r="AJ132" t="str">
            <v>No</v>
          </cell>
          <cell r="AK132" t="str">
            <v xml:space="preserve"> </v>
          </cell>
          <cell r="AL132" t="str">
            <v xml:space="preserve"> </v>
          </cell>
          <cell r="AM132" t="str">
            <v>No</v>
          </cell>
          <cell r="AO132" t="str">
            <v>Gewenst product</v>
          </cell>
          <cell r="AT132" t="str">
            <v>10:Rekening courant|11:Lening|12:Combinatie van rekening courant en lening</v>
          </cell>
        </row>
        <row r="133">
          <cell r="A133" t="str">
            <v>ProductSluitAanBijInvestering</v>
          </cell>
          <cell r="B133" t="str">
            <v>ProductSluitAanBijInvestering</v>
          </cell>
          <cell r="C133" t="str">
            <v>No</v>
          </cell>
          <cell r="D133" t="str">
            <v>S03-05-01-10</v>
          </cell>
          <cell r="E133">
            <v>132</v>
          </cell>
          <cell r="F133">
            <v>4</v>
          </cell>
          <cell r="G133" t="str">
            <v xml:space="preserve">            Kredietproduct sluit aan bij investeringsdoel</v>
          </cell>
          <cell r="I133" t="str">
            <v>No</v>
          </cell>
          <cell r="J133" t="str">
            <v>Number</v>
          </cell>
          <cell r="K133" t="str">
            <v>Enumeration</v>
          </cell>
          <cell r="L133" t="str">
            <v>Locked</v>
          </cell>
          <cell r="M133" t="str">
            <v>UnLocked</v>
          </cell>
          <cell r="N133" t="str">
            <v>UnLocked</v>
          </cell>
          <cell r="O133" t="str">
            <v>UnLocked</v>
          </cell>
          <cell r="P133" t="str">
            <v>UnLocked</v>
          </cell>
          <cell r="Q133" t="str">
            <v>No</v>
          </cell>
          <cell r="R133" t="str">
            <v>Yes</v>
          </cell>
          <cell r="S133" t="str">
            <v>Yes</v>
          </cell>
          <cell r="T133" t="str">
            <v>Yes</v>
          </cell>
          <cell r="U133" t="str">
            <v>Yes</v>
          </cell>
          <cell r="V133" t="str">
            <v>Yes</v>
          </cell>
          <cell r="W133" t="str">
            <v>Yes</v>
          </cell>
          <cell r="X133" t="str">
            <v>Single</v>
          </cell>
          <cell r="Y133" t="str">
            <v>Choice</v>
          </cell>
          <cell r="Z133" t="str">
            <v>None</v>
          </cell>
          <cell r="AA133" t="str">
            <v>No</v>
          </cell>
          <cell r="AB133" t="str">
            <v>No</v>
          </cell>
          <cell r="AC133" t="str">
            <v>Yes</v>
          </cell>
          <cell r="AD133">
            <v>1</v>
          </cell>
          <cell r="AE133" t="str">
            <v>(Q_STATUS[1]=1)</v>
          </cell>
          <cell r="AF133">
            <v>0</v>
          </cell>
          <cell r="AG133">
            <v>1</v>
          </cell>
          <cell r="AH133" t="str">
            <v>No</v>
          </cell>
          <cell r="AI133" t="str">
            <v>No</v>
          </cell>
          <cell r="AJ133" t="str">
            <v>No</v>
          </cell>
          <cell r="AK133" t="str">
            <v xml:space="preserve"> </v>
          </cell>
          <cell r="AL133" t="str">
            <v xml:space="preserve"> </v>
          </cell>
          <cell r="AM133" t="str">
            <v>No</v>
          </cell>
          <cell r="AO133" t="str">
            <v>Kredietproduct sluit aan bij investeringsdoel</v>
          </cell>
          <cell r="AT133" t="str">
            <v>1:Ja|0:Nee</v>
          </cell>
        </row>
        <row r="134">
          <cell r="A134" t="str">
            <v>Q_MAP04_WARNING</v>
          </cell>
          <cell r="B134" t="str">
            <v>Q_MAP04_WARNING</v>
          </cell>
          <cell r="C134" t="str">
            <v>No</v>
          </cell>
          <cell r="D134" t="str">
            <v>S03-05-02</v>
          </cell>
          <cell r="E134">
            <v>133</v>
          </cell>
          <cell r="F134">
            <v>3</v>
          </cell>
          <cell r="G134" t="str">
            <v xml:space="preserve">         Warning</v>
          </cell>
          <cell r="I134" t="str">
            <v>No</v>
          </cell>
          <cell r="J134" t="str">
            <v>String</v>
          </cell>
          <cell r="K134" t="str">
            <v>String</v>
          </cell>
          <cell r="L134" t="str">
            <v>Locked</v>
          </cell>
          <cell r="M134" t="str">
            <v>Locked</v>
          </cell>
          <cell r="N134" t="str">
            <v>Locked</v>
          </cell>
          <cell r="O134" t="str">
            <v>Locked</v>
          </cell>
          <cell r="P134" t="str">
            <v>Locked</v>
          </cell>
          <cell r="Q134" t="str">
            <v>No</v>
          </cell>
          <cell r="R134" t="str">
            <v>No</v>
          </cell>
          <cell r="S134" t="str">
            <v>No</v>
          </cell>
          <cell r="T134" t="str">
            <v>No</v>
          </cell>
          <cell r="U134" t="str">
            <v>No</v>
          </cell>
          <cell r="V134" t="str">
            <v>No</v>
          </cell>
          <cell r="W134" t="str">
            <v>No</v>
          </cell>
          <cell r="X134" t="str">
            <v>Single</v>
          </cell>
          <cell r="Y134" t="str">
            <v>Memo</v>
          </cell>
          <cell r="Z134" t="str">
            <v>None</v>
          </cell>
          <cell r="AA134" t="str">
            <v>No</v>
          </cell>
          <cell r="AB134" t="str">
            <v>No</v>
          </cell>
          <cell r="AC134" t="str">
            <v>Yes</v>
          </cell>
          <cell r="AD134">
            <v>1</v>
          </cell>
          <cell r="AE134">
            <v>0</v>
          </cell>
          <cell r="AF134">
            <v>0</v>
          </cell>
          <cell r="AG134">
            <v>1</v>
          </cell>
          <cell r="AH134" t="str">
            <v>No</v>
          </cell>
          <cell r="AI134" t="str">
            <v>No</v>
          </cell>
          <cell r="AJ134" t="str">
            <v>No</v>
          </cell>
          <cell r="AK134" t="str">
            <v xml:space="preserve"> </v>
          </cell>
          <cell r="AL134" t="str">
            <v xml:space="preserve"> </v>
          </cell>
          <cell r="AM134" t="str">
            <v>No</v>
          </cell>
          <cell r="AO134" t="str">
            <v>Warning</v>
          </cell>
          <cell r="AP134" t="str">
            <v>&amp;If(Q_MAP04[1]=0,"Nog niet alle vragen in stap 5 zijn ingevuld.","")&amp;Q_RESTRICTIES[1]&amp;Q_WARNING_GLOBAL[1]</v>
          </cell>
          <cell r="AQ134" t="str">
            <v>&amp;If(Q_MAP04[1]=0,"Nog niet alle vragen in stap 5 zijn ingevuld.","")&amp;Q_RESTRICTIES[1]&amp;Q_WARNING_GLOBAL[1]</v>
          </cell>
          <cell r="AR134" t="str">
            <v>&amp;If(Q_MAP04[1]=0,"Nog niet alle vragen in stap 5 zijn ingevuld.","")&amp;Q_RESTRICTIES[1]&amp;Q_WARNING_GLOBAL[1]</v>
          </cell>
          <cell r="AS134" t="str">
            <v>&amp;If(Q_MAP04[1]=0,"Nog niet alle vragen in stap 5 zijn ingevuld.","")&amp;Q_RESTRICTIES[1]&amp;Q_WARNING_GLOBAL[1]</v>
          </cell>
        </row>
        <row r="135">
          <cell r="A135" t="str">
            <v>Q_MAP04Sub3</v>
          </cell>
          <cell r="B135" t="str">
            <v>Q_MAP04Sub3</v>
          </cell>
          <cell r="C135" t="str">
            <v>No</v>
          </cell>
          <cell r="D135" t="str">
            <v>S03-05-03</v>
          </cell>
          <cell r="E135">
            <v>134</v>
          </cell>
          <cell r="F135">
            <v>3</v>
          </cell>
          <cell r="G135" t="str">
            <v xml:space="preserve">         Hulpvariabelen</v>
          </cell>
          <cell r="I135" t="str">
            <v>No</v>
          </cell>
          <cell r="J135" t="str">
            <v>NoData</v>
          </cell>
          <cell r="K135" t="str">
            <v>Abstract</v>
          </cell>
          <cell r="L135" t="str">
            <v>Locked</v>
          </cell>
          <cell r="M135" t="str">
            <v>Locked</v>
          </cell>
          <cell r="N135" t="str">
            <v>Hidden</v>
          </cell>
          <cell r="O135" t="str">
            <v>Hidden</v>
          </cell>
          <cell r="P135" t="str">
            <v>Hidden</v>
          </cell>
          <cell r="Q135" t="str">
            <v>No</v>
          </cell>
          <cell r="R135" t="str">
            <v>No</v>
          </cell>
          <cell r="S135" t="str">
            <v>No</v>
          </cell>
          <cell r="T135" t="str">
            <v>No</v>
          </cell>
          <cell r="U135" t="str">
            <v>No</v>
          </cell>
          <cell r="V135" t="str">
            <v>No</v>
          </cell>
          <cell r="W135" t="str">
            <v>No</v>
          </cell>
          <cell r="X135" t="str">
            <v>None</v>
          </cell>
          <cell r="Y135" t="str">
            <v>Default</v>
          </cell>
          <cell r="Z135" t="str">
            <v>None</v>
          </cell>
          <cell r="AA135" t="str">
            <v>No</v>
          </cell>
          <cell r="AB135" t="str">
            <v>No</v>
          </cell>
          <cell r="AC135" t="str">
            <v>Yes</v>
          </cell>
          <cell r="AD135">
            <v>1</v>
          </cell>
          <cell r="AE135">
            <v>0</v>
          </cell>
          <cell r="AF135">
            <v>0</v>
          </cell>
          <cell r="AG135">
            <v>1</v>
          </cell>
          <cell r="AH135" t="str">
            <v>No</v>
          </cell>
          <cell r="AI135" t="str">
            <v>No</v>
          </cell>
          <cell r="AJ135" t="str">
            <v>No</v>
          </cell>
          <cell r="AK135" t="str">
            <v xml:space="preserve"> </v>
          </cell>
          <cell r="AL135" t="str">
            <v xml:space="preserve"> </v>
          </cell>
          <cell r="AM135" t="str">
            <v>No</v>
          </cell>
          <cell r="AO135" t="str">
            <v>Hulpvariabelen</v>
          </cell>
        </row>
        <row r="136">
          <cell r="A136" t="str">
            <v>NormRisicoVermogenMatVastAkt</v>
          </cell>
          <cell r="B136" t="str">
            <v>NormRisicoVermogenMatVastAkt</v>
          </cell>
          <cell r="C136" t="str">
            <v>No</v>
          </cell>
          <cell r="D136" t="str">
            <v>S03-05-04</v>
          </cell>
          <cell r="E136">
            <v>135</v>
          </cell>
          <cell r="F136">
            <v>3</v>
          </cell>
          <cell r="G136" t="str">
            <v xml:space="preserve">         Norm risicodragend vermogen bij investering materiële activa</v>
          </cell>
          <cell r="I136" t="str">
            <v>No</v>
          </cell>
          <cell r="J136" t="str">
            <v>Number</v>
          </cell>
          <cell r="K136" t="str">
            <v>Number</v>
          </cell>
          <cell r="L136" t="str">
            <v>Locked</v>
          </cell>
          <cell r="M136" t="str">
            <v>Locked</v>
          </cell>
          <cell r="N136" t="str">
            <v>Locked</v>
          </cell>
          <cell r="O136" t="str">
            <v>Locked</v>
          </cell>
          <cell r="P136" t="str">
            <v>Locked</v>
          </cell>
          <cell r="Q136" t="str">
            <v>No</v>
          </cell>
          <cell r="R136" t="str">
            <v>No</v>
          </cell>
          <cell r="S136" t="str">
            <v>No</v>
          </cell>
          <cell r="T136" t="str">
            <v>No</v>
          </cell>
          <cell r="U136" t="str">
            <v>No</v>
          </cell>
          <cell r="V136" t="str">
            <v>Yes</v>
          </cell>
          <cell r="W136" t="str">
            <v>Yes</v>
          </cell>
          <cell r="X136" t="str">
            <v>Single</v>
          </cell>
          <cell r="Y136" t="str">
            <v>Default</v>
          </cell>
          <cell r="Z136" t="str">
            <v>None</v>
          </cell>
          <cell r="AA136" t="str">
            <v>No</v>
          </cell>
          <cell r="AB136" t="str">
            <v>No</v>
          </cell>
          <cell r="AC136" t="str">
            <v>Yes</v>
          </cell>
          <cell r="AD136">
            <v>1</v>
          </cell>
          <cell r="AE136">
            <v>0</v>
          </cell>
          <cell r="AF136">
            <v>0</v>
          </cell>
          <cell r="AG136">
            <v>1</v>
          </cell>
          <cell r="AH136" t="str">
            <v>No</v>
          </cell>
          <cell r="AI136" t="str">
            <v>No</v>
          </cell>
          <cell r="AJ136" t="str">
            <v>No</v>
          </cell>
          <cell r="AK136" t="str">
            <v xml:space="preserve"> </v>
          </cell>
          <cell r="AL136" t="str">
            <v xml:space="preserve"> </v>
          </cell>
          <cell r="AM136" t="str">
            <v>No</v>
          </cell>
          <cell r="AO136" t="str">
            <v>Norm risicodragend vermogen bij investering materiële activa</v>
          </cell>
          <cell r="AP136" t="str">
            <v>If(Rechtsvorm=25,0.35,0.25)</v>
          </cell>
          <cell r="AQ136" t="str">
            <v>If(Rechtsvorm=25,0.35,0.25)</v>
          </cell>
          <cell r="AR136" t="str">
            <v>If(Rechtsvorm=25,0.35,0.25)</v>
          </cell>
          <cell r="AS136" t="str">
            <v>If(Rechtsvorm=25,0.35,0.25)</v>
          </cell>
        </row>
        <row r="137">
          <cell r="A137" t="str">
            <v>Q_MAP06</v>
          </cell>
          <cell r="B137" t="str">
            <v>Q_MAP06</v>
          </cell>
          <cell r="C137" t="str">
            <v>No</v>
          </cell>
          <cell r="D137" t="str">
            <v>S03-06</v>
          </cell>
          <cell r="E137">
            <v>136</v>
          </cell>
          <cell r="F137">
            <v>2</v>
          </cell>
          <cell r="G137" t="str">
            <v xml:space="preserve">      Financiën onderneming</v>
          </cell>
          <cell r="I137" t="str">
            <v>No</v>
          </cell>
          <cell r="J137" t="str">
            <v>Number</v>
          </cell>
          <cell r="K137" t="str">
            <v>Enumeration</v>
          </cell>
          <cell r="L137" t="str">
            <v>Locked</v>
          </cell>
          <cell r="M137" t="str">
            <v>Locked</v>
          </cell>
          <cell r="N137" t="str">
            <v>Locked</v>
          </cell>
          <cell r="O137" t="str">
            <v>Locked</v>
          </cell>
          <cell r="P137" t="str">
            <v>Locked</v>
          </cell>
          <cell r="Q137" t="str">
            <v>No</v>
          </cell>
          <cell r="R137" t="str">
            <v>No</v>
          </cell>
          <cell r="S137" t="str">
            <v>No</v>
          </cell>
          <cell r="T137" t="str">
            <v>No</v>
          </cell>
          <cell r="U137" t="str">
            <v>No</v>
          </cell>
          <cell r="V137" t="str">
            <v>No</v>
          </cell>
          <cell r="W137" t="str">
            <v>No</v>
          </cell>
          <cell r="X137" t="str">
            <v>Single</v>
          </cell>
          <cell r="Y137" t="str">
            <v>Choice</v>
          </cell>
          <cell r="Z137" t="str">
            <v>None</v>
          </cell>
          <cell r="AA137" t="str">
            <v>No</v>
          </cell>
          <cell r="AB137" t="str">
            <v>No</v>
          </cell>
          <cell r="AC137" t="str">
            <v>Yes</v>
          </cell>
          <cell r="AD137">
            <v>1</v>
          </cell>
          <cell r="AE137">
            <v>0</v>
          </cell>
          <cell r="AF137">
            <v>0</v>
          </cell>
          <cell r="AG137">
            <v>1</v>
          </cell>
          <cell r="AH137" t="str">
            <v>No</v>
          </cell>
          <cell r="AI137" t="str">
            <v>No</v>
          </cell>
          <cell r="AJ137" t="str">
            <v>No</v>
          </cell>
          <cell r="AK137" t="str">
            <v xml:space="preserve"> </v>
          </cell>
          <cell r="AL137" t="str">
            <v xml:space="preserve"> </v>
          </cell>
          <cell r="AM137" t="str">
            <v>No</v>
          </cell>
          <cell r="AO137" t="str">
            <v>Financiën onderneming</v>
          </cell>
          <cell r="AP137" t="str">
            <v>If( (BedrijfsadmUitbesteed[1]&lt;0) Or (ReedsOmzetGegenereerd[1]&lt;0) Or (TussentijdseCijfersAanwezig[1]&lt;0) Or (Not DataEntered(VerwachtResultaatNaBelJaar1)) Or (Not DataEntered(VerwachtResultaatNaBelJaar2)) Or (Not DataEntered(VerwachtResultaatNaBelJaar3)) Or (Not ResultaatNaBelJaar1Akkoord) Or (Not ResultaatNaBelJaar2Akkoord) Or (Not DataEntered(VerwachtNettoOmzetJaar1)) Or (Not DataEntered(VerwachtNettoOmzetJaar2)) Or (Not DataEntered(VerwachtNettoOmzetJaar3)) Or (Not DataEntered(VerwachtAfschrijvingenJaar1)) Or (Not DataEntered(VerwachtAfschrijvingenJaar2)) Or (Not DataEntered(VerwachtAfschrijvingenJaar3)) Or (Not SolvabiliteitBalansJaar1Akkoord ) Or (Not SolvabiliteitBalansJaar2Akkoord) Or (FinancieleExpert[1]&lt;0)  , 0 ,1)</v>
          </cell>
          <cell r="AQ137" t="str">
            <v>If( (BedrijfsadmUitbesteed[1]&lt;0) Or (ReedsOmzetGegenereerd[1]&lt;0) Or (TussentijdseCijfersAanwezig[1]&lt;0) Or (Not DataEntered(VerwachtResultaatNaBelJaar1)) Or (Not DataEntered(VerwachtResultaatNaBelJaar2)) Or (Not DataEntered(VerwachtResultaatNaBelJaar3)) Or (Not ResultaatNaBelJaar1Akkoord) Or (Not ResultaatNaBelJaar2Akkoord) Or (Not DataEntered(VerwachtNettoOmzetJaar1)) Or (Not DataEntered(VerwachtNettoOmzetJaar2)) Or (Not DataEntered(VerwachtNettoOmzetJaar3)) Or (Not DataEntered(VerwachtAfschrijvingenJaar1)) Or (Not DataEntered(VerwachtAfschrijvingenJaar2)) Or (Not DataEntered(VerwachtAfschrijvingenJaar3)) Or (Not SolvabiliteitBalansJaar1Akkoord ) Or (Not SolvabiliteitBalansJaar2Akkoord) Or (FinancieleExpert[1]&lt;0)  , 0 ,1)</v>
          </cell>
          <cell r="AR137" t="str">
            <v>If( (BedrijfsadmUitbesteed[1]&lt;0) Or (ReedsOmzetGegenereerd[1]&lt;0) Or (TussentijdseCijfersAanwezig[1]&lt;0) Or (Not DataEntered(VerwachtResultaatNaBelJaar1)) Or (Not DataEntered(VerwachtResultaatNaBelJaar2)) Or (Not DataEntered(VerwachtResultaatNaBelJaar3)) Or (Not ResultaatNaBelJaar1Akkoord) Or (Not ResultaatNaBelJaar2Akkoord) Or (Not DataEntered(VerwachtNettoOmzetJaar1)) Or (Not DataEntered(VerwachtNettoOmzetJaar2)) Or (Not DataEntered(VerwachtNettoOmzetJaar3)) Or (Not DataEntered(VerwachtAfschrijvingenJaar1)) Or (Not DataEntered(VerwachtAfschrijvingenJaar2)) Or (Not DataEntered(VerwachtAfschrijvingenJaar3)) Or (Not SolvabiliteitBalansJaar1Akkoord ) Or (Not SolvabiliteitBalansJaar2Akkoord) Or (FinancieleExpert[1]&lt;0)  , 0 ,1)</v>
          </cell>
          <cell r="AS137" t="str">
            <v>If( (BedrijfsadmUitbesteed[1]&lt;0) Or (ReedsOmzetGegenereerd[1]&lt;0) Or (TussentijdseCijfersAanwezig[1]&lt;0) Or (Not DataEntered(VerwachtResultaatNaBelJaar1)) Or (Not DataEntered(VerwachtResultaatNaBelJaar2)) Or (Not DataEntered(VerwachtResultaatNaBelJaar3)) Or (Not ResultaatNaBelJaar1Akkoord) Or (Not ResultaatNaBelJaar2Akkoord) Or (Not DataEntered(VerwachtNettoOmzetJaar1)) Or (Not DataEntered(VerwachtNettoOmzetJaar2)) Or (Not DataEntered(VerwachtNettoOmzetJaar3)) Or (Not DataEntered(VerwachtAfschrijvingenJaar1)) Or (Not DataEntered(VerwachtAfschrijvingenJaar2)) Or (Not DataEntered(VerwachtAfschrijvingenJaar3)) Or (Not SolvabiliteitBalansJaar1Akkoord ) Or (Not SolvabiliteitBalansJaar2Akkoord) Or (FinancieleExpert[1]&lt;0)  , 0 ,1)</v>
          </cell>
          <cell r="AT137" t="str">
            <v>0:Onvolledig|1:Volledig</v>
          </cell>
        </row>
        <row r="138">
          <cell r="A138" t="str">
            <v>Q_MAP06Sub1</v>
          </cell>
          <cell r="B138" t="str">
            <v>Q_MAP06Sub1</v>
          </cell>
          <cell r="C138" t="str">
            <v>No</v>
          </cell>
          <cell r="D138" t="str">
            <v>S03-06-01</v>
          </cell>
          <cell r="E138">
            <v>137</v>
          </cell>
          <cell r="F138">
            <v>3</v>
          </cell>
          <cell r="G138" t="str">
            <v xml:space="preserve">         Vragen</v>
          </cell>
          <cell r="I138" t="str">
            <v>No</v>
          </cell>
          <cell r="J138" t="str">
            <v>Number</v>
          </cell>
          <cell r="K138" t="str">
            <v>Abstract</v>
          </cell>
          <cell r="L138" t="str">
            <v>Locked</v>
          </cell>
          <cell r="M138" t="str">
            <v>Locked</v>
          </cell>
          <cell r="N138" t="str">
            <v>Locked</v>
          </cell>
          <cell r="O138" t="str">
            <v>Locked</v>
          </cell>
          <cell r="P138" t="str">
            <v>Locked</v>
          </cell>
          <cell r="Q138" t="str">
            <v>No</v>
          </cell>
          <cell r="R138" t="str">
            <v>No</v>
          </cell>
          <cell r="S138" t="str">
            <v>No</v>
          </cell>
          <cell r="T138" t="str">
            <v>No</v>
          </cell>
          <cell r="U138" t="str">
            <v>No</v>
          </cell>
          <cell r="V138" t="str">
            <v>No</v>
          </cell>
          <cell r="W138" t="str">
            <v>No</v>
          </cell>
          <cell r="X138" t="str">
            <v>Single</v>
          </cell>
          <cell r="Y138" t="str">
            <v>Default</v>
          </cell>
          <cell r="Z138" t="str">
            <v>None</v>
          </cell>
          <cell r="AA138" t="str">
            <v>No</v>
          </cell>
          <cell r="AB138" t="str">
            <v>No</v>
          </cell>
          <cell r="AC138" t="str">
            <v>Yes</v>
          </cell>
          <cell r="AD138">
            <v>1</v>
          </cell>
          <cell r="AE138">
            <v>0</v>
          </cell>
          <cell r="AF138">
            <v>0</v>
          </cell>
          <cell r="AG138">
            <v>1</v>
          </cell>
          <cell r="AH138" t="str">
            <v>No</v>
          </cell>
          <cell r="AI138" t="str">
            <v>Yes</v>
          </cell>
          <cell r="AJ138" t="str">
            <v>Yes</v>
          </cell>
          <cell r="AK138" t="str">
            <v xml:space="preserve"> </v>
          </cell>
          <cell r="AL138" t="str">
            <v xml:space="preserve"> </v>
          </cell>
          <cell r="AM138" t="str">
            <v>No</v>
          </cell>
          <cell r="AO138" t="str">
            <v>Vragen</v>
          </cell>
        </row>
        <row r="139">
          <cell r="A139" t="str">
            <v>BedrijfsadmUitbesteed</v>
          </cell>
          <cell r="B139" t="str">
            <v>BedrijfsadmUitbesteed</v>
          </cell>
          <cell r="C139" t="str">
            <v>No</v>
          </cell>
          <cell r="D139" t="str">
            <v>S03-06-01-01</v>
          </cell>
          <cell r="E139">
            <v>138</v>
          </cell>
          <cell r="F139">
            <v>4</v>
          </cell>
          <cell r="G139" t="str">
            <v xml:space="preserve">            Wordt de bedrijfsadministratie uitbesteed?</v>
          </cell>
          <cell r="I139" t="str">
            <v>No</v>
          </cell>
          <cell r="J139" t="str">
            <v>Number</v>
          </cell>
          <cell r="K139" t="str">
            <v>Enumeration</v>
          </cell>
          <cell r="L139" t="str">
            <v>Locked</v>
          </cell>
          <cell r="M139" t="str">
            <v>UnLocked</v>
          </cell>
          <cell r="N139" t="str">
            <v>UnLocked</v>
          </cell>
          <cell r="O139" t="str">
            <v>UnLocked</v>
          </cell>
          <cell r="P139" t="str">
            <v>UnLocked</v>
          </cell>
          <cell r="Q139" t="str">
            <v>No</v>
          </cell>
          <cell r="R139" t="str">
            <v>Yes</v>
          </cell>
          <cell r="S139" t="str">
            <v>Yes</v>
          </cell>
          <cell r="T139" t="str">
            <v>Yes</v>
          </cell>
          <cell r="U139" t="str">
            <v>Yes</v>
          </cell>
          <cell r="V139" t="str">
            <v>Yes</v>
          </cell>
          <cell r="W139" t="str">
            <v>Yes</v>
          </cell>
          <cell r="X139" t="str">
            <v>Single</v>
          </cell>
          <cell r="Y139" t="str">
            <v>Choice</v>
          </cell>
          <cell r="Z139" t="str">
            <v>None</v>
          </cell>
          <cell r="AA139" t="str">
            <v>No</v>
          </cell>
          <cell r="AB139" t="str">
            <v>No</v>
          </cell>
          <cell r="AC139" t="str">
            <v>Yes</v>
          </cell>
          <cell r="AD139">
            <v>1</v>
          </cell>
          <cell r="AE139" t="str">
            <v>(Q_STATUS[1]=1)</v>
          </cell>
          <cell r="AF139">
            <v>0</v>
          </cell>
          <cell r="AG139">
            <v>1</v>
          </cell>
          <cell r="AH139" t="str">
            <v>No</v>
          </cell>
          <cell r="AI139" t="str">
            <v>No</v>
          </cell>
          <cell r="AJ139" t="str">
            <v>No</v>
          </cell>
          <cell r="AK139" t="str">
            <v xml:space="preserve"> </v>
          </cell>
          <cell r="AL139" t="str">
            <v xml:space="preserve"> </v>
          </cell>
          <cell r="AM139" t="str">
            <v>No</v>
          </cell>
          <cell r="AO139" t="str">
            <v>Wordt de bedrijfsadministratie uitbesteed?</v>
          </cell>
          <cell r="AT139" t="str">
            <v>1:Ja|0:Nee</v>
          </cell>
        </row>
        <row r="140">
          <cell r="A140" t="str">
            <v>ReedsOmzetGegenereerd</v>
          </cell>
          <cell r="B140" t="str">
            <v>ReedsOmzetGegenereerd</v>
          </cell>
          <cell r="C140" t="str">
            <v>No</v>
          </cell>
          <cell r="D140" t="str">
            <v>S03-06-01-02</v>
          </cell>
          <cell r="E140">
            <v>139</v>
          </cell>
          <cell r="F140">
            <v>4</v>
          </cell>
          <cell r="G140" t="str">
            <v xml:space="preserve">            Heeft de onderneming al geaccepteerde offertes en/of goederen verkocht?</v>
          </cell>
          <cell r="I140" t="str">
            <v>No</v>
          </cell>
          <cell r="J140" t="str">
            <v>Number</v>
          </cell>
          <cell r="K140" t="str">
            <v>Enumeration</v>
          </cell>
          <cell r="L140" t="str">
            <v>Locked</v>
          </cell>
          <cell r="M140" t="str">
            <v>UnLocked</v>
          </cell>
          <cell r="N140" t="str">
            <v>UnLocked</v>
          </cell>
          <cell r="O140" t="str">
            <v>UnLocked</v>
          </cell>
          <cell r="P140" t="str">
            <v>UnLocked</v>
          </cell>
          <cell r="Q140" t="str">
            <v>No</v>
          </cell>
          <cell r="R140" t="str">
            <v>Yes</v>
          </cell>
          <cell r="S140" t="str">
            <v>Yes</v>
          </cell>
          <cell r="T140" t="str">
            <v>Yes</v>
          </cell>
          <cell r="U140" t="str">
            <v>Yes</v>
          </cell>
          <cell r="V140" t="str">
            <v>Yes</v>
          </cell>
          <cell r="W140" t="str">
            <v>Yes</v>
          </cell>
          <cell r="X140" t="str">
            <v>Single</v>
          </cell>
          <cell r="Y140" t="str">
            <v>Choice</v>
          </cell>
          <cell r="Z140" t="str">
            <v>None</v>
          </cell>
          <cell r="AA140" t="str">
            <v>No</v>
          </cell>
          <cell r="AB140" t="str">
            <v>No</v>
          </cell>
          <cell r="AC140" t="str">
            <v>Yes</v>
          </cell>
          <cell r="AD140">
            <v>1</v>
          </cell>
          <cell r="AE140" t="str">
            <v>(Q_STATUS[1]=1)</v>
          </cell>
          <cell r="AF140">
            <v>0</v>
          </cell>
          <cell r="AG140">
            <v>1</v>
          </cell>
          <cell r="AH140" t="str">
            <v>No</v>
          </cell>
          <cell r="AI140" t="str">
            <v>No</v>
          </cell>
          <cell r="AJ140" t="str">
            <v>No</v>
          </cell>
          <cell r="AK140" t="str">
            <v xml:space="preserve"> </v>
          </cell>
          <cell r="AL140" t="str">
            <v xml:space="preserve"> </v>
          </cell>
          <cell r="AM140" t="str">
            <v>No</v>
          </cell>
          <cell r="AO140" t="str">
            <v>Heeft de onderneming al geaccepteerde offertes en/of goederen verkocht?</v>
          </cell>
          <cell r="AT140" t="str">
            <v>1:Ja|0:Nee|5:Dit is in deze branche ongebruikelijk</v>
          </cell>
        </row>
        <row r="141">
          <cell r="A141" t="str">
            <v>TussentijdseCijfersAanwezig</v>
          </cell>
          <cell r="B141" t="str">
            <v>TussentijdseCijfersAanwezig</v>
          </cell>
          <cell r="C141" t="str">
            <v>No</v>
          </cell>
          <cell r="D141" t="str">
            <v>S03-06-01-03</v>
          </cell>
          <cell r="E141">
            <v>140</v>
          </cell>
          <cell r="F141">
            <v>4</v>
          </cell>
          <cell r="G141" t="str">
            <v xml:space="preserve">            Beschikt de onderneming over tussentijdse cijfers?</v>
          </cell>
          <cell r="I141" t="str">
            <v>No</v>
          </cell>
          <cell r="J141" t="str">
            <v>Number</v>
          </cell>
          <cell r="K141" t="str">
            <v>Enumeration</v>
          </cell>
          <cell r="L141" t="str">
            <v>Locked</v>
          </cell>
          <cell r="M141" t="str">
            <v>UnLocked</v>
          </cell>
          <cell r="N141" t="str">
            <v>UnLocked</v>
          </cell>
          <cell r="O141" t="str">
            <v>UnLocked</v>
          </cell>
          <cell r="P141" t="str">
            <v>UnLocked</v>
          </cell>
          <cell r="Q141" t="str">
            <v>No</v>
          </cell>
          <cell r="R141" t="str">
            <v>Yes</v>
          </cell>
          <cell r="S141" t="str">
            <v>Yes</v>
          </cell>
          <cell r="T141" t="str">
            <v>Yes</v>
          </cell>
          <cell r="U141" t="str">
            <v>Yes</v>
          </cell>
          <cell r="V141" t="str">
            <v>Yes</v>
          </cell>
          <cell r="W141" t="str">
            <v>Yes</v>
          </cell>
          <cell r="X141" t="str">
            <v>Single</v>
          </cell>
          <cell r="Y141" t="str">
            <v>Choice</v>
          </cell>
          <cell r="Z141" t="str">
            <v>None</v>
          </cell>
          <cell r="AA141" t="str">
            <v>No</v>
          </cell>
          <cell r="AB141" t="str">
            <v>No</v>
          </cell>
          <cell r="AC141" t="str">
            <v>Yes</v>
          </cell>
          <cell r="AD141">
            <v>1</v>
          </cell>
          <cell r="AE141" t="str">
            <v>(Q_STATUS[1]=1)</v>
          </cell>
          <cell r="AF141">
            <v>0</v>
          </cell>
          <cell r="AG141">
            <v>1</v>
          </cell>
          <cell r="AH141" t="str">
            <v>No</v>
          </cell>
          <cell r="AI141" t="str">
            <v>No</v>
          </cell>
          <cell r="AJ141" t="str">
            <v>No</v>
          </cell>
          <cell r="AK141" t="str">
            <v xml:space="preserve"> </v>
          </cell>
          <cell r="AL141" t="str">
            <v xml:space="preserve"> </v>
          </cell>
          <cell r="AM141" t="str">
            <v>No</v>
          </cell>
          <cell r="AO141" t="str">
            <v>Beschikt de onderneming over tussentijdse cijfers?</v>
          </cell>
          <cell r="AT141" t="str">
            <v>1:Ja|0:Nee|10:N.v.t.</v>
          </cell>
        </row>
        <row r="142">
          <cell r="A142" t="str">
            <v>VerwachtResultaatNaBelJaar1</v>
          </cell>
          <cell r="B142" t="str">
            <v>VerwachtResultaatNaBelJaar1</v>
          </cell>
          <cell r="C142" t="str">
            <v>No</v>
          </cell>
          <cell r="D142" t="str">
            <v>S03-06-01-04</v>
          </cell>
          <cell r="E142">
            <v>141</v>
          </cell>
          <cell r="F142">
            <v>4</v>
          </cell>
          <cell r="G142" t="str">
            <v xml:space="preserve">            Verwachting winst na belasting, jaar 1</v>
          </cell>
          <cell r="I142" t="str">
            <v>No</v>
          </cell>
          <cell r="J142" t="str">
            <v>Number</v>
          </cell>
          <cell r="K142" t="str">
            <v>Number</v>
          </cell>
          <cell r="L142" t="str">
            <v>Locked</v>
          </cell>
          <cell r="M142" t="str">
            <v>UnLocked</v>
          </cell>
          <cell r="N142" t="str">
            <v>UnLocked</v>
          </cell>
          <cell r="O142" t="str">
            <v>UnLocked</v>
          </cell>
          <cell r="P142" t="str">
            <v>UnLocked</v>
          </cell>
          <cell r="Q142" t="str">
            <v>No</v>
          </cell>
          <cell r="R142" t="str">
            <v>Yes</v>
          </cell>
          <cell r="S142" t="str">
            <v>Yes</v>
          </cell>
          <cell r="T142" t="str">
            <v>Yes</v>
          </cell>
          <cell r="U142" t="str">
            <v>Yes</v>
          </cell>
          <cell r="V142" t="str">
            <v>No</v>
          </cell>
          <cell r="W142" t="str">
            <v>Yes</v>
          </cell>
          <cell r="X142" t="str">
            <v>Single</v>
          </cell>
          <cell r="Y142" t="str">
            <v>Default</v>
          </cell>
          <cell r="Z142" t="str">
            <v>None</v>
          </cell>
          <cell r="AA142" t="str">
            <v>No</v>
          </cell>
          <cell r="AB142" t="str">
            <v>No</v>
          </cell>
          <cell r="AC142" t="str">
            <v>Yes</v>
          </cell>
          <cell r="AD142">
            <v>1</v>
          </cell>
          <cell r="AE142" t="str">
            <v>(Q_STATUS[1]=1)</v>
          </cell>
          <cell r="AF142">
            <v>0</v>
          </cell>
          <cell r="AG142">
            <v>1</v>
          </cell>
          <cell r="AH142" t="str">
            <v>No</v>
          </cell>
          <cell r="AI142" t="str">
            <v>No</v>
          </cell>
          <cell r="AJ142" t="str">
            <v>No</v>
          </cell>
          <cell r="AK142" t="str">
            <v xml:space="preserve"> </v>
          </cell>
          <cell r="AL142" t="str">
            <v xml:space="preserve"> </v>
          </cell>
          <cell r="AM142" t="str">
            <v>No</v>
          </cell>
          <cell r="AO142" t="str">
            <v>Verwachting winst na belasting, jaar 1</v>
          </cell>
        </row>
        <row r="143">
          <cell r="A143" t="str">
            <v>VerwachtResultaatNaBelJaar2</v>
          </cell>
          <cell r="B143" t="str">
            <v>VerwachtResultaatNaBelJaar2</v>
          </cell>
          <cell r="C143" t="str">
            <v>No</v>
          </cell>
          <cell r="D143" t="str">
            <v>S03-06-01-05</v>
          </cell>
          <cell r="E143">
            <v>142</v>
          </cell>
          <cell r="F143">
            <v>4</v>
          </cell>
          <cell r="G143" t="str">
            <v xml:space="preserve">            Verwachting winst na belasting, jaar 2</v>
          </cell>
          <cell r="I143" t="str">
            <v>No</v>
          </cell>
          <cell r="J143" t="str">
            <v>Number</v>
          </cell>
          <cell r="K143" t="str">
            <v>Number</v>
          </cell>
          <cell r="L143" t="str">
            <v>Locked</v>
          </cell>
          <cell r="M143" t="str">
            <v>UnLocked</v>
          </cell>
          <cell r="N143" t="str">
            <v>UnLocked</v>
          </cell>
          <cell r="O143" t="str">
            <v>UnLocked</v>
          </cell>
          <cell r="P143" t="str">
            <v>UnLocked</v>
          </cell>
          <cell r="Q143" t="str">
            <v>No</v>
          </cell>
          <cell r="R143" t="str">
            <v>Yes</v>
          </cell>
          <cell r="S143" t="str">
            <v>Yes</v>
          </cell>
          <cell r="T143" t="str">
            <v>Yes</v>
          </cell>
          <cell r="U143" t="str">
            <v>Yes</v>
          </cell>
          <cell r="V143" t="str">
            <v>No</v>
          </cell>
          <cell r="W143" t="str">
            <v>Yes</v>
          </cell>
          <cell r="X143" t="str">
            <v>Single</v>
          </cell>
          <cell r="Y143" t="str">
            <v>Default</v>
          </cell>
          <cell r="Z143" t="str">
            <v>None</v>
          </cell>
          <cell r="AA143" t="str">
            <v>No</v>
          </cell>
          <cell r="AB143" t="str">
            <v>No</v>
          </cell>
          <cell r="AC143" t="str">
            <v>Yes</v>
          </cell>
          <cell r="AD143">
            <v>1</v>
          </cell>
          <cell r="AE143" t="str">
            <v>(Q_STATUS[1]=1)</v>
          </cell>
          <cell r="AF143">
            <v>0</v>
          </cell>
          <cell r="AG143">
            <v>1</v>
          </cell>
          <cell r="AH143" t="str">
            <v>No</v>
          </cell>
          <cell r="AI143" t="str">
            <v>No</v>
          </cell>
          <cell r="AJ143" t="str">
            <v>No</v>
          </cell>
          <cell r="AK143" t="str">
            <v xml:space="preserve"> </v>
          </cell>
          <cell r="AL143" t="str">
            <v xml:space="preserve"> </v>
          </cell>
          <cell r="AM143" t="str">
            <v>No</v>
          </cell>
          <cell r="AO143" t="str">
            <v>Verwachting winst na belasting, jaar 2</v>
          </cell>
        </row>
        <row r="144">
          <cell r="A144" t="str">
            <v>VerwachtResultaatNaBelJaar3</v>
          </cell>
          <cell r="B144" t="str">
            <v>VerwachtResultaatNaBelJaar3</v>
          </cell>
          <cell r="C144" t="str">
            <v>No</v>
          </cell>
          <cell r="D144" t="str">
            <v>S03-06-01-06</v>
          </cell>
          <cell r="E144">
            <v>143</v>
          </cell>
          <cell r="F144">
            <v>4</v>
          </cell>
          <cell r="G144" t="str">
            <v xml:space="preserve">            Verwachting winst na belasting, jaar 3</v>
          </cell>
          <cell r="I144" t="str">
            <v>No</v>
          </cell>
          <cell r="J144" t="str">
            <v>Number</v>
          </cell>
          <cell r="K144" t="str">
            <v>Number</v>
          </cell>
          <cell r="L144" t="str">
            <v>Locked</v>
          </cell>
          <cell r="M144" t="str">
            <v>UnLocked</v>
          </cell>
          <cell r="N144" t="str">
            <v>UnLocked</v>
          </cell>
          <cell r="O144" t="str">
            <v>UnLocked</v>
          </cell>
          <cell r="P144" t="str">
            <v>UnLocked</v>
          </cell>
          <cell r="Q144" t="str">
            <v>No</v>
          </cell>
          <cell r="R144" t="str">
            <v>Yes</v>
          </cell>
          <cell r="S144" t="str">
            <v>Yes</v>
          </cell>
          <cell r="T144" t="str">
            <v>Yes</v>
          </cell>
          <cell r="U144" t="str">
            <v>Yes</v>
          </cell>
          <cell r="V144" t="str">
            <v>No</v>
          </cell>
          <cell r="W144" t="str">
            <v>Yes</v>
          </cell>
          <cell r="X144" t="str">
            <v>Single</v>
          </cell>
          <cell r="Y144" t="str">
            <v>Default</v>
          </cell>
          <cell r="Z144" t="str">
            <v>None</v>
          </cell>
          <cell r="AA144" t="str">
            <v>No</v>
          </cell>
          <cell r="AB144" t="str">
            <v>No</v>
          </cell>
          <cell r="AC144" t="str">
            <v>Yes</v>
          </cell>
          <cell r="AD144">
            <v>1</v>
          </cell>
          <cell r="AE144" t="str">
            <v>(Q_STATUS[1]=1)</v>
          </cell>
          <cell r="AF144">
            <v>0</v>
          </cell>
          <cell r="AG144">
            <v>1</v>
          </cell>
          <cell r="AH144" t="str">
            <v>No</v>
          </cell>
          <cell r="AI144" t="str">
            <v>No</v>
          </cell>
          <cell r="AJ144" t="str">
            <v>No</v>
          </cell>
          <cell r="AK144" t="str">
            <v xml:space="preserve"> </v>
          </cell>
          <cell r="AL144" t="str">
            <v xml:space="preserve"> </v>
          </cell>
          <cell r="AM144" t="str">
            <v>No</v>
          </cell>
          <cell r="AO144" t="str">
            <v>Verwachting winst na belasting, jaar 3</v>
          </cell>
        </row>
        <row r="145">
          <cell r="A145" t="str">
            <v>ResultaatNaBelJaar1</v>
          </cell>
          <cell r="B145" t="str">
            <v>ResultaatNaBelJaar1</v>
          </cell>
          <cell r="C145" t="str">
            <v>No</v>
          </cell>
          <cell r="D145" t="str">
            <v>S03-06-01-07</v>
          </cell>
          <cell r="E145">
            <v>144</v>
          </cell>
          <cell r="F145">
            <v>4</v>
          </cell>
          <cell r="G145" t="str">
            <v xml:space="preserve">            Gerealiseerde winst na belasting, jaar 1</v>
          </cell>
          <cell r="I145" t="str">
            <v>No</v>
          </cell>
          <cell r="J145" t="str">
            <v>Number</v>
          </cell>
          <cell r="K145" t="str">
            <v>Number</v>
          </cell>
          <cell r="L145" t="str">
            <v>Locked</v>
          </cell>
          <cell r="M145" t="str">
            <v>UnLocked</v>
          </cell>
          <cell r="N145" t="str">
            <v>UnLocked</v>
          </cell>
          <cell r="O145" t="str">
            <v>UnLocked</v>
          </cell>
          <cell r="P145" t="str">
            <v>UnLocked</v>
          </cell>
          <cell r="Q145" t="str">
            <v>No</v>
          </cell>
          <cell r="R145" t="str">
            <v>Yes</v>
          </cell>
          <cell r="S145" t="str">
            <v>Yes</v>
          </cell>
          <cell r="T145" t="str">
            <v>Yes</v>
          </cell>
          <cell r="U145" t="str">
            <v>Yes</v>
          </cell>
          <cell r="V145" t="str">
            <v>No</v>
          </cell>
          <cell r="W145" t="str">
            <v>Yes</v>
          </cell>
          <cell r="X145" t="str">
            <v>Single</v>
          </cell>
          <cell r="Y145" t="str">
            <v>Default</v>
          </cell>
          <cell r="Z145" t="str">
            <v>None</v>
          </cell>
          <cell r="AA145" t="str">
            <v>No</v>
          </cell>
          <cell r="AB145" t="str">
            <v>No</v>
          </cell>
          <cell r="AC145" t="str">
            <v>Yes</v>
          </cell>
          <cell r="AD145">
            <v>1</v>
          </cell>
          <cell r="AE145" t="str">
            <v>(Q_STATUS[1]=1)</v>
          </cell>
          <cell r="AF145">
            <v>0</v>
          </cell>
          <cell r="AG145">
            <v>1</v>
          </cell>
          <cell r="AH145" t="str">
            <v>No</v>
          </cell>
          <cell r="AI145" t="str">
            <v>No</v>
          </cell>
          <cell r="AJ145" t="str">
            <v>No</v>
          </cell>
          <cell r="AK145" t="str">
            <v xml:space="preserve"> </v>
          </cell>
          <cell r="AL145" t="str">
            <v xml:space="preserve"> </v>
          </cell>
          <cell r="AM145" t="str">
            <v>No</v>
          </cell>
          <cell r="AO145" t="str">
            <v>Gerealiseerde winst na belasting, jaar 1</v>
          </cell>
        </row>
        <row r="146">
          <cell r="A146" t="str">
            <v>ResultaatNaBelJaar2</v>
          </cell>
          <cell r="B146" t="str">
            <v>ResultaatNaBelJaar2</v>
          </cell>
          <cell r="C146" t="str">
            <v>No</v>
          </cell>
          <cell r="D146" t="str">
            <v>S03-06-01-08</v>
          </cell>
          <cell r="E146">
            <v>145</v>
          </cell>
          <cell r="F146">
            <v>4</v>
          </cell>
          <cell r="G146" t="str">
            <v xml:space="preserve">            Gerealiseerde winst na belasting, jaar 2</v>
          </cell>
          <cell r="I146" t="str">
            <v>No</v>
          </cell>
          <cell r="J146" t="str">
            <v>Number</v>
          </cell>
          <cell r="K146" t="str">
            <v>Number</v>
          </cell>
          <cell r="L146" t="str">
            <v>Locked</v>
          </cell>
          <cell r="M146" t="str">
            <v>UnLocked</v>
          </cell>
          <cell r="N146" t="str">
            <v>UnLocked</v>
          </cell>
          <cell r="O146" t="str">
            <v>UnLocked</v>
          </cell>
          <cell r="P146" t="str">
            <v>UnLocked</v>
          </cell>
          <cell r="Q146" t="str">
            <v>No</v>
          </cell>
          <cell r="R146" t="str">
            <v>Yes</v>
          </cell>
          <cell r="S146" t="str">
            <v>Yes</v>
          </cell>
          <cell r="T146" t="str">
            <v>Yes</v>
          </cell>
          <cell r="U146" t="str">
            <v>Yes</v>
          </cell>
          <cell r="V146" t="str">
            <v>No</v>
          </cell>
          <cell r="W146" t="str">
            <v>Yes</v>
          </cell>
          <cell r="X146" t="str">
            <v>Single</v>
          </cell>
          <cell r="Y146" t="str">
            <v>Default</v>
          </cell>
          <cell r="Z146" t="str">
            <v>None</v>
          </cell>
          <cell r="AA146" t="str">
            <v>No</v>
          </cell>
          <cell r="AB146" t="str">
            <v>No</v>
          </cell>
          <cell r="AC146" t="str">
            <v>Yes</v>
          </cell>
          <cell r="AD146">
            <v>1</v>
          </cell>
          <cell r="AE146" t="str">
            <v>(Q_STATUS[1]=1)</v>
          </cell>
          <cell r="AF146">
            <v>0</v>
          </cell>
          <cell r="AG146">
            <v>1</v>
          </cell>
          <cell r="AH146" t="str">
            <v>No</v>
          </cell>
          <cell r="AI146" t="str">
            <v>No</v>
          </cell>
          <cell r="AJ146" t="str">
            <v>No</v>
          </cell>
          <cell r="AK146" t="str">
            <v xml:space="preserve"> </v>
          </cell>
          <cell r="AL146" t="str">
            <v xml:space="preserve"> </v>
          </cell>
          <cell r="AM146" t="str">
            <v>No</v>
          </cell>
          <cell r="AO146" t="str">
            <v>Gerealiseerde winst na belasting, jaar 2</v>
          </cell>
        </row>
        <row r="147">
          <cell r="A147" t="str">
            <v>VerwachtNettoOmzetJaar1</v>
          </cell>
          <cell r="B147" t="str">
            <v>VerwachtNettoOmzetJaar1</v>
          </cell>
          <cell r="C147" t="str">
            <v>No</v>
          </cell>
          <cell r="D147" t="str">
            <v>S03-06-01-09</v>
          </cell>
          <cell r="E147">
            <v>146</v>
          </cell>
          <cell r="F147">
            <v>4</v>
          </cell>
          <cell r="G147" t="str">
            <v xml:space="preserve">            Verwachting netto-omzet, jaar 1</v>
          </cell>
          <cell r="I147" t="str">
            <v>No</v>
          </cell>
          <cell r="J147" t="str">
            <v>Number</v>
          </cell>
          <cell r="K147" t="str">
            <v>Number</v>
          </cell>
          <cell r="L147" t="str">
            <v>Locked</v>
          </cell>
          <cell r="M147" t="str">
            <v>UnLocked</v>
          </cell>
          <cell r="N147" t="str">
            <v>UnLocked</v>
          </cell>
          <cell r="O147" t="str">
            <v>UnLocked</v>
          </cell>
          <cell r="P147" t="str">
            <v>UnLocked</v>
          </cell>
          <cell r="Q147" t="str">
            <v>No</v>
          </cell>
          <cell r="R147" t="str">
            <v>Yes</v>
          </cell>
          <cell r="S147" t="str">
            <v>Yes</v>
          </cell>
          <cell r="T147" t="str">
            <v>Yes</v>
          </cell>
          <cell r="U147" t="str">
            <v>Yes</v>
          </cell>
          <cell r="V147" t="str">
            <v>No</v>
          </cell>
          <cell r="W147" t="str">
            <v>Yes</v>
          </cell>
          <cell r="X147" t="str">
            <v>Single</v>
          </cell>
          <cell r="Y147" t="str">
            <v>Default</v>
          </cell>
          <cell r="Z147" t="str">
            <v>None</v>
          </cell>
          <cell r="AA147" t="str">
            <v>No</v>
          </cell>
          <cell r="AB147" t="str">
            <v>No</v>
          </cell>
          <cell r="AC147" t="str">
            <v>Yes</v>
          </cell>
          <cell r="AD147">
            <v>1</v>
          </cell>
          <cell r="AE147" t="str">
            <v>(Q_STATUS[1]=1)</v>
          </cell>
          <cell r="AF147">
            <v>0</v>
          </cell>
          <cell r="AG147">
            <v>1</v>
          </cell>
          <cell r="AH147" t="str">
            <v>No</v>
          </cell>
          <cell r="AI147" t="str">
            <v>No</v>
          </cell>
          <cell r="AJ147" t="str">
            <v>No</v>
          </cell>
          <cell r="AK147" t="str">
            <v xml:space="preserve"> </v>
          </cell>
          <cell r="AL147" t="str">
            <v xml:space="preserve"> </v>
          </cell>
          <cell r="AM147" t="str">
            <v>No</v>
          </cell>
          <cell r="AO147" t="str">
            <v>Verwachting netto-omzet, jaar 1</v>
          </cell>
        </row>
        <row r="148">
          <cell r="A148" t="str">
            <v>VerwachtNettoOmzetJaar2</v>
          </cell>
          <cell r="B148" t="str">
            <v>VerwachtNettoOmzetJaar2</v>
          </cell>
          <cell r="C148" t="str">
            <v>No</v>
          </cell>
          <cell r="D148" t="str">
            <v>S03-06-01-10</v>
          </cell>
          <cell r="E148">
            <v>147</v>
          </cell>
          <cell r="F148">
            <v>4</v>
          </cell>
          <cell r="G148" t="str">
            <v xml:space="preserve">            Verwachting netto-omzet, jaar 2</v>
          </cell>
          <cell r="I148" t="str">
            <v>No</v>
          </cell>
          <cell r="J148" t="str">
            <v>Number</v>
          </cell>
          <cell r="K148" t="str">
            <v>Number</v>
          </cell>
          <cell r="L148" t="str">
            <v>Locked</v>
          </cell>
          <cell r="M148" t="str">
            <v>UnLocked</v>
          </cell>
          <cell r="N148" t="str">
            <v>UnLocked</v>
          </cell>
          <cell r="O148" t="str">
            <v>UnLocked</v>
          </cell>
          <cell r="P148" t="str">
            <v>UnLocked</v>
          </cell>
          <cell r="Q148" t="str">
            <v>No</v>
          </cell>
          <cell r="R148" t="str">
            <v>Yes</v>
          </cell>
          <cell r="S148" t="str">
            <v>Yes</v>
          </cell>
          <cell r="T148" t="str">
            <v>Yes</v>
          </cell>
          <cell r="U148" t="str">
            <v>Yes</v>
          </cell>
          <cell r="V148" t="str">
            <v>No</v>
          </cell>
          <cell r="W148" t="str">
            <v>Yes</v>
          </cell>
          <cell r="X148" t="str">
            <v>Single</v>
          </cell>
          <cell r="Y148" t="str">
            <v>Default</v>
          </cell>
          <cell r="Z148" t="str">
            <v>None</v>
          </cell>
          <cell r="AA148" t="str">
            <v>No</v>
          </cell>
          <cell r="AB148" t="str">
            <v>No</v>
          </cell>
          <cell r="AC148" t="str">
            <v>Yes</v>
          </cell>
          <cell r="AD148">
            <v>1</v>
          </cell>
          <cell r="AE148" t="str">
            <v>(Q_STATUS[1]=1)</v>
          </cell>
          <cell r="AF148">
            <v>0</v>
          </cell>
          <cell r="AG148">
            <v>1</v>
          </cell>
          <cell r="AH148" t="str">
            <v>No</v>
          </cell>
          <cell r="AI148" t="str">
            <v>No</v>
          </cell>
          <cell r="AJ148" t="str">
            <v>No</v>
          </cell>
          <cell r="AK148" t="str">
            <v xml:space="preserve"> </v>
          </cell>
          <cell r="AL148" t="str">
            <v xml:space="preserve"> </v>
          </cell>
          <cell r="AM148" t="str">
            <v>No</v>
          </cell>
          <cell r="AO148" t="str">
            <v>Verwachting netto-omzet, jaar 2</v>
          </cell>
        </row>
        <row r="149">
          <cell r="A149" t="str">
            <v>VerwachtNettoOmzetJaar3</v>
          </cell>
          <cell r="B149" t="str">
            <v>VerwachtNettoOmzetJaar3</v>
          </cell>
          <cell r="C149" t="str">
            <v>No</v>
          </cell>
          <cell r="D149" t="str">
            <v>S03-06-01-11</v>
          </cell>
          <cell r="E149">
            <v>148</v>
          </cell>
          <cell r="F149">
            <v>4</v>
          </cell>
          <cell r="G149" t="str">
            <v xml:space="preserve">            Verwachting netto-omzet, jaar 3</v>
          </cell>
          <cell r="I149" t="str">
            <v>No</v>
          </cell>
          <cell r="J149" t="str">
            <v>Number</v>
          </cell>
          <cell r="K149" t="str">
            <v>Number</v>
          </cell>
          <cell r="L149" t="str">
            <v>Locked</v>
          </cell>
          <cell r="M149" t="str">
            <v>UnLocked</v>
          </cell>
          <cell r="N149" t="str">
            <v>UnLocked</v>
          </cell>
          <cell r="O149" t="str">
            <v>UnLocked</v>
          </cell>
          <cell r="P149" t="str">
            <v>UnLocked</v>
          </cell>
          <cell r="Q149" t="str">
            <v>No</v>
          </cell>
          <cell r="R149" t="str">
            <v>Yes</v>
          </cell>
          <cell r="S149" t="str">
            <v>Yes</v>
          </cell>
          <cell r="T149" t="str">
            <v>Yes</v>
          </cell>
          <cell r="U149" t="str">
            <v>Yes</v>
          </cell>
          <cell r="V149" t="str">
            <v>No</v>
          </cell>
          <cell r="W149" t="str">
            <v>Yes</v>
          </cell>
          <cell r="X149" t="str">
            <v>Single</v>
          </cell>
          <cell r="Y149" t="str">
            <v>Default</v>
          </cell>
          <cell r="Z149" t="str">
            <v>None</v>
          </cell>
          <cell r="AA149" t="str">
            <v>No</v>
          </cell>
          <cell r="AB149" t="str">
            <v>No</v>
          </cell>
          <cell r="AC149" t="str">
            <v>Yes</v>
          </cell>
          <cell r="AD149">
            <v>1</v>
          </cell>
          <cell r="AE149" t="str">
            <v>(Q_STATUS[1]=1)</v>
          </cell>
          <cell r="AF149">
            <v>0</v>
          </cell>
          <cell r="AG149">
            <v>1</v>
          </cell>
          <cell r="AH149" t="str">
            <v>No</v>
          </cell>
          <cell r="AI149" t="str">
            <v>No</v>
          </cell>
          <cell r="AJ149" t="str">
            <v>No</v>
          </cell>
          <cell r="AK149" t="str">
            <v xml:space="preserve"> </v>
          </cell>
          <cell r="AL149" t="str">
            <v xml:space="preserve"> </v>
          </cell>
          <cell r="AM149" t="str">
            <v>No</v>
          </cell>
          <cell r="AO149" t="str">
            <v>Verwachting netto-omzet, jaar 3</v>
          </cell>
        </row>
        <row r="150">
          <cell r="A150" t="str">
            <v>VerwachtAfschrijvingenJaar1</v>
          </cell>
          <cell r="B150" t="str">
            <v>VerwachtAfschrijvingenJaar1</v>
          </cell>
          <cell r="C150" t="str">
            <v>No</v>
          </cell>
          <cell r="D150" t="str">
            <v>S03-06-01-12</v>
          </cell>
          <cell r="E150">
            <v>149</v>
          </cell>
          <cell r="F150">
            <v>4</v>
          </cell>
          <cell r="G150" t="str">
            <v xml:space="preserve">            Verwachting afschrijvingen, jaar 1</v>
          </cell>
          <cell r="I150" t="str">
            <v>No</v>
          </cell>
          <cell r="J150" t="str">
            <v>Number</v>
          </cell>
          <cell r="K150" t="str">
            <v>Number</v>
          </cell>
          <cell r="L150" t="str">
            <v>Locked</v>
          </cell>
          <cell r="M150" t="str">
            <v>UnLocked</v>
          </cell>
          <cell r="N150" t="str">
            <v>UnLocked</v>
          </cell>
          <cell r="O150" t="str">
            <v>UnLocked</v>
          </cell>
          <cell r="P150" t="str">
            <v>UnLocked</v>
          </cell>
          <cell r="Q150" t="str">
            <v>No</v>
          </cell>
          <cell r="R150" t="str">
            <v>Yes</v>
          </cell>
          <cell r="S150" t="str">
            <v>Yes</v>
          </cell>
          <cell r="T150" t="str">
            <v>Yes</v>
          </cell>
          <cell r="U150" t="str">
            <v>Yes</v>
          </cell>
          <cell r="V150" t="str">
            <v>No</v>
          </cell>
          <cell r="W150" t="str">
            <v>Yes</v>
          </cell>
          <cell r="X150" t="str">
            <v>Single</v>
          </cell>
          <cell r="Y150" t="str">
            <v>Default</v>
          </cell>
          <cell r="Z150" t="str">
            <v>None</v>
          </cell>
          <cell r="AA150" t="str">
            <v>No</v>
          </cell>
          <cell r="AB150" t="str">
            <v>No</v>
          </cell>
          <cell r="AC150" t="str">
            <v>Yes</v>
          </cell>
          <cell r="AD150">
            <v>1</v>
          </cell>
          <cell r="AE150" t="str">
            <v>(Q_STATUS[1]=1)</v>
          </cell>
          <cell r="AF150">
            <v>0</v>
          </cell>
          <cell r="AG150">
            <v>1</v>
          </cell>
          <cell r="AH150" t="str">
            <v>No</v>
          </cell>
          <cell r="AI150" t="str">
            <v>No</v>
          </cell>
          <cell r="AJ150" t="str">
            <v>No</v>
          </cell>
          <cell r="AK150" t="str">
            <v xml:space="preserve"> </v>
          </cell>
          <cell r="AL150" t="str">
            <v xml:space="preserve"> </v>
          </cell>
          <cell r="AM150" t="str">
            <v>No</v>
          </cell>
          <cell r="AO150" t="str">
            <v>Verwachting afschrijvingen, jaar 1</v>
          </cell>
        </row>
        <row r="151">
          <cell r="A151" t="str">
            <v>VerwachtAfschrijvingenJaar2</v>
          </cell>
          <cell r="B151" t="str">
            <v>VerwachtAfschrijvingenJaar2</v>
          </cell>
          <cell r="C151" t="str">
            <v>No</v>
          </cell>
          <cell r="D151" t="str">
            <v>S03-06-01-13</v>
          </cell>
          <cell r="E151">
            <v>150</v>
          </cell>
          <cell r="F151">
            <v>4</v>
          </cell>
          <cell r="G151" t="str">
            <v xml:space="preserve">            Verwachting afschrijvingen, jaar 2</v>
          </cell>
          <cell r="I151" t="str">
            <v>No</v>
          </cell>
          <cell r="J151" t="str">
            <v>Number</v>
          </cell>
          <cell r="K151" t="str">
            <v>Number</v>
          </cell>
          <cell r="L151" t="str">
            <v>Locked</v>
          </cell>
          <cell r="M151" t="str">
            <v>UnLocked</v>
          </cell>
          <cell r="N151" t="str">
            <v>UnLocked</v>
          </cell>
          <cell r="O151" t="str">
            <v>UnLocked</v>
          </cell>
          <cell r="P151" t="str">
            <v>UnLocked</v>
          </cell>
          <cell r="Q151" t="str">
            <v>No</v>
          </cell>
          <cell r="R151" t="str">
            <v>Yes</v>
          </cell>
          <cell r="S151" t="str">
            <v>Yes</v>
          </cell>
          <cell r="T151" t="str">
            <v>Yes</v>
          </cell>
          <cell r="U151" t="str">
            <v>Yes</v>
          </cell>
          <cell r="V151" t="str">
            <v>No</v>
          </cell>
          <cell r="W151" t="str">
            <v>Yes</v>
          </cell>
          <cell r="X151" t="str">
            <v>Single</v>
          </cell>
          <cell r="Y151" t="str">
            <v>Default</v>
          </cell>
          <cell r="Z151" t="str">
            <v>None</v>
          </cell>
          <cell r="AA151" t="str">
            <v>No</v>
          </cell>
          <cell r="AB151" t="str">
            <v>No</v>
          </cell>
          <cell r="AC151" t="str">
            <v>Yes</v>
          </cell>
          <cell r="AD151">
            <v>1</v>
          </cell>
          <cell r="AE151" t="str">
            <v>(Q_STATUS[1]=1)</v>
          </cell>
          <cell r="AF151">
            <v>0</v>
          </cell>
          <cell r="AG151">
            <v>1</v>
          </cell>
          <cell r="AH151" t="str">
            <v>No</v>
          </cell>
          <cell r="AI151" t="str">
            <v>No</v>
          </cell>
          <cell r="AJ151" t="str">
            <v>No</v>
          </cell>
          <cell r="AK151" t="str">
            <v xml:space="preserve"> </v>
          </cell>
          <cell r="AL151" t="str">
            <v xml:space="preserve"> </v>
          </cell>
          <cell r="AM151" t="str">
            <v>No</v>
          </cell>
          <cell r="AO151" t="str">
            <v>Verwachting afschrijvingen, jaar 2</v>
          </cell>
        </row>
        <row r="152">
          <cell r="A152" t="str">
            <v>VerwachtAfschrijvingenJaar3</v>
          </cell>
          <cell r="B152" t="str">
            <v>VerwachtAfschrijvingenJaar3</v>
          </cell>
          <cell r="C152" t="str">
            <v>No</v>
          </cell>
          <cell r="D152" t="str">
            <v>S03-06-01-14</v>
          </cell>
          <cell r="E152">
            <v>151</v>
          </cell>
          <cell r="F152">
            <v>4</v>
          </cell>
          <cell r="G152" t="str">
            <v xml:space="preserve">            Verwachting afschrijvingen, jaar 3</v>
          </cell>
          <cell r="I152" t="str">
            <v>No</v>
          </cell>
          <cell r="J152" t="str">
            <v>Number</v>
          </cell>
          <cell r="K152" t="str">
            <v>Number</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Yes</v>
          </cell>
          <cell r="X152" t="str">
            <v>Single</v>
          </cell>
          <cell r="Y152" t="str">
            <v>Default</v>
          </cell>
          <cell r="Z152" t="str">
            <v>None</v>
          </cell>
          <cell r="AA152" t="str">
            <v>No</v>
          </cell>
          <cell r="AB152" t="str">
            <v>No</v>
          </cell>
          <cell r="AC152" t="str">
            <v>Yes</v>
          </cell>
          <cell r="AD152">
            <v>1</v>
          </cell>
          <cell r="AE152" t="str">
            <v>(Q_STATUS[1]=1)</v>
          </cell>
          <cell r="AF152">
            <v>0</v>
          </cell>
          <cell r="AG152">
            <v>1</v>
          </cell>
          <cell r="AH152" t="str">
            <v>No</v>
          </cell>
          <cell r="AI152" t="str">
            <v>No</v>
          </cell>
          <cell r="AJ152" t="str">
            <v>No</v>
          </cell>
          <cell r="AK152" t="str">
            <v xml:space="preserve"> </v>
          </cell>
          <cell r="AL152" t="str">
            <v xml:space="preserve"> </v>
          </cell>
          <cell r="AM152" t="str">
            <v>No</v>
          </cell>
          <cell r="AO152" t="str">
            <v>Verwachting afschrijvingen, jaar 3</v>
          </cell>
        </row>
        <row r="153">
          <cell r="A153" t="str">
            <v>SolvabiliteitBalansJaar1</v>
          </cell>
          <cell r="B153" t="str">
            <v>SolvabiliteitBalansJaar1</v>
          </cell>
          <cell r="C153" t="str">
            <v>No</v>
          </cell>
          <cell r="D153" t="str">
            <v>S03-06-01-15</v>
          </cell>
          <cell r="E153">
            <v>152</v>
          </cell>
          <cell r="F153">
            <v>4</v>
          </cell>
          <cell r="G153" t="str">
            <v xml:space="preserve">            Gerealiseerde balansverhouding (eigen vermogen/totaal vermogen), jaar 1</v>
          </cell>
          <cell r="I153" t="str">
            <v>No</v>
          </cell>
          <cell r="J153" t="str">
            <v>Number</v>
          </cell>
          <cell r="K153" t="str">
            <v>Number</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Yes</v>
          </cell>
          <cell r="X153" t="str">
            <v>Single</v>
          </cell>
          <cell r="Y153" t="str">
            <v>Perc</v>
          </cell>
          <cell r="Z153" t="str">
            <v>None</v>
          </cell>
          <cell r="AA153" t="str">
            <v>No</v>
          </cell>
          <cell r="AB153" t="str">
            <v>No</v>
          </cell>
          <cell r="AC153" t="str">
            <v>Yes</v>
          </cell>
          <cell r="AD153">
            <v>1</v>
          </cell>
          <cell r="AE153" t="str">
            <v>(Q_STATUS[1]=1)</v>
          </cell>
          <cell r="AF153">
            <v>0</v>
          </cell>
          <cell r="AG153">
            <v>1</v>
          </cell>
          <cell r="AH153" t="str">
            <v>No</v>
          </cell>
          <cell r="AI153" t="str">
            <v>No</v>
          </cell>
          <cell r="AJ153" t="str">
            <v>No</v>
          </cell>
          <cell r="AK153" t="str">
            <v xml:space="preserve"> </v>
          </cell>
          <cell r="AL153" t="str">
            <v xml:space="preserve"> </v>
          </cell>
          <cell r="AM153" t="str">
            <v>No</v>
          </cell>
          <cell r="AO153" t="str">
            <v>Gerealiseerde balansverhouding (eigen vermogen/totaal vermogen), jaar 1</v>
          </cell>
        </row>
        <row r="154">
          <cell r="A154" t="str">
            <v>SolvabiliteitBalansJaar2</v>
          </cell>
          <cell r="B154" t="str">
            <v>SolvabiliteitBalansJaar2</v>
          </cell>
          <cell r="C154" t="str">
            <v>No</v>
          </cell>
          <cell r="D154" t="str">
            <v>S03-06-01-16</v>
          </cell>
          <cell r="E154">
            <v>153</v>
          </cell>
          <cell r="F154">
            <v>4</v>
          </cell>
          <cell r="G154" t="str">
            <v xml:space="preserve">            Gerealiseerde balansverhouding (eigen vermogen/totaal vermogen), jaar 2</v>
          </cell>
          <cell r="I154" t="str">
            <v>No</v>
          </cell>
          <cell r="J154" t="str">
            <v>Number</v>
          </cell>
          <cell r="K154" t="str">
            <v>Number</v>
          </cell>
          <cell r="L154" t="str">
            <v>Locked</v>
          </cell>
          <cell r="M154" t="str">
            <v>UnLocked</v>
          </cell>
          <cell r="N154" t="str">
            <v>UnLocked</v>
          </cell>
          <cell r="O154" t="str">
            <v>UnLocked</v>
          </cell>
          <cell r="P154" t="str">
            <v>UnLocked</v>
          </cell>
          <cell r="Q154" t="str">
            <v>No</v>
          </cell>
          <cell r="R154" t="str">
            <v>Yes</v>
          </cell>
          <cell r="S154" t="str">
            <v>Yes</v>
          </cell>
          <cell r="T154" t="str">
            <v>Yes</v>
          </cell>
          <cell r="U154" t="str">
            <v>Yes</v>
          </cell>
          <cell r="V154" t="str">
            <v>No</v>
          </cell>
          <cell r="W154" t="str">
            <v>Yes</v>
          </cell>
          <cell r="X154" t="str">
            <v>Single</v>
          </cell>
          <cell r="Y154" t="str">
            <v>Perc</v>
          </cell>
          <cell r="Z154" t="str">
            <v>None</v>
          </cell>
          <cell r="AA154" t="str">
            <v>No</v>
          </cell>
          <cell r="AB154" t="str">
            <v>No</v>
          </cell>
          <cell r="AC154" t="str">
            <v>Yes</v>
          </cell>
          <cell r="AD154">
            <v>1</v>
          </cell>
          <cell r="AE154" t="str">
            <v>(Q_STATUS[1]=1)</v>
          </cell>
          <cell r="AF154">
            <v>0</v>
          </cell>
          <cell r="AG154">
            <v>1</v>
          </cell>
          <cell r="AH154" t="str">
            <v>No</v>
          </cell>
          <cell r="AI154" t="str">
            <v>No</v>
          </cell>
          <cell r="AJ154" t="str">
            <v>No</v>
          </cell>
          <cell r="AK154" t="str">
            <v xml:space="preserve"> </v>
          </cell>
          <cell r="AL154" t="str">
            <v xml:space="preserve"> </v>
          </cell>
          <cell r="AM154" t="str">
            <v>No</v>
          </cell>
          <cell r="AO154" t="str">
            <v>Gerealiseerde balansverhouding (eigen vermogen/totaal vermogen), jaar 2</v>
          </cell>
        </row>
        <row r="155">
          <cell r="A155" t="str">
            <v>FinancieleExpert</v>
          </cell>
          <cell r="B155" t="str">
            <v>FinancieleExpert</v>
          </cell>
          <cell r="C155" t="str">
            <v>No</v>
          </cell>
          <cell r="D155" t="str">
            <v>S03-06-01-17</v>
          </cell>
          <cell r="E155">
            <v>154</v>
          </cell>
          <cell r="F155">
            <v>4</v>
          </cell>
          <cell r="G155" t="str">
            <v xml:space="preserve">            Wordt het ondernemersplan door een financieel expert ondersteund?</v>
          </cell>
          <cell r="I155" t="str">
            <v>No</v>
          </cell>
          <cell r="J155" t="str">
            <v>Number</v>
          </cell>
          <cell r="K155" t="str">
            <v>Enumeration</v>
          </cell>
          <cell r="L155" t="str">
            <v>Locked</v>
          </cell>
          <cell r="M155" t="str">
            <v>UnLocked</v>
          </cell>
          <cell r="N155" t="str">
            <v>UnLocked</v>
          </cell>
          <cell r="O155" t="str">
            <v>UnLocked</v>
          </cell>
          <cell r="P155" t="str">
            <v>UnLocked</v>
          </cell>
          <cell r="Q155" t="str">
            <v>No</v>
          </cell>
          <cell r="R155" t="str">
            <v>Yes</v>
          </cell>
          <cell r="S155" t="str">
            <v>Yes</v>
          </cell>
          <cell r="T155" t="str">
            <v>Yes</v>
          </cell>
          <cell r="U155" t="str">
            <v>Yes</v>
          </cell>
          <cell r="V155" t="str">
            <v>Yes</v>
          </cell>
          <cell r="W155" t="str">
            <v>Yes</v>
          </cell>
          <cell r="X155" t="str">
            <v>Single</v>
          </cell>
          <cell r="Y155" t="str">
            <v>Choice</v>
          </cell>
          <cell r="Z155" t="str">
            <v>None</v>
          </cell>
          <cell r="AA155" t="str">
            <v>No</v>
          </cell>
          <cell r="AB155" t="str">
            <v>No</v>
          </cell>
          <cell r="AC155" t="str">
            <v>Yes</v>
          </cell>
          <cell r="AD155">
            <v>1</v>
          </cell>
          <cell r="AE155" t="str">
            <v>(Q_STATUS[1]=1)</v>
          </cell>
          <cell r="AF155">
            <v>0</v>
          </cell>
          <cell r="AG155">
            <v>1</v>
          </cell>
          <cell r="AH155" t="str">
            <v>No</v>
          </cell>
          <cell r="AI155" t="str">
            <v>No</v>
          </cell>
          <cell r="AJ155" t="str">
            <v>No</v>
          </cell>
          <cell r="AK155" t="str">
            <v xml:space="preserve"> </v>
          </cell>
          <cell r="AL155" t="str">
            <v xml:space="preserve"> </v>
          </cell>
          <cell r="AM155" t="str">
            <v>No</v>
          </cell>
          <cell r="AO155" t="str">
            <v>Wordt het ondernemersplan door een financieel expert ondersteund?</v>
          </cell>
          <cell r="AT155" t="str">
            <v>1:Ja|5: Ja, maar is niet aangesloten bij NOAB of is geen RA/AA|3:Nee</v>
          </cell>
        </row>
        <row r="156">
          <cell r="A156" t="str">
            <v>Q_MAP06_WARNING</v>
          </cell>
          <cell r="B156" t="str">
            <v>Q_MAP06_WARNING</v>
          </cell>
          <cell r="C156" t="str">
            <v>No</v>
          </cell>
          <cell r="D156" t="str">
            <v>S03-06-02</v>
          </cell>
          <cell r="E156">
            <v>155</v>
          </cell>
          <cell r="F156">
            <v>3</v>
          </cell>
          <cell r="G156" t="str">
            <v xml:space="preserve">         Warning</v>
          </cell>
          <cell r="I156" t="str">
            <v>No</v>
          </cell>
          <cell r="J156" t="str">
            <v>String</v>
          </cell>
          <cell r="K156" t="str">
            <v>String</v>
          </cell>
          <cell r="L156" t="str">
            <v>Locked</v>
          </cell>
          <cell r="M156" t="str">
            <v>Locked</v>
          </cell>
          <cell r="N156" t="str">
            <v>Locked</v>
          </cell>
          <cell r="O156" t="str">
            <v>Locked</v>
          </cell>
          <cell r="P156" t="str">
            <v>Locked</v>
          </cell>
          <cell r="Q156" t="str">
            <v>No</v>
          </cell>
          <cell r="R156" t="str">
            <v>No</v>
          </cell>
          <cell r="S156" t="str">
            <v>No</v>
          </cell>
          <cell r="T156" t="str">
            <v>No</v>
          </cell>
          <cell r="U156" t="str">
            <v>No</v>
          </cell>
          <cell r="V156" t="str">
            <v>No</v>
          </cell>
          <cell r="W156" t="str">
            <v>No</v>
          </cell>
          <cell r="X156" t="str">
            <v>Single</v>
          </cell>
          <cell r="Y156" t="str">
            <v>Memo</v>
          </cell>
          <cell r="Z156" t="str">
            <v>None</v>
          </cell>
          <cell r="AA156" t="str">
            <v>No</v>
          </cell>
          <cell r="AB156" t="str">
            <v>No</v>
          </cell>
          <cell r="AC156" t="str">
            <v>Yes</v>
          </cell>
          <cell r="AD156">
            <v>1</v>
          </cell>
          <cell r="AE156">
            <v>0</v>
          </cell>
          <cell r="AF156">
            <v>0</v>
          </cell>
          <cell r="AG156">
            <v>1</v>
          </cell>
          <cell r="AH156" t="str">
            <v>No</v>
          </cell>
          <cell r="AI156" t="str">
            <v>No</v>
          </cell>
          <cell r="AJ156" t="str">
            <v>No</v>
          </cell>
          <cell r="AK156" t="str">
            <v xml:space="preserve"> </v>
          </cell>
          <cell r="AL156" t="str">
            <v xml:space="preserve"> </v>
          </cell>
          <cell r="AM156" t="str">
            <v>No</v>
          </cell>
          <cell r="AO156" t="str">
            <v>Warning</v>
          </cell>
          <cell r="AP156" t="str">
            <v>&amp;If(Q_MAP06[1]=0,"Nog niet alle vragen in stap 6 zijn ingevuld.","")&amp;Q_RESTRICTIES[1]&amp;Q_WARNING_GLOBAL[1]</v>
          </cell>
          <cell r="AQ156" t="str">
            <v>&amp;If(Q_MAP06[1]=0,"Nog niet alle vragen in stap 6 zijn ingevuld.","")&amp;Q_RESTRICTIES[1]&amp;Q_WARNING_GLOBAL[1]</v>
          </cell>
          <cell r="AR156" t="str">
            <v>&amp;If(Q_MAP06[1]=0,"Nog niet alle vragen in stap 6 zijn ingevuld.","")&amp;Q_RESTRICTIES[1]&amp;Q_WARNING_GLOBAL[1]</v>
          </cell>
          <cell r="AS156" t="str">
            <v>&amp;If(Q_MAP06[1]=0,"Nog niet alle vragen in stap 6 zijn ingevuld.","")&amp;Q_RESTRICTIES[1]&amp;Q_WARNING_GLOBAL[1]</v>
          </cell>
        </row>
        <row r="157">
          <cell r="A157" t="str">
            <v>Q_MAP06Sub3</v>
          </cell>
          <cell r="B157" t="str">
            <v>Q_MAP06Sub3</v>
          </cell>
          <cell r="C157" t="str">
            <v>No</v>
          </cell>
          <cell r="D157" t="str">
            <v>S03-06-03</v>
          </cell>
          <cell r="E157">
            <v>156</v>
          </cell>
          <cell r="F157">
            <v>3</v>
          </cell>
          <cell r="G157" t="str">
            <v xml:space="preserve">         Hulpvariabelen</v>
          </cell>
          <cell r="I157" t="str">
            <v>No</v>
          </cell>
          <cell r="J157" t="str">
            <v>NoData</v>
          </cell>
          <cell r="K157" t="str">
            <v>Abstract</v>
          </cell>
          <cell r="L157" t="str">
            <v>Locked</v>
          </cell>
          <cell r="M157" t="str">
            <v>Locked</v>
          </cell>
          <cell r="N157" t="str">
            <v>Hidden</v>
          </cell>
          <cell r="O157" t="str">
            <v>Hidden</v>
          </cell>
          <cell r="P157" t="str">
            <v>Hidden</v>
          </cell>
          <cell r="Q157" t="str">
            <v>No</v>
          </cell>
          <cell r="R157" t="str">
            <v>No</v>
          </cell>
          <cell r="S157" t="str">
            <v>No</v>
          </cell>
          <cell r="T157" t="str">
            <v>No</v>
          </cell>
          <cell r="U157" t="str">
            <v>No</v>
          </cell>
          <cell r="V157" t="str">
            <v>No</v>
          </cell>
          <cell r="W157" t="str">
            <v>No</v>
          </cell>
          <cell r="X157" t="str">
            <v>None</v>
          </cell>
          <cell r="Y157" t="str">
            <v>Default</v>
          </cell>
          <cell r="Z157" t="str">
            <v>None</v>
          </cell>
          <cell r="AA157" t="str">
            <v>No</v>
          </cell>
          <cell r="AB157" t="str">
            <v>No</v>
          </cell>
          <cell r="AC157" t="str">
            <v>Yes</v>
          </cell>
          <cell r="AD157">
            <v>1</v>
          </cell>
          <cell r="AE157">
            <v>0</v>
          </cell>
          <cell r="AF157">
            <v>0</v>
          </cell>
          <cell r="AG157">
            <v>1</v>
          </cell>
          <cell r="AH157" t="str">
            <v>No</v>
          </cell>
          <cell r="AI157" t="str">
            <v>No</v>
          </cell>
          <cell r="AJ157" t="str">
            <v>No</v>
          </cell>
          <cell r="AK157" t="str">
            <v xml:space="preserve"> </v>
          </cell>
          <cell r="AL157" t="str">
            <v xml:space="preserve"> </v>
          </cell>
          <cell r="AM157" t="str">
            <v>No</v>
          </cell>
          <cell r="AO157" t="str">
            <v>Hulpvariabelen</v>
          </cell>
        </row>
        <row r="158">
          <cell r="A158" t="str">
            <v>ToetsOprichtingsdatumKvK</v>
          </cell>
          <cell r="B158" t="str">
            <v>ToetsOprichtingsdatumKvK</v>
          </cell>
          <cell r="C158" t="str">
            <v>No</v>
          </cell>
          <cell r="D158" t="str">
            <v>S03-06-04</v>
          </cell>
          <cell r="E158">
            <v>157</v>
          </cell>
          <cell r="F158">
            <v>3</v>
          </cell>
          <cell r="G158" t="str">
            <v xml:space="preserve">         Toets ouderdom onderneming</v>
          </cell>
          <cell r="I158" t="str">
            <v>No</v>
          </cell>
          <cell r="J158" t="str">
            <v>Number</v>
          </cell>
          <cell r="K158" t="str">
            <v>Number</v>
          </cell>
          <cell r="L158" t="str">
            <v>Locked</v>
          </cell>
          <cell r="M158" t="str">
            <v>Locked</v>
          </cell>
          <cell r="N158" t="str">
            <v>Locked</v>
          </cell>
          <cell r="O158" t="str">
            <v>Locked</v>
          </cell>
          <cell r="P158" t="str">
            <v>Locked</v>
          </cell>
          <cell r="Q158" t="str">
            <v>No</v>
          </cell>
          <cell r="R158" t="str">
            <v>No</v>
          </cell>
          <cell r="S158" t="str">
            <v>No</v>
          </cell>
          <cell r="T158" t="str">
            <v>No</v>
          </cell>
          <cell r="U158" t="str">
            <v>No</v>
          </cell>
          <cell r="V158" t="str">
            <v>No</v>
          </cell>
          <cell r="W158" t="str">
            <v>No</v>
          </cell>
          <cell r="X158" t="str">
            <v>Single</v>
          </cell>
          <cell r="Y158" t="str">
            <v>Default</v>
          </cell>
          <cell r="Z158" t="str">
            <v>None</v>
          </cell>
          <cell r="AA158" t="str">
            <v>No</v>
          </cell>
          <cell r="AB158" t="str">
            <v>No</v>
          </cell>
          <cell r="AC158" t="str">
            <v>Yes</v>
          </cell>
          <cell r="AD158">
            <v>1</v>
          </cell>
          <cell r="AE158">
            <v>0</v>
          </cell>
          <cell r="AF158">
            <v>0</v>
          </cell>
          <cell r="AG158">
            <v>1</v>
          </cell>
          <cell r="AH158" t="str">
            <v>No</v>
          </cell>
          <cell r="AI158" t="str">
            <v>No</v>
          </cell>
          <cell r="AJ158" t="str">
            <v>No</v>
          </cell>
          <cell r="AK158" t="str">
            <v xml:space="preserve"> </v>
          </cell>
          <cell r="AL158" t="str">
            <v xml:space="preserve"> </v>
          </cell>
          <cell r="AM158" t="str">
            <v>No</v>
          </cell>
          <cell r="AO158" t="str">
            <v>Toets ouderdom onderneming</v>
          </cell>
          <cell r="AP158" t="str">
            <v>If((( OnNA(Q_STATUS_FINAL_ON[1],Now) -OprichtingsdatumKvK)/30)&gt;6,1,0)</v>
          </cell>
          <cell r="AQ158" t="str">
            <v>If((( OnNA(Q_STATUS_FINAL_ON[1],Now) -OprichtingsdatumKvK)/30)&gt;6,1,0)</v>
          </cell>
          <cell r="AR158" t="str">
            <v>If((( OnNA(Q_STATUS_FINAL_ON[1],Now) -OprichtingsdatumKvK)/30)&gt;6,1,0)</v>
          </cell>
          <cell r="AS158" t="str">
            <v>If((( OnNA(Q_STATUS_FINAL_ON[1],Now) -OprichtingsdatumKvK)/30)&gt;6,1,0)</v>
          </cell>
        </row>
        <row r="159">
          <cell r="A159" t="str">
            <v>Q_RESULT</v>
          </cell>
          <cell r="B159" t="str">
            <v>Q_RESULT</v>
          </cell>
          <cell r="C159" t="str">
            <v>No</v>
          </cell>
          <cell r="D159" t="str">
            <v>S03-07</v>
          </cell>
          <cell r="E159">
            <v>158</v>
          </cell>
          <cell r="F159">
            <v>2</v>
          </cell>
          <cell r="G159" t="str">
            <v xml:space="preserve">      Resultaat</v>
          </cell>
          <cell r="I159" t="str">
            <v>No</v>
          </cell>
          <cell r="J159" t="str">
            <v>String</v>
          </cell>
          <cell r="K159" t="str">
            <v>Abstract</v>
          </cell>
          <cell r="L159" t="str">
            <v>Locked</v>
          </cell>
          <cell r="M159" t="str">
            <v>Locked</v>
          </cell>
          <cell r="N159" t="str">
            <v>Locked</v>
          </cell>
          <cell r="O159" t="str">
            <v>Locked</v>
          </cell>
          <cell r="P159" t="str">
            <v>Locked</v>
          </cell>
          <cell r="Q159" t="str">
            <v>No</v>
          </cell>
          <cell r="R159" t="str">
            <v>No</v>
          </cell>
          <cell r="S159" t="str">
            <v>No</v>
          </cell>
          <cell r="T159" t="str">
            <v>No</v>
          </cell>
          <cell r="U159" t="str">
            <v>No</v>
          </cell>
          <cell r="V159" t="str">
            <v>No</v>
          </cell>
          <cell r="W159" t="str">
            <v>No</v>
          </cell>
          <cell r="X159" t="str">
            <v>Single</v>
          </cell>
          <cell r="Y159" t="str">
            <v>Default</v>
          </cell>
          <cell r="Z159" t="str">
            <v>None</v>
          </cell>
          <cell r="AA159" t="str">
            <v>No</v>
          </cell>
          <cell r="AB159" t="str">
            <v>No</v>
          </cell>
          <cell r="AC159" t="str">
            <v>Yes</v>
          </cell>
          <cell r="AD159">
            <v>1</v>
          </cell>
          <cell r="AE159">
            <v>0</v>
          </cell>
          <cell r="AF159">
            <v>0</v>
          </cell>
          <cell r="AG159">
            <v>1</v>
          </cell>
          <cell r="AH159" t="str">
            <v>No</v>
          </cell>
          <cell r="AI159" t="str">
            <v>No</v>
          </cell>
          <cell r="AJ159" t="str">
            <v>No</v>
          </cell>
          <cell r="AK159" t="str">
            <v xml:space="preserve"> </v>
          </cell>
          <cell r="AL159" t="str">
            <v xml:space="preserve"> </v>
          </cell>
          <cell r="AM159" t="str">
            <v>No</v>
          </cell>
          <cell r="AO159" t="str">
            <v>Resultaat</v>
          </cell>
          <cell r="AP159"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Q159"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R159"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S159"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row>
        <row r="160">
          <cell r="A160" t="str">
            <v>Q_RESULTSub1</v>
          </cell>
          <cell r="B160" t="str">
            <v>Q_RESULT</v>
          </cell>
          <cell r="C160" t="str">
            <v>Yes</v>
          </cell>
          <cell r="D160" t="str">
            <v>S03-07-01</v>
          </cell>
          <cell r="E160">
            <v>159</v>
          </cell>
          <cell r="F160">
            <v>3</v>
          </cell>
          <cell r="G160" t="str">
            <v xml:space="preserve">         Resultaat</v>
          </cell>
          <cell r="I160" t="str">
            <v>No</v>
          </cell>
          <cell r="J160" t="str">
            <v>String</v>
          </cell>
          <cell r="K160" t="str">
            <v>String</v>
          </cell>
          <cell r="L160" t="str">
            <v>Locked</v>
          </cell>
          <cell r="M160" t="str">
            <v>Locked</v>
          </cell>
          <cell r="N160" t="str">
            <v>Locked</v>
          </cell>
          <cell r="O160" t="str">
            <v>Locked</v>
          </cell>
          <cell r="P160" t="str">
            <v>Locked</v>
          </cell>
          <cell r="Q160" t="str">
            <v>No</v>
          </cell>
          <cell r="R160" t="str">
            <v>No</v>
          </cell>
          <cell r="S160" t="str">
            <v>No</v>
          </cell>
          <cell r="T160" t="str">
            <v>No</v>
          </cell>
          <cell r="U160" t="str">
            <v>No</v>
          </cell>
          <cell r="V160" t="str">
            <v>No</v>
          </cell>
          <cell r="W160" t="str">
            <v>No</v>
          </cell>
          <cell r="X160" t="str">
            <v>Single</v>
          </cell>
          <cell r="Y160" t="str">
            <v>Default</v>
          </cell>
          <cell r="Z160" t="str">
            <v>None</v>
          </cell>
          <cell r="AA160" t="str">
            <v>No</v>
          </cell>
          <cell r="AB160" t="str">
            <v>No</v>
          </cell>
          <cell r="AC160" t="str">
            <v>Yes</v>
          </cell>
          <cell r="AD160">
            <v>1</v>
          </cell>
          <cell r="AE160">
            <v>0</v>
          </cell>
          <cell r="AF160">
            <v>0</v>
          </cell>
          <cell r="AG160">
            <v>1</v>
          </cell>
          <cell r="AH160" t="str">
            <v>No</v>
          </cell>
          <cell r="AI160" t="str">
            <v>No</v>
          </cell>
          <cell r="AJ160" t="str">
            <v>No</v>
          </cell>
          <cell r="AK160" t="str">
            <v xml:space="preserve"> </v>
          </cell>
          <cell r="AL160" t="str">
            <v xml:space="preserve"> </v>
          </cell>
          <cell r="AM160" t="str">
            <v>No</v>
          </cell>
          <cell r="AO160" t="str">
            <v>Resultaat</v>
          </cell>
          <cell r="AP160"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Q160"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R160"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S160"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row>
        <row r="161">
          <cell r="A161" t="str">
            <v>Q_STATUS</v>
          </cell>
          <cell r="B161" t="str">
            <v>Q_STATUS</v>
          </cell>
          <cell r="C161" t="str">
            <v>No</v>
          </cell>
          <cell r="D161" t="str">
            <v>S03-08</v>
          </cell>
          <cell r="E161">
            <v>160</v>
          </cell>
          <cell r="F161">
            <v>2</v>
          </cell>
          <cell r="G161" t="str">
            <v xml:space="preserve">      Status</v>
          </cell>
          <cell r="I161" t="str">
            <v>No</v>
          </cell>
          <cell r="J161" t="str">
            <v>Number</v>
          </cell>
          <cell r="K161" t="str">
            <v>Enumeration</v>
          </cell>
          <cell r="L161" t="str">
            <v>Locked</v>
          </cell>
          <cell r="M161" t="str">
            <v>UnLocked</v>
          </cell>
          <cell r="N161" t="str">
            <v>UnLocked</v>
          </cell>
          <cell r="O161" t="str">
            <v>UnLocked</v>
          </cell>
          <cell r="P161" t="str">
            <v>UnLocked</v>
          </cell>
          <cell r="Q161" t="str">
            <v>No</v>
          </cell>
          <cell r="R161" t="str">
            <v>Yes</v>
          </cell>
          <cell r="S161" t="str">
            <v>Yes</v>
          </cell>
          <cell r="T161" t="str">
            <v>Yes</v>
          </cell>
          <cell r="U161" t="str">
            <v>Yes</v>
          </cell>
          <cell r="V161" t="str">
            <v>Yes</v>
          </cell>
          <cell r="W161" t="str">
            <v>Yes</v>
          </cell>
          <cell r="X161" t="str">
            <v>Single</v>
          </cell>
          <cell r="Y161" t="str">
            <v>Choice</v>
          </cell>
          <cell r="Z161" t="str">
            <v>None</v>
          </cell>
          <cell r="AA161" t="str">
            <v>No</v>
          </cell>
          <cell r="AB161" t="str">
            <v>No</v>
          </cell>
          <cell r="AC161" t="str">
            <v>Yes</v>
          </cell>
          <cell r="AD161">
            <v>1</v>
          </cell>
          <cell r="AE161">
            <v>0</v>
          </cell>
          <cell r="AF161">
            <v>0</v>
          </cell>
          <cell r="AG161">
            <v>1</v>
          </cell>
          <cell r="AH161" t="str">
            <v>No</v>
          </cell>
          <cell r="AI161" t="str">
            <v>No</v>
          </cell>
          <cell r="AJ161" t="str">
            <v>No</v>
          </cell>
          <cell r="AK161" t="str">
            <v xml:space="preserve"> </v>
          </cell>
          <cell r="AL161" t="str">
            <v xml:space="preserve"> </v>
          </cell>
          <cell r="AM161" t="str">
            <v>No</v>
          </cell>
          <cell r="AO161" t="str">
            <v>Status</v>
          </cell>
          <cell r="AP161">
            <v>0</v>
          </cell>
          <cell r="AQ161">
            <v>0</v>
          </cell>
          <cell r="AR161">
            <v>0</v>
          </cell>
          <cell r="AS161">
            <v>0</v>
          </cell>
          <cell r="AT161" t="str">
            <v>0:Actief|1:Defintief</v>
          </cell>
        </row>
        <row r="162">
          <cell r="A162" t="str">
            <v>Q_STATUS_FINAL_ON</v>
          </cell>
          <cell r="B162" t="str">
            <v>Q_STATUS_FINAL_ON</v>
          </cell>
          <cell r="C162" t="str">
            <v>No</v>
          </cell>
          <cell r="D162" t="str">
            <v>S03-09</v>
          </cell>
          <cell r="E162">
            <v>161</v>
          </cell>
          <cell r="F162">
            <v>2</v>
          </cell>
          <cell r="G162" t="str">
            <v xml:space="preserve">      Definitief gemaakt op:</v>
          </cell>
          <cell r="I162" t="str">
            <v>No</v>
          </cell>
          <cell r="J162" t="str">
            <v>Number</v>
          </cell>
          <cell r="K162" t="str">
            <v>Date</v>
          </cell>
          <cell r="L162" t="str">
            <v>Locked</v>
          </cell>
          <cell r="M162" t="str">
            <v>UnLocked</v>
          </cell>
          <cell r="N162" t="str">
            <v>UnLocked</v>
          </cell>
          <cell r="O162" t="str">
            <v>UnLocked</v>
          </cell>
          <cell r="P162" t="str">
            <v>UnLocked</v>
          </cell>
          <cell r="Q162" t="str">
            <v>No</v>
          </cell>
          <cell r="R162" t="str">
            <v>Yes</v>
          </cell>
          <cell r="S162" t="str">
            <v>Yes</v>
          </cell>
          <cell r="T162" t="str">
            <v>Yes</v>
          </cell>
          <cell r="U162" t="str">
            <v>Yes</v>
          </cell>
          <cell r="V162" t="str">
            <v>No</v>
          </cell>
          <cell r="W162" t="str">
            <v>Yes</v>
          </cell>
          <cell r="X162" t="str">
            <v>Single</v>
          </cell>
          <cell r="Y162" t="str">
            <v>Date</v>
          </cell>
          <cell r="Z162" t="str">
            <v>None</v>
          </cell>
          <cell r="AA162" t="str">
            <v>No</v>
          </cell>
          <cell r="AB162" t="str">
            <v>No</v>
          </cell>
          <cell r="AC162" t="str">
            <v>Yes</v>
          </cell>
          <cell r="AD162">
            <v>1</v>
          </cell>
          <cell r="AE162">
            <v>0</v>
          </cell>
          <cell r="AF162">
            <v>0</v>
          </cell>
          <cell r="AG162">
            <v>1</v>
          </cell>
          <cell r="AH162" t="str">
            <v>No</v>
          </cell>
          <cell r="AI162" t="str">
            <v>No</v>
          </cell>
          <cell r="AJ162" t="str">
            <v>No</v>
          </cell>
          <cell r="AK162" t="str">
            <v xml:space="preserve"> </v>
          </cell>
          <cell r="AL162" t="str">
            <v xml:space="preserve"> </v>
          </cell>
          <cell r="AM162" t="str">
            <v>No</v>
          </cell>
          <cell r="AO162" t="str">
            <v>Definitief gemaakt op:</v>
          </cell>
          <cell r="AT162" t="str">
            <v>dd/MM/yyyy</v>
          </cell>
        </row>
        <row r="163">
          <cell r="A163" t="str">
            <v>Q_STATUS_FINAL_BY</v>
          </cell>
          <cell r="B163" t="str">
            <v>Q_STATUS_FINAL_BY</v>
          </cell>
          <cell r="C163" t="str">
            <v>No</v>
          </cell>
          <cell r="D163" t="str">
            <v>S03-10</v>
          </cell>
          <cell r="E163">
            <v>162</v>
          </cell>
          <cell r="F163">
            <v>2</v>
          </cell>
          <cell r="G163" t="str">
            <v xml:space="preserve">      Definitief gemaakt door:</v>
          </cell>
          <cell r="I163" t="str">
            <v>No</v>
          </cell>
          <cell r="J163" t="str">
            <v>String</v>
          </cell>
          <cell r="K163" t="str">
            <v>String</v>
          </cell>
          <cell r="L163" t="str">
            <v>Locked</v>
          </cell>
          <cell r="M163" t="str">
            <v>UnLocked</v>
          </cell>
          <cell r="N163" t="str">
            <v>UnLocked</v>
          </cell>
          <cell r="O163" t="str">
            <v>UnLocked</v>
          </cell>
          <cell r="P163" t="str">
            <v>UnLocked</v>
          </cell>
          <cell r="Q163" t="str">
            <v>No</v>
          </cell>
          <cell r="R163" t="str">
            <v>Yes</v>
          </cell>
          <cell r="S163" t="str">
            <v>Yes</v>
          </cell>
          <cell r="T163" t="str">
            <v>Yes</v>
          </cell>
          <cell r="U163" t="str">
            <v>Yes</v>
          </cell>
          <cell r="V163" t="str">
            <v>No</v>
          </cell>
          <cell r="W163" t="str">
            <v>Yes</v>
          </cell>
          <cell r="X163" t="str">
            <v>Single</v>
          </cell>
          <cell r="Y163" t="str">
            <v>Default</v>
          </cell>
          <cell r="Z163" t="str">
            <v>None</v>
          </cell>
          <cell r="AA163" t="str">
            <v>No</v>
          </cell>
          <cell r="AB163" t="str">
            <v>No</v>
          </cell>
          <cell r="AC163" t="str">
            <v>Yes</v>
          </cell>
          <cell r="AD163">
            <v>1</v>
          </cell>
          <cell r="AE163">
            <v>0</v>
          </cell>
          <cell r="AF163">
            <v>0</v>
          </cell>
          <cell r="AG163">
            <v>1</v>
          </cell>
          <cell r="AH163" t="str">
            <v>No</v>
          </cell>
          <cell r="AI163" t="str">
            <v>No</v>
          </cell>
          <cell r="AJ163" t="str">
            <v>No</v>
          </cell>
          <cell r="AK163" t="str">
            <v xml:space="preserve"> </v>
          </cell>
          <cell r="AL163" t="str">
            <v xml:space="preserve"> </v>
          </cell>
          <cell r="AM163" t="str">
            <v>No</v>
          </cell>
          <cell r="AO163" t="str">
            <v>Definitief gemaakt door:</v>
          </cell>
        </row>
        <row r="164">
          <cell r="A164" t="str">
            <v>Q_STATUS_FINAL_BY_NAME</v>
          </cell>
          <cell r="B164" t="str">
            <v>Q_STATUS_FINAL_BY_NAME</v>
          </cell>
          <cell r="C164" t="str">
            <v>No</v>
          </cell>
          <cell r="D164" t="str">
            <v>S03-11</v>
          </cell>
          <cell r="E164">
            <v>163</v>
          </cell>
          <cell r="F164">
            <v>2</v>
          </cell>
          <cell r="G164" t="str">
            <v xml:space="preserve">      Definitief gemaakt door:</v>
          </cell>
          <cell r="I164" t="str">
            <v>No</v>
          </cell>
          <cell r="J164" t="str">
            <v>String</v>
          </cell>
          <cell r="K164" t="str">
            <v>String</v>
          </cell>
          <cell r="L164" t="str">
            <v>Locked</v>
          </cell>
          <cell r="M164" t="str">
            <v>UnLocked</v>
          </cell>
          <cell r="N164" t="str">
            <v>UnLocked</v>
          </cell>
          <cell r="O164" t="str">
            <v>UnLocked</v>
          </cell>
          <cell r="P164" t="str">
            <v>UnLocked</v>
          </cell>
          <cell r="Q164" t="str">
            <v>No</v>
          </cell>
          <cell r="R164" t="str">
            <v>Yes</v>
          </cell>
          <cell r="S164" t="str">
            <v>Yes</v>
          </cell>
          <cell r="T164" t="str">
            <v>Yes</v>
          </cell>
          <cell r="U164" t="str">
            <v>Yes</v>
          </cell>
          <cell r="V164" t="str">
            <v>No</v>
          </cell>
          <cell r="W164" t="str">
            <v>Yes</v>
          </cell>
          <cell r="X164" t="str">
            <v>Single</v>
          </cell>
          <cell r="Y164" t="str">
            <v>Default</v>
          </cell>
          <cell r="Z164" t="str">
            <v>None</v>
          </cell>
          <cell r="AA164" t="str">
            <v>No</v>
          </cell>
          <cell r="AB164" t="str">
            <v>No</v>
          </cell>
          <cell r="AC164" t="str">
            <v>Yes</v>
          </cell>
          <cell r="AD164">
            <v>1</v>
          </cell>
          <cell r="AE164">
            <v>0</v>
          </cell>
          <cell r="AF164">
            <v>0</v>
          </cell>
          <cell r="AG164">
            <v>1</v>
          </cell>
          <cell r="AH164" t="str">
            <v>No</v>
          </cell>
          <cell r="AI164" t="str">
            <v>No</v>
          </cell>
          <cell r="AJ164" t="str">
            <v>No</v>
          </cell>
          <cell r="AK164" t="str">
            <v xml:space="preserve"> </v>
          </cell>
          <cell r="AL164" t="str">
            <v xml:space="preserve"> </v>
          </cell>
          <cell r="AM164" t="str">
            <v>No</v>
          </cell>
          <cell r="AO164" t="str">
            <v>Definitief gemaakt door:</v>
          </cell>
        </row>
        <row r="165">
          <cell r="A165" t="str">
            <v>Q_STATUS_STARTED_ON</v>
          </cell>
          <cell r="B165" t="str">
            <v>Q_STATUS_STARTED_ON</v>
          </cell>
          <cell r="C165" t="str">
            <v>No</v>
          </cell>
          <cell r="D165" t="str">
            <v>S03-12</v>
          </cell>
          <cell r="E165">
            <v>164</v>
          </cell>
          <cell r="F165">
            <v>2</v>
          </cell>
          <cell r="G165" t="str">
            <v xml:space="preserve">      Aangemaakt op:</v>
          </cell>
          <cell r="I165" t="str">
            <v>No</v>
          </cell>
          <cell r="J165" t="str">
            <v>Number</v>
          </cell>
          <cell r="K165" t="str">
            <v>Date</v>
          </cell>
          <cell r="L165" t="str">
            <v>Locked</v>
          </cell>
          <cell r="M165" t="str">
            <v>UnLocked</v>
          </cell>
          <cell r="N165" t="str">
            <v>UnLocked</v>
          </cell>
          <cell r="O165" t="str">
            <v>UnLocked</v>
          </cell>
          <cell r="P165" t="str">
            <v>UnLocked</v>
          </cell>
          <cell r="Q165" t="str">
            <v>No</v>
          </cell>
          <cell r="R165" t="str">
            <v>Yes</v>
          </cell>
          <cell r="S165" t="str">
            <v>Yes</v>
          </cell>
          <cell r="T165" t="str">
            <v>Yes</v>
          </cell>
          <cell r="U165" t="str">
            <v>Yes</v>
          </cell>
          <cell r="V165" t="str">
            <v>No</v>
          </cell>
          <cell r="W165" t="str">
            <v>Yes</v>
          </cell>
          <cell r="X165" t="str">
            <v>Single</v>
          </cell>
          <cell r="Y165" t="str">
            <v>Date</v>
          </cell>
          <cell r="Z165" t="str">
            <v>None</v>
          </cell>
          <cell r="AA165" t="str">
            <v>No</v>
          </cell>
          <cell r="AB165" t="str">
            <v>No</v>
          </cell>
          <cell r="AC165" t="str">
            <v>Yes</v>
          </cell>
          <cell r="AD165">
            <v>1</v>
          </cell>
          <cell r="AE165">
            <v>0</v>
          </cell>
          <cell r="AF165">
            <v>0</v>
          </cell>
          <cell r="AG165">
            <v>1</v>
          </cell>
          <cell r="AH165" t="str">
            <v>No</v>
          </cell>
          <cell r="AI165" t="str">
            <v>No</v>
          </cell>
          <cell r="AJ165" t="str">
            <v>No</v>
          </cell>
          <cell r="AK165" t="str">
            <v xml:space="preserve"> </v>
          </cell>
          <cell r="AL165" t="str">
            <v xml:space="preserve"> </v>
          </cell>
          <cell r="AM165" t="str">
            <v>No</v>
          </cell>
          <cell r="AO165" t="str">
            <v>Aangemaakt op:</v>
          </cell>
          <cell r="AT165" t="str">
            <v>dd/MM/yyyy</v>
          </cell>
        </row>
        <row r="166">
          <cell r="A166" t="str">
            <v>Q_STATUS_STARTED_BY</v>
          </cell>
          <cell r="B166" t="str">
            <v>Q_STATUS_STARTED_BY</v>
          </cell>
          <cell r="C166" t="str">
            <v>No</v>
          </cell>
          <cell r="D166" t="str">
            <v>S03-13</v>
          </cell>
          <cell r="E166">
            <v>165</v>
          </cell>
          <cell r="F166">
            <v>2</v>
          </cell>
          <cell r="G166" t="str">
            <v xml:space="preserve">      Aangemaakt door:</v>
          </cell>
          <cell r="I166" t="str">
            <v>No</v>
          </cell>
          <cell r="J166" t="str">
            <v>String</v>
          </cell>
          <cell r="K166" t="str">
            <v>String</v>
          </cell>
          <cell r="L166" t="str">
            <v>Locked</v>
          </cell>
          <cell r="M166" t="str">
            <v>UnLocked</v>
          </cell>
          <cell r="N166" t="str">
            <v>UnLocked</v>
          </cell>
          <cell r="O166" t="str">
            <v>UnLocked</v>
          </cell>
          <cell r="P166" t="str">
            <v>UnLocked</v>
          </cell>
          <cell r="Q166" t="str">
            <v>No</v>
          </cell>
          <cell r="R166" t="str">
            <v>Yes</v>
          </cell>
          <cell r="S166" t="str">
            <v>Yes</v>
          </cell>
          <cell r="T166" t="str">
            <v>Yes</v>
          </cell>
          <cell r="U166" t="str">
            <v>Yes</v>
          </cell>
          <cell r="V166" t="str">
            <v>No</v>
          </cell>
          <cell r="W166" t="str">
            <v>Yes</v>
          </cell>
          <cell r="X166" t="str">
            <v>Single</v>
          </cell>
          <cell r="Y166" t="str">
            <v>Default</v>
          </cell>
          <cell r="Z166" t="str">
            <v>None</v>
          </cell>
          <cell r="AA166" t="str">
            <v>No</v>
          </cell>
          <cell r="AB166" t="str">
            <v>No</v>
          </cell>
          <cell r="AC166" t="str">
            <v>Yes</v>
          </cell>
          <cell r="AD166">
            <v>1</v>
          </cell>
          <cell r="AE166">
            <v>0</v>
          </cell>
          <cell r="AF166">
            <v>0</v>
          </cell>
          <cell r="AG166">
            <v>1</v>
          </cell>
          <cell r="AH166" t="str">
            <v>No</v>
          </cell>
          <cell r="AI166" t="str">
            <v>No</v>
          </cell>
          <cell r="AJ166" t="str">
            <v>No</v>
          </cell>
          <cell r="AK166" t="str">
            <v xml:space="preserve"> </v>
          </cell>
          <cell r="AL166" t="str">
            <v xml:space="preserve"> </v>
          </cell>
          <cell r="AM166" t="str">
            <v>No</v>
          </cell>
          <cell r="AO166" t="str">
            <v>Aangemaakt door:</v>
          </cell>
        </row>
        <row r="167">
          <cell r="A167" t="str">
            <v>Q_STATUS_STARTED_BY_NAME</v>
          </cell>
          <cell r="B167" t="str">
            <v>Q_STATUS_STARTED_BY_NAME</v>
          </cell>
          <cell r="C167" t="str">
            <v>No</v>
          </cell>
          <cell r="D167" t="str">
            <v>S03-14</v>
          </cell>
          <cell r="E167">
            <v>166</v>
          </cell>
          <cell r="F167">
            <v>2</v>
          </cell>
          <cell r="G167" t="str">
            <v xml:space="preserve">      Aangemaakt door:</v>
          </cell>
          <cell r="I167" t="str">
            <v>No</v>
          </cell>
          <cell r="J167" t="str">
            <v>String</v>
          </cell>
          <cell r="K167" t="str">
            <v>String</v>
          </cell>
          <cell r="L167" t="str">
            <v>Locked</v>
          </cell>
          <cell r="M167" t="str">
            <v>UnLocked</v>
          </cell>
          <cell r="N167" t="str">
            <v>UnLocked</v>
          </cell>
          <cell r="O167" t="str">
            <v>UnLocked</v>
          </cell>
          <cell r="P167" t="str">
            <v>UnLocked</v>
          </cell>
          <cell r="Q167" t="str">
            <v>No</v>
          </cell>
          <cell r="R167" t="str">
            <v>Yes</v>
          </cell>
          <cell r="S167" t="str">
            <v>Yes</v>
          </cell>
          <cell r="T167" t="str">
            <v>Yes</v>
          </cell>
          <cell r="U167" t="str">
            <v>Yes</v>
          </cell>
          <cell r="V167" t="str">
            <v>No</v>
          </cell>
          <cell r="W167" t="str">
            <v>Yes</v>
          </cell>
          <cell r="X167" t="str">
            <v>Single</v>
          </cell>
          <cell r="Y167" t="str">
            <v>Default</v>
          </cell>
          <cell r="Z167" t="str">
            <v>None</v>
          </cell>
          <cell r="AA167" t="str">
            <v>No</v>
          </cell>
          <cell r="AB167" t="str">
            <v>No</v>
          </cell>
          <cell r="AC167" t="str">
            <v>Yes</v>
          </cell>
          <cell r="AD167">
            <v>1</v>
          </cell>
          <cell r="AE167">
            <v>0</v>
          </cell>
          <cell r="AF167">
            <v>0</v>
          </cell>
          <cell r="AG167">
            <v>1</v>
          </cell>
          <cell r="AH167" t="str">
            <v>No</v>
          </cell>
          <cell r="AI167" t="str">
            <v>No</v>
          </cell>
          <cell r="AJ167" t="str">
            <v>No</v>
          </cell>
          <cell r="AK167" t="str">
            <v xml:space="preserve"> </v>
          </cell>
          <cell r="AL167" t="str">
            <v xml:space="preserve"> </v>
          </cell>
          <cell r="AM167" t="str">
            <v>No</v>
          </cell>
          <cell r="AO167" t="str">
            <v>Aangemaakt door:</v>
          </cell>
        </row>
        <row r="168">
          <cell r="A168" t="str">
            <v>Q_STATUS_MODIFIED_ON</v>
          </cell>
          <cell r="B168" t="str">
            <v>Q_STATUS_MODIFIED_ON</v>
          </cell>
          <cell r="C168" t="str">
            <v>No</v>
          </cell>
          <cell r="D168" t="str">
            <v>S03-15</v>
          </cell>
          <cell r="E168">
            <v>167</v>
          </cell>
          <cell r="F168">
            <v>2</v>
          </cell>
          <cell r="G168" t="str">
            <v xml:space="preserve">      Laatst bewerkt op:</v>
          </cell>
          <cell r="I168" t="str">
            <v>No</v>
          </cell>
          <cell r="J168" t="str">
            <v>Number</v>
          </cell>
          <cell r="K168" t="str">
            <v>Date</v>
          </cell>
          <cell r="L168" t="str">
            <v>Locked</v>
          </cell>
          <cell r="M168" t="str">
            <v>UnLocked</v>
          </cell>
          <cell r="N168" t="str">
            <v>UnLocked</v>
          </cell>
          <cell r="O168" t="str">
            <v>UnLocked</v>
          </cell>
          <cell r="P168" t="str">
            <v>UnLocked</v>
          </cell>
          <cell r="Q168" t="str">
            <v>No</v>
          </cell>
          <cell r="R168" t="str">
            <v>Yes</v>
          </cell>
          <cell r="S168" t="str">
            <v>Yes</v>
          </cell>
          <cell r="T168" t="str">
            <v>Yes</v>
          </cell>
          <cell r="U168" t="str">
            <v>Yes</v>
          </cell>
          <cell r="V168" t="str">
            <v>Yes</v>
          </cell>
          <cell r="W168" t="str">
            <v>Yes</v>
          </cell>
          <cell r="X168" t="str">
            <v>Single</v>
          </cell>
          <cell r="Y168" t="str">
            <v>Date</v>
          </cell>
          <cell r="Z168" t="str">
            <v>None</v>
          </cell>
          <cell r="AA168" t="str">
            <v>No</v>
          </cell>
          <cell r="AB168" t="str">
            <v>No</v>
          </cell>
          <cell r="AC168" t="str">
            <v>Yes</v>
          </cell>
          <cell r="AD168">
            <v>1</v>
          </cell>
          <cell r="AE168">
            <v>0</v>
          </cell>
          <cell r="AF168">
            <v>0</v>
          </cell>
          <cell r="AG168">
            <v>1</v>
          </cell>
          <cell r="AH168" t="str">
            <v>No</v>
          </cell>
          <cell r="AI168" t="str">
            <v>No</v>
          </cell>
          <cell r="AJ168" t="str">
            <v>No</v>
          </cell>
          <cell r="AK168" t="str">
            <v xml:space="preserve"> </v>
          </cell>
          <cell r="AL168" t="str">
            <v xml:space="preserve"> </v>
          </cell>
          <cell r="AM168" t="str">
            <v>No</v>
          </cell>
          <cell r="AO168" t="str">
            <v>Laatst bewerkt op:</v>
          </cell>
          <cell r="AP168" t="str">
            <v>Now</v>
          </cell>
          <cell r="AQ168" t="str">
            <v>Now</v>
          </cell>
          <cell r="AR168" t="str">
            <v>Now</v>
          </cell>
          <cell r="AS168" t="str">
            <v>Now</v>
          </cell>
          <cell r="AT168" t="str">
            <v>dd/MM/yyyy</v>
          </cell>
        </row>
        <row r="169">
          <cell r="A169" t="str">
            <v>ModelVersion</v>
          </cell>
          <cell r="B169" t="str">
            <v>ModelVersion</v>
          </cell>
          <cell r="C169" t="str">
            <v>No</v>
          </cell>
          <cell r="D169" t="str">
            <v>S03-16</v>
          </cell>
          <cell r="E169">
            <v>168</v>
          </cell>
          <cell r="F169">
            <v>2</v>
          </cell>
          <cell r="G169" t="str">
            <v xml:space="preserve">      Modelversie</v>
          </cell>
          <cell r="I169" t="str">
            <v>No</v>
          </cell>
          <cell r="J169" t="str">
            <v>String</v>
          </cell>
          <cell r="K169" t="str">
            <v>String</v>
          </cell>
          <cell r="L169" t="str">
            <v>Locked</v>
          </cell>
          <cell r="M169" t="str">
            <v>Locked</v>
          </cell>
          <cell r="N169" t="str">
            <v>Locked</v>
          </cell>
          <cell r="O169" t="str">
            <v>Locked</v>
          </cell>
          <cell r="P169" t="str">
            <v>Locked</v>
          </cell>
          <cell r="Q169" t="str">
            <v>No</v>
          </cell>
          <cell r="R169" t="str">
            <v>No</v>
          </cell>
          <cell r="S169" t="str">
            <v>No</v>
          </cell>
          <cell r="T169" t="str">
            <v>No</v>
          </cell>
          <cell r="U169" t="str">
            <v>No</v>
          </cell>
          <cell r="V169" t="str">
            <v>Yes</v>
          </cell>
          <cell r="W169" t="str">
            <v>Yes</v>
          </cell>
          <cell r="X169" t="str">
            <v>Single</v>
          </cell>
          <cell r="Y169" t="str">
            <v>Default</v>
          </cell>
          <cell r="Z169" t="str">
            <v>None</v>
          </cell>
          <cell r="AA169" t="str">
            <v>No</v>
          </cell>
          <cell r="AB169" t="str">
            <v>No</v>
          </cell>
          <cell r="AC169" t="str">
            <v>Yes</v>
          </cell>
          <cell r="AD169">
            <v>1</v>
          </cell>
          <cell r="AE169">
            <v>0</v>
          </cell>
          <cell r="AF169">
            <v>0</v>
          </cell>
          <cell r="AG169">
            <v>1</v>
          </cell>
          <cell r="AH169" t="str">
            <v>No</v>
          </cell>
          <cell r="AI169" t="str">
            <v>No</v>
          </cell>
          <cell r="AJ169" t="str">
            <v>No</v>
          </cell>
          <cell r="AK169" t="str">
            <v xml:space="preserve"> </v>
          </cell>
          <cell r="AL169" t="str">
            <v xml:space="preserve"> </v>
          </cell>
          <cell r="AM169" t="str">
            <v>No</v>
          </cell>
          <cell r="AO169" t="str">
            <v>Modelversie</v>
          </cell>
          <cell r="AP169" t="str">
            <v>02.01.000.000</v>
          </cell>
          <cell r="AQ169" t="str">
            <v>02.01.000.000</v>
          </cell>
          <cell r="AR169" t="str">
            <v>02.01.000.000</v>
          </cell>
          <cell r="AS169" t="str">
            <v>02.01.000.000</v>
          </cell>
        </row>
        <row r="170">
          <cell r="A170" t="str">
            <v>ModelType</v>
          </cell>
          <cell r="B170" t="str">
            <v>ModelType</v>
          </cell>
          <cell r="C170" t="str">
            <v>No</v>
          </cell>
          <cell r="D170" t="str">
            <v>S03-17</v>
          </cell>
          <cell r="E170">
            <v>169</v>
          </cell>
          <cell r="F170">
            <v>2</v>
          </cell>
          <cell r="G170" t="str">
            <v xml:space="preserve">      Modeltype</v>
          </cell>
          <cell r="I170" t="str">
            <v>No</v>
          </cell>
          <cell r="J170" t="str">
            <v>String</v>
          </cell>
          <cell r="K170" t="str">
            <v>String</v>
          </cell>
          <cell r="L170" t="str">
            <v>Locked</v>
          </cell>
          <cell r="M170" t="str">
            <v>Locked</v>
          </cell>
          <cell r="N170" t="str">
            <v>Locked</v>
          </cell>
          <cell r="O170" t="str">
            <v>Locked</v>
          </cell>
          <cell r="P170" t="str">
            <v>Locked</v>
          </cell>
          <cell r="Q170" t="str">
            <v>No</v>
          </cell>
          <cell r="R170" t="str">
            <v>No</v>
          </cell>
          <cell r="S170" t="str">
            <v>No</v>
          </cell>
          <cell r="T170" t="str">
            <v>No</v>
          </cell>
          <cell r="U170" t="str">
            <v>No</v>
          </cell>
          <cell r="V170" t="str">
            <v>Yes</v>
          </cell>
          <cell r="W170" t="str">
            <v>Yes</v>
          </cell>
          <cell r="X170" t="str">
            <v>Single</v>
          </cell>
          <cell r="Y170" t="str">
            <v>Default</v>
          </cell>
          <cell r="Z170" t="str">
            <v>None</v>
          </cell>
          <cell r="AA170" t="str">
            <v>No</v>
          </cell>
          <cell r="AB170" t="str">
            <v>No</v>
          </cell>
          <cell r="AC170" t="str">
            <v>Yes</v>
          </cell>
          <cell r="AD170">
            <v>1</v>
          </cell>
          <cell r="AE170">
            <v>0</v>
          </cell>
          <cell r="AF170">
            <v>0</v>
          </cell>
          <cell r="AG170">
            <v>1</v>
          </cell>
          <cell r="AH170" t="str">
            <v>No</v>
          </cell>
          <cell r="AI170" t="str">
            <v>No</v>
          </cell>
          <cell r="AJ170" t="str">
            <v>No</v>
          </cell>
          <cell r="AK170" t="str">
            <v xml:space="preserve"> </v>
          </cell>
          <cell r="AL170" t="str">
            <v xml:space="preserve"> </v>
          </cell>
          <cell r="AM170" t="str">
            <v>No</v>
          </cell>
          <cell r="AO170" t="str">
            <v>Modeltype</v>
          </cell>
          <cell r="AP170" t="str">
            <v>STARTER</v>
          </cell>
          <cell r="AQ170" t="str">
            <v>STARTER</v>
          </cell>
          <cell r="AR170" t="str">
            <v>STARTER</v>
          </cell>
          <cell r="AS170" t="str">
            <v>STARTER</v>
          </cell>
        </row>
        <row r="171">
          <cell r="A171" t="str">
            <v>MatrixVersion</v>
          </cell>
          <cell r="B171" t="str">
            <v>MatrixVersion</v>
          </cell>
          <cell r="C171" t="str">
            <v>No</v>
          </cell>
          <cell r="D171" t="str">
            <v>S03-18</v>
          </cell>
          <cell r="E171">
            <v>170</v>
          </cell>
          <cell r="F171">
            <v>2</v>
          </cell>
          <cell r="G171" t="str">
            <v xml:space="preserve">      Parametersversie</v>
          </cell>
          <cell r="I171" t="str">
            <v>No</v>
          </cell>
          <cell r="J171" t="str">
            <v>String</v>
          </cell>
          <cell r="K171" t="str">
            <v>String</v>
          </cell>
          <cell r="L171" t="str">
            <v>Locked</v>
          </cell>
          <cell r="M171" t="str">
            <v>Locked</v>
          </cell>
          <cell r="N171" t="str">
            <v>Locked</v>
          </cell>
          <cell r="O171" t="str">
            <v>Locked</v>
          </cell>
          <cell r="P171" t="str">
            <v>Locked</v>
          </cell>
          <cell r="Q171" t="str">
            <v>No</v>
          </cell>
          <cell r="R171" t="str">
            <v>No</v>
          </cell>
          <cell r="S171" t="str">
            <v>No</v>
          </cell>
          <cell r="T171" t="str">
            <v>No</v>
          </cell>
          <cell r="U171" t="str">
            <v>No</v>
          </cell>
          <cell r="V171" t="str">
            <v>Yes</v>
          </cell>
          <cell r="W171" t="str">
            <v>Yes</v>
          </cell>
          <cell r="X171" t="str">
            <v>Single</v>
          </cell>
          <cell r="Y171" t="str">
            <v>Default</v>
          </cell>
          <cell r="Z171" t="str">
            <v>None</v>
          </cell>
          <cell r="AA171" t="str">
            <v>No</v>
          </cell>
          <cell r="AB171" t="str">
            <v>No</v>
          </cell>
          <cell r="AC171" t="str">
            <v>Yes</v>
          </cell>
          <cell r="AD171">
            <v>1</v>
          </cell>
          <cell r="AE171">
            <v>0</v>
          </cell>
          <cell r="AF171">
            <v>0</v>
          </cell>
          <cell r="AG171">
            <v>1</v>
          </cell>
          <cell r="AH171" t="str">
            <v>No</v>
          </cell>
          <cell r="AI171" t="str">
            <v>No</v>
          </cell>
          <cell r="AJ171" t="str">
            <v>No</v>
          </cell>
          <cell r="AK171" t="str">
            <v xml:space="preserve"> </v>
          </cell>
          <cell r="AL171" t="str">
            <v xml:space="preserve"> </v>
          </cell>
          <cell r="AM171" t="str">
            <v>No</v>
          </cell>
          <cell r="AO171" t="str">
            <v>Parametersversie</v>
          </cell>
          <cell r="AP171" t="str">
            <v>None</v>
          </cell>
          <cell r="AQ171" t="str">
            <v>None</v>
          </cell>
          <cell r="AR171" t="str">
            <v>None</v>
          </cell>
          <cell r="AS171" t="str">
            <v>None</v>
          </cell>
        </row>
        <row r="172">
          <cell r="A172" t="str">
            <v>ToetsenEnNormen</v>
          </cell>
          <cell r="B172" t="str">
            <v>ToetsenEnNormen</v>
          </cell>
          <cell r="C172" t="str">
            <v>No</v>
          </cell>
          <cell r="D172" t="str">
            <v>S04</v>
          </cell>
          <cell r="E172">
            <v>171</v>
          </cell>
          <cell r="F172">
            <v>1</v>
          </cell>
          <cell r="G172" t="str">
            <v xml:space="preserve">   Toetsen en normen</v>
          </cell>
          <cell r="I172" t="str">
            <v>No</v>
          </cell>
          <cell r="J172" t="str">
            <v>String</v>
          </cell>
          <cell r="K172" t="str">
            <v>Abstract</v>
          </cell>
          <cell r="L172" t="str">
            <v>Locked</v>
          </cell>
          <cell r="M172" t="str">
            <v>Hidden</v>
          </cell>
          <cell r="N172" t="str">
            <v>Hidden</v>
          </cell>
          <cell r="O172" t="str">
            <v>Hidden</v>
          </cell>
          <cell r="P172" t="str">
            <v>Hidden</v>
          </cell>
          <cell r="Q172" t="str">
            <v>No</v>
          </cell>
          <cell r="R172" t="str">
            <v>No</v>
          </cell>
          <cell r="S172" t="str">
            <v>No</v>
          </cell>
          <cell r="T172" t="str">
            <v>No</v>
          </cell>
          <cell r="U172" t="str">
            <v>No</v>
          </cell>
          <cell r="V172" t="str">
            <v>No</v>
          </cell>
          <cell r="W172" t="str">
            <v>No</v>
          </cell>
          <cell r="X172" t="str">
            <v>Single</v>
          </cell>
          <cell r="Y172" t="str">
            <v>Default</v>
          </cell>
          <cell r="Z172" t="str">
            <v>None</v>
          </cell>
          <cell r="AA172" t="str">
            <v>No</v>
          </cell>
          <cell r="AB172" t="str">
            <v>No</v>
          </cell>
          <cell r="AC172" t="str">
            <v>Yes</v>
          </cell>
          <cell r="AD172">
            <v>1</v>
          </cell>
          <cell r="AE172">
            <v>0</v>
          </cell>
          <cell r="AF172">
            <v>0</v>
          </cell>
          <cell r="AG172">
            <v>1</v>
          </cell>
          <cell r="AH172" t="str">
            <v>No</v>
          </cell>
          <cell r="AI172" t="str">
            <v>No</v>
          </cell>
          <cell r="AJ172" t="str">
            <v>No</v>
          </cell>
          <cell r="AK172" t="str">
            <v xml:space="preserve"> </v>
          </cell>
          <cell r="AL172" t="str">
            <v xml:space="preserve"> </v>
          </cell>
          <cell r="AM172" t="str">
            <v>No</v>
          </cell>
          <cell r="AO172" t="str">
            <v>Toetsen en normen</v>
          </cell>
        </row>
        <row r="173">
          <cell r="A173" t="str">
            <v>ToetsenEnNormenSub1</v>
          </cell>
          <cell r="B173" t="str">
            <v>Q_RESULT</v>
          </cell>
          <cell r="C173" t="str">
            <v>Yes</v>
          </cell>
          <cell r="D173" t="str">
            <v>S04-01</v>
          </cell>
          <cell r="E173">
            <v>172</v>
          </cell>
          <cell r="F173">
            <v>2</v>
          </cell>
          <cell r="G173" t="str">
            <v xml:space="preserve">      Results</v>
          </cell>
          <cell r="I173" t="str">
            <v>No</v>
          </cell>
          <cell r="J173" t="str">
            <v>String</v>
          </cell>
          <cell r="K173" t="str">
            <v>Abstract</v>
          </cell>
          <cell r="L173" t="str">
            <v>Locked</v>
          </cell>
          <cell r="M173" t="str">
            <v>Locked</v>
          </cell>
          <cell r="N173" t="str">
            <v>Locked</v>
          </cell>
          <cell r="O173" t="str">
            <v>Locked</v>
          </cell>
          <cell r="P173" t="str">
            <v>Locked</v>
          </cell>
          <cell r="Q173" t="str">
            <v>No</v>
          </cell>
          <cell r="R173" t="str">
            <v>No</v>
          </cell>
          <cell r="S173" t="str">
            <v>No</v>
          </cell>
          <cell r="T173" t="str">
            <v>No</v>
          </cell>
          <cell r="U173" t="str">
            <v>No</v>
          </cell>
          <cell r="V173" t="str">
            <v>No</v>
          </cell>
          <cell r="W173" t="str">
            <v>No</v>
          </cell>
          <cell r="X173" t="str">
            <v>Single</v>
          </cell>
          <cell r="Y173" t="str">
            <v>Default</v>
          </cell>
          <cell r="Z173" t="str">
            <v>None</v>
          </cell>
          <cell r="AA173" t="str">
            <v>No</v>
          </cell>
          <cell r="AB173" t="str">
            <v>No</v>
          </cell>
          <cell r="AC173" t="str">
            <v>Yes</v>
          </cell>
          <cell r="AD173">
            <v>1</v>
          </cell>
          <cell r="AE173">
            <v>0</v>
          </cell>
          <cell r="AF173">
            <v>0</v>
          </cell>
          <cell r="AG173">
            <v>1</v>
          </cell>
          <cell r="AH173" t="str">
            <v>No</v>
          </cell>
          <cell r="AI173" t="str">
            <v>No</v>
          </cell>
          <cell r="AJ173" t="str">
            <v>No</v>
          </cell>
          <cell r="AK173" t="str">
            <v xml:space="preserve"> </v>
          </cell>
          <cell r="AL173" t="str">
            <v xml:space="preserve"> </v>
          </cell>
          <cell r="AM173" t="str">
            <v>No</v>
          </cell>
          <cell r="AO173" t="str">
            <v>Results</v>
          </cell>
          <cell r="AP173"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Q173"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R173"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cell r="AS173" t="str">
            <v>&amp;If(Q_ROOT[1]=0,&amp;"Nog niet alle vragen zijn ingevuld.\r\n",&amp;Case(AkkoordVragenlijst,[10:"Vragenlijst is definitief gemaakt, maar nog niet alle vragen zijn gevuld."|15:"Klant komt niet in aanmerking voor krediet."|20:"Vragenlijst is definitief gemaakt, maar nog niet alle vragen zijn gevuld."|25:"Klant moet ook manueel proces doorlopen."|30:"Het resultaat uit de scorecard is positief."]))&amp;"\r\n\r\n"&amp;Q_RESTRICTIES[1]&amp;Q_WARNING_GLOBAL[1]</v>
          </cell>
        </row>
        <row r="174">
          <cell r="A174" t="str">
            <v>AkkoordVragenlijst</v>
          </cell>
          <cell r="B174" t="str">
            <v>AkkoordVragenlijst</v>
          </cell>
          <cell r="C174" t="str">
            <v>No</v>
          </cell>
          <cell r="D174" t="str">
            <v>S04-01-01</v>
          </cell>
          <cell r="E174">
            <v>173</v>
          </cell>
          <cell r="F174">
            <v>3</v>
          </cell>
          <cell r="G174" t="str">
            <v xml:space="preserve">         Akkoord vragenlijst?</v>
          </cell>
          <cell r="I174" t="str">
            <v>No</v>
          </cell>
          <cell r="J174" t="str">
            <v>Number</v>
          </cell>
          <cell r="K174" t="str">
            <v>Enumeration</v>
          </cell>
          <cell r="L174" t="str">
            <v>Locked</v>
          </cell>
          <cell r="M174" t="str">
            <v>Locked</v>
          </cell>
          <cell r="N174" t="str">
            <v>Locked</v>
          </cell>
          <cell r="O174" t="str">
            <v>Locked</v>
          </cell>
          <cell r="P174" t="str">
            <v>Locked</v>
          </cell>
          <cell r="Q174" t="str">
            <v>No</v>
          </cell>
          <cell r="R174" t="str">
            <v>No</v>
          </cell>
          <cell r="S174" t="str">
            <v>No</v>
          </cell>
          <cell r="T174" t="str">
            <v>No</v>
          </cell>
          <cell r="U174" t="str">
            <v>No</v>
          </cell>
          <cell r="V174" t="str">
            <v>No</v>
          </cell>
          <cell r="W174" t="str">
            <v>No</v>
          </cell>
          <cell r="X174" t="str">
            <v>Single</v>
          </cell>
          <cell r="Y174" t="str">
            <v>Choice</v>
          </cell>
          <cell r="Z174" t="str">
            <v>None</v>
          </cell>
          <cell r="AA174" t="str">
            <v>No</v>
          </cell>
          <cell r="AB174" t="str">
            <v>No</v>
          </cell>
          <cell r="AC174" t="str">
            <v>Yes</v>
          </cell>
          <cell r="AD174">
            <v>1</v>
          </cell>
          <cell r="AE174">
            <v>0</v>
          </cell>
          <cell r="AF174">
            <v>0</v>
          </cell>
          <cell r="AG174">
            <v>1</v>
          </cell>
          <cell r="AH174" t="str">
            <v>No</v>
          </cell>
          <cell r="AI174" t="str">
            <v>No</v>
          </cell>
          <cell r="AJ174" t="str">
            <v>No</v>
          </cell>
          <cell r="AK174" t="str">
            <v xml:space="preserve"> </v>
          </cell>
          <cell r="AL174" t="str">
            <v xml:space="preserve"> </v>
          </cell>
          <cell r="AM174" t="str">
            <v>No</v>
          </cell>
          <cell r="AO174" t="str">
            <v>Akkoord vragenlijst?</v>
          </cell>
          <cell r="AP174" t="str">
            <v>If(ToetsControleBasisHulp=15,15,If( (Length(&amp;Q_RESTRICTIESTXT[1])&gt;0)  , 10 ,If( (Length(&amp;Q_WARNING_GLOBALTXT[1])&gt;0) ,15,If(EindScore&gt;OndergrensPunten,15,If(ManueelProcesTotaal&gt;=1,25,30)))))</v>
          </cell>
          <cell r="AQ174" t="str">
            <v>If(ToetsControleBasisHulp=15,15,If( (Length(&amp;Q_RESTRICTIESTXT[1])&gt;0)  , 10 ,If( (Length(&amp;Q_WARNING_GLOBALTXT[1])&gt;0) ,15,If(EindScore&gt;OndergrensPunten,15,If(ManueelProcesTotaal&gt;=1,25,30)))))</v>
          </cell>
          <cell r="AR174" t="str">
            <v>If(ToetsControleBasisHulp=15,15,If( (Length(&amp;Q_RESTRICTIESTXT[1])&gt;0)  , 10 ,If( (Length(&amp;Q_WARNING_GLOBALTXT[1])&gt;0) ,15,If(EindScore&gt;OndergrensPunten,15,If(ManueelProcesTotaal&gt;=1,25,30)))))</v>
          </cell>
          <cell r="AS174" t="str">
            <v>If(ToetsControleBasisHulp=15,15,If( (Length(&amp;Q_RESTRICTIESTXT[1])&gt;0)  , 10 ,If( (Length(&amp;Q_WARNING_GLOBALTXT[1])&gt;0) ,15,If(EindScore&gt;OndergrensPunten,15,If(ManueelProcesTotaal&gt;=1,25,30)))))</v>
          </cell>
          <cell r="AT174" t="str">
            <v>10:"Vragenlijst is definitief gemaakt, maar nog niet alle vragen zijn gevuld."|15:"Klant komt niet in aanmerking voor krediet."|20:"Vragenlijst is definitief gemaakt, maar nog niet alle vragen zijn gevuld."|25:"Klant moet ook manueel proces doorlopen."|30:"Het resultaat uit de scorecard is positief."</v>
          </cell>
        </row>
        <row r="175">
          <cell r="A175" t="str">
            <v>Ratingwaarde</v>
          </cell>
          <cell r="B175" t="str">
            <v>Ratingwaarde</v>
          </cell>
          <cell r="C175" t="str">
            <v>No</v>
          </cell>
          <cell r="D175" t="str">
            <v>S04-01-02</v>
          </cell>
          <cell r="E175">
            <v>174</v>
          </cell>
          <cell r="F175">
            <v>3</v>
          </cell>
          <cell r="G175" t="str">
            <v xml:space="preserve">         Ratingwaarde</v>
          </cell>
          <cell r="I175" t="str">
            <v>No</v>
          </cell>
          <cell r="J175" t="str">
            <v>Number</v>
          </cell>
          <cell r="K175" t="str">
            <v>Number</v>
          </cell>
          <cell r="L175" t="str">
            <v>Locked</v>
          </cell>
          <cell r="M175" t="str">
            <v>Locked</v>
          </cell>
          <cell r="N175" t="str">
            <v>Locked</v>
          </cell>
          <cell r="O175" t="str">
            <v>Locked</v>
          </cell>
          <cell r="P175" t="str">
            <v>Locked</v>
          </cell>
          <cell r="Q175" t="str">
            <v>No</v>
          </cell>
          <cell r="R175" t="str">
            <v>No</v>
          </cell>
          <cell r="S175" t="str">
            <v>No</v>
          </cell>
          <cell r="T175" t="str">
            <v>No</v>
          </cell>
          <cell r="U175" t="str">
            <v>No</v>
          </cell>
          <cell r="V175" t="str">
            <v>No</v>
          </cell>
          <cell r="W175" t="str">
            <v>No</v>
          </cell>
          <cell r="X175" t="str">
            <v>Single</v>
          </cell>
          <cell r="Y175" t="str">
            <v>Default</v>
          </cell>
          <cell r="Z175" t="str">
            <v>None</v>
          </cell>
          <cell r="AA175" t="str">
            <v>No</v>
          </cell>
          <cell r="AB175" t="str">
            <v>No</v>
          </cell>
          <cell r="AC175" t="str">
            <v>Yes</v>
          </cell>
          <cell r="AD175">
            <v>1</v>
          </cell>
          <cell r="AE175">
            <v>0</v>
          </cell>
          <cell r="AF175">
            <v>0</v>
          </cell>
          <cell r="AG175">
            <v>1</v>
          </cell>
          <cell r="AH175" t="str">
            <v>No</v>
          </cell>
          <cell r="AI175" t="str">
            <v>No</v>
          </cell>
          <cell r="AJ175" t="str">
            <v>No</v>
          </cell>
          <cell r="AK175" t="str">
            <v xml:space="preserve"> </v>
          </cell>
          <cell r="AL175" t="str">
            <v xml:space="preserve"> </v>
          </cell>
          <cell r="AM175" t="str">
            <v>No</v>
          </cell>
          <cell r="AO175" t="str">
            <v>Ratingwaarde</v>
          </cell>
          <cell r="AP175" t="str">
            <v>If(AkkoordVragenlijst=30,15,NA)</v>
          </cell>
          <cell r="AQ175" t="str">
            <v>If(AkkoordVragenlijst=30,15,NA)</v>
          </cell>
          <cell r="AR175" t="str">
            <v>If(AkkoordVragenlijst=30,15,NA)</v>
          </cell>
          <cell r="AS175" t="str">
            <v>If(AkkoordVragenlijst=30,15,NA)</v>
          </cell>
        </row>
        <row r="176">
          <cell r="A176" t="str">
            <v>ToetsenEnNormenSub2</v>
          </cell>
          <cell r="B176" t="str">
            <v>ToetsenEnNormenSub2</v>
          </cell>
          <cell r="C176" t="str">
            <v>No</v>
          </cell>
          <cell r="D176" t="str">
            <v>S04-02</v>
          </cell>
          <cell r="E176">
            <v>175</v>
          </cell>
          <cell r="F176">
            <v>2</v>
          </cell>
          <cell r="G176" t="str">
            <v xml:space="preserve">      Gerealiseerde winst verplicht?</v>
          </cell>
          <cell r="I176" t="str">
            <v>No</v>
          </cell>
          <cell r="J176" t="str">
            <v>Number</v>
          </cell>
          <cell r="K176" t="str">
            <v>Abstract</v>
          </cell>
          <cell r="L176" t="str">
            <v>Locked</v>
          </cell>
          <cell r="M176" t="str">
            <v>Locked</v>
          </cell>
          <cell r="N176" t="str">
            <v>Locked</v>
          </cell>
          <cell r="O176" t="str">
            <v>Locked</v>
          </cell>
          <cell r="P176" t="str">
            <v>Locked</v>
          </cell>
          <cell r="Q176" t="str">
            <v>No</v>
          </cell>
          <cell r="R176" t="str">
            <v>No</v>
          </cell>
          <cell r="S176" t="str">
            <v>No</v>
          </cell>
          <cell r="T176" t="str">
            <v>No</v>
          </cell>
          <cell r="U176" t="str">
            <v>No</v>
          </cell>
          <cell r="V176" t="str">
            <v>No</v>
          </cell>
          <cell r="W176" t="str">
            <v>No</v>
          </cell>
          <cell r="X176" t="str">
            <v>Single</v>
          </cell>
          <cell r="Y176" t="str">
            <v>Default</v>
          </cell>
          <cell r="Z176" t="str">
            <v>None</v>
          </cell>
          <cell r="AA176" t="str">
            <v>No</v>
          </cell>
          <cell r="AB176" t="str">
            <v>No</v>
          </cell>
          <cell r="AC176" t="str">
            <v>Yes</v>
          </cell>
          <cell r="AD176">
            <v>1</v>
          </cell>
          <cell r="AE176">
            <v>0</v>
          </cell>
          <cell r="AF176">
            <v>0</v>
          </cell>
          <cell r="AG176">
            <v>1</v>
          </cell>
          <cell r="AH176" t="str">
            <v>No</v>
          </cell>
          <cell r="AI176" t="str">
            <v>No</v>
          </cell>
          <cell r="AJ176" t="str">
            <v>No</v>
          </cell>
          <cell r="AK176" t="str">
            <v xml:space="preserve"> </v>
          </cell>
          <cell r="AL176" t="str">
            <v xml:space="preserve"> </v>
          </cell>
          <cell r="AM176" t="str">
            <v>No</v>
          </cell>
          <cell r="AO176" t="str">
            <v>Gerealiseerde winst verplicht?</v>
          </cell>
        </row>
        <row r="177">
          <cell r="A177" t="str">
            <v>ResultaatNaBelJaar1Akkoord</v>
          </cell>
          <cell r="B177" t="str">
            <v>ResultaatNaBelJaar1Akkoord</v>
          </cell>
          <cell r="C177" t="str">
            <v>No</v>
          </cell>
          <cell r="D177" t="str">
            <v>S04-02-01</v>
          </cell>
          <cell r="E177">
            <v>176</v>
          </cell>
          <cell r="F177">
            <v>3</v>
          </cell>
          <cell r="G177" t="str">
            <v xml:space="preserve">         Gerealiseerde winst na belasting, jaar 1 compleet?</v>
          </cell>
          <cell r="I177" t="str">
            <v>No</v>
          </cell>
          <cell r="J177" t="str">
            <v>Number</v>
          </cell>
          <cell r="K177" t="str">
            <v>Number</v>
          </cell>
          <cell r="L177" t="str">
            <v>Locked</v>
          </cell>
          <cell r="M177" t="str">
            <v>Locked</v>
          </cell>
          <cell r="N177" t="str">
            <v>Locked</v>
          </cell>
          <cell r="O177" t="str">
            <v>Locked</v>
          </cell>
          <cell r="P177" t="str">
            <v>Locked</v>
          </cell>
          <cell r="Q177" t="str">
            <v>No</v>
          </cell>
          <cell r="R177" t="str">
            <v>No</v>
          </cell>
          <cell r="S177" t="str">
            <v>No</v>
          </cell>
          <cell r="T177" t="str">
            <v>No</v>
          </cell>
          <cell r="U177" t="str">
            <v>No</v>
          </cell>
          <cell r="V177" t="str">
            <v>No</v>
          </cell>
          <cell r="W177" t="str">
            <v>No</v>
          </cell>
          <cell r="X177" t="str">
            <v>Single</v>
          </cell>
          <cell r="Y177" t="str">
            <v>Default</v>
          </cell>
          <cell r="Z177" t="str">
            <v>None</v>
          </cell>
          <cell r="AA177" t="str">
            <v>No</v>
          </cell>
          <cell r="AB177" t="str">
            <v>No</v>
          </cell>
          <cell r="AC177" t="str">
            <v>Yes</v>
          </cell>
          <cell r="AD177">
            <v>1</v>
          </cell>
          <cell r="AE177">
            <v>0</v>
          </cell>
          <cell r="AF177">
            <v>0</v>
          </cell>
          <cell r="AG177">
            <v>1</v>
          </cell>
          <cell r="AH177" t="str">
            <v>No</v>
          </cell>
          <cell r="AI177" t="str">
            <v>No</v>
          </cell>
          <cell r="AJ177" t="str">
            <v>No</v>
          </cell>
          <cell r="AK177" t="str">
            <v xml:space="preserve"> </v>
          </cell>
          <cell r="AL177" t="str">
            <v xml:space="preserve"> </v>
          </cell>
          <cell r="AM177" t="str">
            <v>No</v>
          </cell>
          <cell r="AO177" t="str">
            <v>Gerealiseerde winst na belasting, jaar 1 compleet?</v>
          </cell>
          <cell r="AP177" t="str">
            <v>If( (OnNA(Q_STATUS_FINAL_ON[1],Now) - OprichtingsdatumKvK[1]) &gt; (1*365)+183, If( (DataEntered(ResultaatNaBelJaar1)     ) And (ResultaatNaBelJaar1[1]&lt;&gt;0     ) ,1,0) ,1)</v>
          </cell>
          <cell r="AQ177" t="str">
            <v>If( (OnNA(Q_STATUS_FINAL_ON[1],Now) - OprichtingsdatumKvK[1]) &gt; (1*365)+183, If( (DataEntered(ResultaatNaBelJaar1)     ) And (ResultaatNaBelJaar1[1]&lt;&gt;0     ) ,1,0) ,1)</v>
          </cell>
          <cell r="AR177" t="str">
            <v>If( (OnNA(Q_STATUS_FINAL_ON[1],Now) - OprichtingsdatumKvK[1]) &gt; (1*365)+183, If( (DataEntered(ResultaatNaBelJaar1)     ) And (ResultaatNaBelJaar1[1]&lt;&gt;0     ) ,1,0) ,1)</v>
          </cell>
          <cell r="AS177" t="str">
            <v>If( (OnNA(Q_STATUS_FINAL_ON[1],Now) - OprichtingsdatumKvK[1]) &gt; (1*365)+183, If( (DataEntered(ResultaatNaBelJaar1)     ) And (ResultaatNaBelJaar1[1]&lt;&gt;0     ) ,1,0) ,1)</v>
          </cell>
        </row>
        <row r="178">
          <cell r="A178" t="str">
            <v>ResultaatNaBelJaar2Akkoord</v>
          </cell>
          <cell r="B178" t="str">
            <v>ResultaatNaBelJaar2Akkoord</v>
          </cell>
          <cell r="C178" t="str">
            <v>No</v>
          </cell>
          <cell r="D178" t="str">
            <v>S04-02-02</v>
          </cell>
          <cell r="E178">
            <v>177</v>
          </cell>
          <cell r="F178">
            <v>3</v>
          </cell>
          <cell r="G178" t="str">
            <v xml:space="preserve">         Gerealiseerde winst na belasting, jaar 2 compleet?</v>
          </cell>
          <cell r="I178" t="str">
            <v>No</v>
          </cell>
          <cell r="J178" t="str">
            <v>Number</v>
          </cell>
          <cell r="K178" t="str">
            <v>Number</v>
          </cell>
          <cell r="L178" t="str">
            <v>Locked</v>
          </cell>
          <cell r="M178" t="str">
            <v>Locked</v>
          </cell>
          <cell r="N178" t="str">
            <v>Locked</v>
          </cell>
          <cell r="O178" t="str">
            <v>Locked</v>
          </cell>
          <cell r="P178" t="str">
            <v>Locked</v>
          </cell>
          <cell r="Q178" t="str">
            <v>No</v>
          </cell>
          <cell r="R178" t="str">
            <v>No</v>
          </cell>
          <cell r="S178" t="str">
            <v>No</v>
          </cell>
          <cell r="T178" t="str">
            <v>No</v>
          </cell>
          <cell r="U178" t="str">
            <v>No</v>
          </cell>
          <cell r="V178" t="str">
            <v>No</v>
          </cell>
          <cell r="W178" t="str">
            <v>No</v>
          </cell>
          <cell r="X178" t="str">
            <v>Single</v>
          </cell>
          <cell r="Y178" t="str">
            <v>Default</v>
          </cell>
          <cell r="Z178" t="str">
            <v>None</v>
          </cell>
          <cell r="AA178" t="str">
            <v>No</v>
          </cell>
          <cell r="AB178" t="str">
            <v>No</v>
          </cell>
          <cell r="AC178" t="str">
            <v>Yes</v>
          </cell>
          <cell r="AD178">
            <v>1</v>
          </cell>
          <cell r="AE178">
            <v>0</v>
          </cell>
          <cell r="AF178">
            <v>0</v>
          </cell>
          <cell r="AG178">
            <v>1</v>
          </cell>
          <cell r="AH178" t="str">
            <v>No</v>
          </cell>
          <cell r="AI178" t="str">
            <v>No</v>
          </cell>
          <cell r="AJ178" t="str">
            <v>No</v>
          </cell>
          <cell r="AK178" t="str">
            <v xml:space="preserve"> </v>
          </cell>
          <cell r="AL178" t="str">
            <v xml:space="preserve"> </v>
          </cell>
          <cell r="AM178" t="str">
            <v>No</v>
          </cell>
          <cell r="AO178" t="str">
            <v>Gerealiseerde winst na belasting, jaar 2 compleet?</v>
          </cell>
          <cell r="AP178" t="str">
            <v>If( (OnNA(Q_STATUS_FINAL_ON[1],Now) - OprichtingsdatumKvK[1]) &gt; (2*365)+183, If( (DataEntered(ResultaatNaBelJaar2)     ) And (ResultaatNaBelJaar2[1]&lt;&gt;0     ) ,1,0) ,1)</v>
          </cell>
          <cell r="AQ178" t="str">
            <v>If( (OnNA(Q_STATUS_FINAL_ON[1],Now) - OprichtingsdatumKvK[1]) &gt; (2*365)+183, If( (DataEntered(ResultaatNaBelJaar2)     ) And (ResultaatNaBelJaar2[1]&lt;&gt;0     ) ,1,0) ,1)</v>
          </cell>
          <cell r="AR178" t="str">
            <v>If( (OnNA(Q_STATUS_FINAL_ON[1],Now) - OprichtingsdatumKvK[1]) &gt; (2*365)+183, If( (DataEntered(ResultaatNaBelJaar2)     ) And (ResultaatNaBelJaar2[1]&lt;&gt;0     ) ,1,0) ,1)</v>
          </cell>
          <cell r="AS178" t="str">
            <v>If( (OnNA(Q_STATUS_FINAL_ON[1],Now) - OprichtingsdatumKvK[1]) &gt; (2*365)+183, If( (DataEntered(ResultaatNaBelJaar2)     ) And (ResultaatNaBelJaar2[1]&lt;&gt;0     ) ,1,0) ,1)</v>
          </cell>
        </row>
        <row r="179">
          <cell r="A179" t="str">
            <v>SolvabiliteitBalansJaar1Akkoord</v>
          </cell>
          <cell r="B179" t="str">
            <v>SolvabiliteitBalansJaar1Akkoord</v>
          </cell>
          <cell r="C179" t="str">
            <v>No</v>
          </cell>
          <cell r="D179" t="str">
            <v>S04-02-03</v>
          </cell>
          <cell r="E179">
            <v>178</v>
          </cell>
          <cell r="F179">
            <v>3</v>
          </cell>
          <cell r="G179" t="str">
            <v xml:space="preserve">         Gerealiseerde balansverhouding jaar 1 compleet?</v>
          </cell>
          <cell r="I179" t="str">
            <v>No</v>
          </cell>
          <cell r="J179" t="str">
            <v>Number</v>
          </cell>
          <cell r="K179" t="str">
            <v>Number</v>
          </cell>
          <cell r="L179" t="str">
            <v>Locked</v>
          </cell>
          <cell r="M179" t="str">
            <v>Locked</v>
          </cell>
          <cell r="N179" t="str">
            <v>Locked</v>
          </cell>
          <cell r="O179" t="str">
            <v>Locked</v>
          </cell>
          <cell r="P179" t="str">
            <v>Locked</v>
          </cell>
          <cell r="Q179" t="str">
            <v>No</v>
          </cell>
          <cell r="R179" t="str">
            <v>No</v>
          </cell>
          <cell r="S179" t="str">
            <v>No</v>
          </cell>
          <cell r="T179" t="str">
            <v>No</v>
          </cell>
          <cell r="U179" t="str">
            <v>No</v>
          </cell>
          <cell r="V179" t="str">
            <v>No</v>
          </cell>
          <cell r="W179" t="str">
            <v>No</v>
          </cell>
          <cell r="X179" t="str">
            <v>Single</v>
          </cell>
          <cell r="Y179" t="str">
            <v>Default</v>
          </cell>
          <cell r="Z179" t="str">
            <v>None</v>
          </cell>
          <cell r="AA179" t="str">
            <v>No</v>
          </cell>
          <cell r="AB179" t="str">
            <v>No</v>
          </cell>
          <cell r="AC179" t="str">
            <v>Yes</v>
          </cell>
          <cell r="AD179">
            <v>1</v>
          </cell>
          <cell r="AE179">
            <v>0</v>
          </cell>
          <cell r="AF179">
            <v>0</v>
          </cell>
          <cell r="AG179">
            <v>1</v>
          </cell>
          <cell r="AH179" t="str">
            <v>No</v>
          </cell>
          <cell r="AI179" t="str">
            <v>No</v>
          </cell>
          <cell r="AJ179" t="str">
            <v>No</v>
          </cell>
          <cell r="AK179" t="str">
            <v xml:space="preserve"> </v>
          </cell>
          <cell r="AL179" t="str">
            <v xml:space="preserve"> </v>
          </cell>
          <cell r="AM179" t="str">
            <v>No</v>
          </cell>
          <cell r="AO179" t="str">
            <v>Gerealiseerde balansverhouding jaar 1 compleet?</v>
          </cell>
          <cell r="AP179" t="str">
            <v>If( (OnNA(Q_STATUS_FINAL_ON[1],Now) - OprichtingsdatumKvK[1]) &gt; (1*365)+183, If( (DataEntered(SolvabiliteitBalansJaar1)) And (SolvabiliteitBalansJaar1[1]&lt;&gt;0) ,1,0) ,1)</v>
          </cell>
          <cell r="AQ179" t="str">
            <v>If( (OnNA(Q_STATUS_FINAL_ON[1],Now) - OprichtingsdatumKvK[1]) &gt; (1*365)+183, If( (DataEntered(SolvabiliteitBalansJaar1)) And (SolvabiliteitBalansJaar1[1]&lt;&gt;0) ,1,0) ,1)</v>
          </cell>
          <cell r="AR179" t="str">
            <v>If( (OnNA(Q_STATUS_FINAL_ON[1],Now) - OprichtingsdatumKvK[1]) &gt; (1*365)+183, If( (DataEntered(SolvabiliteitBalansJaar1)) And (SolvabiliteitBalansJaar1[1]&lt;&gt;0) ,1,0) ,1)</v>
          </cell>
          <cell r="AS179" t="str">
            <v>If( (OnNA(Q_STATUS_FINAL_ON[1],Now) - OprichtingsdatumKvK[1]) &gt; (1*365)+183, If( (DataEntered(SolvabiliteitBalansJaar1)) And (SolvabiliteitBalansJaar1[1]&lt;&gt;0) ,1,0) ,1)</v>
          </cell>
        </row>
        <row r="180">
          <cell r="A180" t="str">
            <v>SolvabiliteitBalansJaar2Akkoord</v>
          </cell>
          <cell r="B180" t="str">
            <v>SolvabiliteitBalansJaar2Akkoord</v>
          </cell>
          <cell r="C180" t="str">
            <v>No</v>
          </cell>
          <cell r="D180" t="str">
            <v>S04-02-04</v>
          </cell>
          <cell r="E180">
            <v>179</v>
          </cell>
          <cell r="F180">
            <v>3</v>
          </cell>
          <cell r="G180" t="str">
            <v xml:space="preserve">         Gerealiseerde balansverhouding jaar 2 compleet?</v>
          </cell>
          <cell r="I180" t="str">
            <v>No</v>
          </cell>
          <cell r="J180" t="str">
            <v>Number</v>
          </cell>
          <cell r="K180" t="str">
            <v>Number</v>
          </cell>
          <cell r="L180" t="str">
            <v>Locked</v>
          </cell>
          <cell r="M180" t="str">
            <v>Locked</v>
          </cell>
          <cell r="N180" t="str">
            <v>Locked</v>
          </cell>
          <cell r="O180" t="str">
            <v>Locked</v>
          </cell>
          <cell r="P180" t="str">
            <v>Locked</v>
          </cell>
          <cell r="Q180" t="str">
            <v>No</v>
          </cell>
          <cell r="R180" t="str">
            <v>No</v>
          </cell>
          <cell r="S180" t="str">
            <v>No</v>
          </cell>
          <cell r="T180" t="str">
            <v>No</v>
          </cell>
          <cell r="U180" t="str">
            <v>No</v>
          </cell>
          <cell r="V180" t="str">
            <v>No</v>
          </cell>
          <cell r="W180" t="str">
            <v>No</v>
          </cell>
          <cell r="X180" t="str">
            <v>Single</v>
          </cell>
          <cell r="Y180" t="str">
            <v>Default</v>
          </cell>
          <cell r="Z180" t="str">
            <v>None</v>
          </cell>
          <cell r="AA180" t="str">
            <v>No</v>
          </cell>
          <cell r="AB180" t="str">
            <v>No</v>
          </cell>
          <cell r="AC180" t="str">
            <v>Yes</v>
          </cell>
          <cell r="AD180">
            <v>1</v>
          </cell>
          <cell r="AE180">
            <v>0</v>
          </cell>
          <cell r="AF180">
            <v>0</v>
          </cell>
          <cell r="AG180">
            <v>1</v>
          </cell>
          <cell r="AH180" t="str">
            <v>No</v>
          </cell>
          <cell r="AI180" t="str">
            <v>No</v>
          </cell>
          <cell r="AJ180" t="str">
            <v>No</v>
          </cell>
          <cell r="AK180" t="str">
            <v xml:space="preserve"> </v>
          </cell>
          <cell r="AL180" t="str">
            <v xml:space="preserve"> </v>
          </cell>
          <cell r="AM180" t="str">
            <v>No</v>
          </cell>
          <cell r="AO180" t="str">
            <v>Gerealiseerde balansverhouding jaar 2 compleet?</v>
          </cell>
          <cell r="AP180" t="str">
            <v>If( (OnNA(Q_STATUS_FINAL_ON[1],Now) - OprichtingsdatumKvK[1]) &gt; (2*365)+183, If( (DataEntered(SolvabiliteitBalansJaar2)) And (SolvabiliteitBalansJaar2[1]&lt;&gt;0) ,1,0) ,1)</v>
          </cell>
          <cell r="AQ180" t="str">
            <v>If( (OnNA(Q_STATUS_FINAL_ON[1],Now) - OprichtingsdatumKvK[1]) &gt; (2*365)+183, If( (DataEntered(SolvabiliteitBalansJaar2)) And (SolvabiliteitBalansJaar2[1]&lt;&gt;0) ,1,0) ,1)</v>
          </cell>
          <cell r="AR180" t="str">
            <v>If( (OnNA(Q_STATUS_FINAL_ON[1],Now) - OprichtingsdatumKvK[1]) &gt; (2*365)+183, If( (DataEntered(SolvabiliteitBalansJaar2)) And (SolvabiliteitBalansJaar2[1]&lt;&gt;0) ,1,0) ,1)</v>
          </cell>
          <cell r="AS180" t="str">
            <v>If( (OnNA(Q_STATUS_FINAL_ON[1],Now) - OprichtingsdatumKvK[1]) &gt; (2*365)+183, If( (DataEntered(SolvabiliteitBalansJaar2)) And (SolvabiliteitBalansJaar2[1]&lt;&gt;0) ,1,0) ,1)</v>
          </cell>
        </row>
        <row r="181">
          <cell r="A181" t="str">
            <v>ManueelProces</v>
          </cell>
          <cell r="B181" t="str">
            <v>ManueelProces</v>
          </cell>
          <cell r="C181" t="str">
            <v>No</v>
          </cell>
          <cell r="D181" t="str">
            <v>S04-03</v>
          </cell>
          <cell r="E181">
            <v>180</v>
          </cell>
          <cell r="F181">
            <v>2</v>
          </cell>
          <cell r="G181" t="str">
            <v xml:space="preserve">      Manueel proces</v>
          </cell>
          <cell r="I181" t="str">
            <v>No</v>
          </cell>
          <cell r="J181" t="str">
            <v>String</v>
          </cell>
          <cell r="K181" t="str">
            <v>Abstract</v>
          </cell>
          <cell r="L181" t="str">
            <v>Locked</v>
          </cell>
          <cell r="M181" t="str">
            <v>Locked</v>
          </cell>
          <cell r="N181" t="str">
            <v>Locked</v>
          </cell>
          <cell r="O181" t="str">
            <v>Locked</v>
          </cell>
          <cell r="P181" t="str">
            <v>Locked</v>
          </cell>
          <cell r="Q181" t="str">
            <v>No</v>
          </cell>
          <cell r="R181" t="str">
            <v>No</v>
          </cell>
          <cell r="S181" t="str">
            <v>No</v>
          </cell>
          <cell r="T181" t="str">
            <v>No</v>
          </cell>
          <cell r="U181" t="str">
            <v>No</v>
          </cell>
          <cell r="V181" t="str">
            <v>No</v>
          </cell>
          <cell r="W181" t="str">
            <v>No</v>
          </cell>
          <cell r="X181" t="str">
            <v>Single</v>
          </cell>
          <cell r="Y181" t="str">
            <v>Default</v>
          </cell>
          <cell r="Z181" t="str">
            <v>None</v>
          </cell>
          <cell r="AA181" t="str">
            <v>No</v>
          </cell>
          <cell r="AB181" t="str">
            <v>No</v>
          </cell>
          <cell r="AC181" t="str">
            <v>Yes</v>
          </cell>
          <cell r="AD181">
            <v>1</v>
          </cell>
          <cell r="AE181">
            <v>0</v>
          </cell>
          <cell r="AF181">
            <v>0</v>
          </cell>
          <cell r="AG181">
            <v>1</v>
          </cell>
          <cell r="AH181" t="str">
            <v>No</v>
          </cell>
          <cell r="AI181" t="str">
            <v>No</v>
          </cell>
          <cell r="AJ181" t="str">
            <v>No</v>
          </cell>
          <cell r="AK181" t="str">
            <v xml:space="preserve"> </v>
          </cell>
          <cell r="AL181" t="str">
            <v xml:space="preserve"> </v>
          </cell>
          <cell r="AM181" t="str">
            <v>No</v>
          </cell>
          <cell r="AO181" t="str">
            <v>Manueel proces</v>
          </cell>
          <cell r="AP181" t="str">
            <v>&amp;If(ManueelProcesTotaal&gt;=1,"Klant moet ook manueel proces doorlopen","")</v>
          </cell>
          <cell r="AQ181" t="str">
            <v>&amp;If(ManueelProcesTotaal&gt;=1,"Klant moet ook manueel proces doorlopen","")</v>
          </cell>
          <cell r="AR181" t="str">
            <v>&amp;If(ManueelProcesTotaal&gt;=1,"Klant moet ook manueel proces doorlopen","")</v>
          </cell>
          <cell r="AS181" t="str">
            <v>&amp;If(ManueelProcesTotaal&gt;=1,"Klant moet ook manueel proces doorlopen","")</v>
          </cell>
        </row>
        <row r="182">
          <cell r="A182" t="str">
            <v>ManueelProces01</v>
          </cell>
          <cell r="B182" t="str">
            <v>ManueelProces01</v>
          </cell>
          <cell r="C182" t="str">
            <v>No</v>
          </cell>
          <cell r="D182" t="str">
            <v>S04-03-01</v>
          </cell>
          <cell r="E182">
            <v>181</v>
          </cell>
          <cell r="F182">
            <v>3</v>
          </cell>
          <cell r="G182" t="str">
            <v xml:space="preserve">         GevraagdKredietbedrag &gt; NormGevraagdKredietbedrag</v>
          </cell>
          <cell r="I182" t="str">
            <v>No</v>
          </cell>
          <cell r="J182" t="str">
            <v>Number</v>
          </cell>
          <cell r="K182" t="str">
            <v>Monetary</v>
          </cell>
          <cell r="L182" t="str">
            <v>Locked</v>
          </cell>
          <cell r="M182" t="str">
            <v>Locked</v>
          </cell>
          <cell r="N182" t="str">
            <v>Locked</v>
          </cell>
          <cell r="O182" t="str">
            <v>Locked</v>
          </cell>
          <cell r="P182" t="str">
            <v>Locked</v>
          </cell>
          <cell r="Q182" t="str">
            <v>No</v>
          </cell>
          <cell r="R182" t="str">
            <v>No</v>
          </cell>
          <cell r="S182" t="str">
            <v>No</v>
          </cell>
          <cell r="T182" t="str">
            <v>No</v>
          </cell>
          <cell r="U182" t="str">
            <v>No</v>
          </cell>
          <cell r="V182" t="str">
            <v>No</v>
          </cell>
          <cell r="W182" t="str">
            <v>No</v>
          </cell>
          <cell r="X182" t="str">
            <v>Single</v>
          </cell>
          <cell r="Y182" t="str">
            <v>Default</v>
          </cell>
          <cell r="Z182" t="str">
            <v>None</v>
          </cell>
          <cell r="AA182" t="str">
            <v>No</v>
          </cell>
          <cell r="AB182" t="str">
            <v>No</v>
          </cell>
          <cell r="AC182" t="str">
            <v>Yes</v>
          </cell>
          <cell r="AD182">
            <v>1</v>
          </cell>
          <cell r="AE182">
            <v>0</v>
          </cell>
          <cell r="AF182">
            <v>0</v>
          </cell>
          <cell r="AG182">
            <v>1</v>
          </cell>
          <cell r="AH182" t="str">
            <v>No</v>
          </cell>
          <cell r="AI182" t="str">
            <v>Yes</v>
          </cell>
          <cell r="AJ182" t="str">
            <v>Yes</v>
          </cell>
          <cell r="AK182" t="str">
            <v xml:space="preserve"> </v>
          </cell>
          <cell r="AL182" t="str">
            <v xml:space="preserve"> </v>
          </cell>
          <cell r="AM182" t="str">
            <v>No</v>
          </cell>
          <cell r="AO182" t="str">
            <v>GevraagdKredietbedrag &gt; NormGevraagdKredietbedrag</v>
          </cell>
          <cell r="AP182" t="str">
            <v>If(GevraagdKredietbedrag&gt;NormGevraagdKredietbedrag,1,NA)</v>
          </cell>
          <cell r="AQ182" t="str">
            <v>If(GevraagdKredietbedrag&gt;NormGevraagdKredietbedrag,1,NA)</v>
          </cell>
          <cell r="AR182" t="str">
            <v>If(GevraagdKredietbedrag&gt;NormGevraagdKredietbedrag,1,NA)</v>
          </cell>
          <cell r="AS182" t="str">
            <v>If(GevraagdKredietbedrag&gt;NormGevraagdKredietbedrag,1,NA)</v>
          </cell>
        </row>
        <row r="183">
          <cell r="A183" t="str">
            <v>ManueelProces02</v>
          </cell>
          <cell r="B183" t="str">
            <v>ManueelProces02</v>
          </cell>
          <cell r="C183" t="str">
            <v>No</v>
          </cell>
          <cell r="D183" t="str">
            <v>S04-03-02</v>
          </cell>
          <cell r="E183">
            <v>182</v>
          </cell>
          <cell r="F183">
            <v>3</v>
          </cell>
          <cell r="G183" t="str">
            <v xml:space="preserve">         OndernemingAantalOrganisaties &gt; 1</v>
          </cell>
          <cell r="I183" t="str">
            <v>No</v>
          </cell>
          <cell r="J183" t="str">
            <v>Number</v>
          </cell>
          <cell r="K183" t="str">
            <v>Monetary</v>
          </cell>
          <cell r="L183" t="str">
            <v>Locked</v>
          </cell>
          <cell r="M183" t="str">
            <v>Locked</v>
          </cell>
          <cell r="N183" t="str">
            <v>Locked</v>
          </cell>
          <cell r="O183" t="str">
            <v>Locked</v>
          </cell>
          <cell r="P183" t="str">
            <v>Locked</v>
          </cell>
          <cell r="Q183" t="str">
            <v>No</v>
          </cell>
          <cell r="R183" t="str">
            <v>No</v>
          </cell>
          <cell r="S183" t="str">
            <v>No</v>
          </cell>
          <cell r="T183" t="str">
            <v>No</v>
          </cell>
          <cell r="U183" t="str">
            <v>No</v>
          </cell>
          <cell r="V183" t="str">
            <v>No</v>
          </cell>
          <cell r="W183" t="str">
            <v>No</v>
          </cell>
          <cell r="X183" t="str">
            <v>Single</v>
          </cell>
          <cell r="Y183" t="str">
            <v>Default</v>
          </cell>
          <cell r="Z183" t="str">
            <v>None</v>
          </cell>
          <cell r="AA183" t="str">
            <v>No</v>
          </cell>
          <cell r="AB183" t="str">
            <v>No</v>
          </cell>
          <cell r="AC183" t="str">
            <v>Yes</v>
          </cell>
          <cell r="AD183">
            <v>1</v>
          </cell>
          <cell r="AE183">
            <v>0</v>
          </cell>
          <cell r="AF183">
            <v>0</v>
          </cell>
          <cell r="AG183">
            <v>1</v>
          </cell>
          <cell r="AH183" t="str">
            <v>No</v>
          </cell>
          <cell r="AI183" t="str">
            <v>Yes</v>
          </cell>
          <cell r="AJ183" t="str">
            <v>Yes</v>
          </cell>
          <cell r="AK183" t="str">
            <v xml:space="preserve"> </v>
          </cell>
          <cell r="AL183" t="str">
            <v xml:space="preserve"> </v>
          </cell>
          <cell r="AM183" t="str">
            <v>No</v>
          </cell>
          <cell r="AO183" t="str">
            <v>OndernemingAantalOrganisaties &gt; 1</v>
          </cell>
          <cell r="AP183" t="str">
            <v>If(OndernemingAantalOrganisaties&gt;1,1,NA)</v>
          </cell>
          <cell r="AQ183" t="str">
            <v>If(OndernemingAantalOrganisaties&gt;1,1,NA)</v>
          </cell>
          <cell r="AR183" t="str">
            <v>If(OndernemingAantalOrganisaties&gt;1,1,NA)</v>
          </cell>
          <cell r="AS183" t="str">
            <v>If(OndernemingAantalOrganisaties&gt;1,1,NA)</v>
          </cell>
        </row>
        <row r="184">
          <cell r="A184" t="str">
            <v>ManueelProces03</v>
          </cell>
          <cell r="B184" t="str">
            <v>ManueelProces03</v>
          </cell>
          <cell r="C184" t="str">
            <v>No</v>
          </cell>
          <cell r="D184" t="str">
            <v>S04-03-03</v>
          </cell>
          <cell r="E184">
            <v>183</v>
          </cell>
          <cell r="F184">
            <v>3</v>
          </cell>
          <cell r="G184" t="str">
            <v xml:space="preserve">         Jaar 1 Verw. result &gt; Ger. result</v>
          </cell>
          <cell r="I184" t="str">
            <v>No</v>
          </cell>
          <cell r="J184" t="str">
            <v>Number</v>
          </cell>
          <cell r="K184" t="str">
            <v>Monetary</v>
          </cell>
          <cell r="L184" t="str">
            <v>Locked</v>
          </cell>
          <cell r="M184" t="str">
            <v>Locked</v>
          </cell>
          <cell r="N184" t="str">
            <v>Locked</v>
          </cell>
          <cell r="O184" t="str">
            <v>Locked</v>
          </cell>
          <cell r="P184" t="str">
            <v>Locked</v>
          </cell>
          <cell r="Q184" t="str">
            <v>No</v>
          </cell>
          <cell r="R184" t="str">
            <v>No</v>
          </cell>
          <cell r="S184" t="str">
            <v>No</v>
          </cell>
          <cell r="T184" t="str">
            <v>No</v>
          </cell>
          <cell r="U184" t="str">
            <v>No</v>
          </cell>
          <cell r="V184" t="str">
            <v>No</v>
          </cell>
          <cell r="W184" t="str">
            <v>No</v>
          </cell>
          <cell r="X184" t="str">
            <v>Single</v>
          </cell>
          <cell r="Y184" t="str">
            <v>Default</v>
          </cell>
          <cell r="Z184" t="str">
            <v>None</v>
          </cell>
          <cell r="AA184" t="str">
            <v>No</v>
          </cell>
          <cell r="AB184" t="str">
            <v>No</v>
          </cell>
          <cell r="AC184" t="str">
            <v>Yes</v>
          </cell>
          <cell r="AD184">
            <v>1</v>
          </cell>
          <cell r="AE184">
            <v>0</v>
          </cell>
          <cell r="AF184">
            <v>0</v>
          </cell>
          <cell r="AG184">
            <v>1</v>
          </cell>
          <cell r="AH184" t="str">
            <v>No</v>
          </cell>
          <cell r="AI184" t="str">
            <v>Yes</v>
          </cell>
          <cell r="AJ184" t="str">
            <v>Yes</v>
          </cell>
          <cell r="AK184" t="str">
            <v xml:space="preserve"> </v>
          </cell>
          <cell r="AL184" t="str">
            <v xml:space="preserve"> </v>
          </cell>
          <cell r="AM184" t="str">
            <v>No</v>
          </cell>
          <cell r="AO184" t="str">
            <v>Jaar 1 Verw. result &gt; Ger. result</v>
          </cell>
          <cell r="AP184" t="str">
            <v>If(AanvullendeCijfersVragen=NA,NA,If(VerwachtResultaatNaBelJaar1&gt;ResultaatNaBelJaar1,1,NA))</v>
          </cell>
          <cell r="AQ184" t="str">
            <v>If(AanvullendeCijfersVragen=NA,NA,If(VerwachtResultaatNaBelJaar1&gt;ResultaatNaBelJaar1,1,NA))</v>
          </cell>
          <cell r="AR184" t="str">
            <v>If(AanvullendeCijfersVragen=NA,NA,If(VerwachtResultaatNaBelJaar1&gt;ResultaatNaBelJaar1,1,NA))</v>
          </cell>
          <cell r="AS184" t="str">
            <v>If(AanvullendeCijfersVragen=NA,NA,If(VerwachtResultaatNaBelJaar1&gt;ResultaatNaBelJaar1,1,NA))</v>
          </cell>
        </row>
        <row r="185">
          <cell r="A185" t="str">
            <v>ManueelProces04</v>
          </cell>
          <cell r="B185" t="str">
            <v>ManueelProces04</v>
          </cell>
          <cell r="C185" t="str">
            <v>No</v>
          </cell>
          <cell r="D185" t="str">
            <v>S04-03-04</v>
          </cell>
          <cell r="E185">
            <v>184</v>
          </cell>
          <cell r="F185">
            <v>3</v>
          </cell>
          <cell r="G185" t="str">
            <v xml:space="preserve">         Jaar 2 Verw. result &gt; Ger. resul</v>
          </cell>
          <cell r="I185" t="str">
            <v>No</v>
          </cell>
          <cell r="J185" t="str">
            <v>Number</v>
          </cell>
          <cell r="K185" t="str">
            <v>Monetary</v>
          </cell>
          <cell r="L185" t="str">
            <v>Locked</v>
          </cell>
          <cell r="M185" t="str">
            <v>Locked</v>
          </cell>
          <cell r="N185" t="str">
            <v>Locked</v>
          </cell>
          <cell r="O185" t="str">
            <v>Locked</v>
          </cell>
          <cell r="P185" t="str">
            <v>Locked</v>
          </cell>
          <cell r="Q185" t="str">
            <v>No</v>
          </cell>
          <cell r="R185" t="str">
            <v>No</v>
          </cell>
          <cell r="S185" t="str">
            <v>No</v>
          </cell>
          <cell r="T185" t="str">
            <v>No</v>
          </cell>
          <cell r="U185" t="str">
            <v>No</v>
          </cell>
          <cell r="V185" t="str">
            <v>No</v>
          </cell>
          <cell r="W185" t="str">
            <v>No</v>
          </cell>
          <cell r="X185" t="str">
            <v>Single</v>
          </cell>
          <cell r="Y185" t="str">
            <v>Default</v>
          </cell>
          <cell r="Z185" t="str">
            <v>None</v>
          </cell>
          <cell r="AA185" t="str">
            <v>No</v>
          </cell>
          <cell r="AB185" t="str">
            <v>No</v>
          </cell>
          <cell r="AC185" t="str">
            <v>Yes</v>
          </cell>
          <cell r="AD185">
            <v>1</v>
          </cell>
          <cell r="AE185">
            <v>0</v>
          </cell>
          <cell r="AF185">
            <v>0</v>
          </cell>
          <cell r="AG185">
            <v>1</v>
          </cell>
          <cell r="AH185" t="str">
            <v>No</v>
          </cell>
          <cell r="AI185" t="str">
            <v>Yes</v>
          </cell>
          <cell r="AJ185" t="str">
            <v>Yes</v>
          </cell>
          <cell r="AK185" t="str">
            <v xml:space="preserve"> </v>
          </cell>
          <cell r="AL185" t="str">
            <v xml:space="preserve"> </v>
          </cell>
          <cell r="AM185" t="str">
            <v>No</v>
          </cell>
          <cell r="AO185" t="str">
            <v>Jaar 2 Verw. result &gt; Ger. resul</v>
          </cell>
          <cell r="AP185" t="str">
            <v>If(AanvullendeCijfersVragen=NA,NA,If(VerwachtResultaatNaBelJaar2&gt;ResultaatNaBelJaar2,1,NA))</v>
          </cell>
          <cell r="AQ185" t="str">
            <v>If(AanvullendeCijfersVragen=NA,NA,If(VerwachtResultaatNaBelJaar2&gt;ResultaatNaBelJaar2,1,NA))</v>
          </cell>
          <cell r="AR185" t="str">
            <v>If(AanvullendeCijfersVragen=NA,NA,If(VerwachtResultaatNaBelJaar2&gt;ResultaatNaBelJaar2,1,NA))</v>
          </cell>
          <cell r="AS185" t="str">
            <v>If(AanvullendeCijfersVragen=NA,NA,If(VerwachtResultaatNaBelJaar2&gt;ResultaatNaBelJaar2,1,NA))</v>
          </cell>
        </row>
        <row r="186">
          <cell r="A186" t="str">
            <v>ManueelProces05</v>
          </cell>
          <cell r="B186" t="str">
            <v>ManueelProces05</v>
          </cell>
          <cell r="C186" t="str">
            <v>No</v>
          </cell>
          <cell r="D186" t="str">
            <v>S04-03-05</v>
          </cell>
          <cell r="E186">
            <v>185</v>
          </cell>
          <cell r="F186">
            <v>3</v>
          </cell>
          <cell r="G186" t="str">
            <v xml:space="preserve">         Jaar 1 solv. &lt;10%</v>
          </cell>
          <cell r="I186" t="str">
            <v>No</v>
          </cell>
          <cell r="J186" t="str">
            <v>Number</v>
          </cell>
          <cell r="K186" t="str">
            <v>Monetary</v>
          </cell>
          <cell r="L186" t="str">
            <v>Locked</v>
          </cell>
          <cell r="M186" t="str">
            <v>Locked</v>
          </cell>
          <cell r="N186" t="str">
            <v>Locked</v>
          </cell>
          <cell r="O186" t="str">
            <v>Locked</v>
          </cell>
          <cell r="P186" t="str">
            <v>Locked</v>
          </cell>
          <cell r="Q186" t="str">
            <v>No</v>
          </cell>
          <cell r="R186" t="str">
            <v>No</v>
          </cell>
          <cell r="S186" t="str">
            <v>No</v>
          </cell>
          <cell r="T186" t="str">
            <v>No</v>
          </cell>
          <cell r="U186" t="str">
            <v>No</v>
          </cell>
          <cell r="V186" t="str">
            <v>No</v>
          </cell>
          <cell r="W186" t="str">
            <v>No</v>
          </cell>
          <cell r="X186" t="str">
            <v>Single</v>
          </cell>
          <cell r="Y186" t="str">
            <v>Default</v>
          </cell>
          <cell r="Z186" t="str">
            <v>None</v>
          </cell>
          <cell r="AA186" t="str">
            <v>No</v>
          </cell>
          <cell r="AB186" t="str">
            <v>No</v>
          </cell>
          <cell r="AC186" t="str">
            <v>Yes</v>
          </cell>
          <cell r="AD186">
            <v>1</v>
          </cell>
          <cell r="AE186">
            <v>0</v>
          </cell>
          <cell r="AF186">
            <v>0</v>
          </cell>
          <cell r="AG186">
            <v>1</v>
          </cell>
          <cell r="AH186" t="str">
            <v>No</v>
          </cell>
          <cell r="AI186" t="str">
            <v>Yes</v>
          </cell>
          <cell r="AJ186" t="str">
            <v>Yes</v>
          </cell>
          <cell r="AK186" t="str">
            <v xml:space="preserve"> </v>
          </cell>
          <cell r="AL186" t="str">
            <v xml:space="preserve"> </v>
          </cell>
          <cell r="AM186" t="str">
            <v>No</v>
          </cell>
          <cell r="AO186" t="str">
            <v>Jaar 1 solv. &lt;10%</v>
          </cell>
          <cell r="AP186" t="str">
            <v>If(AanvullendeCijfersVragen=NA,NA,IF(SolvabiliteitBalansJaar1&lt;0.1,1,NA))</v>
          </cell>
          <cell r="AQ186" t="str">
            <v>If(AanvullendeCijfersVragen=NA,NA,IF(SolvabiliteitBalansJaar1&lt;0.1,1,NA))</v>
          </cell>
          <cell r="AR186" t="str">
            <v>If(AanvullendeCijfersVragen=NA,NA,IF(SolvabiliteitBalansJaar1&lt;0.1,1,NA))</v>
          </cell>
          <cell r="AS186" t="str">
            <v>If(AanvullendeCijfersVragen=NA,NA,IF(SolvabiliteitBalansJaar1&lt;0.1,1,NA))</v>
          </cell>
        </row>
        <row r="187">
          <cell r="A187" t="str">
            <v>ManueelProces06</v>
          </cell>
          <cell r="B187" t="str">
            <v>ManueelProces06</v>
          </cell>
          <cell r="C187" t="str">
            <v>No</v>
          </cell>
          <cell r="D187" t="str">
            <v>S04-03-06</v>
          </cell>
          <cell r="E187">
            <v>186</v>
          </cell>
          <cell r="F187">
            <v>3</v>
          </cell>
          <cell r="G187" t="str">
            <v xml:space="preserve">         Jaar 2 solv. &lt;10%</v>
          </cell>
          <cell r="I187" t="str">
            <v>No</v>
          </cell>
          <cell r="J187" t="str">
            <v>Number</v>
          </cell>
          <cell r="K187" t="str">
            <v>Monetary</v>
          </cell>
          <cell r="L187" t="str">
            <v>Locked</v>
          </cell>
          <cell r="M187" t="str">
            <v>Locked</v>
          </cell>
          <cell r="N187" t="str">
            <v>Locked</v>
          </cell>
          <cell r="O187" t="str">
            <v>Locked</v>
          </cell>
          <cell r="P187" t="str">
            <v>Locked</v>
          </cell>
          <cell r="Q187" t="str">
            <v>No</v>
          </cell>
          <cell r="R187" t="str">
            <v>No</v>
          </cell>
          <cell r="S187" t="str">
            <v>No</v>
          </cell>
          <cell r="T187" t="str">
            <v>No</v>
          </cell>
          <cell r="U187" t="str">
            <v>No</v>
          </cell>
          <cell r="V187" t="str">
            <v>No</v>
          </cell>
          <cell r="W187" t="str">
            <v>No</v>
          </cell>
          <cell r="X187" t="str">
            <v>Single</v>
          </cell>
          <cell r="Y187" t="str">
            <v>Default</v>
          </cell>
          <cell r="Z187" t="str">
            <v>None</v>
          </cell>
          <cell r="AA187" t="str">
            <v>No</v>
          </cell>
          <cell r="AB187" t="str">
            <v>No</v>
          </cell>
          <cell r="AC187" t="str">
            <v>Yes</v>
          </cell>
          <cell r="AD187">
            <v>1</v>
          </cell>
          <cell r="AE187">
            <v>0</v>
          </cell>
          <cell r="AF187">
            <v>0</v>
          </cell>
          <cell r="AG187">
            <v>1</v>
          </cell>
          <cell r="AH187" t="str">
            <v>No</v>
          </cell>
          <cell r="AI187" t="str">
            <v>Yes</v>
          </cell>
          <cell r="AJ187" t="str">
            <v>Yes</v>
          </cell>
          <cell r="AK187" t="str">
            <v xml:space="preserve"> </v>
          </cell>
          <cell r="AL187" t="str">
            <v xml:space="preserve"> </v>
          </cell>
          <cell r="AM187" t="str">
            <v>No</v>
          </cell>
          <cell r="AO187" t="str">
            <v>Jaar 2 solv. &lt;10%</v>
          </cell>
          <cell r="AP187" t="str">
            <v>If(AanvullendeCijfersVragen=NA,NA,IF(SolvabiliteitBalansJaar2&lt;0.1,1,NA))</v>
          </cell>
          <cell r="AQ187" t="str">
            <v>If(AanvullendeCijfersVragen=NA,NA,IF(SolvabiliteitBalansJaar2&lt;0.1,1,NA))</v>
          </cell>
          <cell r="AR187" t="str">
            <v>If(AanvullendeCijfersVragen=NA,NA,IF(SolvabiliteitBalansJaar2&lt;0.1,1,NA))</v>
          </cell>
          <cell r="AS187" t="str">
            <v>If(AanvullendeCijfersVragen=NA,NA,IF(SolvabiliteitBalansJaar2&lt;0.1,1,NA))</v>
          </cell>
        </row>
        <row r="188">
          <cell r="A188" t="str">
            <v>ManueelProces07</v>
          </cell>
          <cell r="B188" t="str">
            <v>ManueelProces07</v>
          </cell>
          <cell r="C188" t="str">
            <v>No</v>
          </cell>
          <cell r="D188" t="str">
            <v>S04-03-07</v>
          </cell>
          <cell r="E188">
            <v>187</v>
          </cell>
          <cell r="F188">
            <v>3</v>
          </cell>
          <cell r="G188" t="str">
            <v xml:space="preserve">         FinancieleExpert is geen RA/AA/NOAB</v>
          </cell>
          <cell r="I188" t="str">
            <v>No</v>
          </cell>
          <cell r="J188" t="str">
            <v>Number</v>
          </cell>
          <cell r="K188" t="str">
            <v>Monetary</v>
          </cell>
          <cell r="L188" t="str">
            <v>Locked</v>
          </cell>
          <cell r="M188" t="str">
            <v>Locked</v>
          </cell>
          <cell r="N188" t="str">
            <v>Locked</v>
          </cell>
          <cell r="O188" t="str">
            <v>Locked</v>
          </cell>
          <cell r="P188" t="str">
            <v>Locked</v>
          </cell>
          <cell r="Q188" t="str">
            <v>No</v>
          </cell>
          <cell r="R188" t="str">
            <v>No</v>
          </cell>
          <cell r="S188" t="str">
            <v>No</v>
          </cell>
          <cell r="T188" t="str">
            <v>No</v>
          </cell>
          <cell r="U188" t="str">
            <v>No</v>
          </cell>
          <cell r="V188" t="str">
            <v>No</v>
          </cell>
          <cell r="W188" t="str">
            <v>No</v>
          </cell>
          <cell r="X188" t="str">
            <v>Single</v>
          </cell>
          <cell r="Y188" t="str">
            <v>Default</v>
          </cell>
          <cell r="Z188" t="str">
            <v>None</v>
          </cell>
          <cell r="AA188" t="str">
            <v>No</v>
          </cell>
          <cell r="AB188" t="str">
            <v>No</v>
          </cell>
          <cell r="AC188" t="str">
            <v>Yes</v>
          </cell>
          <cell r="AD188">
            <v>1</v>
          </cell>
          <cell r="AE188">
            <v>0</v>
          </cell>
          <cell r="AF188">
            <v>0</v>
          </cell>
          <cell r="AG188">
            <v>1</v>
          </cell>
          <cell r="AH188" t="str">
            <v>No</v>
          </cell>
          <cell r="AI188" t="str">
            <v>Yes</v>
          </cell>
          <cell r="AJ188" t="str">
            <v>Yes</v>
          </cell>
          <cell r="AK188" t="str">
            <v xml:space="preserve"> </v>
          </cell>
          <cell r="AL188" t="str">
            <v xml:space="preserve"> </v>
          </cell>
          <cell r="AM188" t="str">
            <v>No</v>
          </cell>
          <cell r="AO188" t="str">
            <v>FinancieleExpert is geen RA/AA/NOAB</v>
          </cell>
          <cell r="AP188" t="str">
            <v>If(FinancieleExpert=3,1,NA)</v>
          </cell>
          <cell r="AQ188" t="str">
            <v>If(FinancieleExpert=3,1,NA)</v>
          </cell>
          <cell r="AR188" t="str">
            <v>If(FinancieleExpert=3,1,NA)</v>
          </cell>
          <cell r="AS188" t="str">
            <v>If(FinancieleExpert=3,1,NA)</v>
          </cell>
        </row>
        <row r="189">
          <cell r="A189" t="str">
            <v>ManueelProcesTotaal</v>
          </cell>
          <cell r="B189" t="str">
            <v>ManueelProcesTotaal</v>
          </cell>
          <cell r="C189" t="str">
            <v>No</v>
          </cell>
          <cell r="D189" t="str">
            <v>S04-03-08</v>
          </cell>
          <cell r="E189">
            <v>188</v>
          </cell>
          <cell r="F189">
            <v>3</v>
          </cell>
          <cell r="G189" t="str">
            <v xml:space="preserve">         Manueel Proces (totaal)</v>
          </cell>
          <cell r="I189" t="str">
            <v>No</v>
          </cell>
          <cell r="J189" t="str">
            <v>Number</v>
          </cell>
          <cell r="K189" t="str">
            <v>Number</v>
          </cell>
          <cell r="L189" t="str">
            <v>Locked</v>
          </cell>
          <cell r="M189" t="str">
            <v>Locked</v>
          </cell>
          <cell r="N189" t="str">
            <v>Locked</v>
          </cell>
          <cell r="O189" t="str">
            <v>Locked</v>
          </cell>
          <cell r="P189" t="str">
            <v>Locked</v>
          </cell>
          <cell r="Q189" t="str">
            <v>No</v>
          </cell>
          <cell r="R189" t="str">
            <v>No</v>
          </cell>
          <cell r="S189" t="str">
            <v>No</v>
          </cell>
          <cell r="T189" t="str">
            <v>No</v>
          </cell>
          <cell r="U189" t="str">
            <v>No</v>
          </cell>
          <cell r="V189" t="str">
            <v>No</v>
          </cell>
          <cell r="W189" t="str">
            <v>No</v>
          </cell>
          <cell r="X189" t="str">
            <v>Single</v>
          </cell>
          <cell r="Y189" t="str">
            <v>Default</v>
          </cell>
          <cell r="Z189" t="str">
            <v>None</v>
          </cell>
          <cell r="AA189" t="str">
            <v>No</v>
          </cell>
          <cell r="AB189" t="str">
            <v>No</v>
          </cell>
          <cell r="AC189" t="str">
            <v>Yes</v>
          </cell>
          <cell r="AD189">
            <v>1</v>
          </cell>
          <cell r="AE189">
            <v>0</v>
          </cell>
          <cell r="AF189">
            <v>0</v>
          </cell>
          <cell r="AG189">
            <v>1</v>
          </cell>
          <cell r="AH189" t="str">
            <v>No</v>
          </cell>
          <cell r="AI189" t="str">
            <v>No</v>
          </cell>
          <cell r="AJ189" t="str">
            <v>No</v>
          </cell>
          <cell r="AK189" t="str">
            <v xml:space="preserve"> </v>
          </cell>
          <cell r="AL189" t="str">
            <v xml:space="preserve"> </v>
          </cell>
          <cell r="AM189" t="str">
            <v>No</v>
          </cell>
          <cell r="AO189" t="str">
            <v>Manueel Proces (totaal)</v>
          </cell>
          <cell r="AP189" t="str">
            <v>ManueelProces01+ManueelProces02+ManueelProces03+ManueelProces04+ManueelProces05+ManueelProces06+ManueelProces07</v>
          </cell>
          <cell r="AQ189" t="str">
            <v>ManueelProces01+ManueelProces02+ManueelProces03+ManueelProces04+ManueelProces05+ManueelProces06+ManueelProces07</v>
          </cell>
          <cell r="AR189" t="str">
            <v>ManueelProces01+ManueelProces02+ManueelProces03+ManueelProces04+ManueelProces05+ManueelProces06+ManueelProces07</v>
          </cell>
          <cell r="AS189" t="str">
            <v>ManueelProces01+ManueelProces02+ManueelProces03+ManueelProces04+ManueelProces05+ManueelProces06+ManueelProces07</v>
          </cell>
        </row>
        <row r="190">
          <cell r="A190" t="str">
            <v>EindScore</v>
          </cell>
          <cell r="B190" t="str">
            <v>EindScore</v>
          </cell>
          <cell r="C190" t="str">
            <v>No</v>
          </cell>
          <cell r="D190" t="str">
            <v>S04-04</v>
          </cell>
          <cell r="E190">
            <v>189</v>
          </cell>
          <cell r="F190">
            <v>2</v>
          </cell>
          <cell r="G190" t="str">
            <v xml:space="preserve">      Totaal punten</v>
          </cell>
          <cell r="I190" t="str">
            <v>No</v>
          </cell>
          <cell r="J190" t="str">
            <v>Number</v>
          </cell>
          <cell r="K190" t="str">
            <v>Number</v>
          </cell>
          <cell r="L190" t="str">
            <v>Locked</v>
          </cell>
          <cell r="M190" t="str">
            <v>Locked</v>
          </cell>
          <cell r="N190" t="str">
            <v>Locked</v>
          </cell>
          <cell r="O190" t="str">
            <v>Locked</v>
          </cell>
          <cell r="P190" t="str">
            <v>Locked</v>
          </cell>
          <cell r="Q190" t="str">
            <v>No</v>
          </cell>
          <cell r="R190" t="str">
            <v>No</v>
          </cell>
          <cell r="S190" t="str">
            <v>No</v>
          </cell>
          <cell r="T190" t="str">
            <v>No</v>
          </cell>
          <cell r="U190" t="str">
            <v>No</v>
          </cell>
          <cell r="V190" t="str">
            <v>Yes</v>
          </cell>
          <cell r="W190" t="str">
            <v>Yes</v>
          </cell>
          <cell r="X190" t="str">
            <v>Single</v>
          </cell>
          <cell r="Y190" t="str">
            <v>Default</v>
          </cell>
          <cell r="Z190" t="str">
            <v>None</v>
          </cell>
          <cell r="AA190" t="str">
            <v>No</v>
          </cell>
          <cell r="AB190" t="str">
            <v>No</v>
          </cell>
          <cell r="AC190" t="str">
            <v>Yes</v>
          </cell>
          <cell r="AD190">
            <v>1</v>
          </cell>
          <cell r="AE190">
            <v>0</v>
          </cell>
          <cell r="AF190">
            <v>0</v>
          </cell>
          <cell r="AG190">
            <v>1</v>
          </cell>
          <cell r="AH190" t="str">
            <v>No</v>
          </cell>
          <cell r="AI190" t="str">
            <v>No</v>
          </cell>
          <cell r="AJ190" t="str">
            <v>No</v>
          </cell>
          <cell r="AK190" t="str">
            <v xml:space="preserve"> </v>
          </cell>
          <cell r="AL190" t="str">
            <v xml:space="preserve"> </v>
          </cell>
          <cell r="AM190" t="str">
            <v>No</v>
          </cell>
          <cell r="AO190" t="str">
            <v>Totaal punten</v>
          </cell>
          <cell r="AP190" t="str">
            <v>TotaalPunten01+TotaalPunten02+TotaalPunten08+TotaalPunten09+TotaalPunten10+TotaalPunten03+TotaalPunten04+TotaalPunten05+TotaalPunten06+TotaalPunten07</v>
          </cell>
          <cell r="AQ190" t="str">
            <v>TotaalPunten01+TotaalPunten02+TotaalPunten08+TotaalPunten09+TotaalPunten10+TotaalPunten03+TotaalPunten04+TotaalPunten05+TotaalPunten06+TotaalPunten07</v>
          </cell>
          <cell r="AR190" t="str">
            <v>TotaalPunten01+TotaalPunten02+TotaalPunten08+TotaalPunten09+TotaalPunten10+TotaalPunten03+TotaalPunten04+TotaalPunten05+TotaalPunten06+TotaalPunten07</v>
          </cell>
          <cell r="AS190" t="str">
            <v>TotaalPunten01+TotaalPunten02+TotaalPunten08+TotaalPunten09+TotaalPunten10+TotaalPunten03+TotaalPunten04+TotaalPunten05+TotaalPunten06+TotaalPunten07</v>
          </cell>
        </row>
        <row r="191">
          <cell r="A191" t="str">
            <v>TotaalPunten01</v>
          </cell>
          <cell r="B191" t="str">
            <v>TotaalPunten01</v>
          </cell>
          <cell r="C191" t="str">
            <v>No</v>
          </cell>
          <cell r="D191" t="str">
            <v>S04-04-01</v>
          </cell>
          <cell r="E191">
            <v>190</v>
          </cell>
          <cell r="F191">
            <v>3</v>
          </cell>
          <cell r="G191" t="str">
            <v xml:space="preserve">         Aantal medewerkers</v>
          </cell>
          <cell r="I191" t="str">
            <v>No</v>
          </cell>
          <cell r="J191" t="str">
            <v>Number</v>
          </cell>
          <cell r="K191" t="str">
            <v>Number</v>
          </cell>
          <cell r="L191" t="str">
            <v>Locked</v>
          </cell>
          <cell r="M191" t="str">
            <v>Locked</v>
          </cell>
          <cell r="N191" t="str">
            <v>Locked</v>
          </cell>
          <cell r="O191" t="str">
            <v>Locked</v>
          </cell>
          <cell r="P191" t="str">
            <v>Locked</v>
          </cell>
          <cell r="Q191" t="str">
            <v>No</v>
          </cell>
          <cell r="R191" t="str">
            <v>No</v>
          </cell>
          <cell r="S191" t="str">
            <v>No</v>
          </cell>
          <cell r="T191" t="str">
            <v>No</v>
          </cell>
          <cell r="U191" t="str">
            <v>No</v>
          </cell>
          <cell r="V191" t="str">
            <v>Yes</v>
          </cell>
          <cell r="W191" t="str">
            <v>Yes</v>
          </cell>
          <cell r="X191" t="str">
            <v>Single</v>
          </cell>
          <cell r="Y191" t="str">
            <v>Default</v>
          </cell>
          <cell r="Z191" t="str">
            <v>None</v>
          </cell>
          <cell r="AA191" t="str">
            <v>No</v>
          </cell>
          <cell r="AB191" t="str">
            <v>No</v>
          </cell>
          <cell r="AC191" t="str">
            <v>Yes</v>
          </cell>
          <cell r="AD191">
            <v>1</v>
          </cell>
          <cell r="AE191">
            <v>0</v>
          </cell>
          <cell r="AF191">
            <v>0</v>
          </cell>
          <cell r="AG191">
            <v>1</v>
          </cell>
          <cell r="AH191" t="str">
            <v>No</v>
          </cell>
          <cell r="AI191" t="str">
            <v>No</v>
          </cell>
          <cell r="AJ191" t="str">
            <v>No</v>
          </cell>
          <cell r="AK191" t="str">
            <v xml:space="preserve"> </v>
          </cell>
          <cell r="AL191" t="str">
            <v xml:space="preserve"> </v>
          </cell>
          <cell r="AM191" t="str">
            <v>No</v>
          </cell>
          <cell r="AO191" t="str">
            <v>Aantal medewerkers</v>
          </cell>
          <cell r="AP191" t="str">
            <v>If( DataEntered(AantalWerknemersFTE), If(AantalWerknemersFTE&gt;NormAantalMedewerkers,Factor01A*Basispunten,Factor01B*Basispunten) ,NA)</v>
          </cell>
          <cell r="AQ191" t="str">
            <v>If( DataEntered(AantalWerknemersFTE), If(AantalWerknemersFTE&gt;NormAantalMedewerkers,Factor01A*Basispunten,Factor01B*Basispunten) ,NA)</v>
          </cell>
          <cell r="AR191" t="str">
            <v>If( DataEntered(AantalWerknemersFTE), If(AantalWerknemersFTE&gt;NormAantalMedewerkers,Factor01A*Basispunten,Factor01B*Basispunten) ,NA)</v>
          </cell>
          <cell r="AS191" t="str">
            <v>If( DataEntered(AantalWerknemersFTE), If(AantalWerknemersFTE&gt;NormAantalMedewerkers,Factor01A*Basispunten,Factor01B*Basispunten) ,NA)</v>
          </cell>
        </row>
        <row r="192">
          <cell r="A192" t="str">
            <v>NormAantalMedewerkers</v>
          </cell>
          <cell r="B192" t="str">
            <v>NormAantalMedewerkers</v>
          </cell>
          <cell r="C192" t="str">
            <v>No</v>
          </cell>
          <cell r="D192" t="str">
            <v>S04-04-01-01</v>
          </cell>
          <cell r="E192">
            <v>191</v>
          </cell>
          <cell r="F192">
            <v>4</v>
          </cell>
          <cell r="G192" t="str">
            <v xml:space="preserve">            Norm aantal medewerkers</v>
          </cell>
          <cell r="I192" t="str">
            <v>No</v>
          </cell>
          <cell r="J192" t="str">
            <v>Number</v>
          </cell>
          <cell r="K192" t="str">
            <v>Number</v>
          </cell>
          <cell r="L192" t="str">
            <v>Locked</v>
          </cell>
          <cell r="M192" t="str">
            <v>Locked</v>
          </cell>
          <cell r="N192" t="str">
            <v>Locked</v>
          </cell>
          <cell r="O192" t="str">
            <v>Locked</v>
          </cell>
          <cell r="P192" t="str">
            <v>Locked</v>
          </cell>
          <cell r="Q192" t="str">
            <v>No</v>
          </cell>
          <cell r="R192" t="str">
            <v>No</v>
          </cell>
          <cell r="S192" t="str">
            <v>No</v>
          </cell>
          <cell r="T192" t="str">
            <v>No</v>
          </cell>
          <cell r="U192" t="str">
            <v>No</v>
          </cell>
          <cell r="V192" t="str">
            <v>No</v>
          </cell>
          <cell r="W192" t="str">
            <v>No</v>
          </cell>
          <cell r="X192" t="str">
            <v>Single</v>
          </cell>
          <cell r="Y192" t="str">
            <v>Default</v>
          </cell>
          <cell r="Z192" t="str">
            <v>None</v>
          </cell>
          <cell r="AA192" t="str">
            <v>No</v>
          </cell>
          <cell r="AB192" t="str">
            <v>No</v>
          </cell>
          <cell r="AC192" t="str">
            <v>Yes</v>
          </cell>
          <cell r="AD192">
            <v>1</v>
          </cell>
          <cell r="AE192">
            <v>0</v>
          </cell>
          <cell r="AF192">
            <v>0</v>
          </cell>
          <cell r="AG192">
            <v>1</v>
          </cell>
          <cell r="AH192" t="str">
            <v>No</v>
          </cell>
          <cell r="AI192" t="str">
            <v>No</v>
          </cell>
          <cell r="AJ192" t="str">
            <v>No</v>
          </cell>
          <cell r="AK192" t="str">
            <v xml:space="preserve"> </v>
          </cell>
          <cell r="AL192" t="str">
            <v xml:space="preserve"> </v>
          </cell>
          <cell r="AM192" t="str">
            <v>No</v>
          </cell>
          <cell r="AO192" t="str">
            <v>Norm aantal medewerkers</v>
          </cell>
          <cell r="AP192">
            <v>5</v>
          </cell>
          <cell r="AQ192">
            <v>5</v>
          </cell>
          <cell r="AR192">
            <v>5</v>
          </cell>
          <cell r="AS192">
            <v>5</v>
          </cell>
        </row>
        <row r="193">
          <cell r="A193" t="str">
            <v>Basispunten</v>
          </cell>
          <cell r="B193" t="str">
            <v>Basispunten</v>
          </cell>
          <cell r="C193" t="str">
            <v>No</v>
          </cell>
          <cell r="D193" t="str">
            <v>S04-04-01-02</v>
          </cell>
          <cell r="E193">
            <v>192</v>
          </cell>
          <cell r="F193">
            <v>4</v>
          </cell>
          <cell r="G193" t="str">
            <v xml:space="preserve">            Basisfactor</v>
          </cell>
          <cell r="I193" t="str">
            <v>No</v>
          </cell>
          <cell r="J193" t="str">
            <v>Number</v>
          </cell>
          <cell r="K193" t="str">
            <v>Number</v>
          </cell>
          <cell r="L193" t="str">
            <v>Locked</v>
          </cell>
          <cell r="M193" t="str">
            <v>Locked</v>
          </cell>
          <cell r="N193" t="str">
            <v>Locked</v>
          </cell>
          <cell r="O193" t="str">
            <v>Locked</v>
          </cell>
          <cell r="P193" t="str">
            <v>Locked</v>
          </cell>
          <cell r="Q193" t="str">
            <v>No</v>
          </cell>
          <cell r="R193" t="str">
            <v>No</v>
          </cell>
          <cell r="S193" t="str">
            <v>No</v>
          </cell>
          <cell r="T193" t="str">
            <v>No</v>
          </cell>
          <cell r="U193" t="str">
            <v>No</v>
          </cell>
          <cell r="V193" t="str">
            <v>No</v>
          </cell>
          <cell r="W193" t="str">
            <v>No</v>
          </cell>
          <cell r="X193" t="str">
            <v>Single</v>
          </cell>
          <cell r="Y193" t="str">
            <v>Default</v>
          </cell>
          <cell r="Z193" t="str">
            <v>None</v>
          </cell>
          <cell r="AA193" t="str">
            <v>No</v>
          </cell>
          <cell r="AB193" t="str">
            <v>No</v>
          </cell>
          <cell r="AC193" t="str">
            <v>Yes</v>
          </cell>
          <cell r="AD193">
            <v>1</v>
          </cell>
          <cell r="AE193">
            <v>0</v>
          </cell>
          <cell r="AF193">
            <v>0</v>
          </cell>
          <cell r="AG193">
            <v>1</v>
          </cell>
          <cell r="AH193" t="str">
            <v>No</v>
          </cell>
          <cell r="AI193" t="str">
            <v>No</v>
          </cell>
          <cell r="AJ193" t="str">
            <v>No</v>
          </cell>
          <cell r="AK193" t="str">
            <v xml:space="preserve"> </v>
          </cell>
          <cell r="AL193" t="str">
            <v xml:space="preserve"> </v>
          </cell>
          <cell r="AM193" t="str">
            <v>No</v>
          </cell>
          <cell r="AO193" t="str">
            <v>Basisfactor</v>
          </cell>
          <cell r="AP193">
            <v>11</v>
          </cell>
          <cell r="AQ193">
            <v>11</v>
          </cell>
          <cell r="AR193">
            <v>11</v>
          </cell>
          <cell r="AS193">
            <v>11</v>
          </cell>
        </row>
        <row r="194">
          <cell r="A194" t="str">
            <v>Factor01A</v>
          </cell>
          <cell r="B194" t="str">
            <v>Factor01A</v>
          </cell>
          <cell r="C194" t="str">
            <v>No</v>
          </cell>
          <cell r="D194" t="str">
            <v>S04-04-01-03</v>
          </cell>
          <cell r="E194">
            <v>193</v>
          </cell>
          <cell r="F194">
            <v>4</v>
          </cell>
          <cell r="G194" t="str">
            <v xml:space="preserve">            Factor bij aantal medewerkers &gt; norm</v>
          </cell>
          <cell r="I194" t="str">
            <v>No</v>
          </cell>
          <cell r="J194" t="str">
            <v>Number</v>
          </cell>
          <cell r="K194" t="str">
            <v>Number</v>
          </cell>
          <cell r="L194" t="str">
            <v>Locked</v>
          </cell>
          <cell r="M194" t="str">
            <v>Locked</v>
          </cell>
          <cell r="N194" t="str">
            <v>Locked</v>
          </cell>
          <cell r="O194" t="str">
            <v>Locked</v>
          </cell>
          <cell r="P194" t="str">
            <v>Locked</v>
          </cell>
          <cell r="Q194" t="str">
            <v>No</v>
          </cell>
          <cell r="R194" t="str">
            <v>No</v>
          </cell>
          <cell r="S194" t="str">
            <v>No</v>
          </cell>
          <cell r="T194" t="str">
            <v>No</v>
          </cell>
          <cell r="U194" t="str">
            <v>No</v>
          </cell>
          <cell r="V194" t="str">
            <v>No</v>
          </cell>
          <cell r="W194" t="str">
            <v>No</v>
          </cell>
          <cell r="X194" t="str">
            <v>Single</v>
          </cell>
          <cell r="Y194" t="str">
            <v>Default</v>
          </cell>
          <cell r="Z194" t="str">
            <v>None</v>
          </cell>
          <cell r="AA194" t="str">
            <v>No</v>
          </cell>
          <cell r="AB194" t="str">
            <v>No</v>
          </cell>
          <cell r="AC194" t="str">
            <v>Yes</v>
          </cell>
          <cell r="AD194">
            <v>1</v>
          </cell>
          <cell r="AE194">
            <v>0</v>
          </cell>
          <cell r="AF194">
            <v>0</v>
          </cell>
          <cell r="AG194">
            <v>1</v>
          </cell>
          <cell r="AH194" t="str">
            <v>No</v>
          </cell>
          <cell r="AI194" t="str">
            <v>No</v>
          </cell>
          <cell r="AJ194" t="str">
            <v>No</v>
          </cell>
          <cell r="AK194" t="str">
            <v xml:space="preserve"> </v>
          </cell>
          <cell r="AL194" t="str">
            <v xml:space="preserve"> </v>
          </cell>
          <cell r="AM194" t="str">
            <v>No</v>
          </cell>
          <cell r="AO194" t="str">
            <v>Factor bij aantal medewerkers &gt; norm</v>
          </cell>
          <cell r="AP194">
            <v>2</v>
          </cell>
          <cell r="AQ194">
            <v>2</v>
          </cell>
          <cell r="AR194">
            <v>2</v>
          </cell>
          <cell r="AS194">
            <v>2</v>
          </cell>
        </row>
        <row r="195">
          <cell r="A195" t="str">
            <v>Factor01B</v>
          </cell>
          <cell r="B195" t="str">
            <v>Factor01B</v>
          </cell>
          <cell r="C195" t="str">
            <v>No</v>
          </cell>
          <cell r="D195" t="str">
            <v>S04-04-01-04</v>
          </cell>
          <cell r="E195">
            <v>194</v>
          </cell>
          <cell r="F195">
            <v>4</v>
          </cell>
          <cell r="G195" t="str">
            <v xml:space="preserve">            Factor bij aantal medewerkers &lt; norm</v>
          </cell>
          <cell r="I195" t="str">
            <v>No</v>
          </cell>
          <cell r="J195" t="str">
            <v>Number</v>
          </cell>
          <cell r="K195" t="str">
            <v>Number</v>
          </cell>
          <cell r="L195" t="str">
            <v>Locked</v>
          </cell>
          <cell r="M195" t="str">
            <v>Locked</v>
          </cell>
          <cell r="N195" t="str">
            <v>Locked</v>
          </cell>
          <cell r="O195" t="str">
            <v>Locked</v>
          </cell>
          <cell r="P195" t="str">
            <v>Locked</v>
          </cell>
          <cell r="Q195" t="str">
            <v>No</v>
          </cell>
          <cell r="R195" t="str">
            <v>No</v>
          </cell>
          <cell r="S195" t="str">
            <v>No</v>
          </cell>
          <cell r="T195" t="str">
            <v>No</v>
          </cell>
          <cell r="U195" t="str">
            <v>No</v>
          </cell>
          <cell r="V195" t="str">
            <v>No</v>
          </cell>
          <cell r="W195" t="str">
            <v>No</v>
          </cell>
          <cell r="X195" t="str">
            <v>Single</v>
          </cell>
          <cell r="Y195" t="str">
            <v>Default</v>
          </cell>
          <cell r="Z195" t="str">
            <v>None</v>
          </cell>
          <cell r="AA195" t="str">
            <v>No</v>
          </cell>
          <cell r="AB195" t="str">
            <v>No</v>
          </cell>
          <cell r="AC195" t="str">
            <v>Yes</v>
          </cell>
          <cell r="AD195">
            <v>1</v>
          </cell>
          <cell r="AE195">
            <v>0</v>
          </cell>
          <cell r="AF195">
            <v>0</v>
          </cell>
          <cell r="AG195">
            <v>1</v>
          </cell>
          <cell r="AH195" t="str">
            <v>No</v>
          </cell>
          <cell r="AI195" t="str">
            <v>No</v>
          </cell>
          <cell r="AJ195" t="str">
            <v>No</v>
          </cell>
          <cell r="AK195" t="str">
            <v xml:space="preserve"> </v>
          </cell>
          <cell r="AL195" t="str">
            <v xml:space="preserve"> </v>
          </cell>
          <cell r="AM195" t="str">
            <v>No</v>
          </cell>
          <cell r="AO195" t="str">
            <v>Factor bij aantal medewerkers &lt; norm</v>
          </cell>
          <cell r="AP195">
            <v>1</v>
          </cell>
          <cell r="AQ195">
            <v>1</v>
          </cell>
          <cell r="AR195">
            <v>1</v>
          </cell>
          <cell r="AS195">
            <v>1</v>
          </cell>
        </row>
        <row r="196">
          <cell r="A196" t="str">
            <v>TotaalPunten01Sub5</v>
          </cell>
          <cell r="B196" t="str">
            <v>TotaalPunten01</v>
          </cell>
          <cell r="C196" t="str">
            <v>Yes</v>
          </cell>
          <cell r="D196" t="str">
            <v>S04-04-01-05</v>
          </cell>
          <cell r="E196">
            <v>195</v>
          </cell>
          <cell r="F196">
            <v>4</v>
          </cell>
          <cell r="G196" t="str">
            <v xml:space="preserve">            Punten</v>
          </cell>
          <cell r="I196" t="str">
            <v>No</v>
          </cell>
          <cell r="J196" t="str">
            <v>Number</v>
          </cell>
          <cell r="K196" t="str">
            <v>Number</v>
          </cell>
          <cell r="L196" t="str">
            <v>Locked</v>
          </cell>
          <cell r="M196" t="str">
            <v>Locked</v>
          </cell>
          <cell r="N196" t="str">
            <v>Locked</v>
          </cell>
          <cell r="O196" t="str">
            <v>Locked</v>
          </cell>
          <cell r="P196" t="str">
            <v>Locked</v>
          </cell>
          <cell r="Q196" t="str">
            <v>No</v>
          </cell>
          <cell r="R196" t="str">
            <v>No</v>
          </cell>
          <cell r="S196" t="str">
            <v>No</v>
          </cell>
          <cell r="T196" t="str">
            <v>No</v>
          </cell>
          <cell r="U196" t="str">
            <v>No</v>
          </cell>
          <cell r="V196" t="str">
            <v>No</v>
          </cell>
          <cell r="W196" t="str">
            <v>No</v>
          </cell>
          <cell r="X196" t="str">
            <v>Single</v>
          </cell>
          <cell r="Y196" t="str">
            <v>Default</v>
          </cell>
          <cell r="Z196" t="str">
            <v>None</v>
          </cell>
          <cell r="AA196" t="str">
            <v>No</v>
          </cell>
          <cell r="AB196" t="str">
            <v>No</v>
          </cell>
          <cell r="AC196" t="str">
            <v>Yes</v>
          </cell>
          <cell r="AD196">
            <v>1</v>
          </cell>
          <cell r="AE196">
            <v>0</v>
          </cell>
          <cell r="AF196">
            <v>0</v>
          </cell>
          <cell r="AG196">
            <v>1</v>
          </cell>
          <cell r="AH196" t="str">
            <v>No</v>
          </cell>
          <cell r="AI196" t="str">
            <v>No</v>
          </cell>
          <cell r="AJ196" t="str">
            <v>No</v>
          </cell>
          <cell r="AK196" t="str">
            <v xml:space="preserve"> </v>
          </cell>
          <cell r="AL196" t="str">
            <v xml:space="preserve"> </v>
          </cell>
          <cell r="AM196" t="str">
            <v>No</v>
          </cell>
          <cell r="AO196" t="str">
            <v>Punten</v>
          </cell>
          <cell r="AP196" t="str">
            <v>If( DataEntered(AantalWerknemersFTE), If(AantalWerknemersFTE&gt;NormAantalMedewerkers,Factor01A*Basispunten,Factor01B*Basispunten) ,NA)</v>
          </cell>
          <cell r="AQ196" t="str">
            <v>If( DataEntered(AantalWerknemersFTE), If(AantalWerknemersFTE&gt;NormAantalMedewerkers,Factor01A*Basispunten,Factor01B*Basispunten) ,NA)</v>
          </cell>
          <cell r="AR196" t="str">
            <v>If( DataEntered(AantalWerknemersFTE), If(AantalWerknemersFTE&gt;NormAantalMedewerkers,Factor01A*Basispunten,Factor01B*Basispunten) ,NA)</v>
          </cell>
          <cell r="AS196" t="str">
            <v>If( DataEntered(AantalWerknemersFTE), If(AantalWerknemersFTE&gt;NormAantalMedewerkers,Factor01A*Basispunten,Factor01B*Basispunten) ,NA)</v>
          </cell>
        </row>
        <row r="197">
          <cell r="A197" t="str">
            <v>TotaalPunten02</v>
          </cell>
          <cell r="B197" t="str">
            <v>TotaalPunten02</v>
          </cell>
          <cell r="C197" t="str">
            <v>No</v>
          </cell>
          <cell r="D197" t="str">
            <v>S04-04-02</v>
          </cell>
          <cell r="E197">
            <v>196</v>
          </cell>
          <cell r="F197">
            <v>3</v>
          </cell>
          <cell r="G197" t="str">
            <v xml:space="preserve">         Wordt de onderneming begeleid door een professional?</v>
          </cell>
          <cell r="I197" t="str">
            <v>No</v>
          </cell>
          <cell r="J197" t="str">
            <v>Number</v>
          </cell>
          <cell r="K197" t="str">
            <v>Number</v>
          </cell>
          <cell r="L197" t="str">
            <v>Locked</v>
          </cell>
          <cell r="M197" t="str">
            <v>Locked</v>
          </cell>
          <cell r="N197" t="str">
            <v>Locked</v>
          </cell>
          <cell r="O197" t="str">
            <v>Locked</v>
          </cell>
          <cell r="P197" t="str">
            <v>Locked</v>
          </cell>
          <cell r="Q197" t="str">
            <v>No</v>
          </cell>
          <cell r="R197" t="str">
            <v>No</v>
          </cell>
          <cell r="S197" t="str">
            <v>No</v>
          </cell>
          <cell r="T197" t="str">
            <v>No</v>
          </cell>
          <cell r="U197" t="str">
            <v>No</v>
          </cell>
          <cell r="V197" t="str">
            <v>Yes</v>
          </cell>
          <cell r="W197" t="str">
            <v>Yes</v>
          </cell>
          <cell r="X197" t="str">
            <v>Single</v>
          </cell>
          <cell r="Y197" t="str">
            <v>Default</v>
          </cell>
          <cell r="Z197" t="str">
            <v>None</v>
          </cell>
          <cell r="AA197" t="str">
            <v>No</v>
          </cell>
          <cell r="AB197" t="str">
            <v>No</v>
          </cell>
          <cell r="AC197" t="str">
            <v>Yes</v>
          </cell>
          <cell r="AD197">
            <v>1</v>
          </cell>
          <cell r="AE197">
            <v>0</v>
          </cell>
          <cell r="AF197">
            <v>0</v>
          </cell>
          <cell r="AG197">
            <v>1</v>
          </cell>
          <cell r="AH197" t="str">
            <v>No</v>
          </cell>
          <cell r="AI197" t="str">
            <v>No</v>
          </cell>
          <cell r="AJ197" t="str">
            <v>No</v>
          </cell>
          <cell r="AK197" t="str">
            <v xml:space="preserve"> </v>
          </cell>
          <cell r="AL197" t="str">
            <v xml:space="preserve"> </v>
          </cell>
          <cell r="AM197" t="str">
            <v>No</v>
          </cell>
          <cell r="AO197" t="str">
            <v>Wordt de onderneming begeleid door een professional?</v>
          </cell>
          <cell r="AP197" t="str">
            <v>If( DataEntered(OndernemingProffesioneelBegeleid), If(OndernemingProffesioneelBegeleid=0,Factor02A*Basispunten,Factor02B*Basispunten) ,NA)</v>
          </cell>
          <cell r="AQ197" t="str">
            <v>If( DataEntered(OndernemingProffesioneelBegeleid), If(OndernemingProffesioneelBegeleid=0,Factor02A*Basispunten,Factor02B*Basispunten) ,NA)</v>
          </cell>
          <cell r="AR197" t="str">
            <v>If( DataEntered(OndernemingProffesioneelBegeleid), If(OndernemingProffesioneelBegeleid=0,Factor02A*Basispunten,Factor02B*Basispunten) ,NA)</v>
          </cell>
          <cell r="AS197" t="str">
            <v>If( DataEntered(OndernemingProffesioneelBegeleid), If(OndernemingProffesioneelBegeleid=0,Factor02A*Basispunten,Factor02B*Basispunten) ,NA)</v>
          </cell>
        </row>
        <row r="198">
          <cell r="A198" t="str">
            <v>Factor02A</v>
          </cell>
          <cell r="B198" t="str">
            <v>Factor02A</v>
          </cell>
          <cell r="C198" t="str">
            <v>No</v>
          </cell>
          <cell r="D198" t="str">
            <v>S04-04-02-01</v>
          </cell>
          <cell r="E198">
            <v>197</v>
          </cell>
          <cell r="F198">
            <v>4</v>
          </cell>
          <cell r="G198" t="str">
            <v xml:space="preserve">            factor Nee</v>
          </cell>
          <cell r="I198" t="str">
            <v>No</v>
          </cell>
          <cell r="J198" t="str">
            <v>Number</v>
          </cell>
          <cell r="K198" t="str">
            <v>Number</v>
          </cell>
          <cell r="L198" t="str">
            <v>Locked</v>
          </cell>
          <cell r="M198" t="str">
            <v>Locked</v>
          </cell>
          <cell r="N198" t="str">
            <v>Locked</v>
          </cell>
          <cell r="O198" t="str">
            <v>Locked</v>
          </cell>
          <cell r="P198" t="str">
            <v>Locked</v>
          </cell>
          <cell r="Q198" t="str">
            <v>No</v>
          </cell>
          <cell r="R198" t="str">
            <v>No</v>
          </cell>
          <cell r="S198" t="str">
            <v>No</v>
          </cell>
          <cell r="T198" t="str">
            <v>No</v>
          </cell>
          <cell r="U198" t="str">
            <v>No</v>
          </cell>
          <cell r="V198" t="str">
            <v>No</v>
          </cell>
          <cell r="W198" t="str">
            <v>No</v>
          </cell>
          <cell r="X198" t="str">
            <v>Single</v>
          </cell>
          <cell r="Y198" t="str">
            <v>Default</v>
          </cell>
          <cell r="Z198" t="str">
            <v>None</v>
          </cell>
          <cell r="AA198" t="str">
            <v>No</v>
          </cell>
          <cell r="AB198" t="str">
            <v>No</v>
          </cell>
          <cell r="AC198" t="str">
            <v>Yes</v>
          </cell>
          <cell r="AD198">
            <v>1</v>
          </cell>
          <cell r="AE198">
            <v>0</v>
          </cell>
          <cell r="AF198">
            <v>0</v>
          </cell>
          <cell r="AG198">
            <v>1</v>
          </cell>
          <cell r="AH198" t="str">
            <v>No</v>
          </cell>
          <cell r="AI198" t="str">
            <v>No</v>
          </cell>
          <cell r="AJ198" t="str">
            <v>No</v>
          </cell>
          <cell r="AK198" t="str">
            <v xml:space="preserve"> </v>
          </cell>
          <cell r="AL198" t="str">
            <v xml:space="preserve"> </v>
          </cell>
          <cell r="AM198" t="str">
            <v>No</v>
          </cell>
          <cell r="AO198" t="str">
            <v>factor Nee</v>
          </cell>
          <cell r="AP198" t="str">
            <v>1.5</v>
          </cell>
          <cell r="AQ198" t="str">
            <v>1.5</v>
          </cell>
          <cell r="AR198" t="str">
            <v>1.5</v>
          </cell>
          <cell r="AS198" t="str">
            <v>1.5</v>
          </cell>
        </row>
        <row r="199">
          <cell r="A199" t="str">
            <v>Factor02B</v>
          </cell>
          <cell r="B199" t="str">
            <v>Factor02B</v>
          </cell>
          <cell r="C199" t="str">
            <v>No</v>
          </cell>
          <cell r="D199" t="str">
            <v>S04-04-02-02</v>
          </cell>
          <cell r="E199">
            <v>198</v>
          </cell>
          <cell r="F199">
            <v>4</v>
          </cell>
          <cell r="G199" t="str">
            <v xml:space="preserve">            factor &lt;&gt; Nee</v>
          </cell>
          <cell r="I199" t="str">
            <v>No</v>
          </cell>
          <cell r="J199" t="str">
            <v>Number</v>
          </cell>
          <cell r="K199" t="str">
            <v>Number</v>
          </cell>
          <cell r="L199" t="str">
            <v>Locked</v>
          </cell>
          <cell r="M199" t="str">
            <v>Locked</v>
          </cell>
          <cell r="N199" t="str">
            <v>Locked</v>
          </cell>
          <cell r="O199" t="str">
            <v>Locked</v>
          </cell>
          <cell r="P199" t="str">
            <v>Locked</v>
          </cell>
          <cell r="Q199" t="str">
            <v>No</v>
          </cell>
          <cell r="R199" t="str">
            <v>No</v>
          </cell>
          <cell r="S199" t="str">
            <v>No</v>
          </cell>
          <cell r="T199" t="str">
            <v>No</v>
          </cell>
          <cell r="U199" t="str">
            <v>No</v>
          </cell>
          <cell r="V199" t="str">
            <v>No</v>
          </cell>
          <cell r="W199" t="str">
            <v>No</v>
          </cell>
          <cell r="X199" t="str">
            <v>Single</v>
          </cell>
          <cell r="Y199" t="str">
            <v>Default</v>
          </cell>
          <cell r="Z199" t="str">
            <v>None</v>
          </cell>
          <cell r="AA199" t="str">
            <v>No</v>
          </cell>
          <cell r="AB199" t="str">
            <v>No</v>
          </cell>
          <cell r="AC199" t="str">
            <v>Yes</v>
          </cell>
          <cell r="AD199">
            <v>1</v>
          </cell>
          <cell r="AE199">
            <v>0</v>
          </cell>
          <cell r="AF199">
            <v>0</v>
          </cell>
          <cell r="AG199">
            <v>1</v>
          </cell>
          <cell r="AH199" t="str">
            <v>No</v>
          </cell>
          <cell r="AI199" t="str">
            <v>No</v>
          </cell>
          <cell r="AJ199" t="str">
            <v>No</v>
          </cell>
          <cell r="AK199" t="str">
            <v xml:space="preserve"> </v>
          </cell>
          <cell r="AL199" t="str">
            <v xml:space="preserve"> </v>
          </cell>
          <cell r="AM199" t="str">
            <v>No</v>
          </cell>
          <cell r="AO199" t="str">
            <v>factor &lt;&gt; Nee</v>
          </cell>
          <cell r="AP199">
            <v>1</v>
          </cell>
          <cell r="AQ199">
            <v>1</v>
          </cell>
          <cell r="AR199">
            <v>1</v>
          </cell>
          <cell r="AS199">
            <v>1</v>
          </cell>
        </row>
        <row r="200">
          <cell r="A200" t="str">
            <v>TotaalPunten02Sub3</v>
          </cell>
          <cell r="B200" t="str">
            <v>TotaalPunten02</v>
          </cell>
          <cell r="C200" t="str">
            <v>Yes</v>
          </cell>
          <cell r="D200" t="str">
            <v>S04-04-02-03</v>
          </cell>
          <cell r="E200">
            <v>199</v>
          </cell>
          <cell r="F200">
            <v>4</v>
          </cell>
          <cell r="G200" t="str">
            <v xml:space="preserve">            Punten</v>
          </cell>
          <cell r="I200" t="str">
            <v>No</v>
          </cell>
          <cell r="J200" t="str">
            <v>Number</v>
          </cell>
          <cell r="K200" t="str">
            <v>Number</v>
          </cell>
          <cell r="L200" t="str">
            <v>Locked</v>
          </cell>
          <cell r="M200" t="str">
            <v>Locked</v>
          </cell>
          <cell r="N200" t="str">
            <v>Locked</v>
          </cell>
          <cell r="O200" t="str">
            <v>Locked</v>
          </cell>
          <cell r="P200" t="str">
            <v>Locked</v>
          </cell>
          <cell r="Q200" t="str">
            <v>No</v>
          </cell>
          <cell r="R200" t="str">
            <v>No</v>
          </cell>
          <cell r="S200" t="str">
            <v>No</v>
          </cell>
          <cell r="T200" t="str">
            <v>No</v>
          </cell>
          <cell r="U200" t="str">
            <v>No</v>
          </cell>
          <cell r="V200" t="str">
            <v>No</v>
          </cell>
          <cell r="W200" t="str">
            <v>No</v>
          </cell>
          <cell r="X200" t="str">
            <v>Single</v>
          </cell>
          <cell r="Y200" t="str">
            <v>Default</v>
          </cell>
          <cell r="Z200" t="str">
            <v>None</v>
          </cell>
          <cell r="AA200" t="str">
            <v>No</v>
          </cell>
          <cell r="AB200" t="str">
            <v>No</v>
          </cell>
          <cell r="AC200" t="str">
            <v>Yes</v>
          </cell>
          <cell r="AD200">
            <v>1</v>
          </cell>
          <cell r="AE200">
            <v>0</v>
          </cell>
          <cell r="AF200">
            <v>0</v>
          </cell>
          <cell r="AG200">
            <v>1</v>
          </cell>
          <cell r="AH200" t="str">
            <v>No</v>
          </cell>
          <cell r="AI200" t="str">
            <v>No</v>
          </cell>
          <cell r="AJ200" t="str">
            <v>No</v>
          </cell>
          <cell r="AK200" t="str">
            <v xml:space="preserve"> </v>
          </cell>
          <cell r="AL200" t="str">
            <v xml:space="preserve"> </v>
          </cell>
          <cell r="AM200" t="str">
            <v>No</v>
          </cell>
          <cell r="AO200" t="str">
            <v>Punten</v>
          </cell>
          <cell r="AP200" t="str">
            <v>If( DataEntered(OndernemingProffesioneelBegeleid), If(OndernemingProffesioneelBegeleid=0,Factor02A*Basispunten,Factor02B*Basispunten) ,NA)</v>
          </cell>
          <cell r="AQ200" t="str">
            <v>If( DataEntered(OndernemingProffesioneelBegeleid), If(OndernemingProffesioneelBegeleid=0,Factor02A*Basispunten,Factor02B*Basispunten) ,NA)</v>
          </cell>
          <cell r="AR200" t="str">
            <v>If( DataEntered(OndernemingProffesioneelBegeleid), If(OndernemingProffesioneelBegeleid=0,Factor02A*Basispunten,Factor02B*Basispunten) ,NA)</v>
          </cell>
          <cell r="AS200" t="str">
            <v>If( DataEntered(OndernemingProffesioneelBegeleid), If(OndernemingProffesioneelBegeleid=0,Factor02A*Basispunten,Factor02B*Basispunten) ,NA)</v>
          </cell>
        </row>
        <row r="201">
          <cell r="A201" t="str">
            <v>TotaalPunten08</v>
          </cell>
          <cell r="B201" t="str">
            <v>TotaalPunten08</v>
          </cell>
          <cell r="C201" t="str">
            <v>No</v>
          </cell>
          <cell r="D201" t="str">
            <v>S04-04-03</v>
          </cell>
          <cell r="E201">
            <v>200</v>
          </cell>
          <cell r="F201">
            <v>3</v>
          </cell>
          <cell r="G201" t="str">
            <v xml:space="preserve">         Leeftijd Jongste Bestuurder</v>
          </cell>
          <cell r="I201" t="str">
            <v>No</v>
          </cell>
          <cell r="J201" t="str">
            <v>Number</v>
          </cell>
          <cell r="K201" t="str">
            <v>Number</v>
          </cell>
          <cell r="L201" t="str">
            <v>Locked</v>
          </cell>
          <cell r="M201" t="str">
            <v>Locked</v>
          </cell>
          <cell r="N201" t="str">
            <v>Locked</v>
          </cell>
          <cell r="O201" t="str">
            <v>Locked</v>
          </cell>
          <cell r="P201" t="str">
            <v>Locked</v>
          </cell>
          <cell r="Q201" t="str">
            <v>No</v>
          </cell>
          <cell r="R201" t="str">
            <v>No</v>
          </cell>
          <cell r="S201" t="str">
            <v>No</v>
          </cell>
          <cell r="T201" t="str">
            <v>No</v>
          </cell>
          <cell r="U201" t="str">
            <v>No</v>
          </cell>
          <cell r="V201" t="str">
            <v>Yes</v>
          </cell>
          <cell r="W201" t="str">
            <v>Yes</v>
          </cell>
          <cell r="X201" t="str">
            <v>Single</v>
          </cell>
          <cell r="Y201" t="str">
            <v>Default</v>
          </cell>
          <cell r="Z201" t="str">
            <v>None</v>
          </cell>
          <cell r="AA201" t="str">
            <v>No</v>
          </cell>
          <cell r="AB201" t="str">
            <v>No</v>
          </cell>
          <cell r="AC201" t="str">
            <v>Yes</v>
          </cell>
          <cell r="AD201">
            <v>1</v>
          </cell>
          <cell r="AE201">
            <v>0</v>
          </cell>
          <cell r="AF201">
            <v>0</v>
          </cell>
          <cell r="AG201">
            <v>1</v>
          </cell>
          <cell r="AH201" t="str">
            <v>No</v>
          </cell>
          <cell r="AI201" t="str">
            <v>No</v>
          </cell>
          <cell r="AJ201" t="str">
            <v>No</v>
          </cell>
          <cell r="AK201" t="str">
            <v xml:space="preserve"> </v>
          </cell>
          <cell r="AL201" t="str">
            <v xml:space="preserve"> </v>
          </cell>
          <cell r="AM201" t="str">
            <v>No</v>
          </cell>
          <cell r="AO201" t="str">
            <v>Leeftijd Jongste Bestuurder</v>
          </cell>
          <cell r="AP201" t="str">
            <v>If( DataEntered(Bestuurders01Gebdatum), If(LeeftijdJongsteBestuurder&lt;=OndergrensLeeftijd01,Factor08A*Basispunten,If(LeeftijdJongsteBestuurder&gt;OndergrensLeeftijd02,Basispunten*Factor08C,Basispunten*Factor08B)) ,NA)</v>
          </cell>
          <cell r="AQ201" t="str">
            <v>If( DataEntered(Bestuurders01Gebdatum), If(LeeftijdJongsteBestuurder&lt;=OndergrensLeeftijd01,Factor08A*Basispunten,If(LeeftijdJongsteBestuurder&gt;OndergrensLeeftijd02,Basispunten*Factor08C,Basispunten*Factor08B)) ,NA)</v>
          </cell>
          <cell r="AR201" t="str">
            <v>If( DataEntered(Bestuurders01Gebdatum), If(LeeftijdJongsteBestuurder&lt;=OndergrensLeeftijd01,Factor08A*Basispunten,If(LeeftijdJongsteBestuurder&gt;OndergrensLeeftijd02,Basispunten*Factor08C,Basispunten*Factor08B)) ,NA)</v>
          </cell>
          <cell r="AS201" t="str">
            <v>If( DataEntered(Bestuurders01Gebdatum), If(LeeftijdJongsteBestuurder&lt;=OndergrensLeeftijd01,Factor08A*Basispunten,If(LeeftijdJongsteBestuurder&gt;OndergrensLeeftijd02,Basispunten*Factor08C,Basispunten*Factor08B)) ,NA)</v>
          </cell>
        </row>
        <row r="202">
          <cell r="A202" t="str">
            <v>Factor08A</v>
          </cell>
          <cell r="B202" t="str">
            <v>Factor08A</v>
          </cell>
          <cell r="C202" t="str">
            <v>No</v>
          </cell>
          <cell r="D202" t="str">
            <v>S04-04-03-01</v>
          </cell>
          <cell r="E202">
            <v>201</v>
          </cell>
          <cell r="F202">
            <v>4</v>
          </cell>
          <cell r="G202" t="str">
            <v xml:space="preserve">            factor 1</v>
          </cell>
          <cell r="I202" t="str">
            <v>No</v>
          </cell>
          <cell r="J202" t="str">
            <v>Number</v>
          </cell>
          <cell r="K202" t="str">
            <v>Number</v>
          </cell>
          <cell r="L202" t="str">
            <v>Locked</v>
          </cell>
          <cell r="M202" t="str">
            <v>Locked</v>
          </cell>
          <cell r="N202" t="str">
            <v>Locked</v>
          </cell>
          <cell r="O202" t="str">
            <v>Locked</v>
          </cell>
          <cell r="P202" t="str">
            <v>Locked</v>
          </cell>
          <cell r="Q202" t="str">
            <v>No</v>
          </cell>
          <cell r="R202" t="str">
            <v>No</v>
          </cell>
          <cell r="S202" t="str">
            <v>No</v>
          </cell>
          <cell r="T202" t="str">
            <v>No</v>
          </cell>
          <cell r="U202" t="str">
            <v>No</v>
          </cell>
          <cell r="V202" t="str">
            <v>No</v>
          </cell>
          <cell r="W202" t="str">
            <v>No</v>
          </cell>
          <cell r="X202" t="str">
            <v>Single</v>
          </cell>
          <cell r="Y202" t="str">
            <v>Default</v>
          </cell>
          <cell r="Z202" t="str">
            <v>None</v>
          </cell>
          <cell r="AA202" t="str">
            <v>No</v>
          </cell>
          <cell r="AB202" t="str">
            <v>No</v>
          </cell>
          <cell r="AC202" t="str">
            <v>Yes</v>
          </cell>
          <cell r="AD202">
            <v>1</v>
          </cell>
          <cell r="AE202">
            <v>0</v>
          </cell>
          <cell r="AF202">
            <v>0</v>
          </cell>
          <cell r="AG202">
            <v>1</v>
          </cell>
          <cell r="AH202" t="str">
            <v>No</v>
          </cell>
          <cell r="AI202" t="str">
            <v>No</v>
          </cell>
          <cell r="AJ202" t="str">
            <v>No</v>
          </cell>
          <cell r="AK202" t="str">
            <v xml:space="preserve"> </v>
          </cell>
          <cell r="AL202" t="str">
            <v xml:space="preserve"> </v>
          </cell>
          <cell r="AM202" t="str">
            <v>No</v>
          </cell>
          <cell r="AO202" t="str">
            <v>factor 1</v>
          </cell>
          <cell r="AP202">
            <v>2</v>
          </cell>
          <cell r="AQ202">
            <v>2</v>
          </cell>
          <cell r="AR202">
            <v>2</v>
          </cell>
          <cell r="AS202">
            <v>2</v>
          </cell>
        </row>
        <row r="203">
          <cell r="A203" t="str">
            <v>Factor08B</v>
          </cell>
          <cell r="B203" t="str">
            <v>Factor08B</v>
          </cell>
          <cell r="C203" t="str">
            <v>No</v>
          </cell>
          <cell r="D203" t="str">
            <v>S04-04-03-02</v>
          </cell>
          <cell r="E203">
            <v>202</v>
          </cell>
          <cell r="F203">
            <v>4</v>
          </cell>
          <cell r="G203" t="str">
            <v xml:space="preserve">            factor 2</v>
          </cell>
          <cell r="I203" t="str">
            <v>No</v>
          </cell>
          <cell r="J203" t="str">
            <v>Number</v>
          </cell>
          <cell r="K203" t="str">
            <v>Number</v>
          </cell>
          <cell r="L203" t="str">
            <v>Locked</v>
          </cell>
          <cell r="M203" t="str">
            <v>Locked</v>
          </cell>
          <cell r="N203" t="str">
            <v>Locked</v>
          </cell>
          <cell r="O203" t="str">
            <v>Locked</v>
          </cell>
          <cell r="P203" t="str">
            <v>Locked</v>
          </cell>
          <cell r="Q203" t="str">
            <v>No</v>
          </cell>
          <cell r="R203" t="str">
            <v>No</v>
          </cell>
          <cell r="S203" t="str">
            <v>No</v>
          </cell>
          <cell r="T203" t="str">
            <v>No</v>
          </cell>
          <cell r="U203" t="str">
            <v>No</v>
          </cell>
          <cell r="V203" t="str">
            <v>No</v>
          </cell>
          <cell r="W203" t="str">
            <v>No</v>
          </cell>
          <cell r="X203" t="str">
            <v>Single</v>
          </cell>
          <cell r="Y203" t="str">
            <v>Default</v>
          </cell>
          <cell r="Z203" t="str">
            <v>None</v>
          </cell>
          <cell r="AA203" t="str">
            <v>No</v>
          </cell>
          <cell r="AB203" t="str">
            <v>No</v>
          </cell>
          <cell r="AC203" t="str">
            <v>Yes</v>
          </cell>
          <cell r="AD203">
            <v>1</v>
          </cell>
          <cell r="AE203">
            <v>0</v>
          </cell>
          <cell r="AF203">
            <v>0</v>
          </cell>
          <cell r="AG203">
            <v>1</v>
          </cell>
          <cell r="AH203" t="str">
            <v>No</v>
          </cell>
          <cell r="AI203" t="str">
            <v>No</v>
          </cell>
          <cell r="AJ203" t="str">
            <v>No</v>
          </cell>
          <cell r="AK203" t="str">
            <v xml:space="preserve"> </v>
          </cell>
          <cell r="AL203" t="str">
            <v xml:space="preserve"> </v>
          </cell>
          <cell r="AM203" t="str">
            <v>No</v>
          </cell>
          <cell r="AO203" t="str">
            <v>factor 2</v>
          </cell>
          <cell r="AP203" t="str">
            <v>1.5</v>
          </cell>
          <cell r="AQ203" t="str">
            <v>1.5</v>
          </cell>
          <cell r="AR203" t="str">
            <v>1.5</v>
          </cell>
          <cell r="AS203" t="str">
            <v>1.5</v>
          </cell>
        </row>
        <row r="204">
          <cell r="A204" t="str">
            <v>Factor08C</v>
          </cell>
          <cell r="B204" t="str">
            <v>Factor08C</v>
          </cell>
          <cell r="C204" t="str">
            <v>No</v>
          </cell>
          <cell r="D204" t="str">
            <v>S04-04-03-03</v>
          </cell>
          <cell r="E204">
            <v>203</v>
          </cell>
          <cell r="F204">
            <v>4</v>
          </cell>
          <cell r="G204" t="str">
            <v xml:space="preserve">            factor 3</v>
          </cell>
          <cell r="I204" t="str">
            <v>No</v>
          </cell>
          <cell r="J204" t="str">
            <v>Number</v>
          </cell>
          <cell r="K204" t="str">
            <v>Number</v>
          </cell>
          <cell r="L204" t="str">
            <v>Locked</v>
          </cell>
          <cell r="M204" t="str">
            <v>Locked</v>
          </cell>
          <cell r="N204" t="str">
            <v>Locked</v>
          </cell>
          <cell r="O204" t="str">
            <v>Locked</v>
          </cell>
          <cell r="P204" t="str">
            <v>Locked</v>
          </cell>
          <cell r="Q204" t="str">
            <v>No</v>
          </cell>
          <cell r="R204" t="str">
            <v>No</v>
          </cell>
          <cell r="S204" t="str">
            <v>No</v>
          </cell>
          <cell r="T204" t="str">
            <v>No</v>
          </cell>
          <cell r="U204" t="str">
            <v>No</v>
          </cell>
          <cell r="V204" t="str">
            <v>No</v>
          </cell>
          <cell r="W204" t="str">
            <v>No</v>
          </cell>
          <cell r="X204" t="str">
            <v>Single</v>
          </cell>
          <cell r="Y204" t="str">
            <v>Default</v>
          </cell>
          <cell r="Z204" t="str">
            <v>None</v>
          </cell>
          <cell r="AA204" t="str">
            <v>No</v>
          </cell>
          <cell r="AB204" t="str">
            <v>No</v>
          </cell>
          <cell r="AC204" t="str">
            <v>Yes</v>
          </cell>
          <cell r="AD204">
            <v>1</v>
          </cell>
          <cell r="AE204">
            <v>0</v>
          </cell>
          <cell r="AF204">
            <v>0</v>
          </cell>
          <cell r="AG204">
            <v>1</v>
          </cell>
          <cell r="AH204" t="str">
            <v>No</v>
          </cell>
          <cell r="AI204" t="str">
            <v>No</v>
          </cell>
          <cell r="AJ204" t="str">
            <v>No</v>
          </cell>
          <cell r="AK204" t="str">
            <v xml:space="preserve"> </v>
          </cell>
          <cell r="AL204" t="str">
            <v xml:space="preserve"> </v>
          </cell>
          <cell r="AM204" t="str">
            <v>No</v>
          </cell>
          <cell r="AO204" t="str">
            <v>factor 3</v>
          </cell>
          <cell r="AP204">
            <v>1</v>
          </cell>
          <cell r="AQ204">
            <v>1</v>
          </cell>
          <cell r="AR204">
            <v>1</v>
          </cell>
          <cell r="AS204">
            <v>1</v>
          </cell>
        </row>
        <row r="205">
          <cell r="A205" t="str">
            <v>OndergrensLeeftijd01</v>
          </cell>
          <cell r="B205" t="str">
            <v>OndergrensLeeftijd01</v>
          </cell>
          <cell r="C205" t="str">
            <v>No</v>
          </cell>
          <cell r="D205" t="str">
            <v>S04-04-03-04</v>
          </cell>
          <cell r="E205">
            <v>204</v>
          </cell>
          <cell r="F205">
            <v>4</v>
          </cell>
          <cell r="G205" t="str">
            <v xml:space="preserve">            OndergrensLeeftijd01</v>
          </cell>
          <cell r="I205" t="str">
            <v>No</v>
          </cell>
          <cell r="J205" t="str">
            <v>Number</v>
          </cell>
          <cell r="K205" t="str">
            <v>Number</v>
          </cell>
          <cell r="L205" t="str">
            <v>Locked</v>
          </cell>
          <cell r="M205" t="str">
            <v>Locked</v>
          </cell>
          <cell r="N205" t="str">
            <v>Locked</v>
          </cell>
          <cell r="O205" t="str">
            <v>Locked</v>
          </cell>
          <cell r="P205" t="str">
            <v>Locked</v>
          </cell>
          <cell r="Q205" t="str">
            <v>No</v>
          </cell>
          <cell r="R205" t="str">
            <v>No</v>
          </cell>
          <cell r="S205" t="str">
            <v>No</v>
          </cell>
          <cell r="T205" t="str">
            <v>No</v>
          </cell>
          <cell r="U205" t="str">
            <v>No</v>
          </cell>
          <cell r="V205" t="str">
            <v>No</v>
          </cell>
          <cell r="W205" t="str">
            <v>No</v>
          </cell>
          <cell r="X205" t="str">
            <v>Single</v>
          </cell>
          <cell r="Y205" t="str">
            <v>Default</v>
          </cell>
          <cell r="Z205" t="str">
            <v>None</v>
          </cell>
          <cell r="AA205" t="str">
            <v>No</v>
          </cell>
          <cell r="AB205" t="str">
            <v>No</v>
          </cell>
          <cell r="AC205" t="str">
            <v>Yes</v>
          </cell>
          <cell r="AD205">
            <v>1</v>
          </cell>
          <cell r="AE205">
            <v>0</v>
          </cell>
          <cell r="AF205">
            <v>0</v>
          </cell>
          <cell r="AG205">
            <v>1</v>
          </cell>
          <cell r="AH205" t="str">
            <v>No</v>
          </cell>
          <cell r="AI205" t="str">
            <v>No</v>
          </cell>
          <cell r="AJ205" t="str">
            <v>No</v>
          </cell>
          <cell r="AK205" t="str">
            <v xml:space="preserve"> </v>
          </cell>
          <cell r="AL205" t="str">
            <v xml:space="preserve"> </v>
          </cell>
          <cell r="AM205" t="str">
            <v>No</v>
          </cell>
          <cell r="AO205" t="str">
            <v>OndergrensLeeftijd01</v>
          </cell>
          <cell r="AP205">
            <v>25</v>
          </cell>
          <cell r="AQ205">
            <v>25</v>
          </cell>
          <cell r="AR205">
            <v>25</v>
          </cell>
          <cell r="AS205">
            <v>25</v>
          </cell>
        </row>
        <row r="206">
          <cell r="A206" t="str">
            <v>OndergrensLeeftijd02</v>
          </cell>
          <cell r="B206" t="str">
            <v>OndergrensLeeftijd02</v>
          </cell>
          <cell r="C206" t="str">
            <v>No</v>
          </cell>
          <cell r="D206" t="str">
            <v>S04-04-03-05</v>
          </cell>
          <cell r="E206">
            <v>205</v>
          </cell>
          <cell r="F206">
            <v>4</v>
          </cell>
          <cell r="G206" t="str">
            <v xml:space="preserve">            OndergrensLeeftijd02</v>
          </cell>
          <cell r="I206" t="str">
            <v>No</v>
          </cell>
          <cell r="J206" t="str">
            <v>Number</v>
          </cell>
          <cell r="K206" t="str">
            <v>Number</v>
          </cell>
          <cell r="L206" t="str">
            <v>Locked</v>
          </cell>
          <cell r="M206" t="str">
            <v>Locked</v>
          </cell>
          <cell r="N206" t="str">
            <v>Locked</v>
          </cell>
          <cell r="O206" t="str">
            <v>Locked</v>
          </cell>
          <cell r="P206" t="str">
            <v>Locked</v>
          </cell>
          <cell r="Q206" t="str">
            <v>No</v>
          </cell>
          <cell r="R206" t="str">
            <v>No</v>
          </cell>
          <cell r="S206" t="str">
            <v>No</v>
          </cell>
          <cell r="T206" t="str">
            <v>No</v>
          </cell>
          <cell r="U206" t="str">
            <v>No</v>
          </cell>
          <cell r="V206" t="str">
            <v>No</v>
          </cell>
          <cell r="W206" t="str">
            <v>No</v>
          </cell>
          <cell r="X206" t="str">
            <v>Single</v>
          </cell>
          <cell r="Y206" t="str">
            <v>Default</v>
          </cell>
          <cell r="Z206" t="str">
            <v>None</v>
          </cell>
          <cell r="AA206" t="str">
            <v>No</v>
          </cell>
          <cell r="AB206" t="str">
            <v>No</v>
          </cell>
          <cell r="AC206" t="str">
            <v>Yes</v>
          </cell>
          <cell r="AD206">
            <v>1</v>
          </cell>
          <cell r="AE206">
            <v>0</v>
          </cell>
          <cell r="AF206">
            <v>0</v>
          </cell>
          <cell r="AG206">
            <v>1</v>
          </cell>
          <cell r="AH206" t="str">
            <v>No</v>
          </cell>
          <cell r="AI206" t="str">
            <v>No</v>
          </cell>
          <cell r="AJ206" t="str">
            <v>No</v>
          </cell>
          <cell r="AK206" t="str">
            <v xml:space="preserve"> </v>
          </cell>
          <cell r="AL206" t="str">
            <v xml:space="preserve"> </v>
          </cell>
          <cell r="AM206" t="str">
            <v>No</v>
          </cell>
          <cell r="AO206" t="str">
            <v>OndergrensLeeftijd02</v>
          </cell>
          <cell r="AP206">
            <v>35</v>
          </cell>
          <cell r="AQ206">
            <v>35</v>
          </cell>
          <cell r="AR206">
            <v>35</v>
          </cell>
          <cell r="AS206">
            <v>35</v>
          </cell>
        </row>
        <row r="207">
          <cell r="A207" t="str">
            <v>TotaalPunten08Sub6</v>
          </cell>
          <cell r="B207" t="str">
            <v>TotaalPunten08</v>
          </cell>
          <cell r="C207" t="str">
            <v>Yes</v>
          </cell>
          <cell r="D207" t="str">
            <v>S04-04-03-06</v>
          </cell>
          <cell r="E207">
            <v>206</v>
          </cell>
          <cell r="F207">
            <v>4</v>
          </cell>
          <cell r="G207" t="str">
            <v xml:space="preserve">            Punten</v>
          </cell>
          <cell r="I207" t="str">
            <v>No</v>
          </cell>
          <cell r="J207" t="str">
            <v>Number</v>
          </cell>
          <cell r="K207" t="str">
            <v>Number</v>
          </cell>
          <cell r="L207" t="str">
            <v>Locked</v>
          </cell>
          <cell r="M207" t="str">
            <v>Locked</v>
          </cell>
          <cell r="N207" t="str">
            <v>Locked</v>
          </cell>
          <cell r="O207" t="str">
            <v>Locked</v>
          </cell>
          <cell r="P207" t="str">
            <v>Locked</v>
          </cell>
          <cell r="Q207" t="str">
            <v>No</v>
          </cell>
          <cell r="R207" t="str">
            <v>No</v>
          </cell>
          <cell r="S207" t="str">
            <v>No</v>
          </cell>
          <cell r="T207" t="str">
            <v>No</v>
          </cell>
          <cell r="U207" t="str">
            <v>No</v>
          </cell>
          <cell r="V207" t="str">
            <v>No</v>
          </cell>
          <cell r="W207" t="str">
            <v>No</v>
          </cell>
          <cell r="X207" t="str">
            <v>Single</v>
          </cell>
          <cell r="Y207" t="str">
            <v>Default</v>
          </cell>
          <cell r="Z207" t="str">
            <v>None</v>
          </cell>
          <cell r="AA207" t="str">
            <v>No</v>
          </cell>
          <cell r="AB207" t="str">
            <v>No</v>
          </cell>
          <cell r="AC207" t="str">
            <v>Yes</v>
          </cell>
          <cell r="AD207">
            <v>1</v>
          </cell>
          <cell r="AE207">
            <v>0</v>
          </cell>
          <cell r="AF207">
            <v>0</v>
          </cell>
          <cell r="AG207">
            <v>1</v>
          </cell>
          <cell r="AH207" t="str">
            <v>No</v>
          </cell>
          <cell r="AI207" t="str">
            <v>No</v>
          </cell>
          <cell r="AJ207" t="str">
            <v>No</v>
          </cell>
          <cell r="AK207" t="str">
            <v xml:space="preserve"> </v>
          </cell>
          <cell r="AL207" t="str">
            <v xml:space="preserve"> </v>
          </cell>
          <cell r="AM207" t="str">
            <v>No</v>
          </cell>
          <cell r="AO207" t="str">
            <v>Punten</v>
          </cell>
          <cell r="AP207" t="str">
            <v>If( DataEntered(Bestuurders01Gebdatum), If(LeeftijdJongsteBestuurder&lt;=OndergrensLeeftijd01,Factor08A*Basispunten,If(LeeftijdJongsteBestuurder&gt;OndergrensLeeftijd02,Basispunten*Factor08C,Basispunten*Factor08B)) ,NA)</v>
          </cell>
          <cell r="AQ207" t="str">
            <v>If( DataEntered(Bestuurders01Gebdatum), If(LeeftijdJongsteBestuurder&lt;=OndergrensLeeftijd01,Factor08A*Basispunten,If(LeeftijdJongsteBestuurder&gt;OndergrensLeeftijd02,Basispunten*Factor08C,Basispunten*Factor08B)) ,NA)</v>
          </cell>
          <cell r="AR207" t="str">
            <v>If( DataEntered(Bestuurders01Gebdatum), If(LeeftijdJongsteBestuurder&lt;=OndergrensLeeftijd01,Factor08A*Basispunten,If(LeeftijdJongsteBestuurder&gt;OndergrensLeeftijd02,Basispunten*Factor08C,Basispunten*Factor08B)) ,NA)</v>
          </cell>
          <cell r="AS207" t="str">
            <v>If( DataEntered(Bestuurders01Gebdatum), If(LeeftijdJongsteBestuurder&lt;=OndergrensLeeftijd01,Factor08A*Basispunten,If(LeeftijdJongsteBestuurder&gt;OndergrensLeeftijd02,Basispunten*Factor08C,Basispunten*Factor08B)) ,NA)</v>
          </cell>
        </row>
        <row r="208">
          <cell r="A208" t="str">
            <v>TotaalPunten09</v>
          </cell>
          <cell r="B208" t="str">
            <v>TotaalPunten09</v>
          </cell>
          <cell r="C208" t="str">
            <v>No</v>
          </cell>
          <cell r="D208" t="str">
            <v>S04-04-04</v>
          </cell>
          <cell r="E208">
            <v>207</v>
          </cell>
          <cell r="F208">
            <v>3</v>
          </cell>
          <cell r="G208" t="str">
            <v xml:space="preserve">         Ervaring Minst Ervaren Bestuurder</v>
          </cell>
          <cell r="I208" t="str">
            <v>No</v>
          </cell>
          <cell r="J208" t="str">
            <v>Number</v>
          </cell>
          <cell r="K208" t="str">
            <v>Number</v>
          </cell>
          <cell r="L208" t="str">
            <v>Locked</v>
          </cell>
          <cell r="M208" t="str">
            <v>Locked</v>
          </cell>
          <cell r="N208" t="str">
            <v>Locked</v>
          </cell>
          <cell r="O208" t="str">
            <v>Locked</v>
          </cell>
          <cell r="P208" t="str">
            <v>Locked</v>
          </cell>
          <cell r="Q208" t="str">
            <v>No</v>
          </cell>
          <cell r="R208" t="str">
            <v>No</v>
          </cell>
          <cell r="S208" t="str">
            <v>No</v>
          </cell>
          <cell r="T208" t="str">
            <v>No</v>
          </cell>
          <cell r="U208" t="str">
            <v>No</v>
          </cell>
          <cell r="V208" t="str">
            <v>Yes</v>
          </cell>
          <cell r="W208" t="str">
            <v>Yes</v>
          </cell>
          <cell r="X208" t="str">
            <v>Single</v>
          </cell>
          <cell r="Y208" t="str">
            <v>Default</v>
          </cell>
          <cell r="Z208" t="str">
            <v>None</v>
          </cell>
          <cell r="AA208" t="str">
            <v>No</v>
          </cell>
          <cell r="AB208" t="str">
            <v>No</v>
          </cell>
          <cell r="AC208" t="str">
            <v>Yes</v>
          </cell>
          <cell r="AD208">
            <v>1</v>
          </cell>
          <cell r="AE208">
            <v>0</v>
          </cell>
          <cell r="AF208">
            <v>0</v>
          </cell>
          <cell r="AG208">
            <v>1</v>
          </cell>
          <cell r="AH208" t="str">
            <v>No</v>
          </cell>
          <cell r="AI208" t="str">
            <v>No</v>
          </cell>
          <cell r="AJ208" t="str">
            <v>No</v>
          </cell>
          <cell r="AK208" t="str">
            <v xml:space="preserve"> </v>
          </cell>
          <cell r="AL208" t="str">
            <v xml:space="preserve"> </v>
          </cell>
          <cell r="AM208" t="str">
            <v>No</v>
          </cell>
          <cell r="AO208" t="str">
            <v>Ervaring Minst Ervaren Bestuurder</v>
          </cell>
          <cell r="AP208" t="str">
            <v>If( DataEntered(Bestuurders01ErvaringInBranche), If(ErvaringMinstErvarenBestuurder=1,Factor09A*Basispunten,If(ErvaringMinstErvarenBestuurder=4,Factor09B*Basispunten,Factor09C*Basispunten)) ,NA)</v>
          </cell>
          <cell r="AQ208" t="str">
            <v>If( DataEntered(Bestuurders01ErvaringInBranche), If(ErvaringMinstErvarenBestuurder=1,Factor09A*Basispunten,If(ErvaringMinstErvarenBestuurder=4,Factor09B*Basispunten,Factor09C*Basispunten)) ,NA)</v>
          </cell>
          <cell r="AR208" t="str">
            <v>If( DataEntered(Bestuurders01ErvaringInBranche), If(ErvaringMinstErvarenBestuurder=1,Factor09A*Basispunten,If(ErvaringMinstErvarenBestuurder=4,Factor09B*Basispunten,Factor09C*Basispunten)) ,NA)</v>
          </cell>
          <cell r="AS208" t="str">
            <v>If( DataEntered(Bestuurders01ErvaringInBranche), If(ErvaringMinstErvarenBestuurder=1,Factor09A*Basispunten,If(ErvaringMinstErvarenBestuurder=4,Factor09B*Basispunten,Factor09C*Basispunten)) ,NA)</v>
          </cell>
        </row>
        <row r="209">
          <cell r="A209" t="str">
            <v>Factor09A</v>
          </cell>
          <cell r="B209" t="str">
            <v>Factor09A</v>
          </cell>
          <cell r="C209" t="str">
            <v>No</v>
          </cell>
          <cell r="D209" t="str">
            <v>S04-04-04-01</v>
          </cell>
          <cell r="E209">
            <v>208</v>
          </cell>
          <cell r="F209">
            <v>4</v>
          </cell>
          <cell r="G209" t="str">
            <v xml:space="preserve">            factor 1</v>
          </cell>
          <cell r="I209" t="str">
            <v>No</v>
          </cell>
          <cell r="J209" t="str">
            <v>Number</v>
          </cell>
          <cell r="K209" t="str">
            <v>Number</v>
          </cell>
          <cell r="L209" t="str">
            <v>Locked</v>
          </cell>
          <cell r="M209" t="str">
            <v>Locked</v>
          </cell>
          <cell r="N209" t="str">
            <v>Locked</v>
          </cell>
          <cell r="O209" t="str">
            <v>Locked</v>
          </cell>
          <cell r="P209" t="str">
            <v>Locked</v>
          </cell>
          <cell r="Q209" t="str">
            <v>No</v>
          </cell>
          <cell r="R209" t="str">
            <v>No</v>
          </cell>
          <cell r="S209" t="str">
            <v>No</v>
          </cell>
          <cell r="T209" t="str">
            <v>No</v>
          </cell>
          <cell r="U209" t="str">
            <v>No</v>
          </cell>
          <cell r="V209" t="str">
            <v>No</v>
          </cell>
          <cell r="W209" t="str">
            <v>No</v>
          </cell>
          <cell r="X209" t="str">
            <v>Single</v>
          </cell>
          <cell r="Y209" t="str">
            <v>Default</v>
          </cell>
          <cell r="Z209" t="str">
            <v>None</v>
          </cell>
          <cell r="AA209" t="str">
            <v>No</v>
          </cell>
          <cell r="AB209" t="str">
            <v>No</v>
          </cell>
          <cell r="AC209" t="str">
            <v>Yes</v>
          </cell>
          <cell r="AD209">
            <v>1</v>
          </cell>
          <cell r="AE209">
            <v>0</v>
          </cell>
          <cell r="AF209">
            <v>0</v>
          </cell>
          <cell r="AG209">
            <v>1</v>
          </cell>
          <cell r="AH209" t="str">
            <v>No</v>
          </cell>
          <cell r="AI209" t="str">
            <v>No</v>
          </cell>
          <cell r="AJ209" t="str">
            <v>No</v>
          </cell>
          <cell r="AK209" t="str">
            <v xml:space="preserve"> </v>
          </cell>
          <cell r="AL209" t="str">
            <v xml:space="preserve"> </v>
          </cell>
          <cell r="AM209" t="str">
            <v>No</v>
          </cell>
          <cell r="AO209" t="str">
            <v>factor 1</v>
          </cell>
          <cell r="AP209">
            <v>2</v>
          </cell>
          <cell r="AQ209">
            <v>2</v>
          </cell>
          <cell r="AR209">
            <v>2</v>
          </cell>
          <cell r="AS209">
            <v>2</v>
          </cell>
        </row>
        <row r="210">
          <cell r="A210" t="str">
            <v>Factor09B</v>
          </cell>
          <cell r="B210" t="str">
            <v>Factor09B</v>
          </cell>
          <cell r="C210" t="str">
            <v>No</v>
          </cell>
          <cell r="D210" t="str">
            <v>S04-04-04-02</v>
          </cell>
          <cell r="E210">
            <v>209</v>
          </cell>
          <cell r="F210">
            <v>4</v>
          </cell>
          <cell r="G210" t="str">
            <v xml:space="preserve">            factor 2</v>
          </cell>
          <cell r="I210" t="str">
            <v>No</v>
          </cell>
          <cell r="J210" t="str">
            <v>Number</v>
          </cell>
          <cell r="K210" t="str">
            <v>Number</v>
          </cell>
          <cell r="L210" t="str">
            <v>Locked</v>
          </cell>
          <cell r="M210" t="str">
            <v>Locked</v>
          </cell>
          <cell r="N210" t="str">
            <v>Locked</v>
          </cell>
          <cell r="O210" t="str">
            <v>Locked</v>
          </cell>
          <cell r="P210" t="str">
            <v>Locked</v>
          </cell>
          <cell r="Q210" t="str">
            <v>No</v>
          </cell>
          <cell r="R210" t="str">
            <v>No</v>
          </cell>
          <cell r="S210" t="str">
            <v>No</v>
          </cell>
          <cell r="T210" t="str">
            <v>No</v>
          </cell>
          <cell r="U210" t="str">
            <v>No</v>
          </cell>
          <cell r="V210" t="str">
            <v>No</v>
          </cell>
          <cell r="W210" t="str">
            <v>No</v>
          </cell>
          <cell r="X210" t="str">
            <v>Single</v>
          </cell>
          <cell r="Y210" t="str">
            <v>Default</v>
          </cell>
          <cell r="Z210" t="str">
            <v>None</v>
          </cell>
          <cell r="AA210" t="str">
            <v>No</v>
          </cell>
          <cell r="AB210" t="str">
            <v>No</v>
          </cell>
          <cell r="AC210" t="str">
            <v>Yes</v>
          </cell>
          <cell r="AD210">
            <v>1</v>
          </cell>
          <cell r="AE210">
            <v>0</v>
          </cell>
          <cell r="AF210">
            <v>0</v>
          </cell>
          <cell r="AG210">
            <v>1</v>
          </cell>
          <cell r="AH210" t="str">
            <v>No</v>
          </cell>
          <cell r="AI210" t="str">
            <v>No</v>
          </cell>
          <cell r="AJ210" t="str">
            <v>No</v>
          </cell>
          <cell r="AK210" t="str">
            <v xml:space="preserve"> </v>
          </cell>
          <cell r="AL210" t="str">
            <v xml:space="preserve"> </v>
          </cell>
          <cell r="AM210" t="str">
            <v>No</v>
          </cell>
          <cell r="AO210" t="str">
            <v>factor 2</v>
          </cell>
          <cell r="AP210" t="str">
            <v>1.5</v>
          </cell>
          <cell r="AQ210" t="str">
            <v>1.5</v>
          </cell>
          <cell r="AR210" t="str">
            <v>1.5</v>
          </cell>
          <cell r="AS210" t="str">
            <v>1.5</v>
          </cell>
        </row>
        <row r="211">
          <cell r="A211" t="str">
            <v>Factor09C</v>
          </cell>
          <cell r="B211" t="str">
            <v>Factor09C</v>
          </cell>
          <cell r="C211" t="str">
            <v>No</v>
          </cell>
          <cell r="D211" t="str">
            <v>S04-04-04-03</v>
          </cell>
          <cell r="E211">
            <v>210</v>
          </cell>
          <cell r="F211">
            <v>4</v>
          </cell>
          <cell r="G211" t="str">
            <v xml:space="preserve">            factor 3</v>
          </cell>
          <cell r="I211" t="str">
            <v>No</v>
          </cell>
          <cell r="J211" t="str">
            <v>Number</v>
          </cell>
          <cell r="K211" t="str">
            <v>Number</v>
          </cell>
          <cell r="L211" t="str">
            <v>Locked</v>
          </cell>
          <cell r="M211" t="str">
            <v>Locked</v>
          </cell>
          <cell r="N211" t="str">
            <v>Locked</v>
          </cell>
          <cell r="O211" t="str">
            <v>Locked</v>
          </cell>
          <cell r="P211" t="str">
            <v>Locked</v>
          </cell>
          <cell r="Q211" t="str">
            <v>No</v>
          </cell>
          <cell r="R211" t="str">
            <v>No</v>
          </cell>
          <cell r="S211" t="str">
            <v>No</v>
          </cell>
          <cell r="T211" t="str">
            <v>No</v>
          </cell>
          <cell r="U211" t="str">
            <v>No</v>
          </cell>
          <cell r="V211" t="str">
            <v>No</v>
          </cell>
          <cell r="W211" t="str">
            <v>No</v>
          </cell>
          <cell r="X211" t="str">
            <v>Single</v>
          </cell>
          <cell r="Y211" t="str">
            <v>Default</v>
          </cell>
          <cell r="Z211" t="str">
            <v>None</v>
          </cell>
          <cell r="AA211" t="str">
            <v>No</v>
          </cell>
          <cell r="AB211" t="str">
            <v>No</v>
          </cell>
          <cell r="AC211" t="str">
            <v>Yes</v>
          </cell>
          <cell r="AD211">
            <v>1</v>
          </cell>
          <cell r="AE211">
            <v>0</v>
          </cell>
          <cell r="AF211">
            <v>0</v>
          </cell>
          <cell r="AG211">
            <v>1</v>
          </cell>
          <cell r="AH211" t="str">
            <v>No</v>
          </cell>
          <cell r="AI211" t="str">
            <v>No</v>
          </cell>
          <cell r="AJ211" t="str">
            <v>No</v>
          </cell>
          <cell r="AK211" t="str">
            <v xml:space="preserve"> </v>
          </cell>
          <cell r="AL211" t="str">
            <v xml:space="preserve"> </v>
          </cell>
          <cell r="AM211" t="str">
            <v>No</v>
          </cell>
          <cell r="AO211" t="str">
            <v>factor 3</v>
          </cell>
          <cell r="AP211">
            <v>1</v>
          </cell>
          <cell r="AQ211">
            <v>1</v>
          </cell>
          <cell r="AR211">
            <v>1</v>
          </cell>
          <cell r="AS211">
            <v>1</v>
          </cell>
        </row>
        <row r="212">
          <cell r="A212" t="str">
            <v>TotaalPunten09Sub4</v>
          </cell>
          <cell r="B212" t="str">
            <v>TotaalPunten09</v>
          </cell>
          <cell r="C212" t="str">
            <v>Yes</v>
          </cell>
          <cell r="D212" t="str">
            <v>S04-04-04-04</v>
          </cell>
          <cell r="E212">
            <v>211</v>
          </cell>
          <cell r="F212">
            <v>4</v>
          </cell>
          <cell r="G212" t="str">
            <v xml:space="preserve">            Punten</v>
          </cell>
          <cell r="I212" t="str">
            <v>No</v>
          </cell>
          <cell r="J212" t="str">
            <v>Number</v>
          </cell>
          <cell r="K212" t="str">
            <v>Number</v>
          </cell>
          <cell r="L212" t="str">
            <v>Locked</v>
          </cell>
          <cell r="M212" t="str">
            <v>Locked</v>
          </cell>
          <cell r="N212" t="str">
            <v>Locked</v>
          </cell>
          <cell r="O212" t="str">
            <v>Locked</v>
          </cell>
          <cell r="P212" t="str">
            <v>Locked</v>
          </cell>
          <cell r="Q212" t="str">
            <v>No</v>
          </cell>
          <cell r="R212" t="str">
            <v>No</v>
          </cell>
          <cell r="S212" t="str">
            <v>No</v>
          </cell>
          <cell r="T212" t="str">
            <v>No</v>
          </cell>
          <cell r="U212" t="str">
            <v>No</v>
          </cell>
          <cell r="V212" t="str">
            <v>No</v>
          </cell>
          <cell r="W212" t="str">
            <v>No</v>
          </cell>
          <cell r="X212" t="str">
            <v>Single</v>
          </cell>
          <cell r="Y212" t="str">
            <v>Default</v>
          </cell>
          <cell r="Z212" t="str">
            <v>None</v>
          </cell>
          <cell r="AA212" t="str">
            <v>No</v>
          </cell>
          <cell r="AB212" t="str">
            <v>No</v>
          </cell>
          <cell r="AC212" t="str">
            <v>Yes</v>
          </cell>
          <cell r="AD212">
            <v>1</v>
          </cell>
          <cell r="AE212">
            <v>0</v>
          </cell>
          <cell r="AF212">
            <v>0</v>
          </cell>
          <cell r="AG212">
            <v>1</v>
          </cell>
          <cell r="AH212" t="str">
            <v>No</v>
          </cell>
          <cell r="AI212" t="str">
            <v>No</v>
          </cell>
          <cell r="AJ212" t="str">
            <v>No</v>
          </cell>
          <cell r="AK212" t="str">
            <v xml:space="preserve"> </v>
          </cell>
          <cell r="AL212" t="str">
            <v xml:space="preserve"> </v>
          </cell>
          <cell r="AM212" t="str">
            <v>No</v>
          </cell>
          <cell r="AO212" t="str">
            <v>Punten</v>
          </cell>
          <cell r="AP212" t="str">
            <v>If( DataEntered(Bestuurders01ErvaringInBranche), If(ErvaringMinstErvarenBestuurder=1,Factor09A*Basispunten,If(ErvaringMinstErvarenBestuurder=4,Factor09B*Basispunten,Factor09C*Basispunten)) ,NA)</v>
          </cell>
          <cell r="AQ212" t="str">
            <v>If( DataEntered(Bestuurders01ErvaringInBranche), If(ErvaringMinstErvarenBestuurder=1,Factor09A*Basispunten,If(ErvaringMinstErvarenBestuurder=4,Factor09B*Basispunten,Factor09C*Basispunten)) ,NA)</v>
          </cell>
          <cell r="AR212" t="str">
            <v>If( DataEntered(Bestuurders01ErvaringInBranche), If(ErvaringMinstErvarenBestuurder=1,Factor09A*Basispunten,If(ErvaringMinstErvarenBestuurder=4,Factor09B*Basispunten,Factor09C*Basispunten)) ,NA)</v>
          </cell>
          <cell r="AS212" t="str">
            <v>If( DataEntered(Bestuurders01ErvaringInBranche), If(ErvaringMinstErvarenBestuurder=1,Factor09A*Basispunten,If(ErvaringMinstErvarenBestuurder=4,Factor09B*Basispunten,Factor09C*Basispunten)) ,NA)</v>
          </cell>
        </row>
        <row r="213">
          <cell r="A213" t="str">
            <v>TotaalPunten10</v>
          </cell>
          <cell r="B213" t="str">
            <v>TotaalPunten10</v>
          </cell>
          <cell r="C213" t="str">
            <v>No</v>
          </cell>
          <cell r="D213" t="str">
            <v>S04-04-05</v>
          </cell>
          <cell r="E213">
            <v>212</v>
          </cell>
          <cell r="F213">
            <v>3</v>
          </cell>
          <cell r="G213" t="str">
            <v xml:space="preserve">         Opleiding Bestuurders</v>
          </cell>
          <cell r="I213" t="str">
            <v>No</v>
          </cell>
          <cell r="J213" t="str">
            <v>Number</v>
          </cell>
          <cell r="K213" t="str">
            <v>Number</v>
          </cell>
          <cell r="L213" t="str">
            <v>Locked</v>
          </cell>
          <cell r="M213" t="str">
            <v>Locked</v>
          </cell>
          <cell r="N213" t="str">
            <v>Locked</v>
          </cell>
          <cell r="O213" t="str">
            <v>Locked</v>
          </cell>
          <cell r="P213" t="str">
            <v>Locked</v>
          </cell>
          <cell r="Q213" t="str">
            <v>No</v>
          </cell>
          <cell r="R213" t="str">
            <v>No</v>
          </cell>
          <cell r="S213" t="str">
            <v>No</v>
          </cell>
          <cell r="T213" t="str">
            <v>No</v>
          </cell>
          <cell r="U213" t="str">
            <v>No</v>
          </cell>
          <cell r="V213" t="str">
            <v>Yes</v>
          </cell>
          <cell r="W213" t="str">
            <v>Yes</v>
          </cell>
          <cell r="X213" t="str">
            <v>Single</v>
          </cell>
          <cell r="Y213" t="str">
            <v>Default</v>
          </cell>
          <cell r="Z213" t="str">
            <v>None</v>
          </cell>
          <cell r="AA213" t="str">
            <v>No</v>
          </cell>
          <cell r="AB213" t="str">
            <v>No</v>
          </cell>
          <cell r="AC213" t="str">
            <v>Yes</v>
          </cell>
          <cell r="AD213">
            <v>1</v>
          </cell>
          <cell r="AE213">
            <v>0</v>
          </cell>
          <cell r="AF213">
            <v>0</v>
          </cell>
          <cell r="AG213">
            <v>1</v>
          </cell>
          <cell r="AH213" t="str">
            <v>No</v>
          </cell>
          <cell r="AI213" t="str">
            <v>No</v>
          </cell>
          <cell r="AJ213" t="str">
            <v>No</v>
          </cell>
          <cell r="AK213" t="str">
            <v xml:space="preserve"> </v>
          </cell>
          <cell r="AL213" t="str">
            <v xml:space="preserve"> </v>
          </cell>
          <cell r="AM213" t="str">
            <v>No</v>
          </cell>
          <cell r="AO213" t="str">
            <v>Opleiding Bestuurders</v>
          </cell>
          <cell r="AP213" t="str">
            <v>If( DataEntered(Bestuurders01Opleiding), If(OpleidingBestuurders=1,Factor10B*Basispunten,Factor10A*Basispunten) ,NA)</v>
          </cell>
          <cell r="AQ213" t="str">
            <v>If( DataEntered(Bestuurders01Opleiding), If(OpleidingBestuurders=1,Factor10B*Basispunten,Factor10A*Basispunten) ,NA)</v>
          </cell>
          <cell r="AR213" t="str">
            <v>If( DataEntered(Bestuurders01Opleiding), If(OpleidingBestuurders=1,Factor10B*Basispunten,Factor10A*Basispunten) ,NA)</v>
          </cell>
          <cell r="AS213" t="str">
            <v>If( DataEntered(Bestuurders01Opleiding), If(OpleidingBestuurders=1,Factor10B*Basispunten,Factor10A*Basispunten) ,NA)</v>
          </cell>
        </row>
        <row r="214">
          <cell r="A214" t="str">
            <v>Factor10A</v>
          </cell>
          <cell r="B214" t="str">
            <v>Factor10A</v>
          </cell>
          <cell r="C214" t="str">
            <v>No</v>
          </cell>
          <cell r="D214" t="str">
            <v>S04-04-05-01</v>
          </cell>
          <cell r="E214">
            <v>213</v>
          </cell>
          <cell r="F214">
            <v>4</v>
          </cell>
          <cell r="G214" t="str">
            <v xml:space="preserve">            factor 1</v>
          </cell>
          <cell r="I214" t="str">
            <v>No</v>
          </cell>
          <cell r="J214" t="str">
            <v>Number</v>
          </cell>
          <cell r="K214" t="str">
            <v>Number</v>
          </cell>
          <cell r="L214" t="str">
            <v>Locked</v>
          </cell>
          <cell r="M214" t="str">
            <v>Locked</v>
          </cell>
          <cell r="N214" t="str">
            <v>Locked</v>
          </cell>
          <cell r="O214" t="str">
            <v>Locked</v>
          </cell>
          <cell r="P214" t="str">
            <v>Locked</v>
          </cell>
          <cell r="Q214" t="str">
            <v>No</v>
          </cell>
          <cell r="R214" t="str">
            <v>No</v>
          </cell>
          <cell r="S214" t="str">
            <v>No</v>
          </cell>
          <cell r="T214" t="str">
            <v>No</v>
          </cell>
          <cell r="U214" t="str">
            <v>No</v>
          </cell>
          <cell r="V214" t="str">
            <v>No</v>
          </cell>
          <cell r="W214" t="str">
            <v>No</v>
          </cell>
          <cell r="X214" t="str">
            <v>Single</v>
          </cell>
          <cell r="Y214" t="str">
            <v>Default</v>
          </cell>
          <cell r="Z214" t="str">
            <v>None</v>
          </cell>
          <cell r="AA214" t="str">
            <v>No</v>
          </cell>
          <cell r="AB214" t="str">
            <v>No</v>
          </cell>
          <cell r="AC214" t="str">
            <v>Yes</v>
          </cell>
          <cell r="AD214">
            <v>1</v>
          </cell>
          <cell r="AE214">
            <v>0</v>
          </cell>
          <cell r="AF214">
            <v>0</v>
          </cell>
          <cell r="AG214">
            <v>1</v>
          </cell>
          <cell r="AH214" t="str">
            <v>No</v>
          </cell>
          <cell r="AI214" t="str">
            <v>No</v>
          </cell>
          <cell r="AJ214" t="str">
            <v>No</v>
          </cell>
          <cell r="AK214" t="str">
            <v xml:space="preserve"> </v>
          </cell>
          <cell r="AL214" t="str">
            <v xml:space="preserve"> </v>
          </cell>
          <cell r="AM214" t="str">
            <v>No</v>
          </cell>
          <cell r="AO214" t="str">
            <v>factor 1</v>
          </cell>
          <cell r="AP214">
            <v>2</v>
          </cell>
          <cell r="AQ214">
            <v>2</v>
          </cell>
          <cell r="AR214">
            <v>2</v>
          </cell>
          <cell r="AS214">
            <v>2</v>
          </cell>
        </row>
        <row r="215">
          <cell r="A215" t="str">
            <v>Factor10B</v>
          </cell>
          <cell r="B215" t="str">
            <v>Factor10B</v>
          </cell>
          <cell r="C215" t="str">
            <v>No</v>
          </cell>
          <cell r="D215" t="str">
            <v>S04-04-05-02</v>
          </cell>
          <cell r="E215">
            <v>214</v>
          </cell>
          <cell r="F215">
            <v>4</v>
          </cell>
          <cell r="G215" t="str">
            <v xml:space="preserve">            factor 2</v>
          </cell>
          <cell r="I215" t="str">
            <v>No</v>
          </cell>
          <cell r="J215" t="str">
            <v>Number</v>
          </cell>
          <cell r="K215" t="str">
            <v>Number</v>
          </cell>
          <cell r="L215" t="str">
            <v>Locked</v>
          </cell>
          <cell r="M215" t="str">
            <v>Locked</v>
          </cell>
          <cell r="N215" t="str">
            <v>Locked</v>
          </cell>
          <cell r="O215" t="str">
            <v>Locked</v>
          </cell>
          <cell r="P215" t="str">
            <v>Locked</v>
          </cell>
          <cell r="Q215" t="str">
            <v>No</v>
          </cell>
          <cell r="R215" t="str">
            <v>No</v>
          </cell>
          <cell r="S215" t="str">
            <v>No</v>
          </cell>
          <cell r="T215" t="str">
            <v>No</v>
          </cell>
          <cell r="U215" t="str">
            <v>No</v>
          </cell>
          <cell r="V215" t="str">
            <v>No</v>
          </cell>
          <cell r="W215" t="str">
            <v>No</v>
          </cell>
          <cell r="X215" t="str">
            <v>Single</v>
          </cell>
          <cell r="Y215" t="str">
            <v>Default</v>
          </cell>
          <cell r="Z215" t="str">
            <v>None</v>
          </cell>
          <cell r="AA215" t="str">
            <v>No</v>
          </cell>
          <cell r="AB215" t="str">
            <v>No</v>
          </cell>
          <cell r="AC215" t="str">
            <v>Yes</v>
          </cell>
          <cell r="AD215">
            <v>1</v>
          </cell>
          <cell r="AE215">
            <v>0</v>
          </cell>
          <cell r="AF215">
            <v>0</v>
          </cell>
          <cell r="AG215">
            <v>1</v>
          </cell>
          <cell r="AH215" t="str">
            <v>No</v>
          </cell>
          <cell r="AI215" t="str">
            <v>No</v>
          </cell>
          <cell r="AJ215" t="str">
            <v>No</v>
          </cell>
          <cell r="AK215" t="str">
            <v xml:space="preserve"> </v>
          </cell>
          <cell r="AL215" t="str">
            <v xml:space="preserve"> </v>
          </cell>
          <cell r="AM215" t="str">
            <v>No</v>
          </cell>
          <cell r="AO215" t="str">
            <v>factor 2</v>
          </cell>
          <cell r="AP215">
            <v>1</v>
          </cell>
          <cell r="AQ215">
            <v>1</v>
          </cell>
          <cell r="AR215">
            <v>1</v>
          </cell>
          <cell r="AS215">
            <v>1</v>
          </cell>
        </row>
        <row r="216">
          <cell r="A216" t="str">
            <v>TotaalPunten10Sub3</v>
          </cell>
          <cell r="B216" t="str">
            <v>TotaalPunten10</v>
          </cell>
          <cell r="C216" t="str">
            <v>Yes</v>
          </cell>
          <cell r="D216" t="str">
            <v>S04-04-05-03</v>
          </cell>
          <cell r="E216">
            <v>215</v>
          </cell>
          <cell r="F216">
            <v>4</v>
          </cell>
          <cell r="G216" t="str">
            <v xml:space="preserve">            Punten</v>
          </cell>
          <cell r="I216" t="str">
            <v>No</v>
          </cell>
          <cell r="J216" t="str">
            <v>Number</v>
          </cell>
          <cell r="K216" t="str">
            <v>Number</v>
          </cell>
          <cell r="L216" t="str">
            <v>Locked</v>
          </cell>
          <cell r="M216" t="str">
            <v>Locked</v>
          </cell>
          <cell r="N216" t="str">
            <v>Locked</v>
          </cell>
          <cell r="O216" t="str">
            <v>Locked</v>
          </cell>
          <cell r="P216" t="str">
            <v>Locked</v>
          </cell>
          <cell r="Q216" t="str">
            <v>No</v>
          </cell>
          <cell r="R216" t="str">
            <v>No</v>
          </cell>
          <cell r="S216" t="str">
            <v>No</v>
          </cell>
          <cell r="T216" t="str">
            <v>No</v>
          </cell>
          <cell r="U216" t="str">
            <v>No</v>
          </cell>
          <cell r="V216" t="str">
            <v>No</v>
          </cell>
          <cell r="W216" t="str">
            <v>No</v>
          </cell>
          <cell r="X216" t="str">
            <v>Single</v>
          </cell>
          <cell r="Y216" t="str">
            <v>Default</v>
          </cell>
          <cell r="Z216" t="str">
            <v>None</v>
          </cell>
          <cell r="AA216" t="str">
            <v>No</v>
          </cell>
          <cell r="AB216" t="str">
            <v>No</v>
          </cell>
          <cell r="AC216" t="str">
            <v>Yes</v>
          </cell>
          <cell r="AD216">
            <v>1</v>
          </cell>
          <cell r="AE216">
            <v>0</v>
          </cell>
          <cell r="AF216">
            <v>0</v>
          </cell>
          <cell r="AG216">
            <v>1</v>
          </cell>
          <cell r="AH216" t="str">
            <v>No</v>
          </cell>
          <cell r="AI216" t="str">
            <v>No</v>
          </cell>
          <cell r="AJ216" t="str">
            <v>No</v>
          </cell>
          <cell r="AK216" t="str">
            <v xml:space="preserve"> </v>
          </cell>
          <cell r="AL216" t="str">
            <v xml:space="preserve"> </v>
          </cell>
          <cell r="AM216" t="str">
            <v>No</v>
          </cell>
          <cell r="AO216" t="str">
            <v>Punten</v>
          </cell>
          <cell r="AP216" t="str">
            <v>If( DataEntered(Bestuurders01Opleiding), If(OpleidingBestuurders=1,Factor10B*Basispunten,Factor10A*Basispunten) ,NA)</v>
          </cell>
          <cell r="AQ216" t="str">
            <v>If( DataEntered(Bestuurders01Opleiding), If(OpleidingBestuurders=1,Factor10B*Basispunten,Factor10A*Basispunten) ,NA)</v>
          </cell>
          <cell r="AR216" t="str">
            <v>If( DataEntered(Bestuurders01Opleiding), If(OpleidingBestuurders=1,Factor10B*Basispunten,Factor10A*Basispunten) ,NA)</v>
          </cell>
          <cell r="AS216" t="str">
            <v>If( DataEntered(Bestuurders01Opleiding), If(OpleidingBestuurders=1,Factor10B*Basispunten,Factor10A*Basispunten) ,NA)</v>
          </cell>
        </row>
        <row r="217">
          <cell r="A217" t="str">
            <v>TotaalPunten03</v>
          </cell>
          <cell r="B217" t="str">
            <v>TotaalPunten03</v>
          </cell>
          <cell r="C217" t="str">
            <v>No</v>
          </cell>
          <cell r="D217" t="str">
            <v>S04-04-06</v>
          </cell>
          <cell r="E217">
            <v>216</v>
          </cell>
          <cell r="F217">
            <v>3</v>
          </cell>
          <cell r="G217" t="str">
            <v xml:space="preserve">         Branche Sector</v>
          </cell>
          <cell r="I217" t="str">
            <v>No</v>
          </cell>
          <cell r="J217" t="str">
            <v>Number</v>
          </cell>
          <cell r="K217" t="str">
            <v>Number</v>
          </cell>
          <cell r="L217" t="str">
            <v>Locked</v>
          </cell>
          <cell r="M217" t="str">
            <v>Locked</v>
          </cell>
          <cell r="N217" t="str">
            <v>Locked</v>
          </cell>
          <cell r="O217" t="str">
            <v>Locked</v>
          </cell>
          <cell r="P217" t="str">
            <v>Locked</v>
          </cell>
          <cell r="Q217" t="str">
            <v>No</v>
          </cell>
          <cell r="R217" t="str">
            <v>No</v>
          </cell>
          <cell r="S217" t="str">
            <v>No</v>
          </cell>
          <cell r="T217" t="str">
            <v>No</v>
          </cell>
          <cell r="U217" t="str">
            <v>No</v>
          </cell>
          <cell r="V217" t="str">
            <v>Yes</v>
          </cell>
          <cell r="W217" t="str">
            <v>Yes</v>
          </cell>
          <cell r="X217" t="str">
            <v>Single</v>
          </cell>
          <cell r="Y217" t="str">
            <v>Default</v>
          </cell>
          <cell r="Z217" t="str">
            <v>None</v>
          </cell>
          <cell r="AA217" t="str">
            <v>No</v>
          </cell>
          <cell r="AB217" t="str">
            <v>No</v>
          </cell>
          <cell r="AC217" t="str">
            <v>Yes</v>
          </cell>
          <cell r="AD217">
            <v>1</v>
          </cell>
          <cell r="AE217">
            <v>0</v>
          </cell>
          <cell r="AF217">
            <v>0</v>
          </cell>
          <cell r="AG217">
            <v>1</v>
          </cell>
          <cell r="AH217" t="str">
            <v>No</v>
          </cell>
          <cell r="AI217" t="str">
            <v>No</v>
          </cell>
          <cell r="AJ217" t="str">
            <v>No</v>
          </cell>
          <cell r="AK217" t="str">
            <v xml:space="preserve"> </v>
          </cell>
          <cell r="AL217" t="str">
            <v xml:space="preserve"> </v>
          </cell>
          <cell r="AM217" t="str">
            <v>No</v>
          </cell>
          <cell r="AO217" t="str">
            <v>Branche Sector</v>
          </cell>
          <cell r="AP217" t="str">
            <v>If( DataEntered(BrancheSector), Case(BrancheSector,[05:Factor03A*Basispunten|10:Factor03A*Basispunten|15:Factor03A*Basispunten|20:Factor03A*Basispunten|25:Factor03A*Basispunten|Factor03B *Basispunten]) ,NA)</v>
          </cell>
          <cell r="AQ217" t="str">
            <v>If( DataEntered(BrancheSector), Case(BrancheSector,[05:Factor03A*Basispunten|10:Factor03A*Basispunten|15:Factor03A*Basispunten|20:Factor03A*Basispunten|25:Factor03A*Basispunten|Factor03B *Basispunten]) ,NA)</v>
          </cell>
          <cell r="AR217" t="str">
            <v>If( DataEntered(BrancheSector), Case(BrancheSector,[05:Factor03A*Basispunten|10:Factor03A*Basispunten|15:Factor03A*Basispunten|20:Factor03A*Basispunten|25:Factor03A*Basispunten|Factor03B *Basispunten]) ,NA)</v>
          </cell>
          <cell r="AS217" t="str">
            <v>If( DataEntered(BrancheSector), Case(BrancheSector,[05:Factor03A*Basispunten|10:Factor03A*Basispunten|15:Factor03A*Basispunten|20:Factor03A*Basispunten|25:Factor03A*Basispunten|Factor03B *Basispunten]) ,NA)</v>
          </cell>
        </row>
        <row r="218">
          <cell r="A218" t="str">
            <v>Factor03A</v>
          </cell>
          <cell r="B218" t="str">
            <v>Factor03A</v>
          </cell>
          <cell r="C218" t="str">
            <v>No</v>
          </cell>
          <cell r="D218" t="str">
            <v>S04-04-06-01</v>
          </cell>
          <cell r="E218">
            <v>217</v>
          </cell>
          <cell r="F218">
            <v>4</v>
          </cell>
          <cell r="G218" t="str">
            <v xml:space="preserve">            factor 1</v>
          </cell>
          <cell r="I218" t="str">
            <v>No</v>
          </cell>
          <cell r="J218" t="str">
            <v>Number</v>
          </cell>
          <cell r="K218" t="str">
            <v>Number</v>
          </cell>
          <cell r="L218" t="str">
            <v>Locked</v>
          </cell>
          <cell r="M218" t="str">
            <v>Locked</v>
          </cell>
          <cell r="N218" t="str">
            <v>Locked</v>
          </cell>
          <cell r="O218" t="str">
            <v>Locked</v>
          </cell>
          <cell r="P218" t="str">
            <v>Locked</v>
          </cell>
          <cell r="Q218" t="str">
            <v>No</v>
          </cell>
          <cell r="R218" t="str">
            <v>No</v>
          </cell>
          <cell r="S218" t="str">
            <v>No</v>
          </cell>
          <cell r="T218" t="str">
            <v>No</v>
          </cell>
          <cell r="U218" t="str">
            <v>No</v>
          </cell>
          <cell r="V218" t="str">
            <v>No</v>
          </cell>
          <cell r="W218" t="str">
            <v>No</v>
          </cell>
          <cell r="X218" t="str">
            <v>Single</v>
          </cell>
          <cell r="Y218" t="str">
            <v>Default</v>
          </cell>
          <cell r="Z218" t="str">
            <v>None</v>
          </cell>
          <cell r="AA218" t="str">
            <v>No</v>
          </cell>
          <cell r="AB218" t="str">
            <v>No</v>
          </cell>
          <cell r="AC218" t="str">
            <v>Yes</v>
          </cell>
          <cell r="AD218">
            <v>1</v>
          </cell>
          <cell r="AE218">
            <v>0</v>
          </cell>
          <cell r="AF218">
            <v>0</v>
          </cell>
          <cell r="AG218">
            <v>1</v>
          </cell>
          <cell r="AH218" t="str">
            <v>No</v>
          </cell>
          <cell r="AI218" t="str">
            <v>No</v>
          </cell>
          <cell r="AJ218" t="str">
            <v>No</v>
          </cell>
          <cell r="AK218" t="str">
            <v xml:space="preserve"> </v>
          </cell>
          <cell r="AL218" t="str">
            <v xml:space="preserve"> </v>
          </cell>
          <cell r="AM218" t="str">
            <v>No</v>
          </cell>
          <cell r="AO218" t="str">
            <v>factor 1</v>
          </cell>
          <cell r="AP218" t="str">
            <v>1.5</v>
          </cell>
          <cell r="AQ218" t="str">
            <v>1.5</v>
          </cell>
          <cell r="AR218" t="str">
            <v>1.5</v>
          </cell>
          <cell r="AS218" t="str">
            <v>1.5</v>
          </cell>
        </row>
        <row r="219">
          <cell r="A219" t="str">
            <v>Factor03B</v>
          </cell>
          <cell r="B219" t="str">
            <v>Factor03B</v>
          </cell>
          <cell r="C219" t="str">
            <v>No</v>
          </cell>
          <cell r="D219" t="str">
            <v>S04-04-06-02</v>
          </cell>
          <cell r="E219">
            <v>218</v>
          </cell>
          <cell r="F219">
            <v>4</v>
          </cell>
          <cell r="G219" t="str">
            <v xml:space="preserve">            factor 2</v>
          </cell>
          <cell r="I219" t="str">
            <v>No</v>
          </cell>
          <cell r="J219" t="str">
            <v>Number</v>
          </cell>
          <cell r="K219" t="str">
            <v>Number</v>
          </cell>
          <cell r="L219" t="str">
            <v>Locked</v>
          </cell>
          <cell r="M219" t="str">
            <v>Locked</v>
          </cell>
          <cell r="N219" t="str">
            <v>Locked</v>
          </cell>
          <cell r="O219" t="str">
            <v>Locked</v>
          </cell>
          <cell r="P219" t="str">
            <v>Locked</v>
          </cell>
          <cell r="Q219" t="str">
            <v>No</v>
          </cell>
          <cell r="R219" t="str">
            <v>No</v>
          </cell>
          <cell r="S219" t="str">
            <v>No</v>
          </cell>
          <cell r="T219" t="str">
            <v>No</v>
          </cell>
          <cell r="U219" t="str">
            <v>No</v>
          </cell>
          <cell r="V219" t="str">
            <v>No</v>
          </cell>
          <cell r="W219" t="str">
            <v>No</v>
          </cell>
          <cell r="X219" t="str">
            <v>Single</v>
          </cell>
          <cell r="Y219" t="str">
            <v>Default</v>
          </cell>
          <cell r="Z219" t="str">
            <v>None</v>
          </cell>
          <cell r="AA219" t="str">
            <v>No</v>
          </cell>
          <cell r="AB219" t="str">
            <v>No</v>
          </cell>
          <cell r="AC219" t="str">
            <v>Yes</v>
          </cell>
          <cell r="AD219">
            <v>1</v>
          </cell>
          <cell r="AE219">
            <v>0</v>
          </cell>
          <cell r="AF219">
            <v>0</v>
          </cell>
          <cell r="AG219">
            <v>1</v>
          </cell>
          <cell r="AH219" t="str">
            <v>No</v>
          </cell>
          <cell r="AI219" t="str">
            <v>No</v>
          </cell>
          <cell r="AJ219" t="str">
            <v>No</v>
          </cell>
          <cell r="AK219" t="str">
            <v xml:space="preserve"> </v>
          </cell>
          <cell r="AL219" t="str">
            <v xml:space="preserve"> </v>
          </cell>
          <cell r="AM219" t="str">
            <v>No</v>
          </cell>
          <cell r="AO219" t="str">
            <v>factor 2</v>
          </cell>
          <cell r="AP219">
            <v>1</v>
          </cell>
          <cell r="AQ219">
            <v>1</v>
          </cell>
          <cell r="AR219">
            <v>1</v>
          </cell>
          <cell r="AS219">
            <v>1</v>
          </cell>
        </row>
        <row r="220">
          <cell r="A220" t="str">
            <v>TotaalPunten03Sub3</v>
          </cell>
          <cell r="B220" t="str">
            <v>TotaalPunten03</v>
          </cell>
          <cell r="C220" t="str">
            <v>Yes</v>
          </cell>
          <cell r="D220" t="str">
            <v>S04-04-06-03</v>
          </cell>
          <cell r="E220">
            <v>219</v>
          </cell>
          <cell r="F220">
            <v>4</v>
          </cell>
          <cell r="G220" t="str">
            <v xml:space="preserve">            Punten</v>
          </cell>
          <cell r="I220" t="str">
            <v>No</v>
          </cell>
          <cell r="J220" t="str">
            <v>Number</v>
          </cell>
          <cell r="K220" t="str">
            <v>Number</v>
          </cell>
          <cell r="L220" t="str">
            <v>Locked</v>
          </cell>
          <cell r="M220" t="str">
            <v>Locked</v>
          </cell>
          <cell r="N220" t="str">
            <v>Locked</v>
          </cell>
          <cell r="O220" t="str">
            <v>Locked</v>
          </cell>
          <cell r="P220" t="str">
            <v>Locked</v>
          </cell>
          <cell r="Q220" t="str">
            <v>No</v>
          </cell>
          <cell r="R220" t="str">
            <v>No</v>
          </cell>
          <cell r="S220" t="str">
            <v>No</v>
          </cell>
          <cell r="T220" t="str">
            <v>No</v>
          </cell>
          <cell r="U220" t="str">
            <v>No</v>
          </cell>
          <cell r="V220" t="str">
            <v>No</v>
          </cell>
          <cell r="W220" t="str">
            <v>No</v>
          </cell>
          <cell r="X220" t="str">
            <v>Single</v>
          </cell>
          <cell r="Y220" t="str">
            <v>Default</v>
          </cell>
          <cell r="Z220" t="str">
            <v>None</v>
          </cell>
          <cell r="AA220" t="str">
            <v>No</v>
          </cell>
          <cell r="AB220" t="str">
            <v>No</v>
          </cell>
          <cell r="AC220" t="str">
            <v>Yes</v>
          </cell>
          <cell r="AD220">
            <v>1</v>
          </cell>
          <cell r="AE220">
            <v>0</v>
          </cell>
          <cell r="AF220">
            <v>0</v>
          </cell>
          <cell r="AG220">
            <v>1</v>
          </cell>
          <cell r="AH220" t="str">
            <v>No</v>
          </cell>
          <cell r="AI220" t="str">
            <v>No</v>
          </cell>
          <cell r="AJ220" t="str">
            <v>No</v>
          </cell>
          <cell r="AK220" t="str">
            <v xml:space="preserve"> </v>
          </cell>
          <cell r="AL220" t="str">
            <v xml:space="preserve"> </v>
          </cell>
          <cell r="AM220" t="str">
            <v>No</v>
          </cell>
          <cell r="AO220" t="str">
            <v>Punten</v>
          </cell>
          <cell r="AP220" t="str">
            <v>If( DataEntered(BrancheSector), Case(BrancheSector,[05:Factor03A*Basispunten|10:Factor03A*Basispunten|15:Factor03A*Basispunten|20:Factor03A*Basispunten|25:Factor03A*Basispunten|Factor03B *Basispunten]) ,NA)</v>
          </cell>
          <cell r="AQ220" t="str">
            <v>If( DataEntered(BrancheSector), Case(BrancheSector,[05:Factor03A*Basispunten|10:Factor03A*Basispunten|15:Factor03A*Basispunten|20:Factor03A*Basispunten|25:Factor03A*Basispunten|Factor03B *Basispunten]) ,NA)</v>
          </cell>
          <cell r="AR220" t="str">
            <v>If( DataEntered(BrancheSector), Case(BrancheSector,[05:Factor03A*Basispunten|10:Factor03A*Basispunten|15:Factor03A*Basispunten|20:Factor03A*Basispunten|25:Factor03A*Basispunten|Factor03B *Basispunten]) ,NA)</v>
          </cell>
          <cell r="AS220" t="str">
            <v>If( DataEntered(BrancheSector), Case(BrancheSector,[05:Factor03A*Basispunten|10:Factor03A*Basispunten|15:Factor03A*Basispunten|20:Factor03A*Basispunten|25:Factor03A*Basispunten|Factor03B *Basispunten]) ,NA)</v>
          </cell>
        </row>
        <row r="221">
          <cell r="A221" t="str">
            <v>TotaalPunten04</v>
          </cell>
          <cell r="B221" t="str">
            <v>TotaalPunten04</v>
          </cell>
          <cell r="C221" t="str">
            <v>No</v>
          </cell>
          <cell r="D221" t="str">
            <v>S04-04-07</v>
          </cell>
          <cell r="E221">
            <v>220</v>
          </cell>
          <cell r="F221">
            <v>3</v>
          </cell>
          <cell r="G221" t="str">
            <v xml:space="preserve">         Voortzetting Bestaande Activiteiten</v>
          </cell>
          <cell r="I221" t="str">
            <v>No</v>
          </cell>
          <cell r="J221" t="str">
            <v>Number</v>
          </cell>
          <cell r="K221" t="str">
            <v>Number</v>
          </cell>
          <cell r="L221" t="str">
            <v>Locked</v>
          </cell>
          <cell r="M221" t="str">
            <v>Locked</v>
          </cell>
          <cell r="N221" t="str">
            <v>Locked</v>
          </cell>
          <cell r="O221" t="str">
            <v>Locked</v>
          </cell>
          <cell r="P221" t="str">
            <v>Locked</v>
          </cell>
          <cell r="Q221" t="str">
            <v>No</v>
          </cell>
          <cell r="R221" t="str">
            <v>No</v>
          </cell>
          <cell r="S221" t="str">
            <v>No</v>
          </cell>
          <cell r="T221" t="str">
            <v>No</v>
          </cell>
          <cell r="U221" t="str">
            <v>No</v>
          </cell>
          <cell r="V221" t="str">
            <v>Yes</v>
          </cell>
          <cell r="W221" t="str">
            <v>Yes</v>
          </cell>
          <cell r="X221" t="str">
            <v>Single</v>
          </cell>
          <cell r="Y221" t="str">
            <v>Default</v>
          </cell>
          <cell r="Z221" t="str">
            <v>None</v>
          </cell>
          <cell r="AA221" t="str">
            <v>No</v>
          </cell>
          <cell r="AB221" t="str">
            <v>No</v>
          </cell>
          <cell r="AC221" t="str">
            <v>Yes</v>
          </cell>
          <cell r="AD221">
            <v>1</v>
          </cell>
          <cell r="AE221">
            <v>0</v>
          </cell>
          <cell r="AF221">
            <v>0</v>
          </cell>
          <cell r="AG221">
            <v>1</v>
          </cell>
          <cell r="AH221" t="str">
            <v>No</v>
          </cell>
          <cell r="AI221" t="str">
            <v>No</v>
          </cell>
          <cell r="AJ221" t="str">
            <v>No</v>
          </cell>
          <cell r="AK221" t="str">
            <v xml:space="preserve"> </v>
          </cell>
          <cell r="AL221" t="str">
            <v xml:space="preserve"> </v>
          </cell>
          <cell r="AM221" t="str">
            <v>No</v>
          </cell>
          <cell r="AO221" t="str">
            <v>Voortzetting Bestaande Activiteiten</v>
          </cell>
          <cell r="AP221" t="str">
            <v>If( DataEntered(VoortzettingBestaandeActiviteiten), If(VoortzettingBestaandeActiviteiten=0,Factor04A*Basispunten,Factor04B*Basispunten) ,NA)</v>
          </cell>
          <cell r="AQ221" t="str">
            <v>If( DataEntered(VoortzettingBestaandeActiviteiten), If(VoortzettingBestaandeActiviteiten=0,Factor04A*Basispunten,Factor04B*Basispunten) ,NA)</v>
          </cell>
          <cell r="AR221" t="str">
            <v>If( DataEntered(VoortzettingBestaandeActiviteiten), If(VoortzettingBestaandeActiviteiten=0,Factor04A*Basispunten,Factor04B*Basispunten) ,NA)</v>
          </cell>
          <cell r="AS221" t="str">
            <v>If( DataEntered(VoortzettingBestaandeActiviteiten), If(VoortzettingBestaandeActiviteiten=0,Factor04A*Basispunten,Factor04B*Basispunten) ,NA)</v>
          </cell>
        </row>
        <row r="222">
          <cell r="A222" t="str">
            <v>Factor04A</v>
          </cell>
          <cell r="B222" t="str">
            <v>Factor04A</v>
          </cell>
          <cell r="C222" t="str">
            <v>No</v>
          </cell>
          <cell r="D222" t="str">
            <v>S04-04-07-01</v>
          </cell>
          <cell r="E222">
            <v>221</v>
          </cell>
          <cell r="F222">
            <v>4</v>
          </cell>
          <cell r="G222" t="str">
            <v xml:space="preserve">            factor 1</v>
          </cell>
          <cell r="I222" t="str">
            <v>No</v>
          </cell>
          <cell r="J222" t="str">
            <v>Number</v>
          </cell>
          <cell r="K222" t="str">
            <v>Number</v>
          </cell>
          <cell r="L222" t="str">
            <v>Locked</v>
          </cell>
          <cell r="M222" t="str">
            <v>Locked</v>
          </cell>
          <cell r="N222" t="str">
            <v>Locked</v>
          </cell>
          <cell r="O222" t="str">
            <v>Locked</v>
          </cell>
          <cell r="P222" t="str">
            <v>Locked</v>
          </cell>
          <cell r="Q222" t="str">
            <v>No</v>
          </cell>
          <cell r="R222" t="str">
            <v>No</v>
          </cell>
          <cell r="S222" t="str">
            <v>No</v>
          </cell>
          <cell r="T222" t="str">
            <v>No</v>
          </cell>
          <cell r="U222" t="str">
            <v>No</v>
          </cell>
          <cell r="V222" t="str">
            <v>No</v>
          </cell>
          <cell r="W222" t="str">
            <v>No</v>
          </cell>
          <cell r="X222" t="str">
            <v>Single</v>
          </cell>
          <cell r="Y222" t="str">
            <v>Default</v>
          </cell>
          <cell r="Z222" t="str">
            <v>None</v>
          </cell>
          <cell r="AA222" t="str">
            <v>No</v>
          </cell>
          <cell r="AB222" t="str">
            <v>No</v>
          </cell>
          <cell r="AC222" t="str">
            <v>Yes</v>
          </cell>
          <cell r="AD222">
            <v>1</v>
          </cell>
          <cell r="AE222">
            <v>0</v>
          </cell>
          <cell r="AF222">
            <v>0</v>
          </cell>
          <cell r="AG222">
            <v>1</v>
          </cell>
          <cell r="AH222" t="str">
            <v>No</v>
          </cell>
          <cell r="AI222" t="str">
            <v>No</v>
          </cell>
          <cell r="AJ222" t="str">
            <v>No</v>
          </cell>
          <cell r="AK222" t="str">
            <v xml:space="preserve"> </v>
          </cell>
          <cell r="AL222" t="str">
            <v xml:space="preserve"> </v>
          </cell>
          <cell r="AM222" t="str">
            <v>No</v>
          </cell>
          <cell r="AO222" t="str">
            <v>factor 1</v>
          </cell>
          <cell r="AP222" t="str">
            <v>1.5</v>
          </cell>
          <cell r="AQ222" t="str">
            <v>1.5</v>
          </cell>
          <cell r="AR222" t="str">
            <v>1.5</v>
          </cell>
          <cell r="AS222" t="str">
            <v>1.5</v>
          </cell>
        </row>
        <row r="223">
          <cell r="A223" t="str">
            <v>Factor04B</v>
          </cell>
          <cell r="B223" t="str">
            <v>Factor04B</v>
          </cell>
          <cell r="C223" t="str">
            <v>No</v>
          </cell>
          <cell r="D223" t="str">
            <v>S04-04-07-02</v>
          </cell>
          <cell r="E223">
            <v>222</v>
          </cell>
          <cell r="F223">
            <v>4</v>
          </cell>
          <cell r="G223" t="str">
            <v xml:space="preserve">            factor 2</v>
          </cell>
          <cell r="I223" t="str">
            <v>No</v>
          </cell>
          <cell r="J223" t="str">
            <v>Number</v>
          </cell>
          <cell r="K223" t="str">
            <v>Number</v>
          </cell>
          <cell r="L223" t="str">
            <v>Locked</v>
          </cell>
          <cell r="M223" t="str">
            <v>Locked</v>
          </cell>
          <cell r="N223" t="str">
            <v>Locked</v>
          </cell>
          <cell r="O223" t="str">
            <v>Locked</v>
          </cell>
          <cell r="P223" t="str">
            <v>Locked</v>
          </cell>
          <cell r="Q223" t="str">
            <v>No</v>
          </cell>
          <cell r="R223" t="str">
            <v>No</v>
          </cell>
          <cell r="S223" t="str">
            <v>No</v>
          </cell>
          <cell r="T223" t="str">
            <v>No</v>
          </cell>
          <cell r="U223" t="str">
            <v>No</v>
          </cell>
          <cell r="V223" t="str">
            <v>No</v>
          </cell>
          <cell r="W223" t="str">
            <v>No</v>
          </cell>
          <cell r="X223" t="str">
            <v>Single</v>
          </cell>
          <cell r="Y223" t="str">
            <v>Default</v>
          </cell>
          <cell r="Z223" t="str">
            <v>None</v>
          </cell>
          <cell r="AA223" t="str">
            <v>No</v>
          </cell>
          <cell r="AB223" t="str">
            <v>No</v>
          </cell>
          <cell r="AC223" t="str">
            <v>Yes</v>
          </cell>
          <cell r="AD223">
            <v>1</v>
          </cell>
          <cell r="AE223">
            <v>0</v>
          </cell>
          <cell r="AF223">
            <v>0</v>
          </cell>
          <cell r="AG223">
            <v>1</v>
          </cell>
          <cell r="AH223" t="str">
            <v>No</v>
          </cell>
          <cell r="AI223" t="str">
            <v>No</v>
          </cell>
          <cell r="AJ223" t="str">
            <v>No</v>
          </cell>
          <cell r="AK223" t="str">
            <v xml:space="preserve"> </v>
          </cell>
          <cell r="AL223" t="str">
            <v xml:space="preserve"> </v>
          </cell>
          <cell r="AM223" t="str">
            <v>No</v>
          </cell>
          <cell r="AO223" t="str">
            <v>factor 2</v>
          </cell>
          <cell r="AP223">
            <v>1</v>
          </cell>
          <cell r="AQ223">
            <v>1</v>
          </cell>
          <cell r="AR223">
            <v>1</v>
          </cell>
          <cell r="AS223">
            <v>1</v>
          </cell>
        </row>
        <row r="224">
          <cell r="A224" t="str">
            <v>TotaalPunten04Sub3</v>
          </cell>
          <cell r="B224" t="str">
            <v>TotaalPunten04</v>
          </cell>
          <cell r="C224" t="str">
            <v>Yes</v>
          </cell>
          <cell r="D224" t="str">
            <v>S04-04-07-03</v>
          </cell>
          <cell r="E224">
            <v>223</v>
          </cell>
          <cell r="F224">
            <v>4</v>
          </cell>
          <cell r="G224" t="str">
            <v xml:space="preserve">            Punten</v>
          </cell>
          <cell r="I224" t="str">
            <v>No</v>
          </cell>
          <cell r="J224" t="str">
            <v>Number</v>
          </cell>
          <cell r="K224" t="str">
            <v>Number</v>
          </cell>
          <cell r="L224" t="str">
            <v>Locked</v>
          </cell>
          <cell r="M224" t="str">
            <v>Locked</v>
          </cell>
          <cell r="N224" t="str">
            <v>Locked</v>
          </cell>
          <cell r="O224" t="str">
            <v>Locked</v>
          </cell>
          <cell r="P224" t="str">
            <v>Locked</v>
          </cell>
          <cell r="Q224" t="str">
            <v>No</v>
          </cell>
          <cell r="R224" t="str">
            <v>No</v>
          </cell>
          <cell r="S224" t="str">
            <v>No</v>
          </cell>
          <cell r="T224" t="str">
            <v>No</v>
          </cell>
          <cell r="U224" t="str">
            <v>No</v>
          </cell>
          <cell r="V224" t="str">
            <v>No</v>
          </cell>
          <cell r="W224" t="str">
            <v>No</v>
          </cell>
          <cell r="X224" t="str">
            <v>Single</v>
          </cell>
          <cell r="Y224" t="str">
            <v>Default</v>
          </cell>
          <cell r="Z224" t="str">
            <v>None</v>
          </cell>
          <cell r="AA224" t="str">
            <v>No</v>
          </cell>
          <cell r="AB224" t="str">
            <v>No</v>
          </cell>
          <cell r="AC224" t="str">
            <v>Yes</v>
          </cell>
          <cell r="AD224">
            <v>1</v>
          </cell>
          <cell r="AE224">
            <v>0</v>
          </cell>
          <cell r="AF224">
            <v>0</v>
          </cell>
          <cell r="AG224">
            <v>1</v>
          </cell>
          <cell r="AH224" t="str">
            <v>No</v>
          </cell>
          <cell r="AI224" t="str">
            <v>No</v>
          </cell>
          <cell r="AJ224" t="str">
            <v>No</v>
          </cell>
          <cell r="AK224" t="str">
            <v xml:space="preserve"> </v>
          </cell>
          <cell r="AL224" t="str">
            <v xml:space="preserve"> </v>
          </cell>
          <cell r="AM224" t="str">
            <v>No</v>
          </cell>
          <cell r="AO224" t="str">
            <v>Punten</v>
          </cell>
          <cell r="AP224" t="str">
            <v>If( DataEntered(VoortzettingBestaandeActiviteiten), If(VoortzettingBestaandeActiviteiten=0,Factor04A*Basispunten,Factor04B*Basispunten) ,NA)</v>
          </cell>
          <cell r="AQ224" t="str">
            <v>If( DataEntered(VoortzettingBestaandeActiviteiten), If(VoortzettingBestaandeActiviteiten=0,Factor04A*Basispunten,Factor04B*Basispunten) ,NA)</v>
          </cell>
          <cell r="AR224" t="str">
            <v>If( DataEntered(VoortzettingBestaandeActiviteiten), If(VoortzettingBestaandeActiviteiten=0,Factor04A*Basispunten,Factor04B*Basispunten) ,NA)</v>
          </cell>
          <cell r="AS224" t="str">
            <v>If( DataEntered(VoortzettingBestaandeActiviteiten), If(VoortzettingBestaandeActiviteiten=0,Factor04A*Basispunten,Factor04B*Basispunten) ,NA)</v>
          </cell>
        </row>
        <row r="225">
          <cell r="A225" t="str">
            <v>TotaalPunten05</v>
          </cell>
          <cell r="B225" t="str">
            <v>TotaalPunten05</v>
          </cell>
          <cell r="C225" t="str">
            <v>No</v>
          </cell>
          <cell r="D225" t="str">
            <v>S04-04-08</v>
          </cell>
          <cell r="E225">
            <v>224</v>
          </cell>
          <cell r="F225">
            <v>3</v>
          </cell>
          <cell r="G225" t="str">
            <v xml:space="preserve">         Bedrijfs adm Uitbesteed</v>
          </cell>
          <cell r="I225" t="str">
            <v>No</v>
          </cell>
          <cell r="J225" t="str">
            <v>Number</v>
          </cell>
          <cell r="K225" t="str">
            <v>Number</v>
          </cell>
          <cell r="L225" t="str">
            <v>Locked</v>
          </cell>
          <cell r="M225" t="str">
            <v>Locked</v>
          </cell>
          <cell r="N225" t="str">
            <v>Locked</v>
          </cell>
          <cell r="O225" t="str">
            <v>Locked</v>
          </cell>
          <cell r="P225" t="str">
            <v>Locked</v>
          </cell>
          <cell r="Q225" t="str">
            <v>No</v>
          </cell>
          <cell r="R225" t="str">
            <v>No</v>
          </cell>
          <cell r="S225" t="str">
            <v>No</v>
          </cell>
          <cell r="T225" t="str">
            <v>No</v>
          </cell>
          <cell r="U225" t="str">
            <v>No</v>
          </cell>
          <cell r="V225" t="str">
            <v>Yes</v>
          </cell>
          <cell r="W225" t="str">
            <v>Yes</v>
          </cell>
          <cell r="X225" t="str">
            <v>Single</v>
          </cell>
          <cell r="Y225" t="str">
            <v>Default</v>
          </cell>
          <cell r="Z225" t="str">
            <v>None</v>
          </cell>
          <cell r="AA225" t="str">
            <v>No</v>
          </cell>
          <cell r="AB225" t="str">
            <v>No</v>
          </cell>
          <cell r="AC225" t="str">
            <v>Yes</v>
          </cell>
          <cell r="AD225">
            <v>1</v>
          </cell>
          <cell r="AE225">
            <v>0</v>
          </cell>
          <cell r="AF225">
            <v>0</v>
          </cell>
          <cell r="AG225">
            <v>1</v>
          </cell>
          <cell r="AH225" t="str">
            <v>No</v>
          </cell>
          <cell r="AI225" t="str">
            <v>No</v>
          </cell>
          <cell r="AJ225" t="str">
            <v>No</v>
          </cell>
          <cell r="AK225" t="str">
            <v xml:space="preserve"> </v>
          </cell>
          <cell r="AL225" t="str">
            <v xml:space="preserve"> </v>
          </cell>
          <cell r="AM225" t="str">
            <v>No</v>
          </cell>
          <cell r="AO225" t="str">
            <v>Bedrijfs adm Uitbesteed</v>
          </cell>
          <cell r="AP225" t="str">
            <v>If( DataEntered(BedrijfsadmUitbesteed), If(BedrijfsadmUitbesteed=1,Factor05B*Basispunten,Factor05A*Basispunten) ,NA)</v>
          </cell>
          <cell r="AQ225" t="str">
            <v>If( DataEntered(BedrijfsadmUitbesteed), If(BedrijfsadmUitbesteed=1,Factor05B*Basispunten,Factor05A*Basispunten) ,NA)</v>
          </cell>
          <cell r="AR225" t="str">
            <v>If( DataEntered(BedrijfsadmUitbesteed), If(BedrijfsadmUitbesteed=1,Factor05B*Basispunten,Factor05A*Basispunten) ,NA)</v>
          </cell>
          <cell r="AS225" t="str">
            <v>If( DataEntered(BedrijfsadmUitbesteed), If(BedrijfsadmUitbesteed=1,Factor05B*Basispunten,Factor05A*Basispunten) ,NA)</v>
          </cell>
        </row>
        <row r="226">
          <cell r="A226" t="str">
            <v>Factor05A</v>
          </cell>
          <cell r="B226" t="str">
            <v>Factor05A</v>
          </cell>
          <cell r="C226" t="str">
            <v>No</v>
          </cell>
          <cell r="D226" t="str">
            <v>S04-04-08-01</v>
          </cell>
          <cell r="E226">
            <v>225</v>
          </cell>
          <cell r="F226">
            <v>4</v>
          </cell>
          <cell r="G226" t="str">
            <v xml:space="preserve">            factor 1</v>
          </cell>
          <cell r="I226" t="str">
            <v>No</v>
          </cell>
          <cell r="J226" t="str">
            <v>Number</v>
          </cell>
          <cell r="K226" t="str">
            <v>Number</v>
          </cell>
          <cell r="L226" t="str">
            <v>Locked</v>
          </cell>
          <cell r="M226" t="str">
            <v>Locked</v>
          </cell>
          <cell r="N226" t="str">
            <v>Locked</v>
          </cell>
          <cell r="O226" t="str">
            <v>Locked</v>
          </cell>
          <cell r="P226" t="str">
            <v>Locked</v>
          </cell>
          <cell r="Q226" t="str">
            <v>No</v>
          </cell>
          <cell r="R226" t="str">
            <v>No</v>
          </cell>
          <cell r="S226" t="str">
            <v>No</v>
          </cell>
          <cell r="T226" t="str">
            <v>No</v>
          </cell>
          <cell r="U226" t="str">
            <v>No</v>
          </cell>
          <cell r="V226" t="str">
            <v>No</v>
          </cell>
          <cell r="W226" t="str">
            <v>No</v>
          </cell>
          <cell r="X226" t="str">
            <v>Single</v>
          </cell>
          <cell r="Y226" t="str">
            <v>Default</v>
          </cell>
          <cell r="Z226" t="str">
            <v>None</v>
          </cell>
          <cell r="AA226" t="str">
            <v>No</v>
          </cell>
          <cell r="AB226" t="str">
            <v>No</v>
          </cell>
          <cell r="AC226" t="str">
            <v>Yes</v>
          </cell>
          <cell r="AD226">
            <v>1</v>
          </cell>
          <cell r="AE226">
            <v>0</v>
          </cell>
          <cell r="AF226">
            <v>0</v>
          </cell>
          <cell r="AG226">
            <v>1</v>
          </cell>
          <cell r="AH226" t="str">
            <v>No</v>
          </cell>
          <cell r="AI226" t="str">
            <v>No</v>
          </cell>
          <cell r="AJ226" t="str">
            <v>No</v>
          </cell>
          <cell r="AK226" t="str">
            <v xml:space="preserve"> </v>
          </cell>
          <cell r="AL226" t="str">
            <v xml:space="preserve"> </v>
          </cell>
          <cell r="AM226" t="str">
            <v>No</v>
          </cell>
          <cell r="AO226" t="str">
            <v>factor 1</v>
          </cell>
          <cell r="AP226">
            <v>2</v>
          </cell>
          <cell r="AQ226">
            <v>2</v>
          </cell>
          <cell r="AR226">
            <v>2</v>
          </cell>
          <cell r="AS226">
            <v>2</v>
          </cell>
        </row>
        <row r="227">
          <cell r="A227" t="str">
            <v>Factor05B</v>
          </cell>
          <cell r="B227" t="str">
            <v>Factor05B</v>
          </cell>
          <cell r="C227" t="str">
            <v>No</v>
          </cell>
          <cell r="D227" t="str">
            <v>S04-04-08-02</v>
          </cell>
          <cell r="E227">
            <v>226</v>
          </cell>
          <cell r="F227">
            <v>4</v>
          </cell>
          <cell r="G227" t="str">
            <v xml:space="preserve">            factor 2</v>
          </cell>
          <cell r="I227" t="str">
            <v>No</v>
          </cell>
          <cell r="J227" t="str">
            <v>Number</v>
          </cell>
          <cell r="K227" t="str">
            <v>Number</v>
          </cell>
          <cell r="L227" t="str">
            <v>Locked</v>
          </cell>
          <cell r="M227" t="str">
            <v>Locked</v>
          </cell>
          <cell r="N227" t="str">
            <v>Locked</v>
          </cell>
          <cell r="O227" t="str">
            <v>Locked</v>
          </cell>
          <cell r="P227" t="str">
            <v>Locked</v>
          </cell>
          <cell r="Q227" t="str">
            <v>No</v>
          </cell>
          <cell r="R227" t="str">
            <v>No</v>
          </cell>
          <cell r="S227" t="str">
            <v>No</v>
          </cell>
          <cell r="T227" t="str">
            <v>No</v>
          </cell>
          <cell r="U227" t="str">
            <v>No</v>
          </cell>
          <cell r="V227" t="str">
            <v>No</v>
          </cell>
          <cell r="W227" t="str">
            <v>No</v>
          </cell>
          <cell r="X227" t="str">
            <v>Single</v>
          </cell>
          <cell r="Y227" t="str">
            <v>Default</v>
          </cell>
          <cell r="Z227" t="str">
            <v>None</v>
          </cell>
          <cell r="AA227" t="str">
            <v>No</v>
          </cell>
          <cell r="AB227" t="str">
            <v>No</v>
          </cell>
          <cell r="AC227" t="str">
            <v>Yes</v>
          </cell>
          <cell r="AD227">
            <v>1</v>
          </cell>
          <cell r="AE227">
            <v>0</v>
          </cell>
          <cell r="AF227">
            <v>0</v>
          </cell>
          <cell r="AG227">
            <v>1</v>
          </cell>
          <cell r="AH227" t="str">
            <v>No</v>
          </cell>
          <cell r="AI227" t="str">
            <v>No</v>
          </cell>
          <cell r="AJ227" t="str">
            <v>No</v>
          </cell>
          <cell r="AK227" t="str">
            <v xml:space="preserve"> </v>
          </cell>
          <cell r="AL227" t="str">
            <v xml:space="preserve"> </v>
          </cell>
          <cell r="AM227" t="str">
            <v>No</v>
          </cell>
          <cell r="AO227" t="str">
            <v>factor 2</v>
          </cell>
          <cell r="AP227">
            <v>1</v>
          </cell>
          <cell r="AQ227">
            <v>1</v>
          </cell>
          <cell r="AR227">
            <v>1</v>
          </cell>
          <cell r="AS227">
            <v>1</v>
          </cell>
        </row>
        <row r="228">
          <cell r="A228" t="str">
            <v>TotaalPunten05Sub3</v>
          </cell>
          <cell r="B228" t="str">
            <v>TotaalPunten05</v>
          </cell>
          <cell r="C228" t="str">
            <v>Yes</v>
          </cell>
          <cell r="D228" t="str">
            <v>S04-04-08-03</v>
          </cell>
          <cell r="E228">
            <v>227</v>
          </cell>
          <cell r="F228">
            <v>4</v>
          </cell>
          <cell r="G228" t="str">
            <v xml:space="preserve">            Punten</v>
          </cell>
          <cell r="I228" t="str">
            <v>No</v>
          </cell>
          <cell r="J228" t="str">
            <v>Number</v>
          </cell>
          <cell r="K228" t="str">
            <v>Number</v>
          </cell>
          <cell r="L228" t="str">
            <v>Locked</v>
          </cell>
          <cell r="M228" t="str">
            <v>Locked</v>
          </cell>
          <cell r="N228" t="str">
            <v>Locked</v>
          </cell>
          <cell r="O228" t="str">
            <v>Locked</v>
          </cell>
          <cell r="P228" t="str">
            <v>Locked</v>
          </cell>
          <cell r="Q228" t="str">
            <v>No</v>
          </cell>
          <cell r="R228" t="str">
            <v>No</v>
          </cell>
          <cell r="S228" t="str">
            <v>No</v>
          </cell>
          <cell r="T228" t="str">
            <v>No</v>
          </cell>
          <cell r="U228" t="str">
            <v>No</v>
          </cell>
          <cell r="V228" t="str">
            <v>No</v>
          </cell>
          <cell r="W228" t="str">
            <v>No</v>
          </cell>
          <cell r="X228" t="str">
            <v>Single</v>
          </cell>
          <cell r="Y228" t="str">
            <v>Default</v>
          </cell>
          <cell r="Z228" t="str">
            <v>None</v>
          </cell>
          <cell r="AA228" t="str">
            <v>No</v>
          </cell>
          <cell r="AB228" t="str">
            <v>No</v>
          </cell>
          <cell r="AC228" t="str">
            <v>Yes</v>
          </cell>
          <cell r="AD228">
            <v>1</v>
          </cell>
          <cell r="AE228">
            <v>0</v>
          </cell>
          <cell r="AF228">
            <v>0</v>
          </cell>
          <cell r="AG228">
            <v>1</v>
          </cell>
          <cell r="AH228" t="str">
            <v>No</v>
          </cell>
          <cell r="AI228" t="str">
            <v>No</v>
          </cell>
          <cell r="AJ228" t="str">
            <v>No</v>
          </cell>
          <cell r="AK228" t="str">
            <v xml:space="preserve"> </v>
          </cell>
          <cell r="AL228" t="str">
            <v xml:space="preserve"> </v>
          </cell>
          <cell r="AM228" t="str">
            <v>No</v>
          </cell>
          <cell r="AO228" t="str">
            <v>Punten</v>
          </cell>
          <cell r="AP228" t="str">
            <v>If( DataEntered(BedrijfsadmUitbesteed), If(BedrijfsadmUitbesteed=1,Factor05B*Basispunten,Factor05A*Basispunten) ,NA)</v>
          </cell>
          <cell r="AQ228" t="str">
            <v>If( DataEntered(BedrijfsadmUitbesteed), If(BedrijfsadmUitbesteed=1,Factor05B*Basispunten,Factor05A*Basispunten) ,NA)</v>
          </cell>
          <cell r="AR228" t="str">
            <v>If( DataEntered(BedrijfsadmUitbesteed), If(BedrijfsadmUitbesteed=1,Factor05B*Basispunten,Factor05A*Basispunten) ,NA)</v>
          </cell>
          <cell r="AS228" t="str">
            <v>If( DataEntered(BedrijfsadmUitbesteed), If(BedrijfsadmUitbesteed=1,Factor05B*Basispunten,Factor05A*Basispunten) ,NA)</v>
          </cell>
        </row>
        <row r="229">
          <cell r="A229" t="str">
            <v>TotaalPunten06</v>
          </cell>
          <cell r="B229" t="str">
            <v>TotaalPunten06</v>
          </cell>
          <cell r="C229" t="str">
            <v>No</v>
          </cell>
          <cell r="D229" t="str">
            <v>S04-04-09</v>
          </cell>
          <cell r="E229">
            <v>228</v>
          </cell>
          <cell r="F229">
            <v>3</v>
          </cell>
          <cell r="G229" t="str">
            <v xml:space="preserve">         Reeds Omzet Gegenereerd</v>
          </cell>
          <cell r="I229" t="str">
            <v>No</v>
          </cell>
          <cell r="J229" t="str">
            <v>Number</v>
          </cell>
          <cell r="K229" t="str">
            <v>Number</v>
          </cell>
          <cell r="L229" t="str">
            <v>Locked</v>
          </cell>
          <cell r="M229" t="str">
            <v>Locked</v>
          </cell>
          <cell r="N229" t="str">
            <v>Locked</v>
          </cell>
          <cell r="O229" t="str">
            <v>Locked</v>
          </cell>
          <cell r="P229" t="str">
            <v>Locked</v>
          </cell>
          <cell r="Q229" t="str">
            <v>No</v>
          </cell>
          <cell r="R229" t="str">
            <v>No</v>
          </cell>
          <cell r="S229" t="str">
            <v>No</v>
          </cell>
          <cell r="T229" t="str">
            <v>No</v>
          </cell>
          <cell r="U229" t="str">
            <v>No</v>
          </cell>
          <cell r="V229" t="str">
            <v>Yes</v>
          </cell>
          <cell r="W229" t="str">
            <v>Yes</v>
          </cell>
          <cell r="X229" t="str">
            <v>Single</v>
          </cell>
          <cell r="Y229" t="str">
            <v>Default</v>
          </cell>
          <cell r="Z229" t="str">
            <v>None</v>
          </cell>
          <cell r="AA229" t="str">
            <v>No</v>
          </cell>
          <cell r="AB229" t="str">
            <v>No</v>
          </cell>
          <cell r="AC229" t="str">
            <v>Yes</v>
          </cell>
          <cell r="AD229">
            <v>1</v>
          </cell>
          <cell r="AE229">
            <v>0</v>
          </cell>
          <cell r="AF229">
            <v>0</v>
          </cell>
          <cell r="AG229">
            <v>1</v>
          </cell>
          <cell r="AH229" t="str">
            <v>No</v>
          </cell>
          <cell r="AI229" t="str">
            <v>No</v>
          </cell>
          <cell r="AJ229" t="str">
            <v>No</v>
          </cell>
          <cell r="AK229" t="str">
            <v xml:space="preserve"> </v>
          </cell>
          <cell r="AL229" t="str">
            <v xml:space="preserve"> </v>
          </cell>
          <cell r="AM229" t="str">
            <v>No</v>
          </cell>
          <cell r="AO229" t="str">
            <v>Reeds Omzet Gegenereerd</v>
          </cell>
          <cell r="AP229" t="str">
            <v>If(ToetsOprichtingsdatumKvK=1,0,If(ReedsOmzetGegenereerd=1,Factor06B*Basispunten,If(ReedsOmzetGegenereerd=5,Factor06B*Basispunten,Factor06A*Basispunten)))</v>
          </cell>
          <cell r="AQ229" t="str">
            <v>If(ToetsOprichtingsdatumKvK=1,0,If(ReedsOmzetGegenereerd=1,Factor06B*Basispunten,If(ReedsOmzetGegenereerd=5,Factor06B*Basispunten,Factor06A*Basispunten)))</v>
          </cell>
          <cell r="AR229" t="str">
            <v>If(ToetsOprichtingsdatumKvK=1,0,If(ReedsOmzetGegenereerd=1,Factor06B*Basispunten,If(ReedsOmzetGegenereerd=5,Factor06B*Basispunten,Factor06A*Basispunten)))</v>
          </cell>
          <cell r="AS229" t="str">
            <v>If(ToetsOprichtingsdatumKvK=1,0,If(ReedsOmzetGegenereerd=1,Factor06B*Basispunten,If(ReedsOmzetGegenereerd=5,Factor06B*Basispunten,Factor06A*Basispunten)))</v>
          </cell>
        </row>
        <row r="230">
          <cell r="A230" t="str">
            <v>Factor06A</v>
          </cell>
          <cell r="B230" t="str">
            <v>Factor06A</v>
          </cell>
          <cell r="C230" t="str">
            <v>No</v>
          </cell>
          <cell r="D230" t="str">
            <v>S04-04-09-01</v>
          </cell>
          <cell r="E230">
            <v>229</v>
          </cell>
          <cell r="F230">
            <v>4</v>
          </cell>
          <cell r="G230" t="str">
            <v xml:space="preserve">            factor 1</v>
          </cell>
          <cell r="I230" t="str">
            <v>No</v>
          </cell>
          <cell r="J230" t="str">
            <v>Number</v>
          </cell>
          <cell r="K230" t="str">
            <v>Number</v>
          </cell>
          <cell r="L230" t="str">
            <v>Locked</v>
          </cell>
          <cell r="M230" t="str">
            <v>Locked</v>
          </cell>
          <cell r="N230" t="str">
            <v>Locked</v>
          </cell>
          <cell r="O230" t="str">
            <v>Locked</v>
          </cell>
          <cell r="P230" t="str">
            <v>Locked</v>
          </cell>
          <cell r="Q230" t="str">
            <v>No</v>
          </cell>
          <cell r="R230" t="str">
            <v>No</v>
          </cell>
          <cell r="S230" t="str">
            <v>No</v>
          </cell>
          <cell r="T230" t="str">
            <v>No</v>
          </cell>
          <cell r="U230" t="str">
            <v>No</v>
          </cell>
          <cell r="V230" t="str">
            <v>No</v>
          </cell>
          <cell r="W230" t="str">
            <v>No</v>
          </cell>
          <cell r="X230" t="str">
            <v>Single</v>
          </cell>
          <cell r="Y230" t="str">
            <v>Default</v>
          </cell>
          <cell r="Z230" t="str">
            <v>None</v>
          </cell>
          <cell r="AA230" t="str">
            <v>No</v>
          </cell>
          <cell r="AB230" t="str">
            <v>No</v>
          </cell>
          <cell r="AC230" t="str">
            <v>Yes</v>
          </cell>
          <cell r="AD230">
            <v>1</v>
          </cell>
          <cell r="AE230">
            <v>0</v>
          </cell>
          <cell r="AF230">
            <v>0</v>
          </cell>
          <cell r="AG230">
            <v>1</v>
          </cell>
          <cell r="AH230" t="str">
            <v>No</v>
          </cell>
          <cell r="AI230" t="str">
            <v>No</v>
          </cell>
          <cell r="AJ230" t="str">
            <v>No</v>
          </cell>
          <cell r="AK230" t="str">
            <v xml:space="preserve"> </v>
          </cell>
          <cell r="AL230" t="str">
            <v xml:space="preserve"> </v>
          </cell>
          <cell r="AM230" t="str">
            <v>No</v>
          </cell>
          <cell r="AO230" t="str">
            <v>factor 1</v>
          </cell>
          <cell r="AP230">
            <v>2</v>
          </cell>
          <cell r="AQ230">
            <v>2</v>
          </cell>
          <cell r="AR230">
            <v>2</v>
          </cell>
          <cell r="AS230">
            <v>2</v>
          </cell>
        </row>
        <row r="231">
          <cell r="A231" t="str">
            <v>Factor06B</v>
          </cell>
          <cell r="B231" t="str">
            <v>Factor06B</v>
          </cell>
          <cell r="C231" t="str">
            <v>No</v>
          </cell>
          <cell r="D231" t="str">
            <v>S04-04-09-02</v>
          </cell>
          <cell r="E231">
            <v>230</v>
          </cell>
          <cell r="F231">
            <v>4</v>
          </cell>
          <cell r="G231" t="str">
            <v xml:space="preserve">            factor 2</v>
          </cell>
          <cell r="I231" t="str">
            <v>No</v>
          </cell>
          <cell r="J231" t="str">
            <v>Number</v>
          </cell>
          <cell r="K231" t="str">
            <v>Number</v>
          </cell>
          <cell r="L231" t="str">
            <v>Locked</v>
          </cell>
          <cell r="M231" t="str">
            <v>Locked</v>
          </cell>
          <cell r="N231" t="str">
            <v>Locked</v>
          </cell>
          <cell r="O231" t="str">
            <v>Locked</v>
          </cell>
          <cell r="P231" t="str">
            <v>Locked</v>
          </cell>
          <cell r="Q231" t="str">
            <v>No</v>
          </cell>
          <cell r="R231" t="str">
            <v>No</v>
          </cell>
          <cell r="S231" t="str">
            <v>No</v>
          </cell>
          <cell r="T231" t="str">
            <v>No</v>
          </cell>
          <cell r="U231" t="str">
            <v>No</v>
          </cell>
          <cell r="V231" t="str">
            <v>No</v>
          </cell>
          <cell r="W231" t="str">
            <v>No</v>
          </cell>
          <cell r="X231" t="str">
            <v>Single</v>
          </cell>
          <cell r="Y231" t="str">
            <v>Default</v>
          </cell>
          <cell r="Z231" t="str">
            <v>None</v>
          </cell>
          <cell r="AA231" t="str">
            <v>No</v>
          </cell>
          <cell r="AB231" t="str">
            <v>No</v>
          </cell>
          <cell r="AC231" t="str">
            <v>Yes</v>
          </cell>
          <cell r="AD231">
            <v>1</v>
          </cell>
          <cell r="AE231">
            <v>0</v>
          </cell>
          <cell r="AF231">
            <v>0</v>
          </cell>
          <cell r="AG231">
            <v>1</v>
          </cell>
          <cell r="AH231" t="str">
            <v>No</v>
          </cell>
          <cell r="AI231" t="str">
            <v>No</v>
          </cell>
          <cell r="AJ231" t="str">
            <v>No</v>
          </cell>
          <cell r="AK231" t="str">
            <v xml:space="preserve"> </v>
          </cell>
          <cell r="AL231" t="str">
            <v xml:space="preserve"> </v>
          </cell>
          <cell r="AM231" t="str">
            <v>No</v>
          </cell>
          <cell r="AO231" t="str">
            <v>factor 2</v>
          </cell>
          <cell r="AP231">
            <v>1</v>
          </cell>
          <cell r="AQ231">
            <v>1</v>
          </cell>
          <cell r="AR231">
            <v>1</v>
          </cell>
          <cell r="AS231">
            <v>1</v>
          </cell>
        </row>
        <row r="232">
          <cell r="A232" t="str">
            <v>TotaalPunten06Sub3</v>
          </cell>
          <cell r="B232" t="str">
            <v>TotaalPunten06</v>
          </cell>
          <cell r="C232" t="str">
            <v>Yes</v>
          </cell>
          <cell r="D232" t="str">
            <v>S04-04-09-03</v>
          </cell>
          <cell r="E232">
            <v>231</v>
          </cell>
          <cell r="F232">
            <v>4</v>
          </cell>
          <cell r="G232" t="str">
            <v xml:space="preserve">            Punten</v>
          </cell>
          <cell r="I232" t="str">
            <v>No</v>
          </cell>
          <cell r="J232" t="str">
            <v>Number</v>
          </cell>
          <cell r="K232" t="str">
            <v>Number</v>
          </cell>
          <cell r="L232" t="str">
            <v>Locked</v>
          </cell>
          <cell r="M232" t="str">
            <v>Locked</v>
          </cell>
          <cell r="N232" t="str">
            <v>Locked</v>
          </cell>
          <cell r="O232" t="str">
            <v>Locked</v>
          </cell>
          <cell r="P232" t="str">
            <v>Locked</v>
          </cell>
          <cell r="Q232" t="str">
            <v>No</v>
          </cell>
          <cell r="R232" t="str">
            <v>No</v>
          </cell>
          <cell r="S232" t="str">
            <v>No</v>
          </cell>
          <cell r="T232" t="str">
            <v>No</v>
          </cell>
          <cell r="U232" t="str">
            <v>No</v>
          </cell>
          <cell r="V232" t="str">
            <v>No</v>
          </cell>
          <cell r="W232" t="str">
            <v>No</v>
          </cell>
          <cell r="X232" t="str">
            <v>Single</v>
          </cell>
          <cell r="Y232" t="str">
            <v>Default</v>
          </cell>
          <cell r="Z232" t="str">
            <v>None</v>
          </cell>
          <cell r="AA232" t="str">
            <v>No</v>
          </cell>
          <cell r="AB232" t="str">
            <v>No</v>
          </cell>
          <cell r="AC232" t="str">
            <v>Yes</v>
          </cell>
          <cell r="AD232">
            <v>1</v>
          </cell>
          <cell r="AE232">
            <v>0</v>
          </cell>
          <cell r="AF232">
            <v>0</v>
          </cell>
          <cell r="AG232">
            <v>1</v>
          </cell>
          <cell r="AH232" t="str">
            <v>No</v>
          </cell>
          <cell r="AI232" t="str">
            <v>No</v>
          </cell>
          <cell r="AJ232" t="str">
            <v>No</v>
          </cell>
          <cell r="AK232" t="str">
            <v xml:space="preserve"> </v>
          </cell>
          <cell r="AL232" t="str">
            <v xml:space="preserve"> </v>
          </cell>
          <cell r="AM232" t="str">
            <v>No</v>
          </cell>
          <cell r="AO232" t="str">
            <v>Punten</v>
          </cell>
          <cell r="AP232" t="str">
            <v>If(ToetsOprichtingsdatumKvK=1,0,If(ReedsOmzetGegenereerd=1,Factor06B*Basispunten,If(ReedsOmzetGegenereerd=5,Factor06B*Basispunten,Factor06A*Basispunten)))</v>
          </cell>
          <cell r="AQ232" t="str">
            <v>If(ToetsOprichtingsdatumKvK=1,0,If(ReedsOmzetGegenereerd=1,Factor06B*Basispunten,If(ReedsOmzetGegenereerd=5,Factor06B*Basispunten,Factor06A*Basispunten)))</v>
          </cell>
          <cell r="AR232" t="str">
            <v>If(ToetsOprichtingsdatumKvK=1,0,If(ReedsOmzetGegenereerd=1,Factor06B*Basispunten,If(ReedsOmzetGegenereerd=5,Factor06B*Basispunten,Factor06A*Basispunten)))</v>
          </cell>
          <cell r="AS232" t="str">
            <v>If(ToetsOprichtingsdatumKvK=1,0,If(ReedsOmzetGegenereerd=1,Factor06B*Basispunten,If(ReedsOmzetGegenereerd=5,Factor06B*Basispunten,Factor06A*Basispunten)))</v>
          </cell>
        </row>
        <row r="233">
          <cell r="A233" t="str">
            <v>TotaalPunten07</v>
          </cell>
          <cell r="B233" t="str">
            <v>TotaalPunten07</v>
          </cell>
          <cell r="C233" t="str">
            <v>No</v>
          </cell>
          <cell r="D233" t="str">
            <v>S04-04-10</v>
          </cell>
          <cell r="E233">
            <v>232</v>
          </cell>
          <cell r="F233">
            <v>3</v>
          </cell>
          <cell r="G233" t="str">
            <v xml:space="preserve">         Tussentijdse Cijfers Aanwezig</v>
          </cell>
          <cell r="I233" t="str">
            <v>No</v>
          </cell>
          <cell r="J233" t="str">
            <v>Number</v>
          </cell>
          <cell r="K233" t="str">
            <v>Number</v>
          </cell>
          <cell r="L233" t="str">
            <v>Locked</v>
          </cell>
          <cell r="M233" t="str">
            <v>Locked</v>
          </cell>
          <cell r="N233" t="str">
            <v>Locked</v>
          </cell>
          <cell r="O233" t="str">
            <v>Locked</v>
          </cell>
          <cell r="P233" t="str">
            <v>Locked</v>
          </cell>
          <cell r="Q233" t="str">
            <v>No</v>
          </cell>
          <cell r="R233" t="str">
            <v>No</v>
          </cell>
          <cell r="S233" t="str">
            <v>No</v>
          </cell>
          <cell r="T233" t="str">
            <v>No</v>
          </cell>
          <cell r="U233" t="str">
            <v>No</v>
          </cell>
          <cell r="V233" t="str">
            <v>Yes</v>
          </cell>
          <cell r="W233" t="str">
            <v>Yes</v>
          </cell>
          <cell r="X233" t="str">
            <v>Single</v>
          </cell>
          <cell r="Y233" t="str">
            <v>Default</v>
          </cell>
          <cell r="Z233" t="str">
            <v>None</v>
          </cell>
          <cell r="AA233" t="str">
            <v>No</v>
          </cell>
          <cell r="AB233" t="str">
            <v>No</v>
          </cell>
          <cell r="AC233" t="str">
            <v>Yes</v>
          </cell>
          <cell r="AD233">
            <v>1</v>
          </cell>
          <cell r="AE233">
            <v>0</v>
          </cell>
          <cell r="AF233">
            <v>0</v>
          </cell>
          <cell r="AG233">
            <v>1</v>
          </cell>
          <cell r="AH233" t="str">
            <v>No</v>
          </cell>
          <cell r="AI233" t="str">
            <v>No</v>
          </cell>
          <cell r="AJ233" t="str">
            <v>No</v>
          </cell>
          <cell r="AK233" t="str">
            <v xml:space="preserve"> </v>
          </cell>
          <cell r="AL233" t="str">
            <v xml:space="preserve"> </v>
          </cell>
          <cell r="AM233" t="str">
            <v>No</v>
          </cell>
          <cell r="AO233" t="str">
            <v>Tussentijdse Cijfers Aanwezig</v>
          </cell>
          <cell r="AP233" t="str">
            <v>If( DataEntered(TussentijdseCijfersAanwezig),  If(ToetsOprichtingsdatumKvK=0,0,If(TussentijdseCijfersAanwezig=0,Factor07A*Basispunten,Factor07B*Basispunten)) ,NA)</v>
          </cell>
          <cell r="AQ233" t="str">
            <v>If( DataEntered(TussentijdseCijfersAanwezig),  If(ToetsOprichtingsdatumKvK=0,0,If(TussentijdseCijfersAanwezig=0,Factor07A*Basispunten,Factor07B*Basispunten)) ,NA)</v>
          </cell>
          <cell r="AR233" t="str">
            <v>If( DataEntered(TussentijdseCijfersAanwezig),  If(ToetsOprichtingsdatumKvK=0,0,If(TussentijdseCijfersAanwezig=0,Factor07A*Basispunten,Factor07B*Basispunten)) ,NA)</v>
          </cell>
          <cell r="AS233" t="str">
            <v>If( DataEntered(TussentijdseCijfersAanwezig),  If(ToetsOprichtingsdatumKvK=0,0,If(TussentijdseCijfersAanwezig=0,Factor07A*Basispunten,Factor07B*Basispunten)) ,NA)</v>
          </cell>
        </row>
        <row r="234">
          <cell r="A234" t="str">
            <v>Factor07A</v>
          </cell>
          <cell r="B234" t="str">
            <v>Factor07A</v>
          </cell>
          <cell r="C234" t="str">
            <v>No</v>
          </cell>
          <cell r="D234" t="str">
            <v>S04-04-10-01</v>
          </cell>
          <cell r="E234">
            <v>233</v>
          </cell>
          <cell r="F234">
            <v>4</v>
          </cell>
          <cell r="G234" t="str">
            <v xml:space="preserve">            factor 1</v>
          </cell>
          <cell r="I234" t="str">
            <v>No</v>
          </cell>
          <cell r="J234" t="str">
            <v>Number</v>
          </cell>
          <cell r="K234" t="str">
            <v>Number</v>
          </cell>
          <cell r="L234" t="str">
            <v>Locked</v>
          </cell>
          <cell r="M234" t="str">
            <v>Locked</v>
          </cell>
          <cell r="N234" t="str">
            <v>Locked</v>
          </cell>
          <cell r="O234" t="str">
            <v>Locked</v>
          </cell>
          <cell r="P234" t="str">
            <v>Locked</v>
          </cell>
          <cell r="Q234" t="str">
            <v>No</v>
          </cell>
          <cell r="R234" t="str">
            <v>No</v>
          </cell>
          <cell r="S234" t="str">
            <v>No</v>
          </cell>
          <cell r="T234" t="str">
            <v>No</v>
          </cell>
          <cell r="U234" t="str">
            <v>No</v>
          </cell>
          <cell r="V234" t="str">
            <v>No</v>
          </cell>
          <cell r="W234" t="str">
            <v>No</v>
          </cell>
          <cell r="X234" t="str">
            <v>Single</v>
          </cell>
          <cell r="Y234" t="str">
            <v>Default</v>
          </cell>
          <cell r="Z234" t="str">
            <v>None</v>
          </cell>
          <cell r="AA234" t="str">
            <v>No</v>
          </cell>
          <cell r="AB234" t="str">
            <v>No</v>
          </cell>
          <cell r="AC234" t="str">
            <v>Yes</v>
          </cell>
          <cell r="AD234">
            <v>1</v>
          </cell>
          <cell r="AE234">
            <v>0</v>
          </cell>
          <cell r="AF234">
            <v>0</v>
          </cell>
          <cell r="AG234">
            <v>1</v>
          </cell>
          <cell r="AH234" t="str">
            <v>No</v>
          </cell>
          <cell r="AI234" t="str">
            <v>No</v>
          </cell>
          <cell r="AJ234" t="str">
            <v>No</v>
          </cell>
          <cell r="AK234" t="str">
            <v xml:space="preserve"> </v>
          </cell>
          <cell r="AL234" t="str">
            <v xml:space="preserve"> </v>
          </cell>
          <cell r="AM234" t="str">
            <v>No</v>
          </cell>
          <cell r="AO234" t="str">
            <v>factor 1</v>
          </cell>
          <cell r="AP234">
            <v>2</v>
          </cell>
          <cell r="AQ234">
            <v>2</v>
          </cell>
          <cell r="AR234">
            <v>2</v>
          </cell>
          <cell r="AS234">
            <v>2</v>
          </cell>
        </row>
        <row r="235">
          <cell r="A235" t="str">
            <v>Factor07B</v>
          </cell>
          <cell r="B235" t="str">
            <v>Factor07B</v>
          </cell>
          <cell r="C235" t="str">
            <v>No</v>
          </cell>
          <cell r="D235" t="str">
            <v>S04-04-10-02</v>
          </cell>
          <cell r="E235">
            <v>234</v>
          </cell>
          <cell r="F235">
            <v>4</v>
          </cell>
          <cell r="G235" t="str">
            <v xml:space="preserve">            factor 2</v>
          </cell>
          <cell r="I235" t="str">
            <v>No</v>
          </cell>
          <cell r="J235" t="str">
            <v>Number</v>
          </cell>
          <cell r="K235" t="str">
            <v>Number</v>
          </cell>
          <cell r="L235" t="str">
            <v>Locked</v>
          </cell>
          <cell r="M235" t="str">
            <v>Locked</v>
          </cell>
          <cell r="N235" t="str">
            <v>Locked</v>
          </cell>
          <cell r="O235" t="str">
            <v>Locked</v>
          </cell>
          <cell r="P235" t="str">
            <v>Locked</v>
          </cell>
          <cell r="Q235" t="str">
            <v>No</v>
          </cell>
          <cell r="R235" t="str">
            <v>No</v>
          </cell>
          <cell r="S235" t="str">
            <v>No</v>
          </cell>
          <cell r="T235" t="str">
            <v>No</v>
          </cell>
          <cell r="U235" t="str">
            <v>No</v>
          </cell>
          <cell r="V235" t="str">
            <v>No</v>
          </cell>
          <cell r="W235" t="str">
            <v>No</v>
          </cell>
          <cell r="X235" t="str">
            <v>Single</v>
          </cell>
          <cell r="Y235" t="str">
            <v>Default</v>
          </cell>
          <cell r="Z235" t="str">
            <v>None</v>
          </cell>
          <cell r="AA235" t="str">
            <v>No</v>
          </cell>
          <cell r="AB235" t="str">
            <v>No</v>
          </cell>
          <cell r="AC235" t="str">
            <v>Yes</v>
          </cell>
          <cell r="AD235">
            <v>1</v>
          </cell>
          <cell r="AE235">
            <v>0</v>
          </cell>
          <cell r="AF235">
            <v>0</v>
          </cell>
          <cell r="AG235">
            <v>1</v>
          </cell>
          <cell r="AH235" t="str">
            <v>No</v>
          </cell>
          <cell r="AI235" t="str">
            <v>No</v>
          </cell>
          <cell r="AJ235" t="str">
            <v>No</v>
          </cell>
          <cell r="AK235" t="str">
            <v xml:space="preserve"> </v>
          </cell>
          <cell r="AL235" t="str">
            <v xml:space="preserve"> </v>
          </cell>
          <cell r="AM235" t="str">
            <v>No</v>
          </cell>
          <cell r="AO235" t="str">
            <v>factor 2</v>
          </cell>
          <cell r="AP235">
            <v>1</v>
          </cell>
          <cell r="AQ235">
            <v>1</v>
          </cell>
          <cell r="AR235">
            <v>1</v>
          </cell>
          <cell r="AS235">
            <v>1</v>
          </cell>
        </row>
        <row r="236">
          <cell r="A236" t="str">
            <v>TotaalPunten07Sub3</v>
          </cell>
          <cell r="B236" t="str">
            <v>TotaalPunten07</v>
          </cell>
          <cell r="C236" t="str">
            <v>Yes</v>
          </cell>
          <cell r="D236" t="str">
            <v>S04-04-10-03</v>
          </cell>
          <cell r="E236">
            <v>235</v>
          </cell>
          <cell r="F236">
            <v>4</v>
          </cell>
          <cell r="G236" t="str">
            <v xml:space="preserve">            Punten</v>
          </cell>
          <cell r="I236" t="str">
            <v>No</v>
          </cell>
          <cell r="J236" t="str">
            <v>Number</v>
          </cell>
          <cell r="K236" t="str">
            <v>Number</v>
          </cell>
          <cell r="L236" t="str">
            <v>Locked</v>
          </cell>
          <cell r="M236" t="str">
            <v>Locked</v>
          </cell>
          <cell r="N236" t="str">
            <v>Locked</v>
          </cell>
          <cell r="O236" t="str">
            <v>Locked</v>
          </cell>
          <cell r="P236" t="str">
            <v>Locked</v>
          </cell>
          <cell r="Q236" t="str">
            <v>No</v>
          </cell>
          <cell r="R236" t="str">
            <v>No</v>
          </cell>
          <cell r="S236" t="str">
            <v>No</v>
          </cell>
          <cell r="T236" t="str">
            <v>No</v>
          </cell>
          <cell r="U236" t="str">
            <v>No</v>
          </cell>
          <cell r="V236" t="str">
            <v>No</v>
          </cell>
          <cell r="W236" t="str">
            <v>No</v>
          </cell>
          <cell r="X236" t="str">
            <v>Single</v>
          </cell>
          <cell r="Y236" t="str">
            <v>Default</v>
          </cell>
          <cell r="Z236" t="str">
            <v>None</v>
          </cell>
          <cell r="AA236" t="str">
            <v>No</v>
          </cell>
          <cell r="AB236" t="str">
            <v>No</v>
          </cell>
          <cell r="AC236" t="str">
            <v>Yes</v>
          </cell>
          <cell r="AD236">
            <v>1</v>
          </cell>
          <cell r="AE236">
            <v>0</v>
          </cell>
          <cell r="AF236">
            <v>0</v>
          </cell>
          <cell r="AG236">
            <v>1</v>
          </cell>
          <cell r="AH236" t="str">
            <v>No</v>
          </cell>
          <cell r="AI236" t="str">
            <v>No</v>
          </cell>
          <cell r="AJ236" t="str">
            <v>No</v>
          </cell>
          <cell r="AK236" t="str">
            <v xml:space="preserve"> </v>
          </cell>
          <cell r="AL236" t="str">
            <v xml:space="preserve"> </v>
          </cell>
          <cell r="AM236" t="str">
            <v>No</v>
          </cell>
          <cell r="AO236" t="str">
            <v>Punten</v>
          </cell>
          <cell r="AP236" t="str">
            <v>If( DataEntered(TussentijdseCijfersAanwezig),  If(ToetsOprichtingsdatumKvK=0,0,If(TussentijdseCijfersAanwezig=0,Factor07A*Basispunten,Factor07B*Basispunten)) ,NA)</v>
          </cell>
          <cell r="AQ236" t="str">
            <v>If( DataEntered(TussentijdseCijfersAanwezig),  If(ToetsOprichtingsdatumKvK=0,0,If(TussentijdseCijfersAanwezig=0,Factor07A*Basispunten,Factor07B*Basispunten)) ,NA)</v>
          </cell>
          <cell r="AR236" t="str">
            <v>If( DataEntered(TussentijdseCijfersAanwezig),  If(ToetsOprichtingsdatumKvK=0,0,If(TussentijdseCijfersAanwezig=0,Factor07A*Basispunten,Factor07B*Basispunten)) ,NA)</v>
          </cell>
          <cell r="AS236" t="str">
            <v>If( DataEntered(TussentijdseCijfersAanwezig),  If(ToetsOprichtingsdatumKvK=0,0,If(TussentijdseCijfersAanwezig=0,Factor07A*Basispunten,Factor07B*Basispunten)) ,NA)</v>
          </cell>
        </row>
        <row r="237">
          <cell r="A237" t="str">
            <v>EindScoreSub11</v>
          </cell>
          <cell r="B237" t="str">
            <v>EindScore</v>
          </cell>
          <cell r="C237" t="str">
            <v>Yes</v>
          </cell>
          <cell r="D237" t="str">
            <v>S04-04-11</v>
          </cell>
          <cell r="E237">
            <v>236</v>
          </cell>
          <cell r="F237">
            <v>3</v>
          </cell>
          <cell r="G237" t="str">
            <v xml:space="preserve">         Totaal punten</v>
          </cell>
          <cell r="I237" t="str">
            <v>No</v>
          </cell>
          <cell r="J237" t="str">
            <v>Number</v>
          </cell>
          <cell r="K237" t="str">
            <v>Number</v>
          </cell>
          <cell r="L237" t="str">
            <v>Locked</v>
          </cell>
          <cell r="M237" t="str">
            <v>Locked</v>
          </cell>
          <cell r="N237" t="str">
            <v>Locked</v>
          </cell>
          <cell r="O237" t="str">
            <v>Locked</v>
          </cell>
          <cell r="P237" t="str">
            <v>Locked</v>
          </cell>
          <cell r="Q237" t="str">
            <v>No</v>
          </cell>
          <cell r="R237" t="str">
            <v>No</v>
          </cell>
          <cell r="S237" t="str">
            <v>No</v>
          </cell>
          <cell r="T237" t="str">
            <v>No</v>
          </cell>
          <cell r="U237" t="str">
            <v>No</v>
          </cell>
          <cell r="V237" t="str">
            <v>No</v>
          </cell>
          <cell r="W237" t="str">
            <v>No</v>
          </cell>
          <cell r="X237" t="str">
            <v>Single</v>
          </cell>
          <cell r="Y237" t="str">
            <v>Default</v>
          </cell>
          <cell r="Z237" t="str">
            <v>None</v>
          </cell>
          <cell r="AA237" t="str">
            <v>No</v>
          </cell>
          <cell r="AB237" t="str">
            <v>No</v>
          </cell>
          <cell r="AC237" t="str">
            <v>Yes</v>
          </cell>
          <cell r="AD237">
            <v>1</v>
          </cell>
          <cell r="AE237">
            <v>0</v>
          </cell>
          <cell r="AF237">
            <v>0</v>
          </cell>
          <cell r="AG237">
            <v>1</v>
          </cell>
          <cell r="AH237" t="str">
            <v>No</v>
          </cell>
          <cell r="AI237" t="str">
            <v>No</v>
          </cell>
          <cell r="AJ237" t="str">
            <v>No</v>
          </cell>
          <cell r="AK237" t="str">
            <v xml:space="preserve"> </v>
          </cell>
          <cell r="AL237" t="str">
            <v xml:space="preserve"> </v>
          </cell>
          <cell r="AM237" t="str">
            <v>No</v>
          </cell>
          <cell r="AO237" t="str">
            <v>Totaal punten</v>
          </cell>
          <cell r="AP237" t="str">
            <v>TotaalPunten01+TotaalPunten02+TotaalPunten08+TotaalPunten09+TotaalPunten10+TotaalPunten03+TotaalPunten04+TotaalPunten05+TotaalPunten06+TotaalPunten07</v>
          </cell>
          <cell r="AQ237" t="str">
            <v>TotaalPunten01+TotaalPunten02+TotaalPunten08+TotaalPunten09+TotaalPunten10+TotaalPunten03+TotaalPunten04+TotaalPunten05+TotaalPunten06+TotaalPunten07</v>
          </cell>
          <cell r="AR237" t="str">
            <v>TotaalPunten01+TotaalPunten02+TotaalPunten08+TotaalPunten09+TotaalPunten10+TotaalPunten03+TotaalPunten04+TotaalPunten05+TotaalPunten06+TotaalPunten07</v>
          </cell>
          <cell r="AS237" t="str">
            <v>TotaalPunten01+TotaalPunten02+TotaalPunten08+TotaalPunten09+TotaalPunten10+TotaalPunten03+TotaalPunten04+TotaalPunten05+TotaalPunten06+TotaalPunten07</v>
          </cell>
        </row>
        <row r="238">
          <cell r="A238" t="str">
            <v>OndergrensPunten</v>
          </cell>
          <cell r="B238" t="str">
            <v>OndergrensPunten</v>
          </cell>
          <cell r="C238" t="str">
            <v>No</v>
          </cell>
          <cell r="D238" t="str">
            <v>S04-04-12</v>
          </cell>
          <cell r="E238">
            <v>237</v>
          </cell>
          <cell r="F238">
            <v>3</v>
          </cell>
          <cell r="G238" t="str">
            <v xml:space="preserve">         Ondergrens punten</v>
          </cell>
          <cell r="I238" t="str">
            <v>No</v>
          </cell>
          <cell r="J238" t="str">
            <v>Number</v>
          </cell>
          <cell r="K238" t="str">
            <v>Number</v>
          </cell>
          <cell r="L238" t="str">
            <v>Locked</v>
          </cell>
          <cell r="M238" t="str">
            <v>Locked</v>
          </cell>
          <cell r="N238" t="str">
            <v>Locked</v>
          </cell>
          <cell r="O238" t="str">
            <v>Locked</v>
          </cell>
          <cell r="P238" t="str">
            <v>Locked</v>
          </cell>
          <cell r="Q238" t="str">
            <v>No</v>
          </cell>
          <cell r="R238" t="str">
            <v>No</v>
          </cell>
          <cell r="S238" t="str">
            <v>No</v>
          </cell>
          <cell r="T238" t="str">
            <v>No</v>
          </cell>
          <cell r="U238" t="str">
            <v>No</v>
          </cell>
          <cell r="V238" t="str">
            <v>No</v>
          </cell>
          <cell r="W238" t="str">
            <v>No</v>
          </cell>
          <cell r="X238" t="str">
            <v>Single</v>
          </cell>
          <cell r="Y238" t="str">
            <v>Default</v>
          </cell>
          <cell r="Z238" t="str">
            <v>None</v>
          </cell>
          <cell r="AA238" t="str">
            <v>No</v>
          </cell>
          <cell r="AB238" t="str">
            <v>No</v>
          </cell>
          <cell r="AC238" t="str">
            <v>Yes</v>
          </cell>
          <cell r="AD238">
            <v>1</v>
          </cell>
          <cell r="AE238">
            <v>0</v>
          </cell>
          <cell r="AF238">
            <v>0</v>
          </cell>
          <cell r="AG238">
            <v>1</v>
          </cell>
          <cell r="AH238" t="str">
            <v>No</v>
          </cell>
          <cell r="AI238" t="str">
            <v>No</v>
          </cell>
          <cell r="AJ238" t="str">
            <v>No</v>
          </cell>
          <cell r="AK238" t="str">
            <v xml:space="preserve"> </v>
          </cell>
          <cell r="AL238" t="str">
            <v xml:space="preserve"> </v>
          </cell>
          <cell r="AM238" t="str">
            <v>No</v>
          </cell>
          <cell r="AO238" t="str">
            <v>Ondergrens punten</v>
          </cell>
          <cell r="AP238">
            <v>125</v>
          </cell>
          <cell r="AQ238">
            <v>125</v>
          </cell>
          <cell r="AR238">
            <v>125</v>
          </cell>
          <cell r="AS238">
            <v>125</v>
          </cell>
        </row>
        <row r="239">
          <cell r="A239" t="str">
            <v>Q_WARNING_GLOBAL</v>
          </cell>
          <cell r="B239" t="str">
            <v>Q_WARNING_GLOBAL</v>
          </cell>
          <cell r="C239" t="str">
            <v>No</v>
          </cell>
          <cell r="D239" t="str">
            <v>S04-05</v>
          </cell>
          <cell r="E239">
            <v>238</v>
          </cell>
          <cell r="F239">
            <v>2</v>
          </cell>
          <cell r="G239" t="str">
            <v xml:space="preserve">      Knock-out(s)?</v>
          </cell>
          <cell r="I239" t="str">
            <v>No</v>
          </cell>
          <cell r="J239" t="str">
            <v>String</v>
          </cell>
          <cell r="K239" t="str">
            <v>Abstract</v>
          </cell>
          <cell r="L239" t="str">
            <v>Locked</v>
          </cell>
          <cell r="M239" t="str">
            <v>Locked</v>
          </cell>
          <cell r="N239" t="str">
            <v>Locked</v>
          </cell>
          <cell r="O239" t="str">
            <v>Locked</v>
          </cell>
          <cell r="P239" t="str">
            <v>Locked</v>
          </cell>
          <cell r="Q239" t="str">
            <v>No</v>
          </cell>
          <cell r="R239" t="str">
            <v>No</v>
          </cell>
          <cell r="S239" t="str">
            <v>No</v>
          </cell>
          <cell r="T239" t="str">
            <v>No</v>
          </cell>
          <cell r="U239" t="str">
            <v>No</v>
          </cell>
          <cell r="V239" t="str">
            <v>No</v>
          </cell>
          <cell r="W239" t="str">
            <v>No</v>
          </cell>
          <cell r="X239" t="str">
            <v>Single</v>
          </cell>
          <cell r="Y239" t="str">
            <v>Memo</v>
          </cell>
          <cell r="Z239" t="str">
            <v>None</v>
          </cell>
          <cell r="AA239" t="str">
            <v>No</v>
          </cell>
          <cell r="AB239" t="str">
            <v>No</v>
          </cell>
          <cell r="AC239" t="str">
            <v>Yes</v>
          </cell>
          <cell r="AD239">
            <v>1</v>
          </cell>
          <cell r="AE239">
            <v>0</v>
          </cell>
          <cell r="AF239">
            <v>0</v>
          </cell>
          <cell r="AG239">
            <v>1</v>
          </cell>
          <cell r="AH239" t="str">
            <v>No</v>
          </cell>
          <cell r="AI239" t="str">
            <v>No</v>
          </cell>
          <cell r="AJ239" t="str">
            <v>No</v>
          </cell>
          <cell r="AK239" t="str">
            <v xml:space="preserve"> </v>
          </cell>
          <cell r="AL239" t="str">
            <v xml:space="preserve"> </v>
          </cell>
          <cell r="AM239" t="str">
            <v>No</v>
          </cell>
          <cell r="AO239" t="str">
            <v>Knock-out(s)?</v>
          </cell>
          <cell r="AP239" t="str">
            <v>&amp;If( Length(&amp;Q_WARNING_GLOBALTXT[1])&gt;0 ,&amp;"\r\nEr zijn knockouts van toepassing:"&amp;Q_WARNING_GLOBALTXT ,&amp;"")</v>
          </cell>
          <cell r="AQ239" t="str">
            <v>&amp;If( Length(&amp;Q_WARNING_GLOBALTXT[1])&gt;0 ,&amp;"\r\nEr zijn knockouts van toepassing:"&amp;Q_WARNING_GLOBALTXT ,&amp;"")</v>
          </cell>
          <cell r="AR239" t="str">
            <v>&amp;If( Length(&amp;Q_WARNING_GLOBALTXT[1])&gt;0 ,&amp;"\r\nEr zijn knockouts van toepassing:"&amp;Q_WARNING_GLOBALTXT ,&amp;"")</v>
          </cell>
          <cell r="AS239" t="str">
            <v>&amp;If( Length(&amp;Q_WARNING_GLOBALTXT[1])&gt;0 ,&amp;"\r\nEr zijn knockouts van toepassing:"&amp;Q_WARNING_GLOBALTXT ,&amp;"")</v>
          </cell>
        </row>
        <row r="240">
          <cell r="A240" t="str">
            <v>Q_WARNING_01</v>
          </cell>
          <cell r="B240" t="str">
            <v>Q_WARNING_01</v>
          </cell>
          <cell r="C240" t="str">
            <v>No</v>
          </cell>
          <cell r="D240" t="str">
            <v>S04-05-01</v>
          </cell>
          <cell r="E240">
            <v>239</v>
          </cell>
          <cell r="F240">
            <v>3</v>
          </cell>
          <cell r="G240" t="str">
            <v xml:space="preserve">         Winstgevendheid versus ondernemersvergoeding</v>
          </cell>
          <cell r="I240" t="str">
            <v>No</v>
          </cell>
          <cell r="J240" t="str">
            <v>String</v>
          </cell>
          <cell r="K240" t="str">
            <v>Abstract</v>
          </cell>
          <cell r="L240" t="str">
            <v>Locked</v>
          </cell>
          <cell r="M240" t="str">
            <v>Locked</v>
          </cell>
          <cell r="N240" t="str">
            <v>Locked</v>
          </cell>
          <cell r="O240" t="str">
            <v>Locked</v>
          </cell>
          <cell r="P240" t="str">
            <v>Locked</v>
          </cell>
          <cell r="Q240" t="str">
            <v>No</v>
          </cell>
          <cell r="R240" t="str">
            <v>No</v>
          </cell>
          <cell r="S240" t="str">
            <v>No</v>
          </cell>
          <cell r="T240" t="str">
            <v>No</v>
          </cell>
          <cell r="U240" t="str">
            <v>No</v>
          </cell>
          <cell r="V240" t="str">
            <v>No</v>
          </cell>
          <cell r="W240" t="str">
            <v>No</v>
          </cell>
          <cell r="X240" t="str">
            <v>Single</v>
          </cell>
          <cell r="Y240" t="str">
            <v>Default</v>
          </cell>
          <cell r="Z240" t="str">
            <v>None</v>
          </cell>
          <cell r="AA240" t="str">
            <v>No</v>
          </cell>
          <cell r="AB240" t="str">
            <v>No</v>
          </cell>
          <cell r="AC240" t="str">
            <v>Yes</v>
          </cell>
          <cell r="AD240">
            <v>1</v>
          </cell>
          <cell r="AE240">
            <v>0</v>
          </cell>
          <cell r="AF240">
            <v>0</v>
          </cell>
          <cell r="AG240">
            <v>1</v>
          </cell>
          <cell r="AH240" t="str">
            <v>No</v>
          </cell>
          <cell r="AI240" t="str">
            <v>No</v>
          </cell>
          <cell r="AJ240" t="str">
            <v>No</v>
          </cell>
          <cell r="AK240" t="str">
            <v xml:space="preserve"> </v>
          </cell>
          <cell r="AL240" t="str">
            <v xml:space="preserve"> </v>
          </cell>
          <cell r="AM240" t="str">
            <v>No</v>
          </cell>
          <cell r="AO240" t="str">
            <v>Winstgevendheid versus ondernemersvergoeding</v>
          </cell>
          <cell r="AP240" t="str">
            <v>&amp;If(Case(Rechtsvorm,[25:Q_WARNING_01A|45:Q_WARNING_01B|Q_WARNING_01C])=1,&amp;If(RechtsvormBV,&amp;"- Rentabiliteit is onvoldoende",&amp;"- Winst onvoldoende voor normatieve bestedingen per bestuurder"),"")</v>
          </cell>
          <cell r="AQ240" t="str">
            <v>&amp;If(Case(Rechtsvorm,[25:Q_WARNING_01A|45:Q_WARNING_01B|Q_WARNING_01C])=1,&amp;If(RechtsvormBV,&amp;"- Rentabiliteit is onvoldoende",&amp;"- Winst onvoldoende voor normatieve bestedingen per bestuurder"),"")</v>
          </cell>
          <cell r="AR240" t="str">
            <v>&amp;If(Case(Rechtsvorm,[25:Q_WARNING_01A|45:Q_WARNING_01B|Q_WARNING_01C])=1,&amp;If(RechtsvormBV,&amp;"- Rentabiliteit is onvoldoende",&amp;"- Winst onvoldoende voor normatieve bestedingen per bestuurder"),"")</v>
          </cell>
          <cell r="AS240" t="str">
            <v>&amp;If(Case(Rechtsvorm,[25:Q_WARNING_01A|45:Q_WARNING_01B|Q_WARNING_01C])=1,&amp;If(RechtsvormBV,&amp;"- Rentabiliteit is onvoldoende",&amp;"- Winst onvoldoende voor normatieve bestedingen per bestuurder"),"")</v>
          </cell>
        </row>
        <row r="241">
          <cell r="A241" t="str">
            <v>Q_WARNING_01A</v>
          </cell>
          <cell r="B241" t="str">
            <v>Q_WARNING_01A</v>
          </cell>
          <cell r="C241" t="str">
            <v>No</v>
          </cell>
          <cell r="D241" t="str">
            <v>S04-05-01-01</v>
          </cell>
          <cell r="E241">
            <v>240</v>
          </cell>
          <cell r="F241">
            <v>4</v>
          </cell>
          <cell r="G241" t="str">
            <v xml:space="preserve">            Verwachting winst na belasting, jaar 3 &lt; 0      (BV)</v>
          </cell>
          <cell r="I241" t="str">
            <v>No</v>
          </cell>
          <cell r="J241" t="str">
            <v>Number</v>
          </cell>
          <cell r="K241" t="str">
            <v>Number</v>
          </cell>
          <cell r="L241" t="str">
            <v>Locked</v>
          </cell>
          <cell r="M241" t="str">
            <v>Locked</v>
          </cell>
          <cell r="N241" t="str">
            <v>Locked</v>
          </cell>
          <cell r="O241" t="str">
            <v>Locked</v>
          </cell>
          <cell r="P241" t="str">
            <v>Locked</v>
          </cell>
          <cell r="Q241" t="str">
            <v>No</v>
          </cell>
          <cell r="R241" t="str">
            <v>No</v>
          </cell>
          <cell r="S241" t="str">
            <v>No</v>
          </cell>
          <cell r="T241" t="str">
            <v>No</v>
          </cell>
          <cell r="U241" t="str">
            <v>No</v>
          </cell>
          <cell r="V241" t="str">
            <v>No</v>
          </cell>
          <cell r="W241" t="str">
            <v>No</v>
          </cell>
          <cell r="X241" t="str">
            <v>Single</v>
          </cell>
          <cell r="Y241" t="str">
            <v>Default</v>
          </cell>
          <cell r="Z241" t="str">
            <v>None</v>
          </cell>
          <cell r="AA241" t="str">
            <v>No</v>
          </cell>
          <cell r="AB241" t="str">
            <v>No</v>
          </cell>
          <cell r="AC241" t="str">
            <v>Yes</v>
          </cell>
          <cell r="AD241">
            <v>1</v>
          </cell>
          <cell r="AE241">
            <v>0</v>
          </cell>
          <cell r="AF241">
            <v>0</v>
          </cell>
          <cell r="AG241">
            <v>1</v>
          </cell>
          <cell r="AH241" t="str">
            <v>No</v>
          </cell>
          <cell r="AI241" t="str">
            <v>No</v>
          </cell>
          <cell r="AJ241" t="str">
            <v>No</v>
          </cell>
          <cell r="AK241" t="str">
            <v xml:space="preserve"> </v>
          </cell>
          <cell r="AL241" t="str">
            <v xml:space="preserve"> </v>
          </cell>
          <cell r="AM241" t="str">
            <v>No</v>
          </cell>
          <cell r="AO241" t="str">
            <v>Verwachting winst na belasting, jaar 3 &lt; 0      (BV)</v>
          </cell>
          <cell r="AP241" t="str">
            <v>If(DataEntered(VerwachtResultaatNaBelJaar3,1) , If(VerwachtResultaatNaBelJaar3&lt;0,1,0)                                      ,0)</v>
          </cell>
          <cell r="AQ241" t="str">
            <v>If(DataEntered(VerwachtResultaatNaBelJaar3,1) , If(VerwachtResultaatNaBelJaar3&lt;0,1,0)                                      ,0)</v>
          </cell>
          <cell r="AR241" t="str">
            <v>If(DataEntered(VerwachtResultaatNaBelJaar3,1) , If(VerwachtResultaatNaBelJaar3&lt;0,1,0)                                      ,0)</v>
          </cell>
          <cell r="AS241" t="str">
            <v>If(DataEntered(VerwachtResultaatNaBelJaar3,1) , If(VerwachtResultaatNaBelJaar3&lt;0,1,0)                                      ,0)</v>
          </cell>
        </row>
        <row r="242">
          <cell r="A242" t="str">
            <v>Q_WARNING_01B</v>
          </cell>
          <cell r="B242" t="str">
            <v>Q_WARNING_01B</v>
          </cell>
          <cell r="C242" t="str">
            <v>No</v>
          </cell>
          <cell r="D242" t="str">
            <v>S04-05-01-02</v>
          </cell>
          <cell r="E242">
            <v>241</v>
          </cell>
          <cell r="F242">
            <v>4</v>
          </cell>
          <cell r="G242" t="str">
            <v xml:space="preserve">            Verwachting winst na belasting, jaar 3 &lt; 30000  (VoF -M/V)</v>
          </cell>
          <cell r="I242" t="str">
            <v>No</v>
          </cell>
          <cell r="J242" t="str">
            <v>Number</v>
          </cell>
          <cell r="K242" t="str">
            <v>Number</v>
          </cell>
          <cell r="L242" t="str">
            <v>Locked</v>
          </cell>
          <cell r="M242" t="str">
            <v>Locked</v>
          </cell>
          <cell r="N242" t="str">
            <v>Locked</v>
          </cell>
          <cell r="O242" t="str">
            <v>Locked</v>
          </cell>
          <cell r="P242" t="str">
            <v>Locked</v>
          </cell>
          <cell r="Q242" t="str">
            <v>No</v>
          </cell>
          <cell r="R242" t="str">
            <v>No</v>
          </cell>
          <cell r="S242" t="str">
            <v>No</v>
          </cell>
          <cell r="T242" t="str">
            <v>No</v>
          </cell>
          <cell r="U242" t="str">
            <v>No</v>
          </cell>
          <cell r="V242" t="str">
            <v>No</v>
          </cell>
          <cell r="W242" t="str">
            <v>No</v>
          </cell>
          <cell r="X242" t="str">
            <v>Single</v>
          </cell>
          <cell r="Y242" t="str">
            <v>Default</v>
          </cell>
          <cell r="Z242" t="str">
            <v>None</v>
          </cell>
          <cell r="AA242" t="str">
            <v>No</v>
          </cell>
          <cell r="AB242" t="str">
            <v>No</v>
          </cell>
          <cell r="AC242" t="str">
            <v>Yes</v>
          </cell>
          <cell r="AD242">
            <v>1</v>
          </cell>
          <cell r="AE242">
            <v>0</v>
          </cell>
          <cell r="AF242">
            <v>0</v>
          </cell>
          <cell r="AG242">
            <v>1</v>
          </cell>
          <cell r="AH242" t="str">
            <v>No</v>
          </cell>
          <cell r="AI242" t="str">
            <v>No</v>
          </cell>
          <cell r="AJ242" t="str">
            <v>No</v>
          </cell>
          <cell r="AK242" t="str">
            <v xml:space="preserve"> </v>
          </cell>
          <cell r="AL242" t="str">
            <v xml:space="preserve"> </v>
          </cell>
          <cell r="AM242" t="str">
            <v>No</v>
          </cell>
          <cell r="AO242" t="str">
            <v>Verwachting winst na belasting, jaar 3 &lt; 30000  (VoF -M/V)</v>
          </cell>
          <cell r="AP242" t="str">
            <v>If(DataEntered(VerwachtResultaatNaBelJaar3,1) , If(VerwachtResultaatNaBelJaar3&lt;Q_WARNING_01D,1,0)                          ,0)</v>
          </cell>
          <cell r="AQ242" t="str">
            <v>If(DataEntered(VerwachtResultaatNaBelJaar3,1) , If(VerwachtResultaatNaBelJaar3&lt;Q_WARNING_01D,1,0)                          ,0)</v>
          </cell>
          <cell r="AR242" t="str">
            <v>If(DataEntered(VerwachtResultaatNaBelJaar3,1) , If(VerwachtResultaatNaBelJaar3&lt;Q_WARNING_01D,1,0)                          ,0)</v>
          </cell>
          <cell r="AS242" t="str">
            <v>If(DataEntered(VerwachtResultaatNaBelJaar3,1) , If(VerwachtResultaatNaBelJaar3&lt;Q_WARNING_01D,1,0)                          ,0)</v>
          </cell>
        </row>
        <row r="243">
          <cell r="A243" t="str">
            <v>Q_WARNING_01C</v>
          </cell>
          <cell r="B243" t="str">
            <v>Q_WARNING_01C</v>
          </cell>
          <cell r="C243" t="str">
            <v>No</v>
          </cell>
          <cell r="D243" t="str">
            <v>S04-05-01-03</v>
          </cell>
          <cell r="E243">
            <v>242</v>
          </cell>
          <cell r="F243">
            <v>4</v>
          </cell>
          <cell r="G243" t="str">
            <v xml:space="preserve">            Verwachting winst na belasting, jaar 3 &lt; (#Best. x Norm)</v>
          </cell>
          <cell r="I243" t="str">
            <v>No</v>
          </cell>
          <cell r="J243" t="str">
            <v>Number</v>
          </cell>
          <cell r="K243" t="str">
            <v>Number</v>
          </cell>
          <cell r="L243" t="str">
            <v>Locked</v>
          </cell>
          <cell r="M243" t="str">
            <v>Locked</v>
          </cell>
          <cell r="N243" t="str">
            <v>Locked</v>
          </cell>
          <cell r="O243" t="str">
            <v>Locked</v>
          </cell>
          <cell r="P243" t="str">
            <v>Locked</v>
          </cell>
          <cell r="Q243" t="str">
            <v>No</v>
          </cell>
          <cell r="R243" t="str">
            <v>No</v>
          </cell>
          <cell r="S243" t="str">
            <v>No</v>
          </cell>
          <cell r="T243" t="str">
            <v>No</v>
          </cell>
          <cell r="U243" t="str">
            <v>No</v>
          </cell>
          <cell r="V243" t="str">
            <v>No</v>
          </cell>
          <cell r="W243" t="str">
            <v>No</v>
          </cell>
          <cell r="X243" t="str">
            <v>Single</v>
          </cell>
          <cell r="Y243" t="str">
            <v>Default</v>
          </cell>
          <cell r="Z243" t="str">
            <v>None</v>
          </cell>
          <cell r="AA243" t="str">
            <v>No</v>
          </cell>
          <cell r="AB243" t="str">
            <v>No</v>
          </cell>
          <cell r="AC243" t="str">
            <v>Yes</v>
          </cell>
          <cell r="AD243">
            <v>1</v>
          </cell>
          <cell r="AE243">
            <v>0</v>
          </cell>
          <cell r="AF243">
            <v>0</v>
          </cell>
          <cell r="AG243">
            <v>1</v>
          </cell>
          <cell r="AH243" t="str">
            <v>No</v>
          </cell>
          <cell r="AI243" t="str">
            <v>No</v>
          </cell>
          <cell r="AJ243" t="str">
            <v>No</v>
          </cell>
          <cell r="AK243" t="str">
            <v xml:space="preserve"> </v>
          </cell>
          <cell r="AL243" t="str">
            <v xml:space="preserve"> </v>
          </cell>
          <cell r="AM243" t="str">
            <v>No</v>
          </cell>
          <cell r="AO243" t="str">
            <v>Verwachting winst na belasting, jaar 3 &lt; (#Best. x Norm)</v>
          </cell>
          <cell r="AP243" t="str">
            <v>If(DataEntered(VerwachtResultaatNaBelJaar3,1) , If((AantalBestuurdersFTE*Q_WARNING_01D)&gt;VerwachtResultaatNaBelJaar3,1,0)   ,0)</v>
          </cell>
          <cell r="AQ243" t="str">
            <v>If(DataEntered(VerwachtResultaatNaBelJaar3,1) , If((AantalBestuurdersFTE*Q_WARNING_01D)&gt;VerwachtResultaatNaBelJaar3,1,0)   ,0)</v>
          </cell>
          <cell r="AR243" t="str">
            <v>If(DataEntered(VerwachtResultaatNaBelJaar3,1) , If((AantalBestuurdersFTE*Q_WARNING_01D)&gt;VerwachtResultaatNaBelJaar3,1,0)   ,0)</v>
          </cell>
          <cell r="AS243" t="str">
            <v>If(DataEntered(VerwachtResultaatNaBelJaar3,1) , If((AantalBestuurdersFTE*Q_WARNING_01D)&gt;VerwachtResultaatNaBelJaar3,1,0)   ,0)</v>
          </cell>
        </row>
        <row r="244">
          <cell r="A244" t="str">
            <v>Q_WARNING_01D</v>
          </cell>
          <cell r="B244" t="str">
            <v>Q_WARNING_01D</v>
          </cell>
          <cell r="C244" t="str">
            <v>No</v>
          </cell>
          <cell r="D244" t="str">
            <v>S04-05-01-04</v>
          </cell>
          <cell r="E244">
            <v>243</v>
          </cell>
          <cell r="F244">
            <v>4</v>
          </cell>
          <cell r="G244" t="str">
            <v xml:space="preserve">            Normbedrag per bestuurder</v>
          </cell>
          <cell r="I244" t="str">
            <v>No</v>
          </cell>
          <cell r="J244" t="str">
            <v>Number</v>
          </cell>
          <cell r="K244" t="str">
            <v>Number</v>
          </cell>
          <cell r="L244" t="str">
            <v>Locked</v>
          </cell>
          <cell r="M244" t="str">
            <v>Locked</v>
          </cell>
          <cell r="N244" t="str">
            <v>Locked</v>
          </cell>
          <cell r="O244" t="str">
            <v>Locked</v>
          </cell>
          <cell r="P244" t="str">
            <v>Locked</v>
          </cell>
          <cell r="Q244" t="str">
            <v>No</v>
          </cell>
          <cell r="R244" t="str">
            <v>No</v>
          </cell>
          <cell r="S244" t="str">
            <v>No</v>
          </cell>
          <cell r="T244" t="str">
            <v>No</v>
          </cell>
          <cell r="U244" t="str">
            <v>No</v>
          </cell>
          <cell r="V244" t="str">
            <v>No</v>
          </cell>
          <cell r="W244" t="str">
            <v>No</v>
          </cell>
          <cell r="X244" t="str">
            <v>Single</v>
          </cell>
          <cell r="Y244" t="str">
            <v>Default</v>
          </cell>
          <cell r="Z244" t="str">
            <v>None</v>
          </cell>
          <cell r="AA244" t="str">
            <v>No</v>
          </cell>
          <cell r="AB244" t="str">
            <v>No</v>
          </cell>
          <cell r="AC244" t="str">
            <v>Yes</v>
          </cell>
          <cell r="AD244">
            <v>1</v>
          </cell>
          <cell r="AE244">
            <v>0</v>
          </cell>
          <cell r="AF244">
            <v>0</v>
          </cell>
          <cell r="AG244">
            <v>1</v>
          </cell>
          <cell r="AH244" t="str">
            <v>No</v>
          </cell>
          <cell r="AI244" t="str">
            <v>No</v>
          </cell>
          <cell r="AJ244" t="str">
            <v>No</v>
          </cell>
          <cell r="AK244" t="str">
            <v xml:space="preserve"> </v>
          </cell>
          <cell r="AL244" t="str">
            <v xml:space="preserve"> </v>
          </cell>
          <cell r="AM244" t="str">
            <v>No</v>
          </cell>
          <cell r="AO244" t="str">
            <v>Normbedrag per bestuurder</v>
          </cell>
          <cell r="AP244">
            <v>30000</v>
          </cell>
          <cell r="AQ244">
            <v>30000</v>
          </cell>
          <cell r="AR244">
            <v>30000</v>
          </cell>
          <cell r="AS244">
            <v>30000</v>
          </cell>
        </row>
        <row r="245">
          <cell r="A245" t="str">
            <v>Q_WARNING_02</v>
          </cell>
          <cell r="B245" t="str">
            <v>Q_WARNING_02</v>
          </cell>
          <cell r="C245" t="str">
            <v>No</v>
          </cell>
          <cell r="D245" t="str">
            <v>S04-05-02</v>
          </cell>
          <cell r="E245">
            <v>244</v>
          </cell>
          <cell r="F245">
            <v>3</v>
          </cell>
          <cell r="G245" t="str">
            <v xml:space="preserve">         Reden van aanvraag is akkoord</v>
          </cell>
          <cell r="I245" t="str">
            <v>No</v>
          </cell>
          <cell r="J245" t="str">
            <v>String</v>
          </cell>
          <cell r="K245" t="str">
            <v>String</v>
          </cell>
          <cell r="L245" t="str">
            <v>Locked</v>
          </cell>
          <cell r="M245" t="str">
            <v>Locked</v>
          </cell>
          <cell r="N245" t="str">
            <v>Locked</v>
          </cell>
          <cell r="O245" t="str">
            <v>Locked</v>
          </cell>
          <cell r="P245" t="str">
            <v>Locked</v>
          </cell>
          <cell r="Q245" t="str">
            <v>No</v>
          </cell>
          <cell r="R245" t="str">
            <v>No</v>
          </cell>
          <cell r="S245" t="str">
            <v>No</v>
          </cell>
          <cell r="T245" t="str">
            <v>No</v>
          </cell>
          <cell r="U245" t="str">
            <v>No</v>
          </cell>
          <cell r="V245" t="str">
            <v>No</v>
          </cell>
          <cell r="W245" t="str">
            <v>No</v>
          </cell>
          <cell r="X245" t="str">
            <v>Single</v>
          </cell>
          <cell r="Y245" t="str">
            <v>Default</v>
          </cell>
          <cell r="Z245" t="str">
            <v>None</v>
          </cell>
          <cell r="AA245" t="str">
            <v>No</v>
          </cell>
          <cell r="AB245" t="str">
            <v>No</v>
          </cell>
          <cell r="AC245" t="str">
            <v>Yes</v>
          </cell>
          <cell r="AD245">
            <v>1</v>
          </cell>
          <cell r="AE245">
            <v>0</v>
          </cell>
          <cell r="AF245">
            <v>0</v>
          </cell>
          <cell r="AG245">
            <v>1</v>
          </cell>
          <cell r="AH245" t="str">
            <v>No</v>
          </cell>
          <cell r="AI245" t="str">
            <v>No</v>
          </cell>
          <cell r="AJ245" t="str">
            <v>No</v>
          </cell>
          <cell r="AK245" t="str">
            <v xml:space="preserve"> </v>
          </cell>
          <cell r="AL245" t="str">
            <v xml:space="preserve"> </v>
          </cell>
          <cell r="AM245" t="str">
            <v>No</v>
          </cell>
          <cell r="AO245" t="str">
            <v>Reden van aanvraag is akkoord</v>
          </cell>
          <cell r="AP245" t="str">
            <v>&amp;If(Case(HoofdredenStartOnderneming,[13:1|3:1|1:1|2:1|0])=1,"- Hoofdreden is uit nood geboren","")</v>
          </cell>
          <cell r="AQ245" t="str">
            <v>&amp;If(Case(HoofdredenStartOnderneming,[13:1|3:1|1:1|2:1|0])=1,"- Hoofdreden is uit nood geboren","")</v>
          </cell>
          <cell r="AR245" t="str">
            <v>&amp;If(Case(HoofdredenStartOnderneming,[13:1|3:1|1:1|2:1|0])=1,"- Hoofdreden is uit nood geboren","")</v>
          </cell>
          <cell r="AS245" t="str">
            <v>&amp;If(Case(HoofdredenStartOnderneming,[13:1|3:1|1:1|2:1|0])=1,"- Hoofdreden is uit nood geboren","")</v>
          </cell>
        </row>
        <row r="246">
          <cell r="A246" t="str">
            <v>Q_WARNING_03</v>
          </cell>
          <cell r="B246" t="str">
            <v>Q_WARNING_03</v>
          </cell>
          <cell r="C246" t="str">
            <v>No</v>
          </cell>
          <cell r="D246" t="str">
            <v>S04-05-03</v>
          </cell>
          <cell r="E246">
            <v>245</v>
          </cell>
          <cell r="F246">
            <v>3</v>
          </cell>
          <cell r="G246" t="str">
            <v xml:space="preserve">         Investeringsdoel sluit aan</v>
          </cell>
          <cell r="I246" t="str">
            <v>No</v>
          </cell>
          <cell r="J246" t="str">
            <v>String</v>
          </cell>
          <cell r="K246" t="str">
            <v>String</v>
          </cell>
          <cell r="L246" t="str">
            <v>Locked</v>
          </cell>
          <cell r="M246" t="str">
            <v>Locked</v>
          </cell>
          <cell r="N246" t="str">
            <v>Locked</v>
          </cell>
          <cell r="O246" t="str">
            <v>Locked</v>
          </cell>
          <cell r="P246" t="str">
            <v>Locked</v>
          </cell>
          <cell r="Q246" t="str">
            <v>No</v>
          </cell>
          <cell r="R246" t="str">
            <v>No</v>
          </cell>
          <cell r="S246" t="str">
            <v>No</v>
          </cell>
          <cell r="T246" t="str">
            <v>No</v>
          </cell>
          <cell r="U246" t="str">
            <v>No</v>
          </cell>
          <cell r="V246" t="str">
            <v>No</v>
          </cell>
          <cell r="W246" t="str">
            <v>No</v>
          </cell>
          <cell r="X246" t="str">
            <v>Single</v>
          </cell>
          <cell r="Y246" t="str">
            <v>Default</v>
          </cell>
          <cell r="Z246" t="str">
            <v>None</v>
          </cell>
          <cell r="AA246" t="str">
            <v>No</v>
          </cell>
          <cell r="AB246" t="str">
            <v>No</v>
          </cell>
          <cell r="AC246" t="str">
            <v>Yes</v>
          </cell>
          <cell r="AD246">
            <v>1</v>
          </cell>
          <cell r="AE246">
            <v>0</v>
          </cell>
          <cell r="AF246">
            <v>0</v>
          </cell>
          <cell r="AG246">
            <v>1</v>
          </cell>
          <cell r="AH246" t="str">
            <v>No</v>
          </cell>
          <cell r="AI246" t="str">
            <v>No</v>
          </cell>
          <cell r="AJ246" t="str">
            <v>No</v>
          </cell>
          <cell r="AK246" t="str">
            <v xml:space="preserve"> </v>
          </cell>
          <cell r="AL246" t="str">
            <v xml:space="preserve"> </v>
          </cell>
          <cell r="AM246" t="str">
            <v>No</v>
          </cell>
          <cell r="AO246" t="str">
            <v>Investeringsdoel sluit aan</v>
          </cell>
          <cell r="AP246" t="str">
            <v>&amp;If(ProductSluitAanBijInvestering=0,"- Kredietproduct sluit niet aan bij investeringsdoel","")</v>
          </cell>
          <cell r="AQ246" t="str">
            <v>&amp;If(ProductSluitAanBijInvestering=0,"- Kredietproduct sluit niet aan bij investeringsdoel","")</v>
          </cell>
          <cell r="AR246" t="str">
            <v>&amp;If(ProductSluitAanBijInvestering=0,"- Kredietproduct sluit niet aan bij investeringsdoel","")</v>
          </cell>
          <cell r="AS246" t="str">
            <v>&amp;If(ProductSluitAanBijInvestering=0,"- Kredietproduct sluit niet aan bij investeringsdoel","")</v>
          </cell>
        </row>
        <row r="247">
          <cell r="A247" t="str">
            <v>Q_WARNING_04</v>
          </cell>
          <cell r="B247" t="str">
            <v>Q_WARNING_04</v>
          </cell>
          <cell r="C247" t="str">
            <v>No</v>
          </cell>
          <cell r="D247" t="str">
            <v>S04-05-04</v>
          </cell>
          <cell r="E247">
            <v>246</v>
          </cell>
          <cell r="F247">
            <v>3</v>
          </cell>
          <cell r="G247" t="str">
            <v xml:space="preserve">         Aantal organisaties zitten in de juridische structuur  is OK</v>
          </cell>
          <cell r="I247" t="str">
            <v>No</v>
          </cell>
          <cell r="J247" t="str">
            <v>String</v>
          </cell>
          <cell r="K247" t="str">
            <v>String</v>
          </cell>
          <cell r="L247" t="str">
            <v>Locked</v>
          </cell>
          <cell r="M247" t="str">
            <v>Locked</v>
          </cell>
          <cell r="N247" t="str">
            <v>Locked</v>
          </cell>
          <cell r="O247" t="str">
            <v>Locked</v>
          </cell>
          <cell r="P247" t="str">
            <v>Locked</v>
          </cell>
          <cell r="Q247" t="str">
            <v>No</v>
          </cell>
          <cell r="R247" t="str">
            <v>No</v>
          </cell>
          <cell r="S247" t="str">
            <v>No</v>
          </cell>
          <cell r="T247" t="str">
            <v>No</v>
          </cell>
          <cell r="U247" t="str">
            <v>No</v>
          </cell>
          <cell r="V247" t="str">
            <v>No</v>
          </cell>
          <cell r="W247" t="str">
            <v>No</v>
          </cell>
          <cell r="X247" t="str">
            <v>Single</v>
          </cell>
          <cell r="Y247" t="str">
            <v>Default</v>
          </cell>
          <cell r="Z247" t="str">
            <v>None</v>
          </cell>
          <cell r="AA247" t="str">
            <v>No</v>
          </cell>
          <cell r="AB247" t="str">
            <v>No</v>
          </cell>
          <cell r="AC247" t="str">
            <v>Yes</v>
          </cell>
          <cell r="AD247">
            <v>1</v>
          </cell>
          <cell r="AE247">
            <v>0</v>
          </cell>
          <cell r="AF247">
            <v>0</v>
          </cell>
          <cell r="AG247">
            <v>1</v>
          </cell>
          <cell r="AH247" t="str">
            <v>No</v>
          </cell>
          <cell r="AI247" t="str">
            <v>No</v>
          </cell>
          <cell r="AJ247" t="str">
            <v>No</v>
          </cell>
          <cell r="AK247" t="str">
            <v xml:space="preserve"> </v>
          </cell>
          <cell r="AL247" t="str">
            <v xml:space="preserve"> </v>
          </cell>
          <cell r="AM247" t="str">
            <v>No</v>
          </cell>
          <cell r="AO247" t="str">
            <v>Aantal organisaties zitten in de juridische structuur  is OK</v>
          </cell>
          <cell r="AP247" t="str">
            <v>&amp;If(OndernemingAantalOrganisaties&gt;2,"- Structuur kan niet bediend worden","")</v>
          </cell>
          <cell r="AQ247" t="str">
            <v>&amp;If(OndernemingAantalOrganisaties&gt;2,"- Structuur kan niet bediend worden","")</v>
          </cell>
          <cell r="AR247" t="str">
            <v>&amp;If(OndernemingAantalOrganisaties&gt;2,"- Structuur kan niet bediend worden","")</v>
          </cell>
          <cell r="AS247" t="str">
            <v>&amp;If(OndernemingAantalOrganisaties&gt;2,"- Structuur kan niet bediend worden","")</v>
          </cell>
        </row>
        <row r="248">
          <cell r="A248" t="str">
            <v>Q_WARNING_05</v>
          </cell>
          <cell r="B248" t="str">
            <v>Q_WARNING_05</v>
          </cell>
          <cell r="C248" t="str">
            <v>No</v>
          </cell>
          <cell r="D248" t="str">
            <v>S04-05-05</v>
          </cell>
          <cell r="E248">
            <v>247</v>
          </cell>
          <cell r="F248">
            <v>3</v>
          </cell>
          <cell r="G248" t="str">
            <v xml:space="preserve">         Winstgevendheid</v>
          </cell>
          <cell r="I248" t="str">
            <v>No</v>
          </cell>
          <cell r="J248" t="str">
            <v>String</v>
          </cell>
          <cell r="K248" t="str">
            <v>Abstract</v>
          </cell>
          <cell r="L248" t="str">
            <v>Locked</v>
          </cell>
          <cell r="M248" t="str">
            <v>Locked</v>
          </cell>
          <cell r="N248" t="str">
            <v>Locked</v>
          </cell>
          <cell r="O248" t="str">
            <v>Locked</v>
          </cell>
          <cell r="P248" t="str">
            <v>Locked</v>
          </cell>
          <cell r="Q248" t="str">
            <v>No</v>
          </cell>
          <cell r="R248" t="str">
            <v>No</v>
          </cell>
          <cell r="S248" t="str">
            <v>No</v>
          </cell>
          <cell r="T248" t="str">
            <v>No</v>
          </cell>
          <cell r="U248" t="str">
            <v>No</v>
          </cell>
          <cell r="V248" t="str">
            <v>No</v>
          </cell>
          <cell r="W248" t="str">
            <v>No</v>
          </cell>
          <cell r="X248" t="str">
            <v>Single</v>
          </cell>
          <cell r="Y248" t="str">
            <v>Default</v>
          </cell>
          <cell r="Z248" t="str">
            <v>None</v>
          </cell>
          <cell r="AA248" t="str">
            <v>No</v>
          </cell>
          <cell r="AB248" t="str">
            <v>No</v>
          </cell>
          <cell r="AC248" t="str">
            <v>Yes</v>
          </cell>
          <cell r="AD248">
            <v>1</v>
          </cell>
          <cell r="AE248">
            <v>0</v>
          </cell>
          <cell r="AF248">
            <v>0</v>
          </cell>
          <cell r="AG248">
            <v>1</v>
          </cell>
          <cell r="AH248" t="str">
            <v>No</v>
          </cell>
          <cell r="AI248" t="str">
            <v>No</v>
          </cell>
          <cell r="AJ248" t="str">
            <v>No</v>
          </cell>
          <cell r="AK248" t="str">
            <v xml:space="preserve"> </v>
          </cell>
          <cell r="AL248" t="str">
            <v xml:space="preserve"> </v>
          </cell>
          <cell r="AM248" t="str">
            <v>No</v>
          </cell>
          <cell r="AO248" t="str">
            <v>Winstgevendheid</v>
          </cell>
          <cell r="AP248" t="str">
            <v>&amp;If((Q_WARNING_05A+Q_WARNING_05B)&gt;0,"- Tegenvallende cijfers","")</v>
          </cell>
          <cell r="AQ248" t="str">
            <v>&amp;If((Q_WARNING_05A+Q_WARNING_05B)&gt;0,"- Tegenvallende cijfers","")</v>
          </cell>
          <cell r="AR248" t="str">
            <v>&amp;If((Q_WARNING_05A+Q_WARNING_05B)&gt;0,"- Tegenvallende cijfers","")</v>
          </cell>
          <cell r="AS248" t="str">
            <v>&amp;If((Q_WARNING_05A+Q_WARNING_05B)&gt;0,"- Tegenvallende cijfers","")</v>
          </cell>
        </row>
        <row r="249">
          <cell r="A249" t="str">
            <v>Q_WARNING_05A</v>
          </cell>
          <cell r="B249" t="str">
            <v>Q_WARNING_05A</v>
          </cell>
          <cell r="C249" t="str">
            <v>No</v>
          </cell>
          <cell r="D249" t="str">
            <v>S04-05-05-01</v>
          </cell>
          <cell r="E249">
            <v>248</v>
          </cell>
          <cell r="F249">
            <v>4</v>
          </cell>
          <cell r="G249" t="str">
            <v xml:space="preserve">            (Verlies jaar 1) &gt; (Winst jaar 2 en winst jaar 3)</v>
          </cell>
          <cell r="I249" t="str">
            <v>No</v>
          </cell>
          <cell r="J249" t="str">
            <v>Number</v>
          </cell>
          <cell r="K249" t="str">
            <v>Number</v>
          </cell>
          <cell r="L249" t="str">
            <v>Locked</v>
          </cell>
          <cell r="M249" t="str">
            <v>Locked</v>
          </cell>
          <cell r="N249" t="str">
            <v>Locked</v>
          </cell>
          <cell r="O249" t="str">
            <v>Locked</v>
          </cell>
          <cell r="P249" t="str">
            <v>Locked</v>
          </cell>
          <cell r="Q249" t="str">
            <v>No</v>
          </cell>
          <cell r="R249" t="str">
            <v>No</v>
          </cell>
          <cell r="S249" t="str">
            <v>No</v>
          </cell>
          <cell r="T249" t="str">
            <v>No</v>
          </cell>
          <cell r="U249" t="str">
            <v>No</v>
          </cell>
          <cell r="V249" t="str">
            <v>No</v>
          </cell>
          <cell r="W249" t="str">
            <v>No</v>
          </cell>
          <cell r="X249" t="str">
            <v>Single</v>
          </cell>
          <cell r="Y249" t="str">
            <v>Default</v>
          </cell>
          <cell r="Z249" t="str">
            <v>None</v>
          </cell>
          <cell r="AA249" t="str">
            <v>No</v>
          </cell>
          <cell r="AB249" t="str">
            <v>No</v>
          </cell>
          <cell r="AC249" t="str">
            <v>Yes</v>
          </cell>
          <cell r="AD249">
            <v>1</v>
          </cell>
          <cell r="AE249">
            <v>0</v>
          </cell>
          <cell r="AF249">
            <v>0</v>
          </cell>
          <cell r="AG249">
            <v>1</v>
          </cell>
          <cell r="AH249" t="str">
            <v>No</v>
          </cell>
          <cell r="AI249" t="str">
            <v>No</v>
          </cell>
          <cell r="AJ249" t="str">
            <v>No</v>
          </cell>
          <cell r="AK249" t="str">
            <v xml:space="preserve"> </v>
          </cell>
          <cell r="AL249" t="str">
            <v xml:space="preserve"> </v>
          </cell>
          <cell r="AM249" t="str">
            <v>No</v>
          </cell>
          <cell r="AO249" t="str">
            <v>(Verlies jaar 1) &gt; (Winst jaar 2 en winst jaar 3)</v>
          </cell>
          <cell r="AP249" t="str">
            <v>If( (DataEntered(VerwachtResultaatNaBelJaar1,1)) And (DataEntered(VerwachtResultaatNaBelJaar2,1)) And (DataEntered(VerwachtResultaatNaBelJaar3,1)) ,  If(Q_WARNING_05Verlies1 &gt; (Q_WARNING_05VerwWinst2+Q_WARNING_05VerwWinst3),1,0),0)</v>
          </cell>
          <cell r="AQ249" t="str">
            <v>If( (DataEntered(VerwachtResultaatNaBelJaar1,1)) And (DataEntered(VerwachtResultaatNaBelJaar2,1)) And (DataEntered(VerwachtResultaatNaBelJaar3,1)) ,  If(Q_WARNING_05Verlies1 &gt; (Q_WARNING_05VerwWinst2+Q_WARNING_05VerwWinst3),1,0),0)</v>
          </cell>
          <cell r="AR249" t="str">
            <v>If( (DataEntered(VerwachtResultaatNaBelJaar1,1)) And (DataEntered(VerwachtResultaatNaBelJaar2,1)) And (DataEntered(VerwachtResultaatNaBelJaar3,1)) ,  If(Q_WARNING_05Verlies1 &gt; (Q_WARNING_05VerwWinst2+Q_WARNING_05VerwWinst3),1,0),0)</v>
          </cell>
          <cell r="AS249" t="str">
            <v>If( (DataEntered(VerwachtResultaatNaBelJaar1,1)) And (DataEntered(VerwachtResultaatNaBelJaar2,1)) And (DataEntered(VerwachtResultaatNaBelJaar3,1)) ,  If(Q_WARNING_05Verlies1 &gt; (Q_WARNING_05VerwWinst2+Q_WARNING_05VerwWinst3),1,0),0)</v>
          </cell>
        </row>
        <row r="250">
          <cell r="A250" t="str">
            <v>Q_WARNING_05Verlies1</v>
          </cell>
          <cell r="B250" t="str">
            <v>Q_WARNING_05Verlies1</v>
          </cell>
          <cell r="C250" t="str">
            <v>No</v>
          </cell>
          <cell r="D250" t="str">
            <v>S04-05-05-01-01</v>
          </cell>
          <cell r="E250">
            <v>249</v>
          </cell>
          <cell r="F250">
            <v>5</v>
          </cell>
          <cell r="G250" t="str">
            <v xml:space="preserve">               Verlies van jaar 1 (winst=0)</v>
          </cell>
          <cell r="I250" t="str">
            <v>No</v>
          </cell>
          <cell r="J250" t="str">
            <v>Number</v>
          </cell>
          <cell r="K250" t="str">
            <v>Number</v>
          </cell>
          <cell r="L250" t="str">
            <v>Locked</v>
          </cell>
          <cell r="M250" t="str">
            <v>Locked</v>
          </cell>
          <cell r="N250" t="str">
            <v>Locked</v>
          </cell>
          <cell r="O250" t="str">
            <v>Locked</v>
          </cell>
          <cell r="P250" t="str">
            <v>Locked</v>
          </cell>
          <cell r="Q250" t="str">
            <v>No</v>
          </cell>
          <cell r="R250" t="str">
            <v>No</v>
          </cell>
          <cell r="S250" t="str">
            <v>No</v>
          </cell>
          <cell r="T250" t="str">
            <v>No</v>
          </cell>
          <cell r="U250" t="str">
            <v>No</v>
          </cell>
          <cell r="V250" t="str">
            <v>No</v>
          </cell>
          <cell r="W250" t="str">
            <v>No</v>
          </cell>
          <cell r="X250" t="str">
            <v>Single</v>
          </cell>
          <cell r="Y250" t="str">
            <v>Default</v>
          </cell>
          <cell r="Z250" t="str">
            <v>None</v>
          </cell>
          <cell r="AA250" t="str">
            <v>No</v>
          </cell>
          <cell r="AB250" t="str">
            <v>No</v>
          </cell>
          <cell r="AC250" t="str">
            <v>Yes</v>
          </cell>
          <cell r="AD250">
            <v>1</v>
          </cell>
          <cell r="AE250">
            <v>0</v>
          </cell>
          <cell r="AF250">
            <v>0</v>
          </cell>
          <cell r="AG250">
            <v>1</v>
          </cell>
          <cell r="AH250" t="str">
            <v>No</v>
          </cell>
          <cell r="AI250" t="str">
            <v>No</v>
          </cell>
          <cell r="AJ250" t="str">
            <v>No</v>
          </cell>
          <cell r="AK250" t="str">
            <v xml:space="preserve"> </v>
          </cell>
          <cell r="AL250" t="str">
            <v xml:space="preserve"> </v>
          </cell>
          <cell r="AM250" t="str">
            <v>No</v>
          </cell>
          <cell r="AO250" t="str">
            <v>Verlies van jaar 1 (winst=0)</v>
          </cell>
          <cell r="AP250" t="str">
            <v>Abs(Min(VerwachtResultaatNaBelJaar1,0))</v>
          </cell>
          <cell r="AQ250" t="str">
            <v>Abs(Min(VerwachtResultaatNaBelJaar1,0))</v>
          </cell>
          <cell r="AR250" t="str">
            <v>Abs(Min(VerwachtResultaatNaBelJaar1,0))</v>
          </cell>
          <cell r="AS250" t="str">
            <v>Abs(Min(VerwachtResultaatNaBelJaar1,0))</v>
          </cell>
        </row>
        <row r="251">
          <cell r="A251" t="str">
            <v>Q_WARNING_05VerwWinst2</v>
          </cell>
          <cell r="B251" t="str">
            <v>Q_WARNING_05VerwWinst2</v>
          </cell>
          <cell r="C251" t="str">
            <v>No</v>
          </cell>
          <cell r="D251" t="str">
            <v>S04-05-05-01-02</v>
          </cell>
          <cell r="E251">
            <v>250</v>
          </cell>
          <cell r="F251">
            <v>5</v>
          </cell>
          <cell r="G251" t="str">
            <v xml:space="preserve">               Winst van jaar 2 (verlies=0)</v>
          </cell>
          <cell r="I251" t="str">
            <v>No</v>
          </cell>
          <cell r="J251" t="str">
            <v>Number</v>
          </cell>
          <cell r="K251" t="str">
            <v>Number</v>
          </cell>
          <cell r="L251" t="str">
            <v>Locked</v>
          </cell>
          <cell r="M251" t="str">
            <v>Locked</v>
          </cell>
          <cell r="N251" t="str">
            <v>Locked</v>
          </cell>
          <cell r="O251" t="str">
            <v>Locked</v>
          </cell>
          <cell r="P251" t="str">
            <v>Locked</v>
          </cell>
          <cell r="Q251" t="str">
            <v>No</v>
          </cell>
          <cell r="R251" t="str">
            <v>No</v>
          </cell>
          <cell r="S251" t="str">
            <v>No</v>
          </cell>
          <cell r="T251" t="str">
            <v>No</v>
          </cell>
          <cell r="U251" t="str">
            <v>No</v>
          </cell>
          <cell r="V251" t="str">
            <v>No</v>
          </cell>
          <cell r="W251" t="str">
            <v>No</v>
          </cell>
          <cell r="X251" t="str">
            <v>Single</v>
          </cell>
          <cell r="Y251" t="str">
            <v>Default</v>
          </cell>
          <cell r="Z251" t="str">
            <v>None</v>
          </cell>
          <cell r="AA251" t="str">
            <v>No</v>
          </cell>
          <cell r="AB251" t="str">
            <v>No</v>
          </cell>
          <cell r="AC251" t="str">
            <v>Yes</v>
          </cell>
          <cell r="AD251">
            <v>1</v>
          </cell>
          <cell r="AE251">
            <v>0</v>
          </cell>
          <cell r="AF251">
            <v>0</v>
          </cell>
          <cell r="AG251">
            <v>1</v>
          </cell>
          <cell r="AH251" t="str">
            <v>No</v>
          </cell>
          <cell r="AI251" t="str">
            <v>No</v>
          </cell>
          <cell r="AJ251" t="str">
            <v>No</v>
          </cell>
          <cell r="AK251" t="str">
            <v xml:space="preserve"> </v>
          </cell>
          <cell r="AL251" t="str">
            <v xml:space="preserve"> </v>
          </cell>
          <cell r="AM251" t="str">
            <v>No</v>
          </cell>
          <cell r="AO251" t="str">
            <v>Winst van jaar 2 (verlies=0)</v>
          </cell>
          <cell r="AP251" t="str">
            <v>If(If(VerwachtResultaatNaBelJaar2&lt;0,1,0)=0,VerwachtResultaatNaBelJaar2,0)</v>
          </cell>
          <cell r="AQ251" t="str">
            <v>If(If(VerwachtResultaatNaBelJaar2&lt;0,1,0)=0,VerwachtResultaatNaBelJaar2,0)</v>
          </cell>
          <cell r="AR251" t="str">
            <v>If(If(VerwachtResultaatNaBelJaar2&lt;0,1,0)=0,VerwachtResultaatNaBelJaar2,0)</v>
          </cell>
          <cell r="AS251" t="str">
            <v>If(If(VerwachtResultaatNaBelJaar2&lt;0,1,0)=0,VerwachtResultaatNaBelJaar2,0)</v>
          </cell>
        </row>
        <row r="252">
          <cell r="A252" t="str">
            <v>Q_WARNING_05VerwWinst3</v>
          </cell>
          <cell r="B252" t="str">
            <v>Q_WARNING_05VerwWinst3</v>
          </cell>
          <cell r="C252" t="str">
            <v>No</v>
          </cell>
          <cell r="D252" t="str">
            <v>S04-05-05-01-03</v>
          </cell>
          <cell r="E252">
            <v>251</v>
          </cell>
          <cell r="F252">
            <v>5</v>
          </cell>
          <cell r="G252" t="str">
            <v xml:space="preserve">               Winst van jaar 3 (verlies=0)</v>
          </cell>
          <cell r="I252" t="str">
            <v>No</v>
          </cell>
          <cell r="J252" t="str">
            <v>Number</v>
          </cell>
          <cell r="K252" t="str">
            <v>Number</v>
          </cell>
          <cell r="L252" t="str">
            <v>Locked</v>
          </cell>
          <cell r="M252" t="str">
            <v>Locked</v>
          </cell>
          <cell r="N252" t="str">
            <v>Locked</v>
          </cell>
          <cell r="O252" t="str">
            <v>Locked</v>
          </cell>
          <cell r="P252" t="str">
            <v>Locked</v>
          </cell>
          <cell r="Q252" t="str">
            <v>No</v>
          </cell>
          <cell r="R252" t="str">
            <v>No</v>
          </cell>
          <cell r="S252" t="str">
            <v>No</v>
          </cell>
          <cell r="T252" t="str">
            <v>No</v>
          </cell>
          <cell r="U252" t="str">
            <v>No</v>
          </cell>
          <cell r="V252" t="str">
            <v>No</v>
          </cell>
          <cell r="W252" t="str">
            <v>No</v>
          </cell>
          <cell r="X252" t="str">
            <v>Single</v>
          </cell>
          <cell r="Y252" t="str">
            <v>Default</v>
          </cell>
          <cell r="Z252" t="str">
            <v>None</v>
          </cell>
          <cell r="AA252" t="str">
            <v>No</v>
          </cell>
          <cell r="AB252" t="str">
            <v>No</v>
          </cell>
          <cell r="AC252" t="str">
            <v>Yes</v>
          </cell>
          <cell r="AD252">
            <v>1</v>
          </cell>
          <cell r="AE252">
            <v>0</v>
          </cell>
          <cell r="AF252">
            <v>0</v>
          </cell>
          <cell r="AG252">
            <v>1</v>
          </cell>
          <cell r="AH252" t="str">
            <v>No</v>
          </cell>
          <cell r="AI252" t="str">
            <v>No</v>
          </cell>
          <cell r="AJ252" t="str">
            <v>No</v>
          </cell>
          <cell r="AK252" t="str">
            <v xml:space="preserve"> </v>
          </cell>
          <cell r="AL252" t="str">
            <v xml:space="preserve"> </v>
          </cell>
          <cell r="AM252" t="str">
            <v>No</v>
          </cell>
          <cell r="AO252" t="str">
            <v>Winst van jaar 3 (verlies=0)</v>
          </cell>
          <cell r="AP252" t="str">
            <v>If(If(VerwachtResultaatNaBelJaar3&lt;0,1,0)=0,VerwachtResultaatNaBelJaar3,0)</v>
          </cell>
          <cell r="AQ252" t="str">
            <v>If(If(VerwachtResultaatNaBelJaar3&lt;0,1,0)=0,VerwachtResultaatNaBelJaar3,0)</v>
          </cell>
          <cell r="AR252" t="str">
            <v>If(If(VerwachtResultaatNaBelJaar3&lt;0,1,0)=0,VerwachtResultaatNaBelJaar3,0)</v>
          </cell>
          <cell r="AS252" t="str">
            <v>If(If(VerwachtResultaatNaBelJaar3&lt;0,1,0)=0,VerwachtResultaatNaBelJaar3,0)</v>
          </cell>
        </row>
        <row r="253">
          <cell r="A253" t="str">
            <v>Q_WARNING_05B</v>
          </cell>
          <cell r="B253" t="str">
            <v>Q_WARNING_05B</v>
          </cell>
          <cell r="C253" t="str">
            <v>No</v>
          </cell>
          <cell r="D253" t="str">
            <v>S04-05-05-02</v>
          </cell>
          <cell r="E253">
            <v>252</v>
          </cell>
          <cell r="F253">
            <v>4</v>
          </cell>
          <cell r="G253" t="str">
            <v xml:space="preserve">            Jaar 2 of Jaar 3 verlies?</v>
          </cell>
          <cell r="I253" t="str">
            <v>No</v>
          </cell>
          <cell r="J253" t="str">
            <v>Number</v>
          </cell>
          <cell r="K253" t="str">
            <v>Number</v>
          </cell>
          <cell r="L253" t="str">
            <v>Locked</v>
          </cell>
          <cell r="M253" t="str">
            <v>Locked</v>
          </cell>
          <cell r="N253" t="str">
            <v>Locked</v>
          </cell>
          <cell r="O253" t="str">
            <v>Locked</v>
          </cell>
          <cell r="P253" t="str">
            <v>Locked</v>
          </cell>
          <cell r="Q253" t="str">
            <v>No</v>
          </cell>
          <cell r="R253" t="str">
            <v>No</v>
          </cell>
          <cell r="S253" t="str">
            <v>No</v>
          </cell>
          <cell r="T253" t="str">
            <v>No</v>
          </cell>
          <cell r="U253" t="str">
            <v>No</v>
          </cell>
          <cell r="V253" t="str">
            <v>No</v>
          </cell>
          <cell r="W253" t="str">
            <v>No</v>
          </cell>
          <cell r="X253" t="str">
            <v>Single</v>
          </cell>
          <cell r="Y253" t="str">
            <v>Default</v>
          </cell>
          <cell r="Z253" t="str">
            <v>None</v>
          </cell>
          <cell r="AA253" t="str">
            <v>No</v>
          </cell>
          <cell r="AB253" t="str">
            <v>No</v>
          </cell>
          <cell r="AC253" t="str">
            <v>Yes</v>
          </cell>
          <cell r="AD253">
            <v>1</v>
          </cell>
          <cell r="AE253">
            <v>0</v>
          </cell>
          <cell r="AF253">
            <v>0</v>
          </cell>
          <cell r="AG253">
            <v>1</v>
          </cell>
          <cell r="AH253" t="str">
            <v>No</v>
          </cell>
          <cell r="AI253" t="str">
            <v>No</v>
          </cell>
          <cell r="AJ253" t="str">
            <v>No</v>
          </cell>
          <cell r="AK253" t="str">
            <v xml:space="preserve"> </v>
          </cell>
          <cell r="AL253" t="str">
            <v xml:space="preserve"> </v>
          </cell>
          <cell r="AM253" t="str">
            <v>No</v>
          </cell>
          <cell r="AO253" t="str">
            <v>Jaar 2 of Jaar 3 verlies?</v>
          </cell>
          <cell r="AP253" t="str">
            <v>If( (OnNA(VerwachtResultaatNaBelJaar2,0)&lt;0) Or (OnNA(VerwachtResultaatNaBelJaar3,0)&lt;0),1,0)</v>
          </cell>
          <cell r="AQ253" t="str">
            <v>If( (OnNA(VerwachtResultaatNaBelJaar2,0)&lt;0) Or (OnNA(VerwachtResultaatNaBelJaar3,0)&lt;0),1,0)</v>
          </cell>
          <cell r="AR253" t="str">
            <v>If( (OnNA(VerwachtResultaatNaBelJaar2,0)&lt;0) Or (OnNA(VerwachtResultaatNaBelJaar3,0)&lt;0),1,0)</v>
          </cell>
          <cell r="AS253" t="str">
            <v>If( (OnNA(VerwachtResultaatNaBelJaar2,0)&lt;0) Or (OnNA(VerwachtResultaatNaBelJaar3,0)&lt;0),1,0)</v>
          </cell>
        </row>
        <row r="254">
          <cell r="A254" t="str">
            <v>Q_WARNING_06</v>
          </cell>
          <cell r="B254" t="str">
            <v>Q_WARNING_06</v>
          </cell>
          <cell r="C254" t="str">
            <v>No</v>
          </cell>
          <cell r="D254" t="str">
            <v>S04-05-06</v>
          </cell>
          <cell r="E254">
            <v>253</v>
          </cell>
          <cell r="F254">
            <v>3</v>
          </cell>
          <cell r="G254" t="str">
            <v xml:space="preserve">         Omzet vs kredietbedrag</v>
          </cell>
          <cell r="I254" t="str">
            <v>No</v>
          </cell>
          <cell r="J254" t="str">
            <v>String</v>
          </cell>
          <cell r="K254" t="str">
            <v>String</v>
          </cell>
          <cell r="L254" t="str">
            <v>Locked</v>
          </cell>
          <cell r="M254" t="str">
            <v>Locked</v>
          </cell>
          <cell r="N254" t="str">
            <v>Locked</v>
          </cell>
          <cell r="O254" t="str">
            <v>Locked</v>
          </cell>
          <cell r="P254" t="str">
            <v>Locked</v>
          </cell>
          <cell r="Q254" t="str">
            <v>No</v>
          </cell>
          <cell r="R254" t="str">
            <v>No</v>
          </cell>
          <cell r="S254" t="str">
            <v>No</v>
          </cell>
          <cell r="T254" t="str">
            <v>No</v>
          </cell>
          <cell r="U254" t="str">
            <v>No</v>
          </cell>
          <cell r="V254" t="str">
            <v>No</v>
          </cell>
          <cell r="W254" t="str">
            <v>No</v>
          </cell>
          <cell r="X254" t="str">
            <v>Single</v>
          </cell>
          <cell r="Y254" t="str">
            <v>Default</v>
          </cell>
          <cell r="Z254" t="str">
            <v>None</v>
          </cell>
          <cell r="AA254" t="str">
            <v>No</v>
          </cell>
          <cell r="AB254" t="str">
            <v>No</v>
          </cell>
          <cell r="AC254" t="str">
            <v>Yes</v>
          </cell>
          <cell r="AD254">
            <v>1</v>
          </cell>
          <cell r="AE254">
            <v>0</v>
          </cell>
          <cell r="AF254">
            <v>0</v>
          </cell>
          <cell r="AG254">
            <v>1</v>
          </cell>
          <cell r="AH254" t="str">
            <v>No</v>
          </cell>
          <cell r="AI254" t="str">
            <v>No</v>
          </cell>
          <cell r="AJ254" t="str">
            <v>No</v>
          </cell>
          <cell r="AK254" t="str">
            <v xml:space="preserve"> </v>
          </cell>
          <cell r="AL254" t="str">
            <v xml:space="preserve"> </v>
          </cell>
          <cell r="AM254" t="str">
            <v>No</v>
          </cell>
          <cell r="AO254" t="str">
            <v>Omzet vs kredietbedrag</v>
          </cell>
          <cell r="AP254" t="str">
            <v>&amp;If((GewenstProduct[1]=10) And ((VerwachtNettoOmzetJaar2*0.9/3) &lt; GevraagdKredietbedrag)  ,"- Aanvraag voldoet niet aan omzetcriterium","")</v>
          </cell>
          <cell r="AQ254" t="str">
            <v>&amp;If((GewenstProduct[1]=10) And ((VerwachtNettoOmzetJaar2*0.9/3) &lt; GevraagdKredietbedrag)  ,"- Aanvraag voldoet niet aan omzetcriterium","")</v>
          </cell>
          <cell r="AR254" t="str">
            <v>&amp;If((GewenstProduct[1]=10) And ((VerwachtNettoOmzetJaar2*0.9/3) &lt; GevraagdKredietbedrag)  ,"- Aanvraag voldoet niet aan omzetcriterium","")</v>
          </cell>
          <cell r="AS254" t="str">
            <v>&amp;If((GewenstProduct[1]=10) And ((VerwachtNettoOmzetJaar2*0.9/3) &lt; GevraagdKredietbedrag)  ,"- Aanvraag voldoet niet aan omzetcriterium","")</v>
          </cell>
        </row>
        <row r="255">
          <cell r="A255" t="str">
            <v>Q_WARNING_07</v>
          </cell>
          <cell r="B255" t="str">
            <v>Q_WARNING_07</v>
          </cell>
          <cell r="C255" t="str">
            <v>No</v>
          </cell>
          <cell r="D255" t="str">
            <v>S04-05-07</v>
          </cell>
          <cell r="E255">
            <v>254</v>
          </cell>
          <cell r="F255">
            <v>3</v>
          </cell>
          <cell r="G255" t="str">
            <v xml:space="preserve">         Krediet versus Cash Flow</v>
          </cell>
          <cell r="I255" t="str">
            <v>No</v>
          </cell>
          <cell r="J255" t="str">
            <v>String</v>
          </cell>
          <cell r="K255" t="str">
            <v>Abstract</v>
          </cell>
          <cell r="L255" t="str">
            <v>Locked</v>
          </cell>
          <cell r="M255" t="str">
            <v>Locked</v>
          </cell>
          <cell r="N255" t="str">
            <v>Locked</v>
          </cell>
          <cell r="O255" t="str">
            <v>Locked</v>
          </cell>
          <cell r="P255" t="str">
            <v>Locked</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Yes</v>
          </cell>
          <cell r="AD255">
            <v>1</v>
          </cell>
          <cell r="AE255">
            <v>0</v>
          </cell>
          <cell r="AF255">
            <v>0</v>
          </cell>
          <cell r="AG255">
            <v>1</v>
          </cell>
          <cell r="AH255" t="str">
            <v>No</v>
          </cell>
          <cell r="AI255" t="str">
            <v>No</v>
          </cell>
          <cell r="AJ255" t="str">
            <v>No</v>
          </cell>
          <cell r="AK255" t="str">
            <v xml:space="preserve"> </v>
          </cell>
          <cell r="AL255" t="str">
            <v xml:space="preserve"> </v>
          </cell>
          <cell r="AM255" t="str">
            <v>No</v>
          </cell>
          <cell r="AO255" t="str">
            <v>Krediet versus Cash Flow</v>
          </cell>
          <cell r="AP255" t="str">
            <v>&amp;If( Case(Rechtsvorm,[25:Q_WARNING_07A|45:Q_WARNING_07B|Q_WARNING_07C])=1,"- Aanvraag voldoet niet aan normatieve aflossingen","")</v>
          </cell>
          <cell r="AQ255" t="str">
            <v>&amp;If( Case(Rechtsvorm,[25:Q_WARNING_07A|45:Q_WARNING_07B|Q_WARNING_07C])=1,"- Aanvraag voldoet niet aan normatieve aflossingen","")</v>
          </cell>
          <cell r="AR255" t="str">
            <v>&amp;If( Case(Rechtsvorm,[25:Q_WARNING_07A|45:Q_WARNING_07B|Q_WARNING_07C])=1,"- Aanvraag voldoet niet aan normatieve aflossingen","")</v>
          </cell>
          <cell r="AS255" t="str">
            <v>&amp;If( Case(Rechtsvorm,[25:Q_WARNING_07A|45:Q_WARNING_07B|Q_WARNING_07C])=1,"- Aanvraag voldoet niet aan normatieve aflossingen","")</v>
          </cell>
        </row>
        <row r="256">
          <cell r="A256" t="str">
            <v>Q_WARNING_07A</v>
          </cell>
          <cell r="B256" t="str">
            <v>Q_WARNING_07A</v>
          </cell>
          <cell r="C256" t="str">
            <v>No</v>
          </cell>
          <cell r="D256" t="str">
            <v>S04-05-07-01</v>
          </cell>
          <cell r="E256">
            <v>255</v>
          </cell>
          <cell r="F256">
            <v>4</v>
          </cell>
          <cell r="G256" t="str">
            <v xml:space="preserve">            Toets BV</v>
          </cell>
          <cell r="I256" t="str">
            <v>No</v>
          </cell>
          <cell r="J256" t="str">
            <v>Number</v>
          </cell>
          <cell r="K256" t="str">
            <v>Number</v>
          </cell>
          <cell r="L256" t="str">
            <v>Locked</v>
          </cell>
          <cell r="M256" t="str">
            <v>Locked</v>
          </cell>
          <cell r="N256" t="str">
            <v>Locked</v>
          </cell>
          <cell r="O256" t="str">
            <v>Locked</v>
          </cell>
          <cell r="P256" t="str">
            <v>Locked</v>
          </cell>
          <cell r="Q256" t="str">
            <v>No</v>
          </cell>
          <cell r="R256" t="str">
            <v>No</v>
          </cell>
          <cell r="S256" t="str">
            <v>No</v>
          </cell>
          <cell r="T256" t="str">
            <v>No</v>
          </cell>
          <cell r="U256" t="str">
            <v>No</v>
          </cell>
          <cell r="V256" t="str">
            <v>No</v>
          </cell>
          <cell r="W256" t="str">
            <v>No</v>
          </cell>
          <cell r="X256" t="str">
            <v>Single</v>
          </cell>
          <cell r="Y256" t="str">
            <v>Default</v>
          </cell>
          <cell r="Z256" t="str">
            <v>None</v>
          </cell>
          <cell r="AA256" t="str">
            <v>No</v>
          </cell>
          <cell r="AB256" t="str">
            <v>No</v>
          </cell>
          <cell r="AC256" t="str">
            <v>Yes</v>
          </cell>
          <cell r="AD256">
            <v>1</v>
          </cell>
          <cell r="AE256">
            <v>0</v>
          </cell>
          <cell r="AF256">
            <v>0</v>
          </cell>
          <cell r="AG256">
            <v>1</v>
          </cell>
          <cell r="AH256" t="str">
            <v>No</v>
          </cell>
          <cell r="AI256" t="str">
            <v>No</v>
          </cell>
          <cell r="AJ256" t="str">
            <v>No</v>
          </cell>
          <cell r="AK256" t="str">
            <v xml:space="preserve"> </v>
          </cell>
          <cell r="AL256" t="str">
            <v xml:space="preserve"> </v>
          </cell>
          <cell r="AM256" t="str">
            <v>No</v>
          </cell>
          <cell r="AO256" t="str">
            <v>Toets BV</v>
          </cell>
          <cell r="AP256" t="str">
            <v>If( (DataEntered(VerwachtResultaatNaBelJaar2,1)) And (DataEntered(GevraagdKredietbedrag,1)) And (DataEntered(VerwachtAfschrijvingenJaar2,1)), If((GevraagdKredietbedrag/7.5)&gt;(VerwachtResultaatNaBelJaar2-0*Q_WARNING_01D+VerwachtAfschrijvingenJaar2),1,0), NA)</v>
          </cell>
          <cell r="AQ256" t="str">
            <v>If( (DataEntered(VerwachtResultaatNaBelJaar2,1)) And (DataEntered(GevraagdKredietbedrag,1)) And (DataEntered(VerwachtAfschrijvingenJaar2,1)), If((GevraagdKredietbedrag/7.5)&gt;(VerwachtResultaatNaBelJaar2-0*Q_WARNING_01D+VerwachtAfschrijvingenJaar2),1,0), NA)</v>
          </cell>
          <cell r="AR256" t="str">
            <v>If( (DataEntered(VerwachtResultaatNaBelJaar2,1)) And (DataEntered(GevraagdKredietbedrag,1)) And (DataEntered(VerwachtAfschrijvingenJaar2,1)), If((GevraagdKredietbedrag/7.5)&gt;(VerwachtResultaatNaBelJaar2-0*Q_WARNING_01D+VerwachtAfschrijvingenJaar2),1,0), NA)</v>
          </cell>
          <cell r="AS256" t="str">
            <v>If( (DataEntered(VerwachtResultaatNaBelJaar2,1)) And (DataEntered(GevraagdKredietbedrag,1)) And (DataEntered(VerwachtAfschrijvingenJaar2,1)), If((GevraagdKredietbedrag/7.5)&gt;(VerwachtResultaatNaBelJaar2-0*Q_WARNING_01D+VerwachtAfschrijvingenJaar2),1,0), NA)</v>
          </cell>
        </row>
        <row r="257">
          <cell r="A257" t="str">
            <v>Q_WARNING_07B</v>
          </cell>
          <cell r="B257" t="str">
            <v>Q_WARNING_07B</v>
          </cell>
          <cell r="C257" t="str">
            <v>No</v>
          </cell>
          <cell r="D257" t="str">
            <v>S04-05-07-02</v>
          </cell>
          <cell r="E257">
            <v>256</v>
          </cell>
          <cell r="F257">
            <v>4</v>
          </cell>
          <cell r="G257" t="str">
            <v xml:space="preserve">            Toets M/V bedrijf</v>
          </cell>
          <cell r="I257" t="str">
            <v>No</v>
          </cell>
          <cell r="J257" t="str">
            <v>Number</v>
          </cell>
          <cell r="K257" t="str">
            <v>Number</v>
          </cell>
          <cell r="L257" t="str">
            <v>Locked</v>
          </cell>
          <cell r="M257" t="str">
            <v>Locked</v>
          </cell>
          <cell r="N257" t="str">
            <v>Locked</v>
          </cell>
          <cell r="O257" t="str">
            <v>Locked</v>
          </cell>
          <cell r="P257" t="str">
            <v>Locked</v>
          </cell>
          <cell r="Q257" t="str">
            <v>No</v>
          </cell>
          <cell r="R257" t="str">
            <v>No</v>
          </cell>
          <cell r="S257" t="str">
            <v>No</v>
          </cell>
          <cell r="T257" t="str">
            <v>No</v>
          </cell>
          <cell r="U257" t="str">
            <v>No</v>
          </cell>
          <cell r="V257" t="str">
            <v>No</v>
          </cell>
          <cell r="W257" t="str">
            <v>No</v>
          </cell>
          <cell r="X257" t="str">
            <v>Single</v>
          </cell>
          <cell r="Y257" t="str">
            <v>Default</v>
          </cell>
          <cell r="Z257" t="str">
            <v>None</v>
          </cell>
          <cell r="AA257" t="str">
            <v>No</v>
          </cell>
          <cell r="AB257" t="str">
            <v>No</v>
          </cell>
          <cell r="AC257" t="str">
            <v>Yes</v>
          </cell>
          <cell r="AD257">
            <v>1</v>
          </cell>
          <cell r="AE257">
            <v>0</v>
          </cell>
          <cell r="AF257">
            <v>0</v>
          </cell>
          <cell r="AG257">
            <v>1</v>
          </cell>
          <cell r="AH257" t="str">
            <v>No</v>
          </cell>
          <cell r="AI257" t="str">
            <v>No</v>
          </cell>
          <cell r="AJ257" t="str">
            <v>No</v>
          </cell>
          <cell r="AK257" t="str">
            <v xml:space="preserve"> </v>
          </cell>
          <cell r="AL257" t="str">
            <v xml:space="preserve"> </v>
          </cell>
          <cell r="AM257" t="str">
            <v>No</v>
          </cell>
          <cell r="AO257" t="str">
            <v>Toets M/V bedrijf</v>
          </cell>
          <cell r="AP257" t="str">
            <v>If( (DataEntered(VerwachtResultaatNaBelJaar2,1)) And (DataEntered(GevraagdKredietbedrag,1)) And (DataEntered(VerwachtAfschrijvingenJaar2,1)), If((GevraagdKredietbedrag/7.5)&gt;(VerwachtResultaatNaBelJaar2-1*Q_WARNING_01D+VerwachtAfschrijvingenJaar2),1,0), NA)</v>
          </cell>
          <cell r="AQ257" t="str">
            <v>If( (DataEntered(VerwachtResultaatNaBelJaar2,1)) And (DataEntered(GevraagdKredietbedrag,1)) And (DataEntered(VerwachtAfschrijvingenJaar2,1)), If((GevraagdKredietbedrag/7.5)&gt;(VerwachtResultaatNaBelJaar2-1*Q_WARNING_01D+VerwachtAfschrijvingenJaar2),1,0), NA)</v>
          </cell>
          <cell r="AR257" t="str">
            <v>If( (DataEntered(VerwachtResultaatNaBelJaar2,1)) And (DataEntered(GevraagdKredietbedrag,1)) And (DataEntered(VerwachtAfschrijvingenJaar2,1)), If((GevraagdKredietbedrag/7.5)&gt;(VerwachtResultaatNaBelJaar2-1*Q_WARNING_01D+VerwachtAfschrijvingenJaar2),1,0), NA)</v>
          </cell>
          <cell r="AS257" t="str">
            <v>If( (DataEntered(VerwachtResultaatNaBelJaar2,1)) And (DataEntered(GevraagdKredietbedrag,1)) And (DataEntered(VerwachtAfschrijvingenJaar2,1)), If((GevraagdKredietbedrag/7.5)&gt;(VerwachtResultaatNaBelJaar2-1*Q_WARNING_01D+VerwachtAfschrijvingenJaar2),1,0), NA)</v>
          </cell>
        </row>
        <row r="258">
          <cell r="A258" t="str">
            <v>Q_WARNING_07C</v>
          </cell>
          <cell r="B258" t="str">
            <v>Q_WARNING_07C</v>
          </cell>
          <cell r="C258" t="str">
            <v>No</v>
          </cell>
          <cell r="D258" t="str">
            <v>S04-05-07-03</v>
          </cell>
          <cell r="E258">
            <v>257</v>
          </cell>
          <cell r="F258">
            <v>4</v>
          </cell>
          <cell r="G258" t="str">
            <v xml:space="preserve">            Toets overige rechtsvormen</v>
          </cell>
          <cell r="I258" t="str">
            <v>No</v>
          </cell>
          <cell r="J258" t="str">
            <v>Number</v>
          </cell>
          <cell r="K258" t="str">
            <v>Number</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Yes</v>
          </cell>
          <cell r="AD258">
            <v>1</v>
          </cell>
          <cell r="AE258">
            <v>0</v>
          </cell>
          <cell r="AF258">
            <v>0</v>
          </cell>
          <cell r="AG258">
            <v>1</v>
          </cell>
          <cell r="AH258" t="str">
            <v>No</v>
          </cell>
          <cell r="AI258" t="str">
            <v>No</v>
          </cell>
          <cell r="AJ258" t="str">
            <v>No</v>
          </cell>
          <cell r="AK258" t="str">
            <v xml:space="preserve"> </v>
          </cell>
          <cell r="AL258" t="str">
            <v xml:space="preserve"> </v>
          </cell>
          <cell r="AM258" t="str">
            <v>No</v>
          </cell>
          <cell r="AO258" t="str">
            <v>Toets overige rechtsvormen</v>
          </cell>
          <cell r="AP258" t="str">
            <v>If( (DataEntered(VerwachtResultaatNaBelJaar2,1)) And (DataEntered(GevraagdKredietbedrag,1)) And (DataEntered(VerwachtAfschrijvingenJaar2,1)), If((GevraagdKredietbedrag/7.5)&gt;(VerwachtResultaatNaBelJaar2-AantalBestuurdersFTE*Q_WARNING_01D+VerwachtAfschrijvingenJaar2),1,0), NA)</v>
          </cell>
          <cell r="AQ258" t="str">
            <v>If( (DataEntered(VerwachtResultaatNaBelJaar2,1)) And (DataEntered(GevraagdKredietbedrag,1)) And (DataEntered(VerwachtAfschrijvingenJaar2,1)), If((GevraagdKredietbedrag/7.5)&gt;(VerwachtResultaatNaBelJaar2-AantalBestuurdersFTE*Q_WARNING_01D+VerwachtAfschrijvingenJaar2),1,0), NA)</v>
          </cell>
          <cell r="AR258" t="str">
            <v>If( (DataEntered(VerwachtResultaatNaBelJaar2,1)) And (DataEntered(GevraagdKredietbedrag,1)) And (DataEntered(VerwachtAfschrijvingenJaar2,1)), If((GevraagdKredietbedrag/7.5)&gt;(VerwachtResultaatNaBelJaar2-AantalBestuurdersFTE*Q_WARNING_01D+VerwachtAfschrijvingenJaar2),1,0), NA)</v>
          </cell>
          <cell r="AS258" t="str">
            <v>If( (DataEntered(VerwachtResultaatNaBelJaar2,1)) And (DataEntered(GevraagdKredietbedrag,1)) And (DataEntered(VerwachtAfschrijvingenJaar2,1)), If((GevraagdKredietbedrag/7.5)&gt;(VerwachtResultaatNaBelJaar2-AantalBestuurdersFTE*Q_WARNING_01D+VerwachtAfschrijvingenJaar2),1,0), NA)</v>
          </cell>
        </row>
        <row r="259">
          <cell r="A259" t="str">
            <v>Q_WARNING_08</v>
          </cell>
          <cell r="B259" t="str">
            <v>Q_WARNING_08</v>
          </cell>
          <cell r="C259" t="str">
            <v>No</v>
          </cell>
          <cell r="D259" t="str">
            <v>S04-05-08</v>
          </cell>
          <cell r="E259">
            <v>258</v>
          </cell>
          <cell r="F259">
            <v>3</v>
          </cell>
          <cell r="G259" t="str">
            <v xml:space="preserve">         Ondersteuning financieel expert</v>
          </cell>
          <cell r="I259" t="str">
            <v>No</v>
          </cell>
          <cell r="J259" t="str">
            <v>String</v>
          </cell>
          <cell r="K259" t="str">
            <v>String</v>
          </cell>
          <cell r="L259" t="str">
            <v>Locked</v>
          </cell>
          <cell r="M259" t="str">
            <v>Locked</v>
          </cell>
          <cell r="N259" t="str">
            <v>Locked</v>
          </cell>
          <cell r="O259" t="str">
            <v>Locked</v>
          </cell>
          <cell r="P259" t="str">
            <v>Locked</v>
          </cell>
          <cell r="Q259" t="str">
            <v>No</v>
          </cell>
          <cell r="R259" t="str">
            <v>No</v>
          </cell>
          <cell r="S259" t="str">
            <v>No</v>
          </cell>
          <cell r="T259" t="str">
            <v>No</v>
          </cell>
          <cell r="U259" t="str">
            <v>No</v>
          </cell>
          <cell r="V259" t="str">
            <v>No</v>
          </cell>
          <cell r="W259" t="str">
            <v>No</v>
          </cell>
          <cell r="X259" t="str">
            <v>Single</v>
          </cell>
          <cell r="Y259" t="str">
            <v>Default</v>
          </cell>
          <cell r="Z259" t="str">
            <v>None</v>
          </cell>
          <cell r="AA259" t="str">
            <v>No</v>
          </cell>
          <cell r="AB259" t="str">
            <v>No</v>
          </cell>
          <cell r="AC259" t="str">
            <v>Yes</v>
          </cell>
          <cell r="AD259">
            <v>1</v>
          </cell>
          <cell r="AE259">
            <v>0</v>
          </cell>
          <cell r="AF259">
            <v>0</v>
          </cell>
          <cell r="AG259">
            <v>1</v>
          </cell>
          <cell r="AH259" t="str">
            <v>No</v>
          </cell>
          <cell r="AI259" t="str">
            <v>No</v>
          </cell>
          <cell r="AJ259" t="str">
            <v>No</v>
          </cell>
          <cell r="AK259" t="str">
            <v xml:space="preserve"> </v>
          </cell>
          <cell r="AL259" t="str">
            <v xml:space="preserve"> </v>
          </cell>
          <cell r="AM259" t="str">
            <v>No</v>
          </cell>
          <cell r="AO259" t="str">
            <v>Ondersteuning financieel expert</v>
          </cell>
          <cell r="AP259" t="str">
            <v>&amp;If(FinancieleExpert=3,"- Ondernemersplan wordt niet ondersteund","")</v>
          </cell>
          <cell r="AQ259" t="str">
            <v>&amp;If(FinancieleExpert=3,"- Ondernemersplan wordt niet ondersteund","")</v>
          </cell>
          <cell r="AR259" t="str">
            <v>&amp;If(FinancieleExpert=3,"- Ondernemersplan wordt niet ondersteund","")</v>
          </cell>
          <cell r="AS259" t="str">
            <v>&amp;If(FinancieleExpert=3,"- Ondernemersplan wordt niet ondersteund","")</v>
          </cell>
        </row>
        <row r="260">
          <cell r="A260" t="str">
            <v>Q_WARNING_09</v>
          </cell>
          <cell r="B260" t="str">
            <v>Q_WARNING_09</v>
          </cell>
          <cell r="C260" t="str">
            <v>No</v>
          </cell>
          <cell r="D260" t="str">
            <v>S04-05-09</v>
          </cell>
          <cell r="E260">
            <v>259</v>
          </cell>
          <cell r="F260">
            <v>3</v>
          </cell>
          <cell r="G260" t="str">
            <v xml:space="preserve">         Bestuurlijke ervaring</v>
          </cell>
          <cell r="I260" t="str">
            <v>No</v>
          </cell>
          <cell r="J260" t="str">
            <v>String</v>
          </cell>
          <cell r="K260" t="str">
            <v>String</v>
          </cell>
          <cell r="L260" t="str">
            <v>Locked</v>
          </cell>
          <cell r="M260" t="str">
            <v>Locked</v>
          </cell>
          <cell r="N260" t="str">
            <v>Locked</v>
          </cell>
          <cell r="O260" t="str">
            <v>Locked</v>
          </cell>
          <cell r="P260" t="str">
            <v>Locked</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Yes</v>
          </cell>
          <cell r="AD260">
            <v>1</v>
          </cell>
          <cell r="AE260">
            <v>0</v>
          </cell>
          <cell r="AF260">
            <v>0</v>
          </cell>
          <cell r="AG260">
            <v>1</v>
          </cell>
          <cell r="AH260" t="str">
            <v>No</v>
          </cell>
          <cell r="AI260" t="str">
            <v>No</v>
          </cell>
          <cell r="AJ260" t="str">
            <v>No</v>
          </cell>
          <cell r="AK260" t="str">
            <v xml:space="preserve"> </v>
          </cell>
          <cell r="AL260" t="str">
            <v xml:space="preserve"> </v>
          </cell>
          <cell r="AM260" t="str">
            <v>No</v>
          </cell>
          <cell r="AO260" t="str">
            <v>Bestuurlijke ervaring</v>
          </cell>
          <cell r="AP260" t="str">
            <v>&amp;If( (ErvaringMinstErvarenBestuurder=1) And (OpleidingBestuurders=0) , "- Tekort aan kennis &amp; kunde","")</v>
          </cell>
          <cell r="AQ260" t="str">
            <v>&amp;If( (ErvaringMinstErvarenBestuurder=1) And (OpleidingBestuurders=0) , "- Tekort aan kennis &amp; kunde","")</v>
          </cell>
          <cell r="AR260" t="str">
            <v>&amp;If( (ErvaringMinstErvarenBestuurder=1) And (OpleidingBestuurders=0) , "- Tekort aan kennis &amp; kunde","")</v>
          </cell>
          <cell r="AS260" t="str">
            <v>&amp;If( (ErvaringMinstErvarenBestuurder=1) And (OpleidingBestuurders=0) , "- Tekort aan kennis &amp; kunde","")</v>
          </cell>
        </row>
        <row r="261">
          <cell r="A261" t="str">
            <v>Q_WARNING_10</v>
          </cell>
          <cell r="B261" t="str">
            <v>Q_WARNING_10</v>
          </cell>
          <cell r="C261" t="str">
            <v>No</v>
          </cell>
          <cell r="D261" t="str">
            <v>S04-05-10</v>
          </cell>
          <cell r="E261">
            <v>260</v>
          </cell>
          <cell r="F261">
            <v>3</v>
          </cell>
          <cell r="G261" t="str">
            <v xml:space="preserve">         Volledigheid klantprofiel</v>
          </cell>
          <cell r="I261" t="str">
            <v>No</v>
          </cell>
          <cell r="J261" t="str">
            <v>String</v>
          </cell>
          <cell r="K261" t="str">
            <v>String</v>
          </cell>
          <cell r="L261" t="str">
            <v>Locked</v>
          </cell>
          <cell r="M261" t="str">
            <v>Locked</v>
          </cell>
          <cell r="N261" t="str">
            <v>Locked</v>
          </cell>
          <cell r="O261" t="str">
            <v>Locked</v>
          </cell>
          <cell r="P261" t="str">
            <v>Locked</v>
          </cell>
          <cell r="Q261" t="str">
            <v>No</v>
          </cell>
          <cell r="R261" t="str">
            <v>No</v>
          </cell>
          <cell r="S261" t="str">
            <v>No</v>
          </cell>
          <cell r="T261" t="str">
            <v>No</v>
          </cell>
          <cell r="U261" t="str">
            <v>No</v>
          </cell>
          <cell r="V261" t="str">
            <v>No</v>
          </cell>
          <cell r="W261" t="str">
            <v>No</v>
          </cell>
          <cell r="X261" t="str">
            <v>Single</v>
          </cell>
          <cell r="Y261" t="str">
            <v>Default</v>
          </cell>
          <cell r="Z261" t="str">
            <v>None</v>
          </cell>
          <cell r="AA261" t="str">
            <v>No</v>
          </cell>
          <cell r="AB261" t="str">
            <v>No</v>
          </cell>
          <cell r="AC261" t="str">
            <v>Yes</v>
          </cell>
          <cell r="AD261">
            <v>1</v>
          </cell>
          <cell r="AE261">
            <v>0</v>
          </cell>
          <cell r="AF261">
            <v>0</v>
          </cell>
          <cell r="AG261">
            <v>1</v>
          </cell>
          <cell r="AH261" t="str">
            <v>No</v>
          </cell>
          <cell r="AI261" t="str">
            <v>No</v>
          </cell>
          <cell r="AJ261" t="str">
            <v>No</v>
          </cell>
          <cell r="AK261" t="str">
            <v xml:space="preserve"> </v>
          </cell>
          <cell r="AL261" t="str">
            <v xml:space="preserve"> </v>
          </cell>
          <cell r="AM261" t="str">
            <v>No</v>
          </cell>
          <cell r="AO261" t="str">
            <v>Volledigheid klantprofiel</v>
          </cell>
          <cell r="AP261" t="str">
            <v>&amp;If( (Q_STATUS[1]=1)  And (EindScore &gt; OnderGrensPunten),"- Risicoprofiel aanvrager is te hoog","")</v>
          </cell>
          <cell r="AQ261" t="str">
            <v>&amp;If( (Q_STATUS[1]=1)  And (EindScore &gt; OnderGrensPunten),"- Risicoprofiel aanvrager is te hoog","")</v>
          </cell>
          <cell r="AR261" t="str">
            <v>&amp;If( (Q_STATUS[1]=1)  And (EindScore &gt; OnderGrensPunten),"- Risicoprofiel aanvrager is te hoog","")</v>
          </cell>
          <cell r="AS261" t="str">
            <v>&amp;If( (Q_STATUS[1]=1)  And (EindScore &gt; OnderGrensPunten),"- Risicoprofiel aanvrager is te hoog","")</v>
          </cell>
        </row>
        <row r="262">
          <cell r="A262" t="str">
            <v>Q_WARNING_GLOBALTXT</v>
          </cell>
          <cell r="B262" t="str">
            <v>Q_WARNING_GLOBALTXT</v>
          </cell>
          <cell r="C262" t="str">
            <v>No</v>
          </cell>
          <cell r="D262" t="str">
            <v>S04-05-11</v>
          </cell>
          <cell r="E262">
            <v>261</v>
          </cell>
          <cell r="F262">
            <v>3</v>
          </cell>
          <cell r="G262" t="str">
            <v xml:space="preserve">         Knock-out tekst</v>
          </cell>
          <cell r="I262" t="str">
            <v>No</v>
          </cell>
          <cell r="J262" t="str">
            <v>String</v>
          </cell>
          <cell r="K262" t="str">
            <v>String</v>
          </cell>
          <cell r="L262" t="str">
            <v>Locked</v>
          </cell>
          <cell r="M262" t="str">
            <v>Locked</v>
          </cell>
          <cell r="N262" t="str">
            <v>Locked</v>
          </cell>
          <cell r="O262" t="str">
            <v>Locked</v>
          </cell>
          <cell r="P262" t="str">
            <v>Locked</v>
          </cell>
          <cell r="Q262" t="str">
            <v>No</v>
          </cell>
          <cell r="R262" t="str">
            <v>No</v>
          </cell>
          <cell r="S262" t="str">
            <v>No</v>
          </cell>
          <cell r="T262" t="str">
            <v>No</v>
          </cell>
          <cell r="U262" t="str">
            <v>No</v>
          </cell>
          <cell r="V262" t="str">
            <v>No</v>
          </cell>
          <cell r="W262" t="str">
            <v>No</v>
          </cell>
          <cell r="X262" t="str">
            <v>Single</v>
          </cell>
          <cell r="Y262" t="str">
            <v>Memo</v>
          </cell>
          <cell r="Z262" t="str">
            <v>None</v>
          </cell>
          <cell r="AA262" t="str">
            <v>No</v>
          </cell>
          <cell r="AB262" t="str">
            <v>No</v>
          </cell>
          <cell r="AC262" t="str">
            <v>Yes</v>
          </cell>
          <cell r="AD262">
            <v>1</v>
          </cell>
          <cell r="AE262">
            <v>0</v>
          </cell>
          <cell r="AF262">
            <v>0</v>
          </cell>
          <cell r="AG262">
            <v>1</v>
          </cell>
          <cell r="AH262" t="str">
            <v>No</v>
          </cell>
          <cell r="AI262" t="str">
            <v>No</v>
          </cell>
          <cell r="AJ262" t="str">
            <v>No</v>
          </cell>
          <cell r="AK262" t="str">
            <v xml:space="preserve"> </v>
          </cell>
          <cell r="AL262" t="str">
            <v xml:space="preserve"> </v>
          </cell>
          <cell r="AM262" t="str">
            <v>No</v>
          </cell>
          <cell r="AO262" t="str">
            <v>Knock-out tekst</v>
          </cell>
          <cell r="AP262" t="str">
            <v>&amp;If(Length(&amp;Q_WARNING_01[1])&gt;0,&amp;"\r\n"&amp;Q_WARNING_01[1],"")&amp;If(Length(&amp;Q_WARNING_02[1])&gt;0,&amp;"\r\n"&amp;Q_WARNING_02[1],"")&amp;If(Length(&amp;Q_WARNING_03[1])&gt;0,&amp;"\r\n"&amp;Q_WARNING_03[1],"")&amp;If(Length(&amp;Q_WARNING_04[1])&gt;0,&amp;"\r\n"&amp;Q_WARNING_04[1],"")&amp;If(Length(&amp;Q_WARNING_05[1])&gt;0,&amp;"\r\n"&amp;Q_WARNING_05[1],"")&amp;If(Length(&amp;Q_WARNING_06[1])&gt;0,&amp;"\r\n"&amp;Q_WARNING_06[1],"")&amp;If(Length(&amp;Q_WARNING_07[1])&gt;0,&amp;"\r\n"&amp;Q_WARNING_07[1],"")&amp;If(Length(&amp;Q_WARNING_08[1])&gt;0,&amp;"\r\n"&amp;Q_WARNING_08[1],"")&amp;If(Length(&amp;Q_WARNING_09[1])&gt;0,&amp;"\r\n"&amp;Q_WARNING_09[1],"")&amp;If(Length(&amp;Q_WARNING_10[1])&gt;0,&amp;"\r\n"&amp;Q_WARNING_10[1],"")</v>
          </cell>
          <cell r="AQ262" t="str">
            <v>&amp;If(Length(&amp;Q_WARNING_01[1])&gt;0,&amp;"\r\n"&amp;Q_WARNING_01[1],"")&amp;If(Length(&amp;Q_WARNING_02[1])&gt;0,&amp;"\r\n"&amp;Q_WARNING_02[1],"")&amp;If(Length(&amp;Q_WARNING_03[1])&gt;0,&amp;"\r\n"&amp;Q_WARNING_03[1],"")&amp;If(Length(&amp;Q_WARNING_04[1])&gt;0,&amp;"\r\n"&amp;Q_WARNING_04[1],"")&amp;If(Length(&amp;Q_WARNING_05[1])&gt;0,&amp;"\r\n"&amp;Q_WARNING_05[1],"")&amp;If(Length(&amp;Q_WARNING_06[1])&gt;0,&amp;"\r\n"&amp;Q_WARNING_06[1],"")&amp;If(Length(&amp;Q_WARNING_07[1])&gt;0,&amp;"\r\n"&amp;Q_WARNING_07[1],"")&amp;If(Length(&amp;Q_WARNING_08[1])&gt;0,&amp;"\r\n"&amp;Q_WARNING_08[1],"")&amp;If(Length(&amp;Q_WARNING_09[1])&gt;0,&amp;"\r\n"&amp;Q_WARNING_09[1],"")&amp;If(Length(&amp;Q_WARNING_10[1])&gt;0,&amp;"\r\n"&amp;Q_WARNING_10[1],"")</v>
          </cell>
          <cell r="AR262" t="str">
            <v>&amp;If(Length(&amp;Q_WARNING_01[1])&gt;0,&amp;"\r\n"&amp;Q_WARNING_01[1],"")&amp;If(Length(&amp;Q_WARNING_02[1])&gt;0,&amp;"\r\n"&amp;Q_WARNING_02[1],"")&amp;If(Length(&amp;Q_WARNING_03[1])&gt;0,&amp;"\r\n"&amp;Q_WARNING_03[1],"")&amp;If(Length(&amp;Q_WARNING_04[1])&gt;0,&amp;"\r\n"&amp;Q_WARNING_04[1],"")&amp;If(Length(&amp;Q_WARNING_05[1])&gt;0,&amp;"\r\n"&amp;Q_WARNING_05[1],"")&amp;If(Length(&amp;Q_WARNING_06[1])&gt;0,&amp;"\r\n"&amp;Q_WARNING_06[1],"")&amp;If(Length(&amp;Q_WARNING_07[1])&gt;0,&amp;"\r\n"&amp;Q_WARNING_07[1],"")&amp;If(Length(&amp;Q_WARNING_08[1])&gt;0,&amp;"\r\n"&amp;Q_WARNING_08[1],"")&amp;If(Length(&amp;Q_WARNING_09[1])&gt;0,&amp;"\r\n"&amp;Q_WARNING_09[1],"")&amp;If(Length(&amp;Q_WARNING_10[1])&gt;0,&amp;"\r\n"&amp;Q_WARNING_10[1],"")</v>
          </cell>
          <cell r="AS262" t="str">
            <v>&amp;If(Length(&amp;Q_WARNING_01[1])&gt;0,&amp;"\r\n"&amp;Q_WARNING_01[1],"")&amp;If(Length(&amp;Q_WARNING_02[1])&gt;0,&amp;"\r\n"&amp;Q_WARNING_02[1],"")&amp;If(Length(&amp;Q_WARNING_03[1])&gt;0,&amp;"\r\n"&amp;Q_WARNING_03[1],"")&amp;If(Length(&amp;Q_WARNING_04[1])&gt;0,&amp;"\r\n"&amp;Q_WARNING_04[1],"")&amp;If(Length(&amp;Q_WARNING_05[1])&gt;0,&amp;"\r\n"&amp;Q_WARNING_05[1],"")&amp;If(Length(&amp;Q_WARNING_06[1])&gt;0,&amp;"\r\n"&amp;Q_WARNING_06[1],"")&amp;If(Length(&amp;Q_WARNING_07[1])&gt;0,&amp;"\r\n"&amp;Q_WARNING_07[1],"")&amp;If(Length(&amp;Q_WARNING_08[1])&gt;0,&amp;"\r\n"&amp;Q_WARNING_08[1],"")&amp;If(Length(&amp;Q_WARNING_09[1])&gt;0,&amp;"\r\n"&amp;Q_WARNING_09[1],"")&amp;If(Length(&amp;Q_WARNING_10[1])&gt;0,&amp;"\r\n"&amp;Q_WARNING_10[1],"")</v>
          </cell>
        </row>
        <row r="263">
          <cell r="A263" t="str">
            <v>Q_RESTRICTIES</v>
          </cell>
          <cell r="B263" t="str">
            <v>Q_RESTRICTIES</v>
          </cell>
          <cell r="C263" t="str">
            <v>No</v>
          </cell>
          <cell r="D263" t="str">
            <v>S04-06</v>
          </cell>
          <cell r="E263">
            <v>262</v>
          </cell>
          <cell r="F263">
            <v>2</v>
          </cell>
          <cell r="G263" t="str">
            <v xml:space="preserve">      Restricties</v>
          </cell>
          <cell r="I263" t="str">
            <v>No</v>
          </cell>
          <cell r="J263" t="str">
            <v>String</v>
          </cell>
          <cell r="K263" t="str">
            <v>Abstract</v>
          </cell>
          <cell r="L263" t="str">
            <v>Locked</v>
          </cell>
          <cell r="M263" t="str">
            <v>Locked</v>
          </cell>
          <cell r="N263" t="str">
            <v>Locked</v>
          </cell>
          <cell r="O263" t="str">
            <v>Locked</v>
          </cell>
          <cell r="P263" t="str">
            <v>Locked</v>
          </cell>
          <cell r="Q263" t="str">
            <v>No</v>
          </cell>
          <cell r="R263" t="str">
            <v>No</v>
          </cell>
          <cell r="S263" t="str">
            <v>No</v>
          </cell>
          <cell r="T263" t="str">
            <v>No</v>
          </cell>
          <cell r="U263" t="str">
            <v>No</v>
          </cell>
          <cell r="V263" t="str">
            <v>No</v>
          </cell>
          <cell r="W263" t="str">
            <v>No</v>
          </cell>
          <cell r="X263" t="str">
            <v>Single</v>
          </cell>
          <cell r="Y263" t="str">
            <v>Memo</v>
          </cell>
          <cell r="Z263" t="str">
            <v>None</v>
          </cell>
          <cell r="AA263" t="str">
            <v>No</v>
          </cell>
          <cell r="AB263" t="str">
            <v>No</v>
          </cell>
          <cell r="AC263" t="str">
            <v>Yes</v>
          </cell>
          <cell r="AD263">
            <v>1</v>
          </cell>
          <cell r="AE263">
            <v>0</v>
          </cell>
          <cell r="AF263">
            <v>0</v>
          </cell>
          <cell r="AG263">
            <v>1</v>
          </cell>
          <cell r="AH263" t="str">
            <v>No</v>
          </cell>
          <cell r="AI263" t="str">
            <v>No</v>
          </cell>
          <cell r="AJ263" t="str">
            <v>No</v>
          </cell>
          <cell r="AK263" t="str">
            <v xml:space="preserve"> </v>
          </cell>
          <cell r="AL263" t="str">
            <v xml:space="preserve"> </v>
          </cell>
          <cell r="AM263" t="str">
            <v>No</v>
          </cell>
          <cell r="AO263" t="str">
            <v>Restricties</v>
          </cell>
          <cell r="AP263" t="str">
            <v>&amp;If( Length(&amp;Q_RESTRICTIESTXT[1])&gt;0 ,&amp;"\r\nDe volgende variabelen zijn niet correct gevuld:"&amp;Q_RESTRICTIESTXT ,&amp;"")</v>
          </cell>
          <cell r="AQ263" t="str">
            <v>&amp;If( Length(&amp;Q_RESTRICTIESTXT[1])&gt;0 ,&amp;"\r\nDe volgende variabelen zijn niet correct gevuld:"&amp;Q_RESTRICTIESTXT ,&amp;"")</v>
          </cell>
          <cell r="AR263" t="str">
            <v>&amp;If( Length(&amp;Q_RESTRICTIESTXT[1])&gt;0 ,&amp;"\r\nDe volgende variabelen zijn niet correct gevuld:"&amp;Q_RESTRICTIESTXT ,&amp;"")</v>
          </cell>
          <cell r="AS263" t="str">
            <v>&amp;If( Length(&amp;Q_RESTRICTIESTXT[1])&gt;0 ,&amp;"\r\nDe volgende variabelen zijn niet correct gevuld:"&amp;Q_RESTRICTIESTXT ,&amp;"")</v>
          </cell>
        </row>
        <row r="264">
          <cell r="A264" t="str">
            <v>Q_RESTRICTIES_01</v>
          </cell>
          <cell r="B264" t="str">
            <v>Q_RESTRICTIES_01</v>
          </cell>
          <cell r="C264" t="str">
            <v>No</v>
          </cell>
          <cell r="D264" t="str">
            <v>S04-06-01</v>
          </cell>
          <cell r="E264">
            <v>263</v>
          </cell>
          <cell r="F264">
            <v>3</v>
          </cell>
          <cell r="G264" t="str">
            <v xml:space="preserve">         </v>
          </cell>
          <cell r="I264" t="str">
            <v>No</v>
          </cell>
          <cell r="J264" t="str">
            <v>String</v>
          </cell>
          <cell r="K264" t="str">
            <v>String</v>
          </cell>
          <cell r="L264" t="str">
            <v>Locked</v>
          </cell>
          <cell r="M264" t="str">
            <v>Locked</v>
          </cell>
          <cell r="N264" t="str">
            <v>Locked</v>
          </cell>
          <cell r="O264" t="str">
            <v>Locked</v>
          </cell>
          <cell r="P264" t="str">
            <v>Locked</v>
          </cell>
          <cell r="Q264" t="str">
            <v>No</v>
          </cell>
          <cell r="R264" t="str">
            <v>No</v>
          </cell>
          <cell r="S264" t="str">
            <v>No</v>
          </cell>
          <cell r="T264" t="str">
            <v>No</v>
          </cell>
          <cell r="U264" t="str">
            <v>No</v>
          </cell>
          <cell r="V264" t="str">
            <v>No</v>
          </cell>
          <cell r="W264" t="str">
            <v>No</v>
          </cell>
          <cell r="X264" t="str">
            <v>Single</v>
          </cell>
          <cell r="Y264" t="str">
            <v>Default</v>
          </cell>
          <cell r="Z264" t="str">
            <v>None</v>
          </cell>
          <cell r="AA264" t="str">
            <v>No</v>
          </cell>
          <cell r="AB264" t="str">
            <v>No</v>
          </cell>
          <cell r="AC264" t="str">
            <v>Yes</v>
          </cell>
          <cell r="AD264">
            <v>1</v>
          </cell>
          <cell r="AE264">
            <v>0</v>
          </cell>
          <cell r="AF264">
            <v>0</v>
          </cell>
          <cell r="AG264">
            <v>1</v>
          </cell>
          <cell r="AH264" t="str">
            <v>No</v>
          </cell>
          <cell r="AI264" t="str">
            <v>No</v>
          </cell>
          <cell r="AJ264" t="str">
            <v>No</v>
          </cell>
          <cell r="AK264" t="str">
            <v xml:space="preserve"> </v>
          </cell>
          <cell r="AL264" t="str">
            <v xml:space="preserve"> </v>
          </cell>
          <cell r="AM264" t="str">
            <v>No</v>
          </cell>
        </row>
        <row r="265">
          <cell r="A265" t="str">
            <v>Q_RESTRICTIES_02</v>
          </cell>
          <cell r="B265" t="str">
            <v>Q_RESTRICTIES_02</v>
          </cell>
          <cell r="C265" t="str">
            <v>No</v>
          </cell>
          <cell r="D265" t="str">
            <v>S04-06-02</v>
          </cell>
          <cell r="E265">
            <v>264</v>
          </cell>
          <cell r="F265">
            <v>3</v>
          </cell>
          <cell r="G265" t="str">
            <v xml:space="preserve">         </v>
          </cell>
          <cell r="I265" t="str">
            <v>No</v>
          </cell>
          <cell r="J265" t="str">
            <v>String</v>
          </cell>
          <cell r="K265" t="str">
            <v>String</v>
          </cell>
          <cell r="L265" t="str">
            <v>Locked</v>
          </cell>
          <cell r="M265" t="str">
            <v>Locked</v>
          </cell>
          <cell r="N265" t="str">
            <v>Locked</v>
          </cell>
          <cell r="O265" t="str">
            <v>Locked</v>
          </cell>
          <cell r="P265" t="str">
            <v>Locked</v>
          </cell>
          <cell r="Q265" t="str">
            <v>No</v>
          </cell>
          <cell r="R265" t="str">
            <v>No</v>
          </cell>
          <cell r="S265" t="str">
            <v>No</v>
          </cell>
          <cell r="T265" t="str">
            <v>No</v>
          </cell>
          <cell r="U265" t="str">
            <v>No</v>
          </cell>
          <cell r="V265" t="str">
            <v>No</v>
          </cell>
          <cell r="W265" t="str">
            <v>No</v>
          </cell>
          <cell r="X265" t="str">
            <v>Single</v>
          </cell>
          <cell r="Y265" t="str">
            <v>Default</v>
          </cell>
          <cell r="Z265" t="str">
            <v>None</v>
          </cell>
          <cell r="AA265" t="str">
            <v>No</v>
          </cell>
          <cell r="AB265" t="str">
            <v>No</v>
          </cell>
          <cell r="AC265" t="str">
            <v>Yes</v>
          </cell>
          <cell r="AD265">
            <v>1</v>
          </cell>
          <cell r="AE265">
            <v>0</v>
          </cell>
          <cell r="AF265">
            <v>0</v>
          </cell>
          <cell r="AG265">
            <v>1</v>
          </cell>
          <cell r="AH265" t="str">
            <v>No</v>
          </cell>
          <cell r="AI265" t="str">
            <v>No</v>
          </cell>
          <cell r="AJ265" t="str">
            <v>No</v>
          </cell>
          <cell r="AK265" t="str">
            <v xml:space="preserve"> </v>
          </cell>
          <cell r="AL265" t="str">
            <v xml:space="preserve"> </v>
          </cell>
          <cell r="AM265" t="str">
            <v>No</v>
          </cell>
          <cell r="AP265" t="str">
            <v>&amp;If((Not DataEntered(BatchRating,1)) Or ((BatchRating[1]&gt;=0) And (BatchRating[1]&lt;= 20)),&amp;"","- Batch-rating moet tussen 0 en 20 liggen.")</v>
          </cell>
          <cell r="AQ265" t="str">
            <v>&amp;If((Not DataEntered(BatchRating,1)) Or ((BatchRating[1]&gt;=0) And (BatchRating[1]&lt;= 20)),&amp;"","- Batch-rating moet tussen 0 en 20 liggen.")</v>
          </cell>
          <cell r="AR265" t="str">
            <v>&amp;If((Not DataEntered(BatchRating,1)) Or ((BatchRating[1]&gt;=0) And (BatchRating[1]&lt;= 20)),&amp;"","- Batch-rating moet tussen 0 en 20 liggen.")</v>
          </cell>
          <cell r="AS265" t="str">
            <v>&amp;If((Not DataEntered(BatchRating,1)) Or ((BatchRating[1]&gt;=0) And (BatchRating[1]&lt;= 20)),&amp;"","- Batch-rating moet tussen 0 en 20 liggen.")</v>
          </cell>
        </row>
        <row r="266">
          <cell r="A266" t="str">
            <v>Q_RESTRICTIES_03</v>
          </cell>
          <cell r="B266" t="str">
            <v>Q_RESTRICTIES_03</v>
          </cell>
          <cell r="C266" t="str">
            <v>No</v>
          </cell>
          <cell r="D266" t="str">
            <v>S04-06-03</v>
          </cell>
          <cell r="E266">
            <v>265</v>
          </cell>
          <cell r="F266">
            <v>3</v>
          </cell>
          <cell r="G266" t="str">
            <v xml:space="preserve">         </v>
          </cell>
          <cell r="I266" t="str">
            <v>No</v>
          </cell>
          <cell r="J266" t="str">
            <v>String</v>
          </cell>
          <cell r="K266" t="str">
            <v>String</v>
          </cell>
          <cell r="L266" t="str">
            <v>Locked</v>
          </cell>
          <cell r="M266" t="str">
            <v>Locked</v>
          </cell>
          <cell r="N266" t="str">
            <v>Locked</v>
          </cell>
          <cell r="O266" t="str">
            <v>Locked</v>
          </cell>
          <cell r="P266" t="str">
            <v>Locked</v>
          </cell>
          <cell r="Q266" t="str">
            <v>No</v>
          </cell>
          <cell r="R266" t="str">
            <v>No</v>
          </cell>
          <cell r="S266" t="str">
            <v>No</v>
          </cell>
          <cell r="T266" t="str">
            <v>No</v>
          </cell>
          <cell r="U266" t="str">
            <v>No</v>
          </cell>
          <cell r="V266" t="str">
            <v>No</v>
          </cell>
          <cell r="W266" t="str">
            <v>No</v>
          </cell>
          <cell r="X266" t="str">
            <v>Single</v>
          </cell>
          <cell r="Y266" t="str">
            <v>Default</v>
          </cell>
          <cell r="Z266" t="str">
            <v>None</v>
          </cell>
          <cell r="AA266" t="str">
            <v>No</v>
          </cell>
          <cell r="AB266" t="str">
            <v>No</v>
          </cell>
          <cell r="AC266" t="str">
            <v>Yes</v>
          </cell>
          <cell r="AD266">
            <v>1</v>
          </cell>
          <cell r="AE266">
            <v>0</v>
          </cell>
          <cell r="AF266">
            <v>0</v>
          </cell>
          <cell r="AG266">
            <v>1</v>
          </cell>
          <cell r="AH266" t="str">
            <v>No</v>
          </cell>
          <cell r="AI266" t="str">
            <v>No</v>
          </cell>
          <cell r="AJ266" t="str">
            <v>No</v>
          </cell>
          <cell r="AK266" t="str">
            <v xml:space="preserve"> </v>
          </cell>
          <cell r="AL266" t="str">
            <v xml:space="preserve"> </v>
          </cell>
          <cell r="AM266" t="str">
            <v>No</v>
          </cell>
          <cell r="AP266" t="str">
            <v>&amp;If((Not DataEntered(BatchReferentieLimiet,1)) Or ((BatchReferentieLimiet[1]&gt;=0) And (BatchReferentieLimiet[1]&lt;= 500000)),&amp;"","- Batch-referentielimiet moet tussen 0 en 500.000 liggen.")</v>
          </cell>
          <cell r="AQ266" t="str">
            <v>&amp;If((Not DataEntered(BatchReferentieLimiet,1)) Or ((BatchReferentieLimiet[1]&gt;=0) And (BatchReferentieLimiet[1]&lt;= 500000)),&amp;"","- Batch-referentielimiet moet tussen 0 en 500.000 liggen.")</v>
          </cell>
          <cell r="AR266" t="str">
            <v>&amp;If((Not DataEntered(BatchReferentieLimiet,1)) Or ((BatchReferentieLimiet[1]&gt;=0) And (BatchReferentieLimiet[1]&lt;= 500000)),&amp;"","- Batch-referentielimiet moet tussen 0 en 500.000 liggen.")</v>
          </cell>
          <cell r="AS266" t="str">
            <v>&amp;If((Not DataEntered(BatchReferentieLimiet,1)) Or ((BatchReferentieLimiet[1]&gt;=0) And (BatchReferentieLimiet[1]&lt;= 500000)),&amp;"","- Batch-referentielimiet moet tussen 0 en 500.000 liggen.")</v>
          </cell>
        </row>
        <row r="267">
          <cell r="A267" t="str">
            <v>Q_RESTRICTIES_04</v>
          </cell>
          <cell r="B267" t="str">
            <v>Q_RESTRICTIES_04</v>
          </cell>
          <cell r="C267" t="str">
            <v>No</v>
          </cell>
          <cell r="D267" t="str">
            <v>S04-06-04</v>
          </cell>
          <cell r="E267">
            <v>266</v>
          </cell>
          <cell r="F267">
            <v>3</v>
          </cell>
          <cell r="G267" t="str">
            <v xml:space="preserve">         </v>
          </cell>
          <cell r="I267" t="str">
            <v>No</v>
          </cell>
          <cell r="J267" t="str">
            <v>String</v>
          </cell>
          <cell r="K267" t="str">
            <v>String</v>
          </cell>
          <cell r="L267" t="str">
            <v>Locked</v>
          </cell>
          <cell r="M267" t="str">
            <v>Locked</v>
          </cell>
          <cell r="N267" t="str">
            <v>Locked</v>
          </cell>
          <cell r="O267" t="str">
            <v>Locked</v>
          </cell>
          <cell r="P267" t="str">
            <v>Locked</v>
          </cell>
          <cell r="Q267" t="str">
            <v>No</v>
          </cell>
          <cell r="R267" t="str">
            <v>No</v>
          </cell>
          <cell r="S267" t="str">
            <v>No</v>
          </cell>
          <cell r="T267" t="str">
            <v>No</v>
          </cell>
          <cell r="U267" t="str">
            <v>No</v>
          </cell>
          <cell r="V267" t="str">
            <v>No</v>
          </cell>
          <cell r="W267" t="str">
            <v>No</v>
          </cell>
          <cell r="X267" t="str">
            <v>Single</v>
          </cell>
          <cell r="Y267" t="str">
            <v>Default</v>
          </cell>
          <cell r="Z267" t="str">
            <v>None</v>
          </cell>
          <cell r="AA267" t="str">
            <v>No</v>
          </cell>
          <cell r="AB267" t="str">
            <v>No</v>
          </cell>
          <cell r="AC267" t="str">
            <v>Yes</v>
          </cell>
          <cell r="AD267">
            <v>1</v>
          </cell>
          <cell r="AE267">
            <v>0</v>
          </cell>
          <cell r="AF267">
            <v>0</v>
          </cell>
          <cell r="AG267">
            <v>1</v>
          </cell>
          <cell r="AH267" t="str">
            <v>No</v>
          </cell>
          <cell r="AI267" t="str">
            <v>No</v>
          </cell>
          <cell r="AJ267" t="str">
            <v>No</v>
          </cell>
          <cell r="AK267" t="str">
            <v xml:space="preserve"> </v>
          </cell>
          <cell r="AL267" t="str">
            <v xml:space="preserve"> </v>
          </cell>
          <cell r="AM267" t="str">
            <v>No</v>
          </cell>
          <cell r="AP267" t="str">
            <v>&amp;If((Not DataEntered(Investeringsbehoefte,1)) Or ((Investeringsbehoefte[1]&gt;=0) And (Investeringsbehoefte[1]&lt;= 1000000)),&amp;"","- (Huidige) Investeringsbehoefte moet tussen 0 en 1.000.000 liggen.")</v>
          </cell>
          <cell r="AQ267" t="str">
            <v>&amp;If((Not DataEntered(Investeringsbehoefte,1)) Or ((Investeringsbehoefte[1]&gt;=0) And (Investeringsbehoefte[1]&lt;= 1000000)),&amp;"","- (Huidige) Investeringsbehoefte moet tussen 0 en 1.000.000 liggen.")</v>
          </cell>
          <cell r="AR267" t="str">
            <v>&amp;If((Not DataEntered(Investeringsbehoefte,1)) Or ((Investeringsbehoefte[1]&gt;=0) And (Investeringsbehoefte[1]&lt;= 1000000)),&amp;"","- (Huidige) Investeringsbehoefte moet tussen 0 en 1.000.000 liggen.")</v>
          </cell>
          <cell r="AS267" t="str">
            <v>&amp;If((Not DataEntered(Investeringsbehoefte,1)) Or ((Investeringsbehoefte[1]&gt;=0) And (Investeringsbehoefte[1]&lt;= 1000000)),&amp;"","- (Huidige) Investeringsbehoefte moet tussen 0 en 1.000.000 liggen.")</v>
          </cell>
        </row>
        <row r="268">
          <cell r="A268" t="str">
            <v>Q_RESTRICTIES_05</v>
          </cell>
          <cell r="B268" t="str">
            <v>Q_RESTRICTIES_05</v>
          </cell>
          <cell r="C268" t="str">
            <v>No</v>
          </cell>
          <cell r="D268" t="str">
            <v>S04-06-05</v>
          </cell>
          <cell r="E268">
            <v>267</v>
          </cell>
          <cell r="F268">
            <v>3</v>
          </cell>
          <cell r="G268" t="str">
            <v xml:space="preserve">         </v>
          </cell>
          <cell r="I268" t="str">
            <v>No</v>
          </cell>
          <cell r="J268" t="str">
            <v>String</v>
          </cell>
          <cell r="K268" t="str">
            <v>String</v>
          </cell>
          <cell r="L268" t="str">
            <v>Locked</v>
          </cell>
          <cell r="M268" t="str">
            <v>Locked</v>
          </cell>
          <cell r="N268" t="str">
            <v>Locked</v>
          </cell>
          <cell r="O268" t="str">
            <v>Locked</v>
          </cell>
          <cell r="P268" t="str">
            <v>Locked</v>
          </cell>
          <cell r="Q268" t="str">
            <v>No</v>
          </cell>
          <cell r="R268" t="str">
            <v>No</v>
          </cell>
          <cell r="S268" t="str">
            <v>No</v>
          </cell>
          <cell r="T268" t="str">
            <v>No</v>
          </cell>
          <cell r="U268" t="str">
            <v>No</v>
          </cell>
          <cell r="V268" t="str">
            <v>No</v>
          </cell>
          <cell r="W268" t="str">
            <v>No</v>
          </cell>
          <cell r="X268" t="str">
            <v>Single</v>
          </cell>
          <cell r="Y268" t="str">
            <v>Default</v>
          </cell>
          <cell r="Z268" t="str">
            <v>None</v>
          </cell>
          <cell r="AA268" t="str">
            <v>No</v>
          </cell>
          <cell r="AB268" t="str">
            <v>No</v>
          </cell>
          <cell r="AC268" t="str">
            <v>Yes</v>
          </cell>
          <cell r="AD268">
            <v>1</v>
          </cell>
          <cell r="AE268">
            <v>0</v>
          </cell>
          <cell r="AF268">
            <v>0</v>
          </cell>
          <cell r="AG268">
            <v>1</v>
          </cell>
          <cell r="AH268" t="str">
            <v>No</v>
          </cell>
          <cell r="AI268" t="str">
            <v>No</v>
          </cell>
          <cell r="AJ268" t="str">
            <v>No</v>
          </cell>
          <cell r="AK268" t="str">
            <v xml:space="preserve"> </v>
          </cell>
          <cell r="AL268" t="str">
            <v xml:space="preserve"> </v>
          </cell>
          <cell r="AM268" t="str">
            <v>No</v>
          </cell>
          <cell r="AP268" t="str">
            <v>&amp;If((Not DataEntered(GestortRisicodragendVermogen,1)) Or ((GestortRisicodragendVermogen[1]&gt;=0) And (GestortRisicodragendVermogen[1]&lt;= 1000000)),&amp;"","- Gestort risicodragend vermogen moet tussen 0 en 1.000.000 liggen.")</v>
          </cell>
          <cell r="AQ268" t="str">
            <v>&amp;If((Not DataEntered(GestortRisicodragendVermogen,1)) Or ((GestortRisicodragendVermogen[1]&gt;=0) And (GestortRisicodragendVermogen[1]&lt;= 1000000)),&amp;"","- Gestort risicodragend vermogen moet tussen 0 en 1.000.000 liggen.")</v>
          </cell>
          <cell r="AR268" t="str">
            <v>&amp;If((Not DataEntered(GestortRisicodragendVermogen,1)) Or ((GestortRisicodragendVermogen[1]&gt;=0) And (GestortRisicodragendVermogen[1]&lt;= 1000000)),&amp;"","- Gestort risicodragend vermogen moet tussen 0 en 1.000.000 liggen.")</v>
          </cell>
          <cell r="AS268" t="str">
            <v>&amp;If((Not DataEntered(GestortRisicodragendVermogen,1)) Or ((GestortRisicodragendVermogen[1]&gt;=0) And (GestortRisicodragendVermogen[1]&lt;= 1000000)),&amp;"","- Gestort risicodragend vermogen moet tussen 0 en 1.000.000 liggen.")</v>
          </cell>
        </row>
        <row r="269">
          <cell r="A269" t="str">
            <v>Q_RESTRICTIES_06</v>
          </cell>
          <cell r="B269" t="str">
            <v>Q_RESTRICTIES_06</v>
          </cell>
          <cell r="C269" t="str">
            <v>No</v>
          </cell>
          <cell r="D269" t="str">
            <v>S04-06-06</v>
          </cell>
          <cell r="E269">
            <v>268</v>
          </cell>
          <cell r="F269">
            <v>3</v>
          </cell>
          <cell r="G269" t="str">
            <v xml:space="preserve">         </v>
          </cell>
          <cell r="I269" t="str">
            <v>No</v>
          </cell>
          <cell r="J269" t="str">
            <v>String</v>
          </cell>
          <cell r="K269" t="str">
            <v>String</v>
          </cell>
          <cell r="L269" t="str">
            <v>Locked</v>
          </cell>
          <cell r="M269" t="str">
            <v>Locked</v>
          </cell>
          <cell r="N269" t="str">
            <v>Locked</v>
          </cell>
          <cell r="O269" t="str">
            <v>Locked</v>
          </cell>
          <cell r="P269" t="str">
            <v>Locked</v>
          </cell>
          <cell r="Q269" t="str">
            <v>No</v>
          </cell>
          <cell r="R269" t="str">
            <v>No</v>
          </cell>
          <cell r="S269" t="str">
            <v>No</v>
          </cell>
          <cell r="T269" t="str">
            <v>No</v>
          </cell>
          <cell r="U269" t="str">
            <v>No</v>
          </cell>
          <cell r="V269" t="str">
            <v>No</v>
          </cell>
          <cell r="W269" t="str">
            <v>No</v>
          </cell>
          <cell r="X269" t="str">
            <v>Single</v>
          </cell>
          <cell r="Y269" t="str">
            <v>Default</v>
          </cell>
          <cell r="Z269" t="str">
            <v>None</v>
          </cell>
          <cell r="AA269" t="str">
            <v>No</v>
          </cell>
          <cell r="AB269" t="str">
            <v>No</v>
          </cell>
          <cell r="AC269" t="str">
            <v>Yes</v>
          </cell>
          <cell r="AD269">
            <v>1</v>
          </cell>
          <cell r="AE269">
            <v>0</v>
          </cell>
          <cell r="AF269">
            <v>0</v>
          </cell>
          <cell r="AG269">
            <v>1</v>
          </cell>
          <cell r="AH269" t="str">
            <v>No</v>
          </cell>
          <cell r="AI269" t="str">
            <v>No</v>
          </cell>
          <cell r="AJ269" t="str">
            <v>No</v>
          </cell>
          <cell r="AK269" t="str">
            <v xml:space="preserve"> </v>
          </cell>
          <cell r="AL269" t="str">
            <v xml:space="preserve"> </v>
          </cell>
          <cell r="AM269" t="str">
            <v>No</v>
          </cell>
          <cell r="AP269" t="str">
            <v>&amp;If((Not DataEntered(BenuttingLiqMiddelen,1)) Or ((BenuttingLiqMiddelen[1]&gt;=0) And (BenuttingLiqMiddelen[1]&lt;= 1000000)),&amp;"","- Aanwending van bestaande liquide middelen moet tussen 0 en 1.000.000 liggen.")</v>
          </cell>
          <cell r="AQ269" t="str">
            <v>&amp;If((Not DataEntered(BenuttingLiqMiddelen,1)) Or ((BenuttingLiqMiddelen[1]&gt;=0) And (BenuttingLiqMiddelen[1]&lt;= 1000000)),&amp;"","- Aanwending van bestaande liquide middelen moet tussen 0 en 1.000.000 liggen.")</v>
          </cell>
          <cell r="AR269" t="str">
            <v>&amp;If((Not DataEntered(BenuttingLiqMiddelen,1)) Or ((BenuttingLiqMiddelen[1]&gt;=0) And (BenuttingLiqMiddelen[1]&lt;= 1000000)),&amp;"","- Aanwending van bestaande liquide middelen moet tussen 0 en 1.000.000 liggen.")</v>
          </cell>
          <cell r="AS269" t="str">
            <v>&amp;If((Not DataEntered(BenuttingLiqMiddelen,1)) Or ((BenuttingLiqMiddelen[1]&gt;=0) And (BenuttingLiqMiddelen[1]&lt;= 1000000)),&amp;"","- Aanwending van bestaande liquide middelen moet tussen 0 en 1.000.000 liggen.")</v>
          </cell>
        </row>
        <row r="270">
          <cell r="A270" t="str">
            <v>Q_RESTRICTIES_07</v>
          </cell>
          <cell r="B270" t="str">
            <v>Q_RESTRICTIES_07</v>
          </cell>
          <cell r="C270" t="str">
            <v>No</v>
          </cell>
          <cell r="D270" t="str">
            <v>S04-06-07</v>
          </cell>
          <cell r="E270">
            <v>269</v>
          </cell>
          <cell r="F270">
            <v>3</v>
          </cell>
          <cell r="G270" t="str">
            <v xml:space="preserve">         </v>
          </cell>
          <cell r="I270" t="str">
            <v>No</v>
          </cell>
          <cell r="J270" t="str">
            <v>String</v>
          </cell>
          <cell r="K270" t="str">
            <v>String</v>
          </cell>
          <cell r="L270" t="str">
            <v>Locked</v>
          </cell>
          <cell r="M270" t="str">
            <v>Locked</v>
          </cell>
          <cell r="N270" t="str">
            <v>Locked</v>
          </cell>
          <cell r="O270" t="str">
            <v>Locked</v>
          </cell>
          <cell r="P270" t="str">
            <v>Locked</v>
          </cell>
          <cell r="Q270" t="str">
            <v>No</v>
          </cell>
          <cell r="R270" t="str">
            <v>No</v>
          </cell>
          <cell r="S270" t="str">
            <v>No</v>
          </cell>
          <cell r="T270" t="str">
            <v>No</v>
          </cell>
          <cell r="U270" t="str">
            <v>No</v>
          </cell>
          <cell r="V270" t="str">
            <v>No</v>
          </cell>
          <cell r="W270" t="str">
            <v>No</v>
          </cell>
          <cell r="X270" t="str">
            <v>Single</v>
          </cell>
          <cell r="Y270" t="str">
            <v>Default</v>
          </cell>
          <cell r="Z270" t="str">
            <v>None</v>
          </cell>
          <cell r="AA270" t="str">
            <v>No</v>
          </cell>
          <cell r="AB270" t="str">
            <v>No</v>
          </cell>
          <cell r="AC270" t="str">
            <v>Yes</v>
          </cell>
          <cell r="AD270">
            <v>1</v>
          </cell>
          <cell r="AE270">
            <v>0</v>
          </cell>
          <cell r="AF270">
            <v>0</v>
          </cell>
          <cell r="AG270">
            <v>1</v>
          </cell>
          <cell r="AH270" t="str">
            <v>No</v>
          </cell>
          <cell r="AI270" t="str">
            <v>No</v>
          </cell>
          <cell r="AJ270" t="str">
            <v>No</v>
          </cell>
          <cell r="AK270" t="str">
            <v xml:space="preserve"> </v>
          </cell>
          <cell r="AL270" t="str">
            <v xml:space="preserve"> </v>
          </cell>
          <cell r="AM270" t="str">
            <v>No</v>
          </cell>
          <cell r="AP270" t="str">
            <v>&amp;If((Not DataEntered(EigenVermogenVoorKredietverlening,1)) Or ((EigenVermogenVoorKredietverlening[1]&gt;=0) And (EigenVermogenVoorKredietverlening[1]&lt;= 1000000)),&amp;"","- Eigen vermogen (voor kredietverlening) moet tussen 0 en 1.000.000 liggen.")</v>
          </cell>
          <cell r="AQ270" t="str">
            <v>&amp;If((Not DataEntered(EigenVermogenVoorKredietverlening,1)) Or ((EigenVermogenVoorKredietverlening[1]&gt;=0) And (EigenVermogenVoorKredietverlening[1]&lt;= 1000000)),&amp;"","- Eigen vermogen (voor kredietverlening) moet tussen 0 en 1.000.000 liggen.")</v>
          </cell>
          <cell r="AR270" t="str">
            <v>&amp;If((Not DataEntered(EigenVermogenVoorKredietverlening,1)) Or ((EigenVermogenVoorKredietverlening[1]&gt;=0) And (EigenVermogenVoorKredietverlening[1]&lt;= 1000000)),&amp;"","- Eigen vermogen (voor kredietverlening) moet tussen 0 en 1.000.000 liggen.")</v>
          </cell>
          <cell r="AS270" t="str">
            <v>&amp;If((Not DataEntered(EigenVermogenVoorKredietverlening,1)) Or ((EigenVermogenVoorKredietverlening[1]&gt;=0) And (EigenVermogenVoorKredietverlening[1]&lt;= 1000000)),&amp;"","- Eigen vermogen (voor kredietverlening) moet tussen 0 en 1.000.000 liggen.")</v>
          </cell>
        </row>
        <row r="271">
          <cell r="A271" t="str">
            <v>Q_RESTRICTIES_08</v>
          </cell>
          <cell r="B271" t="str">
            <v>Q_RESTRICTIES_08</v>
          </cell>
          <cell r="C271" t="str">
            <v>No</v>
          </cell>
          <cell r="D271" t="str">
            <v>S04-06-08</v>
          </cell>
          <cell r="E271">
            <v>270</v>
          </cell>
          <cell r="F271">
            <v>3</v>
          </cell>
          <cell r="G271" t="str">
            <v xml:space="preserve">         </v>
          </cell>
          <cell r="I271" t="str">
            <v>No</v>
          </cell>
          <cell r="J271" t="str">
            <v>String</v>
          </cell>
          <cell r="K271" t="str">
            <v>String</v>
          </cell>
          <cell r="L271" t="str">
            <v>Locked</v>
          </cell>
          <cell r="M271" t="str">
            <v>Locked</v>
          </cell>
          <cell r="N271" t="str">
            <v>Locked</v>
          </cell>
          <cell r="O271" t="str">
            <v>Locked</v>
          </cell>
          <cell r="P271" t="str">
            <v>Locked</v>
          </cell>
          <cell r="Q271" t="str">
            <v>No</v>
          </cell>
          <cell r="R271" t="str">
            <v>No</v>
          </cell>
          <cell r="S271" t="str">
            <v>No</v>
          </cell>
          <cell r="T271" t="str">
            <v>No</v>
          </cell>
          <cell r="U271" t="str">
            <v>No</v>
          </cell>
          <cell r="V271" t="str">
            <v>No</v>
          </cell>
          <cell r="W271" t="str">
            <v>No</v>
          </cell>
          <cell r="X271" t="str">
            <v>Single</v>
          </cell>
          <cell r="Y271" t="str">
            <v>Default</v>
          </cell>
          <cell r="Z271" t="str">
            <v>None</v>
          </cell>
          <cell r="AA271" t="str">
            <v>No</v>
          </cell>
          <cell r="AB271" t="str">
            <v>No</v>
          </cell>
          <cell r="AC271" t="str">
            <v>Yes</v>
          </cell>
          <cell r="AD271">
            <v>1</v>
          </cell>
          <cell r="AE271">
            <v>0</v>
          </cell>
          <cell r="AF271">
            <v>0</v>
          </cell>
          <cell r="AG271">
            <v>1</v>
          </cell>
          <cell r="AH271" t="str">
            <v>No</v>
          </cell>
          <cell r="AI271" t="str">
            <v>No</v>
          </cell>
          <cell r="AJ271" t="str">
            <v>No</v>
          </cell>
          <cell r="AK271" t="str">
            <v xml:space="preserve"> </v>
          </cell>
          <cell r="AL271" t="str">
            <v xml:space="preserve"> </v>
          </cell>
          <cell r="AM271" t="str">
            <v>No</v>
          </cell>
          <cell r="AP271" t="str">
            <v>&amp;If((Not DataEntered(BalansTotaalNaKredietverlening,1)) Or ((BalansTotaalNaKredietverlening[1]&gt;=0) And (BalansTotaalNaKredietverlening[1]&lt;= 1000000)),&amp;"","- Balanstotaal (na kredietverlening) moet tussen 0 en 1.000.000 liggen.")</v>
          </cell>
          <cell r="AQ271" t="str">
            <v>&amp;If((Not DataEntered(BalansTotaalNaKredietverlening,1)) Or ((BalansTotaalNaKredietverlening[1]&gt;=0) And (BalansTotaalNaKredietverlening[1]&lt;= 1000000)),&amp;"","- Balanstotaal (na kredietverlening) moet tussen 0 en 1.000.000 liggen.")</v>
          </cell>
          <cell r="AR271" t="str">
            <v>&amp;If((Not DataEntered(BalansTotaalNaKredietverlening,1)) Or ((BalansTotaalNaKredietverlening[1]&gt;=0) And (BalansTotaalNaKredietverlening[1]&lt;= 1000000)),&amp;"","- Balanstotaal (na kredietverlening) moet tussen 0 en 1.000.000 liggen.")</v>
          </cell>
          <cell r="AS271" t="str">
            <v>&amp;If((Not DataEntered(BalansTotaalNaKredietverlening,1)) Or ((BalansTotaalNaKredietverlening[1]&gt;=0) And (BalansTotaalNaKredietverlening[1]&lt;= 1000000)),&amp;"","- Balanstotaal (na kredietverlening) moet tussen 0 en 1.000.000 liggen.")</v>
          </cell>
        </row>
        <row r="272">
          <cell r="A272" t="str">
            <v>Q_RESTRICTIES_09</v>
          </cell>
          <cell r="B272" t="str">
            <v>Q_RESTRICTIES_09</v>
          </cell>
          <cell r="C272" t="str">
            <v>No</v>
          </cell>
          <cell r="D272" t="str">
            <v>S04-06-09</v>
          </cell>
          <cell r="E272">
            <v>271</v>
          </cell>
          <cell r="F272">
            <v>3</v>
          </cell>
          <cell r="G272" t="str">
            <v xml:space="preserve">         </v>
          </cell>
          <cell r="I272" t="str">
            <v>No</v>
          </cell>
          <cell r="J272" t="str">
            <v>String</v>
          </cell>
          <cell r="K272" t="str">
            <v>String</v>
          </cell>
          <cell r="L272" t="str">
            <v>Locked</v>
          </cell>
          <cell r="M272" t="str">
            <v>Locked</v>
          </cell>
          <cell r="N272" t="str">
            <v>Locked</v>
          </cell>
          <cell r="O272" t="str">
            <v>Locked</v>
          </cell>
          <cell r="P272" t="str">
            <v>Locked</v>
          </cell>
          <cell r="Q272" t="str">
            <v>No</v>
          </cell>
          <cell r="R272" t="str">
            <v>No</v>
          </cell>
          <cell r="S272" t="str">
            <v>No</v>
          </cell>
          <cell r="T272" t="str">
            <v>No</v>
          </cell>
          <cell r="U272" t="str">
            <v>No</v>
          </cell>
          <cell r="V272" t="str">
            <v>No</v>
          </cell>
          <cell r="W272" t="str">
            <v>No</v>
          </cell>
          <cell r="X272" t="str">
            <v>Single</v>
          </cell>
          <cell r="Y272" t="str">
            <v>Default</v>
          </cell>
          <cell r="Z272" t="str">
            <v>None</v>
          </cell>
          <cell r="AA272" t="str">
            <v>No</v>
          </cell>
          <cell r="AB272" t="str">
            <v>No</v>
          </cell>
          <cell r="AC272" t="str">
            <v>Yes</v>
          </cell>
          <cell r="AD272">
            <v>1</v>
          </cell>
          <cell r="AE272">
            <v>0</v>
          </cell>
          <cell r="AF272">
            <v>0</v>
          </cell>
          <cell r="AG272">
            <v>1</v>
          </cell>
          <cell r="AH272" t="str">
            <v>No</v>
          </cell>
          <cell r="AI272" t="str">
            <v>No</v>
          </cell>
          <cell r="AJ272" t="str">
            <v>No</v>
          </cell>
          <cell r="AK272" t="str">
            <v xml:space="preserve"> </v>
          </cell>
          <cell r="AL272" t="str">
            <v xml:space="preserve"> </v>
          </cell>
          <cell r="AM272" t="str">
            <v>No</v>
          </cell>
          <cell r="AP272" t="str">
            <v>&amp;If((Not DataEntered(InvesteringImmaterieelActivaNaKrediet,1)) Or ((InvesteringImmaterieelActivaNaKrediet[1]&gt;=0) And (InvesteringImmaterieelActivaNaKrediet[1]&lt;= 1000000)),&amp;"","- Investering in immateriële activa moet tussen 0 en 1.000.000 liggen.")</v>
          </cell>
          <cell r="AQ272" t="str">
            <v>&amp;If((Not DataEntered(InvesteringImmaterieelActivaNaKrediet,1)) Or ((InvesteringImmaterieelActivaNaKrediet[1]&gt;=0) And (InvesteringImmaterieelActivaNaKrediet[1]&lt;= 1000000)),&amp;"","- Investering in immateriële activa moet tussen 0 en 1.000.000 liggen.")</v>
          </cell>
          <cell r="AR272" t="str">
            <v>&amp;If((Not DataEntered(InvesteringImmaterieelActivaNaKrediet,1)) Or ((InvesteringImmaterieelActivaNaKrediet[1]&gt;=0) And (InvesteringImmaterieelActivaNaKrediet[1]&lt;= 1000000)),&amp;"","- Investering in immateriële activa moet tussen 0 en 1.000.000 liggen.")</v>
          </cell>
          <cell r="AS272" t="str">
            <v>&amp;If((Not DataEntered(InvesteringImmaterieelActivaNaKrediet,1)) Or ((InvesteringImmaterieelActivaNaKrediet[1]&gt;=0) And (InvesteringImmaterieelActivaNaKrediet[1]&lt;= 1000000)),&amp;"","- Investering in immateriële activa moet tussen 0 en 1.000.000 liggen.")</v>
          </cell>
        </row>
        <row r="273">
          <cell r="A273" t="str">
            <v>Q_RESTRICTIES_10</v>
          </cell>
          <cell r="B273" t="str">
            <v>Q_RESTRICTIES_10</v>
          </cell>
          <cell r="C273" t="str">
            <v>No</v>
          </cell>
          <cell r="D273" t="str">
            <v>S04-06-10</v>
          </cell>
          <cell r="E273">
            <v>272</v>
          </cell>
          <cell r="F273">
            <v>3</v>
          </cell>
          <cell r="G273" t="str">
            <v xml:space="preserve">         </v>
          </cell>
          <cell r="I273" t="str">
            <v>No</v>
          </cell>
          <cell r="J273" t="str">
            <v>String</v>
          </cell>
          <cell r="K273" t="str">
            <v>String</v>
          </cell>
          <cell r="L273" t="str">
            <v>Locked</v>
          </cell>
          <cell r="M273" t="str">
            <v>Locked</v>
          </cell>
          <cell r="N273" t="str">
            <v>Locked</v>
          </cell>
          <cell r="O273" t="str">
            <v>Locked</v>
          </cell>
          <cell r="P273" t="str">
            <v>Locked</v>
          </cell>
          <cell r="Q273" t="str">
            <v>No</v>
          </cell>
          <cell r="R273" t="str">
            <v>No</v>
          </cell>
          <cell r="S273" t="str">
            <v>No</v>
          </cell>
          <cell r="T273" t="str">
            <v>No</v>
          </cell>
          <cell r="U273" t="str">
            <v>No</v>
          </cell>
          <cell r="V273" t="str">
            <v>No</v>
          </cell>
          <cell r="W273" t="str">
            <v>No</v>
          </cell>
          <cell r="X273" t="str">
            <v>Single</v>
          </cell>
          <cell r="Y273" t="str">
            <v>Default</v>
          </cell>
          <cell r="Z273" t="str">
            <v>None</v>
          </cell>
          <cell r="AA273" t="str">
            <v>No</v>
          </cell>
          <cell r="AB273" t="str">
            <v>No</v>
          </cell>
          <cell r="AC273" t="str">
            <v>Yes</v>
          </cell>
          <cell r="AD273">
            <v>1</v>
          </cell>
          <cell r="AE273">
            <v>0</v>
          </cell>
          <cell r="AF273">
            <v>0</v>
          </cell>
          <cell r="AG273">
            <v>1</v>
          </cell>
          <cell r="AH273" t="str">
            <v>No</v>
          </cell>
          <cell r="AI273" t="str">
            <v>No</v>
          </cell>
          <cell r="AJ273" t="str">
            <v>No</v>
          </cell>
          <cell r="AK273" t="str">
            <v xml:space="preserve"> </v>
          </cell>
          <cell r="AL273" t="str">
            <v xml:space="preserve"> </v>
          </cell>
          <cell r="AM273" t="str">
            <v>No</v>
          </cell>
          <cell r="AP273" t="str">
            <v>&amp;If((Not DataEntered(InvesteringMaterieelActivaNaKrediet,1)) Or ((InvesteringMaterieelActivaNaKrediet[1]&gt;=0) And (InvesteringMaterieelActivaNaKrediet[1]&lt;= 1000000)),&amp;"","- Investering in materiële activa moet tussen 0 en 1.000.000 liggen.")</v>
          </cell>
          <cell r="AQ273" t="str">
            <v>&amp;If((Not DataEntered(InvesteringMaterieelActivaNaKrediet,1)) Or ((InvesteringMaterieelActivaNaKrediet[1]&gt;=0) And (InvesteringMaterieelActivaNaKrediet[1]&lt;= 1000000)),&amp;"","- Investering in materiële activa moet tussen 0 en 1.000.000 liggen.")</v>
          </cell>
          <cell r="AR273" t="str">
            <v>&amp;If((Not DataEntered(InvesteringMaterieelActivaNaKrediet,1)) Or ((InvesteringMaterieelActivaNaKrediet[1]&gt;=0) And (InvesteringMaterieelActivaNaKrediet[1]&lt;= 1000000)),&amp;"","- Investering in materiële activa moet tussen 0 en 1.000.000 liggen.")</v>
          </cell>
          <cell r="AS273" t="str">
            <v>&amp;If((Not DataEntered(InvesteringMaterieelActivaNaKrediet,1)) Or ((InvesteringMaterieelActivaNaKrediet[1]&gt;=0) And (InvesteringMaterieelActivaNaKrediet[1]&lt;= 1000000)),&amp;"","- Investering in materiële activa moet tussen 0 en 1.000.000 liggen.")</v>
          </cell>
        </row>
        <row r="274">
          <cell r="A274" t="str">
            <v>Q_RESTRICTIES_11</v>
          </cell>
          <cell r="B274" t="str">
            <v>Q_RESTRICTIES_11</v>
          </cell>
          <cell r="C274" t="str">
            <v>No</v>
          </cell>
          <cell r="D274" t="str">
            <v>S04-06-11</v>
          </cell>
          <cell r="E274">
            <v>273</v>
          </cell>
          <cell r="F274">
            <v>3</v>
          </cell>
          <cell r="G274" t="str">
            <v xml:space="preserve">         </v>
          </cell>
          <cell r="I274" t="str">
            <v>No</v>
          </cell>
          <cell r="J274" t="str">
            <v>String</v>
          </cell>
          <cell r="K274" t="str">
            <v>String</v>
          </cell>
          <cell r="L274" t="str">
            <v>Locked</v>
          </cell>
          <cell r="M274" t="str">
            <v>Locked</v>
          </cell>
          <cell r="N274" t="str">
            <v>Locked</v>
          </cell>
          <cell r="O274" t="str">
            <v>Locked</v>
          </cell>
          <cell r="P274" t="str">
            <v>Locked</v>
          </cell>
          <cell r="Q274" t="str">
            <v>No</v>
          </cell>
          <cell r="R274" t="str">
            <v>No</v>
          </cell>
          <cell r="S274" t="str">
            <v>No</v>
          </cell>
          <cell r="T274" t="str">
            <v>No</v>
          </cell>
          <cell r="U274" t="str">
            <v>No</v>
          </cell>
          <cell r="V274" t="str">
            <v>No</v>
          </cell>
          <cell r="W274" t="str">
            <v>No</v>
          </cell>
          <cell r="X274" t="str">
            <v>Single</v>
          </cell>
          <cell r="Y274" t="str">
            <v>Default</v>
          </cell>
          <cell r="Z274" t="str">
            <v>None</v>
          </cell>
          <cell r="AA274" t="str">
            <v>No</v>
          </cell>
          <cell r="AB274" t="str">
            <v>No</v>
          </cell>
          <cell r="AC274" t="str">
            <v>Yes</v>
          </cell>
          <cell r="AD274">
            <v>1</v>
          </cell>
          <cell r="AE274">
            <v>0</v>
          </cell>
          <cell r="AF274">
            <v>0</v>
          </cell>
          <cell r="AG274">
            <v>1</v>
          </cell>
          <cell r="AH274" t="str">
            <v>No</v>
          </cell>
          <cell r="AI274" t="str">
            <v>No</v>
          </cell>
          <cell r="AJ274" t="str">
            <v>No</v>
          </cell>
          <cell r="AK274" t="str">
            <v xml:space="preserve"> </v>
          </cell>
          <cell r="AL274" t="str">
            <v xml:space="preserve"> </v>
          </cell>
          <cell r="AM274" t="str">
            <v>No</v>
          </cell>
          <cell r="AP274" t="str">
            <v>&amp;If((Not DataEntered(SolvabiliteitBalansJaar1,1)) Or ((SolvabiliteitBalansJaar1[1]&gt;=-1) And (SolvabiliteitBalansJaar1[1]&lt;= 1)),&amp;"","- Balansverhouding (jaar 1) moet tussen -100% en 100 liggen.")</v>
          </cell>
          <cell r="AQ274" t="str">
            <v>&amp;If((Not DataEntered(SolvabiliteitBalansJaar1,1)) Or ((SolvabiliteitBalansJaar1[1]&gt;=-1) And (SolvabiliteitBalansJaar1[1]&lt;= 1)),&amp;"","- Balansverhouding (jaar 1) moet tussen -100% en 100 liggen.")</v>
          </cell>
          <cell r="AR274" t="str">
            <v>&amp;If((Not DataEntered(SolvabiliteitBalansJaar1,1)) Or ((SolvabiliteitBalansJaar1[1]&gt;=-1) And (SolvabiliteitBalansJaar1[1]&lt;= 1)),&amp;"","- Balansverhouding (jaar 1) moet tussen -100% en 100 liggen.")</v>
          </cell>
          <cell r="AS274" t="str">
            <v>&amp;If((Not DataEntered(SolvabiliteitBalansJaar1,1)) Or ((SolvabiliteitBalansJaar1[1]&gt;=-1) And (SolvabiliteitBalansJaar1[1]&lt;= 1)),&amp;"","- Balansverhouding (jaar 1) moet tussen -100% en 100 liggen.")</v>
          </cell>
        </row>
        <row r="275">
          <cell r="A275" t="str">
            <v>Q_RESTRICTIES_12</v>
          </cell>
          <cell r="B275" t="str">
            <v>Q_RESTRICTIES_12</v>
          </cell>
          <cell r="C275" t="str">
            <v>No</v>
          </cell>
          <cell r="D275" t="str">
            <v>S04-06-12</v>
          </cell>
          <cell r="E275">
            <v>274</v>
          </cell>
          <cell r="F275">
            <v>3</v>
          </cell>
          <cell r="G275" t="str">
            <v xml:space="preserve">         </v>
          </cell>
          <cell r="I275" t="str">
            <v>No</v>
          </cell>
          <cell r="J275" t="str">
            <v>String</v>
          </cell>
          <cell r="K275" t="str">
            <v>String</v>
          </cell>
          <cell r="L275" t="str">
            <v>Locked</v>
          </cell>
          <cell r="M275" t="str">
            <v>Locked</v>
          </cell>
          <cell r="N275" t="str">
            <v>Locked</v>
          </cell>
          <cell r="O275" t="str">
            <v>Locked</v>
          </cell>
          <cell r="P275" t="str">
            <v>Locked</v>
          </cell>
          <cell r="Q275" t="str">
            <v>No</v>
          </cell>
          <cell r="R275" t="str">
            <v>No</v>
          </cell>
          <cell r="S275" t="str">
            <v>No</v>
          </cell>
          <cell r="T275" t="str">
            <v>No</v>
          </cell>
          <cell r="U275" t="str">
            <v>No</v>
          </cell>
          <cell r="V275" t="str">
            <v>No</v>
          </cell>
          <cell r="W275" t="str">
            <v>No</v>
          </cell>
          <cell r="X275" t="str">
            <v>Single</v>
          </cell>
          <cell r="Y275" t="str">
            <v>Default</v>
          </cell>
          <cell r="Z275" t="str">
            <v>None</v>
          </cell>
          <cell r="AA275" t="str">
            <v>No</v>
          </cell>
          <cell r="AB275" t="str">
            <v>No</v>
          </cell>
          <cell r="AC275" t="str">
            <v>Yes</v>
          </cell>
          <cell r="AD275">
            <v>1</v>
          </cell>
          <cell r="AE275">
            <v>0</v>
          </cell>
          <cell r="AF275">
            <v>0</v>
          </cell>
          <cell r="AG275">
            <v>1</v>
          </cell>
          <cell r="AH275" t="str">
            <v>No</v>
          </cell>
          <cell r="AI275" t="str">
            <v>No</v>
          </cell>
          <cell r="AJ275" t="str">
            <v>No</v>
          </cell>
          <cell r="AK275" t="str">
            <v xml:space="preserve"> </v>
          </cell>
          <cell r="AL275" t="str">
            <v xml:space="preserve"> </v>
          </cell>
          <cell r="AM275" t="str">
            <v>No</v>
          </cell>
          <cell r="AP275" t="str">
            <v>&amp;If((Not DataEntered(SolvabiliteitBalansJaar2,1)) Or ((SolvabiliteitBalansJaar2[1]&gt;=-1) And (SolvabiliteitBalansJaar2[1]&lt;= 1)),&amp;"","- Balansverhouding (jaar 2) moet tussen -100% en 100 liggen.")</v>
          </cell>
          <cell r="AQ275" t="str">
            <v>&amp;If((Not DataEntered(SolvabiliteitBalansJaar2,1)) Or ((SolvabiliteitBalansJaar2[1]&gt;=-1) And (SolvabiliteitBalansJaar2[1]&lt;= 1)),&amp;"","- Balansverhouding (jaar 2) moet tussen -100% en 100 liggen.")</v>
          </cell>
          <cell r="AR275" t="str">
            <v>&amp;If((Not DataEntered(SolvabiliteitBalansJaar2,1)) Or ((SolvabiliteitBalansJaar2[1]&gt;=-1) And (SolvabiliteitBalansJaar2[1]&lt;= 1)),&amp;"","- Balansverhouding (jaar 2) moet tussen -100% en 100 liggen.")</v>
          </cell>
          <cell r="AS275" t="str">
            <v>&amp;If((Not DataEntered(SolvabiliteitBalansJaar2,1)) Or ((SolvabiliteitBalansJaar2[1]&gt;=-1) And (SolvabiliteitBalansJaar2[1]&lt;= 1)),&amp;"","- Balansverhouding (jaar 2) moet tussen -100% en 100 liggen.")</v>
          </cell>
        </row>
        <row r="276">
          <cell r="A276" t="str">
            <v>Q_RESTRICTIES_13</v>
          </cell>
          <cell r="B276" t="str">
            <v>Q_RESTRICTIES_13</v>
          </cell>
          <cell r="C276" t="str">
            <v>No</v>
          </cell>
          <cell r="D276" t="str">
            <v>S04-06-13</v>
          </cell>
          <cell r="E276">
            <v>275</v>
          </cell>
          <cell r="F276">
            <v>3</v>
          </cell>
          <cell r="G276" t="str">
            <v xml:space="preserve">         </v>
          </cell>
          <cell r="I276" t="str">
            <v>No</v>
          </cell>
          <cell r="J276" t="str">
            <v>String</v>
          </cell>
          <cell r="K276" t="str">
            <v>String</v>
          </cell>
          <cell r="L276" t="str">
            <v>Locked</v>
          </cell>
          <cell r="M276" t="str">
            <v>Locked</v>
          </cell>
          <cell r="N276" t="str">
            <v>Locked</v>
          </cell>
          <cell r="O276" t="str">
            <v>Locked</v>
          </cell>
          <cell r="P276" t="str">
            <v>Locked</v>
          </cell>
          <cell r="Q276" t="str">
            <v>No</v>
          </cell>
          <cell r="R276" t="str">
            <v>No</v>
          </cell>
          <cell r="S276" t="str">
            <v>No</v>
          </cell>
          <cell r="T276" t="str">
            <v>No</v>
          </cell>
          <cell r="U276" t="str">
            <v>No</v>
          </cell>
          <cell r="V276" t="str">
            <v>No</v>
          </cell>
          <cell r="W276" t="str">
            <v>No</v>
          </cell>
          <cell r="X276" t="str">
            <v>Single</v>
          </cell>
          <cell r="Y276" t="str">
            <v>Default</v>
          </cell>
          <cell r="Z276" t="str">
            <v>None</v>
          </cell>
          <cell r="AA276" t="str">
            <v>No</v>
          </cell>
          <cell r="AB276" t="str">
            <v>No</v>
          </cell>
          <cell r="AC276" t="str">
            <v>Yes</v>
          </cell>
          <cell r="AD276">
            <v>1</v>
          </cell>
          <cell r="AE276">
            <v>0</v>
          </cell>
          <cell r="AF276">
            <v>0</v>
          </cell>
          <cell r="AG276">
            <v>1</v>
          </cell>
          <cell r="AH276" t="str">
            <v>No</v>
          </cell>
          <cell r="AI276" t="str">
            <v>No</v>
          </cell>
          <cell r="AJ276" t="str">
            <v>No</v>
          </cell>
          <cell r="AK276" t="str">
            <v xml:space="preserve"> </v>
          </cell>
          <cell r="AL276" t="str">
            <v xml:space="preserve"> </v>
          </cell>
          <cell r="AM276" t="str">
            <v>No</v>
          </cell>
          <cell r="AP276" t="str">
            <v>&amp;If( ((TussentijdseCijfersAanwezig=10) And ( OnNA(Q_STATUS_FINAL_ON[1],Now) - OprichtingsdatumKvK[1] &gt; 183) ),"- Alleen indien de onderneming jonger is dan 6 maand, mag de optie 'N.v.t' gekozen worden bij tussentijdse cijfers beschikbaar.",&amp;"")</v>
          </cell>
          <cell r="AQ276" t="str">
            <v>&amp;If( ((TussentijdseCijfersAanwezig=10) And ( OnNA(Q_STATUS_FINAL_ON[1],Now) - OprichtingsdatumKvK[1] &gt; 183) ),"- Alleen indien de onderneming jonger is dan 6 maand, mag de optie 'N.v.t' gekozen worden bij tussentijdse cijfers beschikbaar.",&amp;"")</v>
          </cell>
          <cell r="AR276" t="str">
            <v>&amp;If( ((TussentijdseCijfersAanwezig=10) And ( OnNA(Q_STATUS_FINAL_ON[1],Now) - OprichtingsdatumKvK[1] &gt; 183) ),"- Alleen indien de onderneming jonger is dan 6 maand, mag de optie 'N.v.t' gekozen worden bij tussentijdse cijfers beschikbaar.",&amp;"")</v>
          </cell>
          <cell r="AS276" t="str">
            <v>&amp;If( ((TussentijdseCijfersAanwezig=10) And ( OnNA(Q_STATUS_FINAL_ON[1],Now) - OprichtingsdatumKvK[1] &gt; 183) ),"- Alleen indien de onderneming jonger is dan 6 maand, mag de optie 'N.v.t' gekozen worden bij tussentijdse cijfers beschikbaar.",&amp;"")</v>
          </cell>
        </row>
        <row r="277">
          <cell r="A277" t="str">
            <v>Q_RESTRICTIES_14</v>
          </cell>
          <cell r="B277" t="str">
            <v>Q_RESTRICTIES_14</v>
          </cell>
          <cell r="C277" t="str">
            <v>No</v>
          </cell>
          <cell r="D277" t="str">
            <v>S04-06-14</v>
          </cell>
          <cell r="E277">
            <v>276</v>
          </cell>
          <cell r="F277">
            <v>3</v>
          </cell>
          <cell r="G277" t="str">
            <v xml:space="preserve">         </v>
          </cell>
          <cell r="I277" t="str">
            <v>No</v>
          </cell>
          <cell r="J277" t="str">
            <v>String</v>
          </cell>
          <cell r="K277" t="str">
            <v>String</v>
          </cell>
          <cell r="L277" t="str">
            <v>Locked</v>
          </cell>
          <cell r="M277" t="str">
            <v>Locked</v>
          </cell>
          <cell r="N277" t="str">
            <v>Locked</v>
          </cell>
          <cell r="O277" t="str">
            <v>Locked</v>
          </cell>
          <cell r="P277" t="str">
            <v>Locked</v>
          </cell>
          <cell r="Q277" t="str">
            <v>No</v>
          </cell>
          <cell r="R277" t="str">
            <v>No</v>
          </cell>
          <cell r="S277" t="str">
            <v>No</v>
          </cell>
          <cell r="T277" t="str">
            <v>No</v>
          </cell>
          <cell r="U277" t="str">
            <v>No</v>
          </cell>
          <cell r="V277" t="str">
            <v>No</v>
          </cell>
          <cell r="W277" t="str">
            <v>No</v>
          </cell>
          <cell r="X277" t="str">
            <v>Single</v>
          </cell>
          <cell r="Y277" t="str">
            <v>Default</v>
          </cell>
          <cell r="Z277" t="str">
            <v>None</v>
          </cell>
          <cell r="AA277" t="str">
            <v>No</v>
          </cell>
          <cell r="AB277" t="str">
            <v>No</v>
          </cell>
          <cell r="AC277" t="str">
            <v>Yes</v>
          </cell>
          <cell r="AD277">
            <v>1</v>
          </cell>
          <cell r="AE277">
            <v>0</v>
          </cell>
          <cell r="AF277">
            <v>0</v>
          </cell>
          <cell r="AG277">
            <v>1</v>
          </cell>
          <cell r="AH277" t="str">
            <v>No</v>
          </cell>
          <cell r="AI277" t="str">
            <v>No</v>
          </cell>
          <cell r="AJ277" t="str">
            <v>No</v>
          </cell>
          <cell r="AK277" t="str">
            <v xml:space="preserve"> </v>
          </cell>
          <cell r="AL277" t="str">
            <v xml:space="preserve"> </v>
          </cell>
          <cell r="AM277" t="str">
            <v>No</v>
          </cell>
          <cell r="AP277" t="str">
            <v>&amp;If((Not DataEntered(GevraagdKredietbedrag,1)) Or ((GevraagdKredietbedrag[1]&gt;=0) And (GevraagdKredietbedrag[1]&lt;= 500000)),&amp;"","- Gevraagd kredietbedrag moet tussen 0 en 500.000 liggen.")</v>
          </cell>
          <cell r="AQ277" t="str">
            <v>&amp;If((Not DataEntered(GevraagdKredietbedrag,1)) Or ((GevraagdKredietbedrag[1]&gt;=0) And (GevraagdKredietbedrag[1]&lt;= 500000)),&amp;"","- Gevraagd kredietbedrag moet tussen 0 en 500.000 liggen.")</v>
          </cell>
          <cell r="AR277" t="str">
            <v>&amp;If((Not DataEntered(GevraagdKredietbedrag,1)) Or ((GevraagdKredietbedrag[1]&gt;=0) And (GevraagdKredietbedrag[1]&lt;= 500000)),&amp;"","- Gevraagd kredietbedrag moet tussen 0 en 500.000 liggen.")</v>
          </cell>
          <cell r="AS277" t="str">
            <v>&amp;If((Not DataEntered(GevraagdKredietbedrag,1)) Or ((GevraagdKredietbedrag[1]&gt;=0) And (GevraagdKredietbedrag[1]&lt;= 500000)),&amp;"","- Gevraagd kredietbedrag moet tussen 0 en 500.000 liggen.")</v>
          </cell>
        </row>
        <row r="278">
          <cell r="A278" t="str">
            <v>Q_RESTRICTIESTXT</v>
          </cell>
          <cell r="B278" t="str">
            <v>Q_RESTRICTIESTXT</v>
          </cell>
          <cell r="C278" t="str">
            <v>No</v>
          </cell>
          <cell r="D278" t="str">
            <v>S04-06-15</v>
          </cell>
          <cell r="E278">
            <v>277</v>
          </cell>
          <cell r="F278">
            <v>3</v>
          </cell>
          <cell r="G278" t="str">
            <v xml:space="preserve">         Restricties tekst</v>
          </cell>
          <cell r="I278" t="str">
            <v>No</v>
          </cell>
          <cell r="J278" t="str">
            <v>String</v>
          </cell>
          <cell r="K278" t="str">
            <v>String</v>
          </cell>
          <cell r="L278" t="str">
            <v>Locked</v>
          </cell>
          <cell r="M278" t="str">
            <v>Locked</v>
          </cell>
          <cell r="N278" t="str">
            <v>Locked</v>
          </cell>
          <cell r="O278" t="str">
            <v>Locked</v>
          </cell>
          <cell r="P278" t="str">
            <v>Locked</v>
          </cell>
          <cell r="Q278" t="str">
            <v>No</v>
          </cell>
          <cell r="R278" t="str">
            <v>No</v>
          </cell>
          <cell r="S278" t="str">
            <v>No</v>
          </cell>
          <cell r="T278" t="str">
            <v>No</v>
          </cell>
          <cell r="U278" t="str">
            <v>No</v>
          </cell>
          <cell r="V278" t="str">
            <v>No</v>
          </cell>
          <cell r="W278" t="str">
            <v>No</v>
          </cell>
          <cell r="X278" t="str">
            <v>Single</v>
          </cell>
          <cell r="Y278" t="str">
            <v>Memo</v>
          </cell>
          <cell r="Z278" t="str">
            <v>None</v>
          </cell>
          <cell r="AA278" t="str">
            <v>No</v>
          </cell>
          <cell r="AB278" t="str">
            <v>No</v>
          </cell>
          <cell r="AC278" t="str">
            <v>Yes</v>
          </cell>
          <cell r="AD278">
            <v>1</v>
          </cell>
          <cell r="AE278">
            <v>0</v>
          </cell>
          <cell r="AF278">
            <v>0</v>
          </cell>
          <cell r="AG278">
            <v>1</v>
          </cell>
          <cell r="AH278" t="str">
            <v>No</v>
          </cell>
          <cell r="AI278" t="str">
            <v>No</v>
          </cell>
          <cell r="AJ278" t="str">
            <v>No</v>
          </cell>
          <cell r="AK278" t="str">
            <v xml:space="preserve"> </v>
          </cell>
          <cell r="AL278" t="str">
            <v xml:space="preserve"> </v>
          </cell>
          <cell r="AM278" t="str">
            <v>No</v>
          </cell>
          <cell r="AO278" t="str">
            <v>Restricties tekst</v>
          </cell>
          <cell r="AP278" t="str">
            <v>&amp;If(Length(&amp;Q_RESTRICTIES_01[1])&gt;0,&amp;"\r\n"&amp;Q_RESTRICTIES_01[1],"")&amp;If(Length(&amp;Q_RESTRICTIES_02[1])&gt;0,&amp;"\r\n"&amp;Q_RESTRICTIES_02[1],"")&amp;If(Length(&amp;Q_RESTRICTIES_03[1])&gt;0,&amp;"\r\n"&amp;Q_RESTRICTIES_03[1],"")&amp;If(Length(&amp;Q_RESTRICTIES_04[1])&gt;0,&amp;"\r\n"&amp;Q_RESTRICTIES_04[1],"")&amp;If(Length(&amp;Q_RESTRICTIES_05[1])&gt;0,&amp;"\r\n"&amp;Q_RESTRICTIES_05[1],"")&amp;If(Length(&amp;Q_RESTRICTIES_06[1])&gt;0,&amp;"\r\n"&amp;Q_RESTRICTIES_06[1],"")&amp;If(Length(&amp;Q_RESTRICTIES_07[1])&gt;0,&amp;"\r\n"&amp;Q_RESTRICTIES_07[1],"")&amp;If(Length(&amp;Q_RESTRICTIES_08[1])&gt;0,&amp;"\r\n"&amp;Q_RESTRICTIES_08[1],"")&amp;If(Length(&amp;Q_RESTRICTIES_09[1])&gt;0,&amp;"\r\n"&amp;Q_RESTRICTIES_09[1],"")&amp;If(Length(&amp;Q_RESTRICTIES_10[1])&gt;0,&amp;"\r\n"&amp;Q_RESTRICTIES_10[1],"")&amp;If(Length(&amp;Q_RESTRICTIES_11[1])&gt;0,&amp;"\r\n"&amp;Q_RESTRICTIES_11[1],"")&amp;If(Length(&amp;Q_RESTRICTIES_12[1])&gt;0,&amp;"\r\n"&amp;Q_RESTRICTIES_12[1],"")&amp;If(Length(&amp;Q_RESTRICTIES_13[1])&gt;0,&amp;"\r\n"&amp;Q_RESTRICTIES_13[1],"")&amp;If(Length(&amp;Q_RESTRICTIES_14[1])&gt;0,&amp;"\r\n"&amp;Q_RESTRICTIES_14[1],"")</v>
          </cell>
          <cell r="AQ278" t="str">
            <v>&amp;If(Length(&amp;Q_RESTRICTIES_01[1])&gt;0,&amp;"\r\n"&amp;Q_RESTRICTIES_01[1],"")&amp;If(Length(&amp;Q_RESTRICTIES_02[1])&gt;0,&amp;"\r\n"&amp;Q_RESTRICTIES_02[1],"")&amp;If(Length(&amp;Q_RESTRICTIES_03[1])&gt;0,&amp;"\r\n"&amp;Q_RESTRICTIES_03[1],"")&amp;If(Length(&amp;Q_RESTRICTIES_04[1])&gt;0,&amp;"\r\n"&amp;Q_RESTRICTIES_04[1],"")&amp;If(Length(&amp;Q_RESTRICTIES_05[1])&gt;0,&amp;"\r\n"&amp;Q_RESTRICTIES_05[1],"")&amp;If(Length(&amp;Q_RESTRICTIES_06[1])&gt;0,&amp;"\r\n"&amp;Q_RESTRICTIES_06[1],"")&amp;If(Length(&amp;Q_RESTRICTIES_07[1])&gt;0,&amp;"\r\n"&amp;Q_RESTRICTIES_07[1],"")&amp;If(Length(&amp;Q_RESTRICTIES_08[1])&gt;0,&amp;"\r\n"&amp;Q_RESTRICTIES_08[1],"")&amp;If(Length(&amp;Q_RESTRICTIES_09[1])&gt;0,&amp;"\r\n"&amp;Q_RESTRICTIES_09[1],"")&amp;If(Length(&amp;Q_RESTRICTIES_10[1])&gt;0,&amp;"\r\n"&amp;Q_RESTRICTIES_10[1],"")&amp;If(Length(&amp;Q_RESTRICTIES_11[1])&gt;0,&amp;"\r\n"&amp;Q_RESTRICTIES_11[1],"")&amp;If(Length(&amp;Q_RESTRICTIES_12[1])&gt;0,&amp;"\r\n"&amp;Q_RESTRICTIES_12[1],"")&amp;If(Length(&amp;Q_RESTRICTIES_13[1])&gt;0,&amp;"\r\n"&amp;Q_RESTRICTIES_13[1],"")&amp;If(Length(&amp;Q_RESTRICTIES_14[1])&gt;0,&amp;"\r\n"&amp;Q_RESTRICTIES_14[1],"")</v>
          </cell>
          <cell r="AR278" t="str">
            <v>&amp;If(Length(&amp;Q_RESTRICTIES_01[1])&gt;0,&amp;"\r\n"&amp;Q_RESTRICTIES_01[1],"")&amp;If(Length(&amp;Q_RESTRICTIES_02[1])&gt;0,&amp;"\r\n"&amp;Q_RESTRICTIES_02[1],"")&amp;If(Length(&amp;Q_RESTRICTIES_03[1])&gt;0,&amp;"\r\n"&amp;Q_RESTRICTIES_03[1],"")&amp;If(Length(&amp;Q_RESTRICTIES_04[1])&gt;0,&amp;"\r\n"&amp;Q_RESTRICTIES_04[1],"")&amp;If(Length(&amp;Q_RESTRICTIES_05[1])&gt;0,&amp;"\r\n"&amp;Q_RESTRICTIES_05[1],"")&amp;If(Length(&amp;Q_RESTRICTIES_06[1])&gt;0,&amp;"\r\n"&amp;Q_RESTRICTIES_06[1],"")&amp;If(Length(&amp;Q_RESTRICTIES_07[1])&gt;0,&amp;"\r\n"&amp;Q_RESTRICTIES_07[1],"")&amp;If(Length(&amp;Q_RESTRICTIES_08[1])&gt;0,&amp;"\r\n"&amp;Q_RESTRICTIES_08[1],"")&amp;If(Length(&amp;Q_RESTRICTIES_09[1])&gt;0,&amp;"\r\n"&amp;Q_RESTRICTIES_09[1],"")&amp;If(Length(&amp;Q_RESTRICTIES_10[1])&gt;0,&amp;"\r\n"&amp;Q_RESTRICTIES_10[1],"")&amp;If(Length(&amp;Q_RESTRICTIES_11[1])&gt;0,&amp;"\r\n"&amp;Q_RESTRICTIES_11[1],"")&amp;If(Length(&amp;Q_RESTRICTIES_12[1])&gt;0,&amp;"\r\n"&amp;Q_RESTRICTIES_12[1],"")&amp;If(Length(&amp;Q_RESTRICTIES_13[1])&gt;0,&amp;"\r\n"&amp;Q_RESTRICTIES_13[1],"")&amp;If(Length(&amp;Q_RESTRICTIES_14[1])&gt;0,&amp;"\r\n"&amp;Q_RESTRICTIES_14[1],"")</v>
          </cell>
          <cell r="AS278" t="str">
            <v>&amp;If(Length(&amp;Q_RESTRICTIES_01[1])&gt;0,&amp;"\r\n"&amp;Q_RESTRICTIES_01[1],"")&amp;If(Length(&amp;Q_RESTRICTIES_02[1])&gt;0,&amp;"\r\n"&amp;Q_RESTRICTIES_02[1],"")&amp;If(Length(&amp;Q_RESTRICTIES_03[1])&gt;0,&amp;"\r\n"&amp;Q_RESTRICTIES_03[1],"")&amp;If(Length(&amp;Q_RESTRICTIES_04[1])&gt;0,&amp;"\r\n"&amp;Q_RESTRICTIES_04[1],"")&amp;If(Length(&amp;Q_RESTRICTIES_05[1])&gt;0,&amp;"\r\n"&amp;Q_RESTRICTIES_05[1],"")&amp;If(Length(&amp;Q_RESTRICTIES_06[1])&gt;0,&amp;"\r\n"&amp;Q_RESTRICTIES_06[1],"")&amp;If(Length(&amp;Q_RESTRICTIES_07[1])&gt;0,&amp;"\r\n"&amp;Q_RESTRICTIES_07[1],"")&amp;If(Length(&amp;Q_RESTRICTIES_08[1])&gt;0,&amp;"\r\n"&amp;Q_RESTRICTIES_08[1],"")&amp;If(Length(&amp;Q_RESTRICTIES_09[1])&gt;0,&amp;"\r\n"&amp;Q_RESTRICTIES_09[1],"")&amp;If(Length(&amp;Q_RESTRICTIES_10[1])&gt;0,&amp;"\r\n"&amp;Q_RESTRICTIES_10[1],"")&amp;If(Length(&amp;Q_RESTRICTIES_11[1])&gt;0,&amp;"\r\n"&amp;Q_RESTRICTIES_11[1],"")&amp;If(Length(&amp;Q_RESTRICTIES_12[1])&gt;0,&amp;"\r\n"&amp;Q_RESTRICTIES_12[1],"")&amp;If(Length(&amp;Q_RESTRICTIES_13[1])&gt;0,&amp;"\r\n"&amp;Q_RESTRICTIES_13[1],"")&amp;If(Length(&amp;Q_RESTRICTIES_14[1])&gt;0,&amp;"\r\n"&amp;Q_RESTRICTIES_14[1],"")</v>
          </cell>
        </row>
        <row r="279">
          <cell r="A279" t="str">
            <v>ValCheck</v>
          </cell>
          <cell r="B279" t="str">
            <v>ValCheck</v>
          </cell>
          <cell r="C279" t="str">
            <v>No</v>
          </cell>
          <cell r="D279" t="str">
            <v>S04-07</v>
          </cell>
          <cell r="E279">
            <v>278</v>
          </cell>
          <cell r="F279">
            <v>2</v>
          </cell>
          <cell r="G279" t="str">
            <v xml:space="preserve">      </v>
          </cell>
          <cell r="I279" t="str">
            <v>No</v>
          </cell>
          <cell r="J279" t="str">
            <v>Number</v>
          </cell>
          <cell r="K279" t="str">
            <v>Monetary</v>
          </cell>
          <cell r="L279" t="str">
            <v>Locked</v>
          </cell>
          <cell r="M279" t="str">
            <v>Locked</v>
          </cell>
          <cell r="N279" t="str">
            <v>Locked</v>
          </cell>
          <cell r="O279" t="str">
            <v>Locked</v>
          </cell>
          <cell r="P279" t="str">
            <v>Hidden</v>
          </cell>
          <cell r="Q279" t="str">
            <v>No</v>
          </cell>
          <cell r="R279" t="str">
            <v>No</v>
          </cell>
          <cell r="S279" t="str">
            <v>No</v>
          </cell>
          <cell r="T279" t="str">
            <v>No</v>
          </cell>
          <cell r="U279" t="str">
            <v>No</v>
          </cell>
          <cell r="V279" t="str">
            <v>No</v>
          </cell>
          <cell r="W279" t="str">
            <v>No</v>
          </cell>
          <cell r="X279" t="str">
            <v>Detail</v>
          </cell>
          <cell r="Y279" t="str">
            <v>Default</v>
          </cell>
          <cell r="Z279" t="str">
            <v>Max</v>
          </cell>
          <cell r="AA279" t="str">
            <v>No</v>
          </cell>
          <cell r="AB279" t="str">
            <v>No</v>
          </cell>
          <cell r="AC279" t="str">
            <v>Yes</v>
          </cell>
          <cell r="AD279">
            <v>1</v>
          </cell>
          <cell r="AE279">
            <v>0</v>
          </cell>
          <cell r="AF279">
            <v>0</v>
          </cell>
          <cell r="AG279">
            <v>1</v>
          </cell>
          <cell r="AH279" t="str">
            <v>No</v>
          </cell>
          <cell r="AI279" t="str">
            <v>Yes</v>
          </cell>
          <cell r="AJ279" t="str">
            <v>Yes</v>
          </cell>
          <cell r="AK279" t="str">
            <v xml:space="preserve"> </v>
          </cell>
          <cell r="AL279" t="str">
            <v xml:space="preserve"> </v>
          </cell>
          <cell r="AM279" t="str">
            <v>No</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4"/>
  <sheetViews>
    <sheetView tabSelected="1" topLeftCell="F122" workbookViewId="0">
      <selection activeCell="N142" sqref="N142:N190"/>
    </sheetView>
  </sheetViews>
  <sheetFormatPr defaultRowHeight="15" x14ac:dyDescent="0.25"/>
  <cols>
    <col min="1" max="1" width="33.42578125" style="5"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9.140625" style="5"/>
    <col min="12" max="12" width="86.7109375" style="5" customWidth="1"/>
    <col min="13" max="13" width="9.140625" style="5"/>
    <col min="14" max="14" width="65.7109375" style="5" customWidth="1"/>
    <col min="15" max="16384" width="9.140625" style="5"/>
  </cols>
  <sheetData>
    <row r="1" spans="1:14" ht="23.25" x14ac:dyDescent="0.35">
      <c r="A1" s="19" t="str">
        <f>'[1]STARTER-VarList'!$A$2</f>
        <v>Model Starter v2.1</v>
      </c>
      <c r="B1" s="16"/>
      <c r="C1" s="16"/>
      <c r="D1" s="16"/>
      <c r="E1" s="16"/>
      <c r="F1" s="16"/>
      <c r="G1" s="16"/>
      <c r="H1" s="16"/>
      <c r="I1" s="16"/>
      <c r="J1" s="16"/>
      <c r="L1" s="16"/>
    </row>
    <row r="2" spans="1:14" x14ac:dyDescent="0.25">
      <c r="A2" s="16"/>
      <c r="B2" s="16"/>
      <c r="C2" s="16"/>
      <c r="D2" s="16"/>
      <c r="E2" s="16"/>
      <c r="F2" s="16"/>
      <c r="G2" s="16"/>
      <c r="H2" s="16"/>
      <c r="I2" s="16"/>
      <c r="J2" s="16"/>
      <c r="L2" s="16"/>
    </row>
    <row r="3" spans="1:14" x14ac:dyDescent="0.25">
      <c r="A3" s="21" t="s">
        <v>64</v>
      </c>
      <c r="B3" s="16"/>
      <c r="C3" s="16"/>
      <c r="D3" s="16"/>
      <c r="E3" s="16"/>
      <c r="F3" s="16"/>
      <c r="G3" s="16"/>
      <c r="H3" s="16"/>
      <c r="I3" s="16"/>
      <c r="J3" s="16"/>
      <c r="L3" s="20" t="s">
        <v>21</v>
      </c>
    </row>
    <row r="4" spans="1:14" x14ac:dyDescent="0.25">
      <c r="A4" s="16"/>
      <c r="B4" s="16"/>
      <c r="C4" s="16"/>
      <c r="D4" s="16"/>
      <c r="E4" s="16"/>
      <c r="F4" s="16"/>
      <c r="G4" s="16"/>
      <c r="H4" s="16"/>
      <c r="I4" s="16"/>
      <c r="J4" s="16"/>
      <c r="L4" s="16"/>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63</v>
      </c>
      <c r="J6" s="7" t="s">
        <v>62</v>
      </c>
      <c r="L6" s="6" t="s">
        <v>19</v>
      </c>
    </row>
    <row r="7" spans="1:14" x14ac:dyDescent="0.25">
      <c r="A7" s="12"/>
      <c r="B7" s="12"/>
      <c r="C7" s="13"/>
      <c r="D7" s="13"/>
      <c r="E7" s="12"/>
      <c r="F7" s="14"/>
      <c r="G7" s="12"/>
      <c r="H7" s="12"/>
      <c r="I7" s="12"/>
      <c r="J7" s="12"/>
      <c r="K7" s="9"/>
      <c r="L7" s="15" t="s">
        <v>161</v>
      </c>
      <c r="N7" s="15"/>
    </row>
    <row r="8" spans="1:14" x14ac:dyDescent="0.25">
      <c r="A8" s="12"/>
      <c r="B8" s="12"/>
      <c r="C8" s="13"/>
      <c r="D8" s="13"/>
      <c r="E8" s="12"/>
      <c r="F8" s="14"/>
      <c r="G8" s="12"/>
      <c r="H8" s="12"/>
      <c r="I8" s="12"/>
      <c r="J8" s="12"/>
      <c r="K8" s="9"/>
      <c r="L8" s="23" t="s">
        <v>162</v>
      </c>
      <c r="M8" s="5" t="s">
        <v>165</v>
      </c>
      <c r="N8" s="23" t="s">
        <v>166</v>
      </c>
    </row>
    <row r="9" spans="1:14" x14ac:dyDescent="0.25">
      <c r="A9" s="12"/>
      <c r="B9" s="12"/>
      <c r="C9" s="13"/>
      <c r="D9" s="13"/>
      <c r="E9" s="12"/>
      <c r="F9" s="14"/>
      <c r="G9" s="12"/>
      <c r="H9" s="12"/>
      <c r="I9" s="12"/>
      <c r="J9" s="12"/>
      <c r="K9" s="9"/>
      <c r="L9" s="25" t="str">
        <f>CONCATENATE("&lt;!-- Modelversion : ",'[1]STARTER-VarList'!$A$2)</f>
        <v>&lt;!-- Modelversion : Model Starter v2.1</v>
      </c>
      <c r="M9" s="5" t="s">
        <v>165</v>
      </c>
      <c r="N9" s="25" t="str">
        <f>CONCATENATE("&lt;!-- Modelversion : ",'[1]STARTER-VarList'!$A$2)</f>
        <v>&lt;!-- Modelversion : Model Starter v2.1</v>
      </c>
    </row>
    <row r="10" spans="1:14" x14ac:dyDescent="0.25">
      <c r="A10" s="12"/>
      <c r="B10" s="12"/>
      <c r="C10" s="13"/>
      <c r="D10" s="13"/>
      <c r="E10" s="12"/>
      <c r="F10" s="14"/>
      <c r="G10" s="12"/>
      <c r="H10" s="12"/>
      <c r="I10" s="12"/>
      <c r="J10" s="12"/>
      <c r="K10" s="9"/>
      <c r="L10" s="23" t="str">
        <f ca="1">CONCATENATE("Gegenereerd op  : ",TEXT(NOW(),"dd-mm-jjjj uu:mm"),"--&gt;")</f>
        <v>Gegenereerd op  : 13-02-2014 13:30--&gt;</v>
      </c>
      <c r="M10" s="5" t="s">
        <v>165</v>
      </c>
      <c r="N10" s="23" t="str">
        <f ca="1">CONCATENATE("Gegenereerd op  : ",TEXT(NOW(),"dd-mm-jjjj uu:mm"),"--&gt;")</f>
        <v>Gegenereerd op  : 13-02-2014 13:30--&gt;</v>
      </c>
    </row>
    <row r="11" spans="1:14" x14ac:dyDescent="0.25">
      <c r="A11" s="12"/>
      <c r="B11" s="12"/>
      <c r="C11" s="13"/>
      <c r="D11" s="13"/>
      <c r="E11" s="12"/>
      <c r="F11" s="14"/>
      <c r="G11" s="12"/>
      <c r="H11" s="12"/>
      <c r="I11" s="12"/>
      <c r="J11" s="12"/>
      <c r="K11" s="9"/>
      <c r="L11" s="23" t="s">
        <v>52</v>
      </c>
      <c r="M11" s="5" t="s">
        <v>165</v>
      </c>
      <c r="N11" s="23" t="s">
        <v>52</v>
      </c>
    </row>
    <row r="12" spans="1:14" x14ac:dyDescent="0.25">
      <c r="A12" s="12"/>
      <c r="B12" s="12"/>
      <c r="C12" s="13"/>
      <c r="D12" s="13"/>
      <c r="E12" s="12"/>
      <c r="F12" s="14"/>
      <c r="G12" s="12"/>
      <c r="H12" s="12"/>
      <c r="I12" s="12"/>
      <c r="J12" s="12"/>
      <c r="K12" s="9"/>
      <c r="L12" s="25" t="str">
        <f>CONCATENATE("  &lt;description&gt;GDET Configuratie ",'[1]STARTER-VarList'!$A$2,"&lt;/description&gt;")</f>
        <v xml:space="preserve">  &lt;description&gt;GDET Configuratie Model Starter v2.1&lt;/description&gt;</v>
      </c>
      <c r="M12" s="5" t="s">
        <v>165</v>
      </c>
      <c r="N12" s="25" t="str">
        <f>CONCATENATE("  &lt;description&gt;GDET Configuratie ",'[1]STARTER-VarList'!$A$2,"&lt;/description&gt;")</f>
        <v xml:space="preserve">  &lt;description&gt;GDET Configuratie Model Starter v2.1&lt;/description&gt;</v>
      </c>
    </row>
    <row r="13" spans="1:14" x14ac:dyDescent="0.25">
      <c r="A13" s="12"/>
      <c r="B13" s="12"/>
      <c r="C13" s="13"/>
      <c r="D13" s="13"/>
      <c r="E13" s="12"/>
      <c r="F13" s="14"/>
      <c r="G13" s="12"/>
      <c r="H13" s="12"/>
      <c r="I13" s="12"/>
      <c r="J13" s="12"/>
      <c r="K13" s="9"/>
      <c r="L13" s="25" t="s">
        <v>150</v>
      </c>
      <c r="M13" s="5" t="s">
        <v>165</v>
      </c>
      <c r="N13" s="25" t="s">
        <v>150</v>
      </c>
    </row>
    <row r="14" spans="1:14" x14ac:dyDescent="0.25">
      <c r="A14" s="12"/>
      <c r="B14" s="12"/>
      <c r="C14" s="13"/>
      <c r="D14" s="13"/>
      <c r="E14" s="12"/>
      <c r="F14" s="14"/>
      <c r="G14" s="12"/>
      <c r="H14" s="12"/>
      <c r="I14" s="12"/>
      <c r="J14" s="12"/>
      <c r="K14" s="9"/>
      <c r="L14" s="23" t="s">
        <v>53</v>
      </c>
      <c r="M14" s="5" t="s">
        <v>165</v>
      </c>
      <c r="N14" s="23" t="s">
        <v>53</v>
      </c>
    </row>
    <row r="15" spans="1:14" x14ac:dyDescent="0.25">
      <c r="A15" s="12"/>
      <c r="B15" s="12"/>
      <c r="C15" s="13"/>
      <c r="D15" s="13"/>
      <c r="E15" s="12"/>
      <c r="F15" s="14"/>
      <c r="G15" s="12"/>
      <c r="H15" s="12"/>
      <c r="I15" s="12"/>
      <c r="J15" s="12"/>
      <c r="K15" s="9"/>
      <c r="L15" s="23" t="s">
        <v>54</v>
      </c>
      <c r="M15" s="5" t="s">
        <v>165</v>
      </c>
      <c r="N15" s="23" t="s">
        <v>54</v>
      </c>
    </row>
    <row r="16" spans="1:14" x14ac:dyDescent="0.25">
      <c r="A16" s="12"/>
      <c r="B16" s="12"/>
      <c r="C16" s="13"/>
      <c r="D16" s="13"/>
      <c r="E16" s="12"/>
      <c r="F16" s="14"/>
      <c r="G16" s="12"/>
      <c r="H16" s="12"/>
      <c r="I16" s="12"/>
      <c r="J16" s="12"/>
      <c r="K16" s="9"/>
      <c r="L16" s="23" t="s">
        <v>55</v>
      </c>
      <c r="M16" s="5" t="s">
        <v>165</v>
      </c>
      <c r="N16" s="23" t="s">
        <v>55</v>
      </c>
    </row>
    <row r="17" spans="1:14" x14ac:dyDescent="0.25">
      <c r="A17" s="12"/>
      <c r="B17" s="12"/>
      <c r="C17" s="13"/>
      <c r="D17" s="13"/>
      <c r="E17" s="12"/>
      <c r="F17" s="14"/>
      <c r="G17" s="12"/>
      <c r="H17" s="12"/>
      <c r="I17" s="12"/>
      <c r="J17" s="12"/>
      <c r="K17" s="9"/>
      <c r="L17" s="23" t="s">
        <v>56</v>
      </c>
      <c r="M17" s="5" t="s">
        <v>165</v>
      </c>
      <c r="N17" s="23" t="s">
        <v>56</v>
      </c>
    </row>
    <row r="18" spans="1:14" x14ac:dyDescent="0.25">
      <c r="A18" s="12"/>
      <c r="B18" s="12"/>
      <c r="C18" s="13"/>
      <c r="D18" s="13"/>
      <c r="E18" s="12"/>
      <c r="F18" s="14"/>
      <c r="G18" s="12"/>
      <c r="H18" s="12"/>
      <c r="I18" s="12"/>
      <c r="J18" s="12"/>
      <c r="K18" s="9"/>
      <c r="L18" s="23" t="s">
        <v>57</v>
      </c>
      <c r="M18" s="5" t="s">
        <v>165</v>
      </c>
      <c r="N18" s="23" t="s">
        <v>57</v>
      </c>
    </row>
    <row r="19" spans="1:14" x14ac:dyDescent="0.25">
      <c r="A19" s="12"/>
      <c r="B19" s="12"/>
      <c r="C19" s="13"/>
      <c r="D19" s="13"/>
      <c r="E19" s="12"/>
      <c r="F19" s="14"/>
      <c r="G19" s="12"/>
      <c r="H19" s="12"/>
      <c r="I19" s="12"/>
      <c r="J19" s="12"/>
      <c r="K19" s="9"/>
      <c r="L19" s="23" t="s">
        <v>58</v>
      </c>
      <c r="M19" s="5" t="s">
        <v>165</v>
      </c>
      <c r="N19" s="23" t="s">
        <v>58</v>
      </c>
    </row>
    <row r="20" spans="1:14" x14ac:dyDescent="0.25">
      <c r="A20" s="12"/>
      <c r="B20" s="12"/>
      <c r="C20" s="13"/>
      <c r="D20" s="13"/>
      <c r="E20" s="12"/>
      <c r="F20" s="14"/>
      <c r="G20" s="12"/>
      <c r="H20" s="12"/>
      <c r="I20" s="12"/>
      <c r="J20" s="12"/>
      <c r="K20" s="9"/>
      <c r="M20" s="5" t="s">
        <v>165</v>
      </c>
      <c r="N20" s="23" t="s">
        <v>59</v>
      </c>
    </row>
    <row r="21" spans="1:14" x14ac:dyDescent="0.25">
      <c r="A21" s="12"/>
      <c r="B21" s="12"/>
      <c r="C21" s="13"/>
      <c r="D21" s="13"/>
      <c r="E21" s="12"/>
      <c r="F21" s="14"/>
      <c r="G21" s="12"/>
      <c r="H21" s="12"/>
      <c r="I21" s="12"/>
      <c r="J21" s="12"/>
      <c r="K21" s="9"/>
      <c r="L21" s="23" t="s">
        <v>151</v>
      </c>
      <c r="M21" s="5" t="s">
        <v>165</v>
      </c>
      <c r="N21" s="23"/>
    </row>
    <row r="22" spans="1:14" x14ac:dyDescent="0.25">
      <c r="A22" s="12"/>
      <c r="B22" s="12"/>
      <c r="C22" s="13"/>
      <c r="D22" s="13"/>
      <c r="E22" s="12"/>
      <c r="F22" s="14"/>
      <c r="G22" s="12"/>
      <c r="H22" s="12"/>
      <c r="I22" s="12"/>
      <c r="J22" s="12"/>
      <c r="K22" s="9"/>
      <c r="L22" s="22" t="s">
        <v>152</v>
      </c>
      <c r="M22" s="5" t="s">
        <v>165</v>
      </c>
    </row>
    <row r="23" spans="1:14" x14ac:dyDescent="0.25">
      <c r="A23" s="12"/>
      <c r="B23" s="12"/>
      <c r="C23" s="13"/>
      <c r="D23" s="13"/>
      <c r="E23" s="12"/>
      <c r="F23" s="14"/>
      <c r="G23" s="12"/>
      <c r="H23" s="12"/>
      <c r="I23" s="12"/>
      <c r="J23" s="12"/>
      <c r="K23" s="9"/>
      <c r="L23" s="22" t="s">
        <v>153</v>
      </c>
      <c r="M23" s="5" t="s">
        <v>165</v>
      </c>
    </row>
    <row r="24" spans="1:14" x14ac:dyDescent="0.25">
      <c r="A24" s="12"/>
      <c r="B24" s="12"/>
      <c r="C24" s="13"/>
      <c r="D24" s="13"/>
      <c r="E24" s="12"/>
      <c r="F24" s="14"/>
      <c r="G24" s="12"/>
      <c r="H24" s="12"/>
      <c r="I24" s="12"/>
      <c r="J24" s="12"/>
      <c r="K24" s="9"/>
      <c r="L24" s="22" t="s">
        <v>154</v>
      </c>
      <c r="M24" s="5" t="s">
        <v>165</v>
      </c>
    </row>
    <row r="25" spans="1:14" x14ac:dyDescent="0.25">
      <c r="A25" s="12"/>
      <c r="B25" s="12"/>
      <c r="C25" s="13"/>
      <c r="D25" s="13"/>
      <c r="E25" s="12"/>
      <c r="F25" s="14"/>
      <c r="G25" s="12"/>
      <c r="H25" s="12"/>
      <c r="I25" s="12"/>
      <c r="J25" s="12"/>
      <c r="K25" s="9"/>
      <c r="L25" s="22" t="s">
        <v>155</v>
      </c>
      <c r="M25" s="5" t="s">
        <v>165</v>
      </c>
    </row>
    <row r="26" spans="1:14" x14ac:dyDescent="0.25">
      <c r="A26" s="12"/>
      <c r="B26" s="12"/>
      <c r="C26" s="13"/>
      <c r="D26" s="13"/>
      <c r="E26" s="12"/>
      <c r="F26" s="14"/>
      <c r="G26" s="12"/>
      <c r="H26" s="12"/>
      <c r="I26" s="12"/>
      <c r="J26" s="12"/>
      <c r="K26" s="9"/>
      <c r="L26" s="22" t="s">
        <v>163</v>
      </c>
      <c r="M26" s="5" t="s">
        <v>165</v>
      </c>
    </row>
    <row r="27" spans="1:14" x14ac:dyDescent="0.25">
      <c r="A27" s="12"/>
      <c r="B27" s="12"/>
      <c r="C27" s="13"/>
      <c r="D27" s="13"/>
      <c r="E27" s="12"/>
      <c r="F27" s="14"/>
      <c r="G27" s="12"/>
      <c r="H27" s="12"/>
      <c r="I27" s="12"/>
      <c r="J27" s="12"/>
      <c r="K27" s="9"/>
      <c r="L27" s="22" t="s">
        <v>164</v>
      </c>
      <c r="M27" s="5" t="s">
        <v>165</v>
      </c>
    </row>
    <row r="28" spans="1:14" x14ac:dyDescent="0.25">
      <c r="A28" s="12"/>
      <c r="B28" s="12"/>
      <c r="C28" s="13"/>
      <c r="D28" s="13"/>
      <c r="E28" s="12"/>
      <c r="F28" s="14"/>
      <c r="G28" s="12"/>
      <c r="H28" s="12"/>
      <c r="I28" s="12"/>
      <c r="J28" s="12"/>
      <c r="K28" s="9"/>
      <c r="L28" s="22" t="s">
        <v>156</v>
      </c>
      <c r="M28" s="5" t="s">
        <v>165</v>
      </c>
    </row>
    <row r="29" spans="1:14" x14ac:dyDescent="0.25">
      <c r="A29" s="12"/>
      <c r="B29" s="12"/>
      <c r="C29" s="13"/>
      <c r="D29" s="13"/>
      <c r="E29" s="12"/>
      <c r="F29" s="14"/>
      <c r="G29" s="12"/>
      <c r="H29" s="12"/>
      <c r="I29" s="12"/>
      <c r="J29" s="12"/>
      <c r="K29" s="9"/>
      <c r="L29" s="25" t="s">
        <v>160</v>
      </c>
      <c r="M29" s="5" t="s">
        <v>165</v>
      </c>
    </row>
    <row r="30" spans="1:14" x14ac:dyDescent="0.25">
      <c r="A30" s="12"/>
      <c r="B30" s="12"/>
      <c r="C30" s="13"/>
      <c r="D30" s="13"/>
      <c r="E30" s="12"/>
      <c r="F30" s="14"/>
      <c r="G30" s="12"/>
      <c r="H30" s="12"/>
      <c r="I30" s="12"/>
      <c r="J30" s="12"/>
      <c r="K30" s="9"/>
      <c r="L30" s="22" t="s">
        <v>157</v>
      </c>
      <c r="M30" s="5" t="s">
        <v>165</v>
      </c>
    </row>
    <row r="31" spans="1:14" x14ac:dyDescent="0.25">
      <c r="A31" s="12"/>
      <c r="B31" s="12"/>
      <c r="C31" s="13"/>
      <c r="D31" s="13"/>
      <c r="E31" s="12"/>
      <c r="F31" s="14"/>
      <c r="G31" s="12"/>
      <c r="H31" s="12"/>
      <c r="I31" s="12"/>
      <c r="J31" s="12"/>
      <c r="K31" s="9"/>
      <c r="L31" s="22" t="s">
        <v>158</v>
      </c>
      <c r="M31" s="5" t="s">
        <v>165</v>
      </c>
    </row>
    <row r="32" spans="1:14" x14ac:dyDescent="0.25">
      <c r="A32" s="12"/>
      <c r="B32" s="12"/>
      <c r="C32" s="13"/>
      <c r="D32" s="13"/>
      <c r="E32" s="12"/>
      <c r="F32" s="14"/>
      <c r="G32" s="12"/>
      <c r="H32" s="12"/>
      <c r="I32" s="12"/>
      <c r="J32" s="12"/>
      <c r="K32" s="9"/>
      <c r="L32" s="23" t="s">
        <v>159</v>
      </c>
      <c r="M32" s="5" t="s">
        <v>165</v>
      </c>
    </row>
    <row r="33" spans="1:14" x14ac:dyDescent="0.25">
      <c r="A33" s="12"/>
      <c r="B33" s="12"/>
      <c r="C33" s="13"/>
      <c r="D33" s="13"/>
      <c r="E33" s="12"/>
      <c r="F33" s="14"/>
      <c r="G33" s="12"/>
      <c r="H33" s="12"/>
      <c r="I33" s="12"/>
      <c r="J33" s="12"/>
      <c r="K33" s="9"/>
      <c r="L33" s="23" t="s">
        <v>59</v>
      </c>
      <c r="M33" s="5" t="s">
        <v>165</v>
      </c>
    </row>
    <row r="34" spans="1:14" x14ac:dyDescent="0.25">
      <c r="A34" s="10" t="s">
        <v>41</v>
      </c>
      <c r="B34" s="5" t="str">
        <f>TRIM(IFERROR(VLOOKUP(TRIM(A34),'[1]STARTER-VarList'!$A$5:$AC$1092,7,FALSE),"--"))</f>
        <v>Vragenlijst Starter (v2.1)</v>
      </c>
      <c r="C34" s="5" t="str">
        <f>TRIM(IFERROR(VLOOKUP(TRIM(A34),'[1]STARTER-VarList'!$A$5:$AC$1092,11,FALSE)," --"))</f>
        <v>Enumeration</v>
      </c>
      <c r="D34" s="5" t="str">
        <f>TRIM(IFERROR(VLOOKUP(TRIM(A34),'[1]STARTER-VarList'!$A$5:$AC$1092,25,FALSE),"--"))</f>
        <v>Choice</v>
      </c>
      <c r="E34" s="5" t="str">
        <f>TRIM(IFERROR(VLOOKUP(TRIM(A34),'[1]STARTER-VarList'!$A$5:$AC$1092,23,FALSE),"--"))</f>
        <v>Yes</v>
      </c>
      <c r="F34" s="17" t="str">
        <f>TRIM(IFERROR(VLOOKUP(TRIM(A34),'[1]STARTER-VarList'!$A$5:$AC$1092,2,FALSE),"--"))</f>
        <v>Q_ROOT</v>
      </c>
      <c r="G34" s="18" t="str">
        <f t="shared" ref="G34" si="0">+F34</f>
        <v>Q_ROOT</v>
      </c>
      <c r="H34" s="17" t="str">
        <f>TRIM(IFERROR(VLOOKUP(TRIM(A34),'[1]STARTER-VarList'!$A$5:$AC$1092,24,FALSE),"--"))</f>
        <v>Single</v>
      </c>
      <c r="I34" s="18" t="str">
        <f>TRIM(IFERROR(VLOOKUP(TRIM(A34),'[1]STARTER-VarList'!$A$5:$AC$1092,13,FALSE),"--"))</f>
        <v>Locked</v>
      </c>
      <c r="J34" s="18" t="str">
        <f>TRIM(IFERROR(VLOOKUP(TRIM(A34),'[1]STARTER-VarList'!$A$5:$AT$1092,42,FALSE),"--"))</f>
        <v>If( ((Q_Map01[1]=1) And (Q_Map02[1]=1) And (Q_MAP03[1]=1) And (Q_Map04[1]=1) And (Q_Map05[1]=1) And (Q_Map06[1]=1)) Or (Length(&amp;Q_WARNING_GLOBALTXT[1])&gt;0) , 1, 0)</v>
      </c>
      <c r="K34" s="24" t="str">
        <f t="shared" ref="K34:K97" si="1">IF(OR(C34="MONETARY",C34="Enumeration",C34="NUMBER"),"DECIMAL",IF(C34="Date","DATE",IF(C34="String","STRING","?")))</f>
        <v>DECIMAL</v>
      </c>
      <c r="L34" s="22" t="str">
        <f t="shared" ref="L34:L65" si="2">IF(C34="--","",CONCATENATE("&lt;variable columnName=", CHAR(34),LEFT(F34,30), CHAR(34)," columnType=", CHAR(34),K34,CHAR(34),"&gt;",G34,"&lt;/variable&gt;"))</f>
        <v>&lt;variable columnName="Q_ROOT" columnType="DECIMAL"&gt;Q_ROOT&lt;/variable&gt;</v>
      </c>
      <c r="M34" s="5" t="s">
        <v>165</v>
      </c>
      <c r="N34" s="22" t="str">
        <f>IF(E34="--","",CONCATENATE("&lt;variable&gt;",F34,"&lt;/variable&gt;"))</f>
        <v>&lt;variable&gt;Q_ROOT&lt;/variable&gt;</v>
      </c>
    </row>
    <row r="35" spans="1:14" x14ac:dyDescent="0.25">
      <c r="A35" s="10" t="s">
        <v>42</v>
      </c>
      <c r="B35" s="5" t="str">
        <f>TRIM(IFERROR(VLOOKUP(TRIM(A35),'[1]STARTER-VarList'!$A$5:$AC$1092,7,FALSE),"--"))</f>
        <v>Status</v>
      </c>
      <c r="C35" s="5" t="str">
        <f>TRIM(IFERROR(VLOOKUP(TRIM(A35),'[1]STARTER-VarList'!$A$5:$AC$1092,11,FALSE)," --"))</f>
        <v>Enumeration</v>
      </c>
      <c r="D35" s="5" t="str">
        <f>TRIM(IFERROR(VLOOKUP(TRIM(A35),'[1]STARTER-VarList'!$A$5:$AC$1092,25,FALSE),"--"))</f>
        <v>Choice</v>
      </c>
      <c r="E35" s="5" t="str">
        <f>TRIM(IFERROR(VLOOKUP(TRIM(A35),'[1]STARTER-VarList'!$A$5:$AC$1092,23,FALSE),"--"))</f>
        <v>Yes</v>
      </c>
      <c r="F35" s="17" t="str">
        <f>TRIM(IFERROR(VLOOKUP(TRIM(A35),'[1]STARTER-VarList'!$A$5:$AC$1092,2,FALSE),"--"))</f>
        <v>Q_STATUS</v>
      </c>
      <c r="G35" s="18" t="str">
        <f t="shared" ref="G35:G98" si="3">+F35</f>
        <v>Q_STATUS</v>
      </c>
      <c r="H35" s="17" t="str">
        <f>TRIM(IFERROR(VLOOKUP(TRIM(A35),'[1]STARTER-VarList'!$A$5:$AC$1092,24,FALSE),"--"))</f>
        <v>Single</v>
      </c>
      <c r="I35" s="18" t="str">
        <f>TRIM(IFERROR(VLOOKUP(TRIM(A35),'[1]STARTER-VarList'!$A$5:$AC$1092,13,FALSE),"--"))</f>
        <v>UnLocked</v>
      </c>
      <c r="J35" s="18" t="str">
        <f>TRIM(IFERROR(VLOOKUP(TRIM(A35),'[1]STARTER-VarList'!$A$5:$AT$1092,42,FALSE),"--"))</f>
        <v>0</v>
      </c>
      <c r="K35" s="24" t="str">
        <f t="shared" si="1"/>
        <v>DECIMAL</v>
      </c>
      <c r="L35" s="22" t="str">
        <f t="shared" si="2"/>
        <v>&lt;variable columnName="Q_STATUS" columnType="DECIMAL"&gt;Q_STATUS&lt;/variable&gt;</v>
      </c>
      <c r="M35" s="5" t="s">
        <v>165</v>
      </c>
      <c r="N35" s="22" t="str">
        <f t="shared" ref="N35:N98" si="4">IF(E35="--","",CONCATENATE("&lt;variable&gt;",F35,"&lt;/variable&gt;"))</f>
        <v>&lt;variable&gt;Q_STATUS&lt;/variable&gt;</v>
      </c>
    </row>
    <row r="36" spans="1:14" x14ac:dyDescent="0.25">
      <c r="A36" s="10" t="s">
        <v>43</v>
      </c>
      <c r="B36" s="5" t="str">
        <f>TRIM(IFERROR(VLOOKUP(TRIM(A36),'[1]STARTER-VarList'!$A$5:$AC$1092,7,FALSE),"--"))</f>
        <v>Definitief gemaakt op:</v>
      </c>
      <c r="C36" s="5" t="str">
        <f>TRIM(IFERROR(VLOOKUP(TRIM(A36),'[1]STARTER-VarList'!$A$5:$AC$1092,11,FALSE)," --"))</f>
        <v>Date</v>
      </c>
      <c r="D36" s="5" t="str">
        <f>TRIM(IFERROR(VLOOKUP(TRIM(A36),'[1]STARTER-VarList'!$A$5:$AC$1092,25,FALSE),"--"))</f>
        <v>Date</v>
      </c>
      <c r="E36" s="5" t="str">
        <f>TRIM(IFERROR(VLOOKUP(TRIM(A36),'[1]STARTER-VarList'!$A$5:$AC$1092,23,FALSE),"--"))</f>
        <v>Yes</v>
      </c>
      <c r="F36" s="17" t="str">
        <f>TRIM(IFERROR(VLOOKUP(TRIM(A36),'[1]STARTER-VarList'!$A$5:$AC$1092,2,FALSE),"--"))</f>
        <v>Q_STATUS_FINAL_ON</v>
      </c>
      <c r="G36" s="18" t="str">
        <f t="shared" si="3"/>
        <v>Q_STATUS_FINAL_ON</v>
      </c>
      <c r="H36" s="17" t="str">
        <f>TRIM(IFERROR(VLOOKUP(TRIM(A36),'[1]STARTER-VarList'!$A$5:$AC$1092,24,FALSE),"--"))</f>
        <v>Single</v>
      </c>
      <c r="I36" s="18" t="str">
        <f>TRIM(IFERROR(VLOOKUP(TRIM(A36),'[1]STARTER-VarList'!$A$5:$AC$1092,13,FALSE),"--"))</f>
        <v>UnLocked</v>
      </c>
      <c r="J36" s="18" t="str">
        <f>TRIM(IFERROR(VLOOKUP(TRIM(A36),'[1]STARTER-VarList'!$A$5:$AT$1092,42,FALSE),"--"))</f>
        <v/>
      </c>
      <c r="K36" s="24" t="str">
        <f t="shared" si="1"/>
        <v>DATE</v>
      </c>
      <c r="L36" s="22" t="str">
        <f t="shared" si="2"/>
        <v>&lt;variable columnName="Q_STATUS_FINAL_ON" columnType="DATE"&gt;Q_STATUS_FINAL_ON&lt;/variable&gt;</v>
      </c>
      <c r="M36" s="5" t="s">
        <v>165</v>
      </c>
      <c r="N36" s="22" t="str">
        <f t="shared" si="4"/>
        <v>&lt;variable&gt;Q_STATUS_FINAL_ON&lt;/variable&gt;</v>
      </c>
    </row>
    <row r="37" spans="1:14" x14ac:dyDescent="0.25">
      <c r="A37" s="10" t="s">
        <v>44</v>
      </c>
      <c r="B37" s="5" t="str">
        <f>TRIM(IFERROR(VLOOKUP(TRIM(A37),'[1]STARTER-VarList'!$A$5:$AC$1092,7,FALSE),"--"))</f>
        <v>Definitief gemaakt door:</v>
      </c>
      <c r="C37" s="5" t="str">
        <f>TRIM(IFERROR(VLOOKUP(TRIM(A37),'[1]STARTER-VarList'!$A$5:$AC$1092,11,FALSE)," --"))</f>
        <v>String</v>
      </c>
      <c r="D37" s="5" t="str">
        <f>TRIM(IFERROR(VLOOKUP(TRIM(A37),'[1]STARTER-VarList'!$A$5:$AC$1092,25,FALSE),"--"))</f>
        <v>Default</v>
      </c>
      <c r="E37" s="5" t="str">
        <f>TRIM(IFERROR(VLOOKUP(TRIM(A37),'[1]STARTER-VarList'!$A$5:$AC$1092,23,FALSE),"--"))</f>
        <v>Yes</v>
      </c>
      <c r="F37" s="17" t="str">
        <f>TRIM(IFERROR(VLOOKUP(TRIM(A37),'[1]STARTER-VarList'!$A$5:$AC$1092,2,FALSE),"--"))</f>
        <v>Q_STATUS_FINAL_BY</v>
      </c>
      <c r="G37" s="18" t="str">
        <f t="shared" si="3"/>
        <v>Q_STATUS_FINAL_BY</v>
      </c>
      <c r="H37" s="17" t="str">
        <f>TRIM(IFERROR(VLOOKUP(TRIM(A37),'[1]STARTER-VarList'!$A$5:$AC$1092,24,FALSE),"--"))</f>
        <v>Single</v>
      </c>
      <c r="I37" s="18" t="str">
        <f>TRIM(IFERROR(VLOOKUP(TRIM(A37),'[1]STARTER-VarList'!$A$5:$AC$1092,13,FALSE),"--"))</f>
        <v>UnLocked</v>
      </c>
      <c r="J37" s="18" t="str">
        <f>TRIM(IFERROR(VLOOKUP(TRIM(A37),'[1]STARTER-VarList'!$A$5:$AT$1092,42,FALSE),"--"))</f>
        <v/>
      </c>
      <c r="K37" s="24" t="str">
        <f t="shared" si="1"/>
        <v>STRING</v>
      </c>
      <c r="L37" s="22" t="str">
        <f t="shared" si="2"/>
        <v>&lt;variable columnName="Q_STATUS_FINAL_BY" columnType="STRING"&gt;Q_STATUS_FINAL_BY&lt;/variable&gt;</v>
      </c>
      <c r="M37" s="5" t="s">
        <v>165</v>
      </c>
      <c r="N37" s="22" t="str">
        <f t="shared" si="4"/>
        <v>&lt;variable&gt;Q_STATUS_FINAL_BY&lt;/variable&gt;</v>
      </c>
    </row>
    <row r="38" spans="1:14" x14ac:dyDescent="0.25">
      <c r="A38" s="10" t="s">
        <v>45</v>
      </c>
      <c r="B38" s="5" t="str">
        <f>TRIM(IFERROR(VLOOKUP(TRIM(A38),'[1]STARTER-VarList'!$A$5:$AC$1092,7,FALSE),"--"))</f>
        <v>Aangemaakt op:</v>
      </c>
      <c r="C38" s="5" t="str">
        <f>TRIM(IFERROR(VLOOKUP(TRIM(A38),'[1]STARTER-VarList'!$A$5:$AC$1092,11,FALSE)," --"))</f>
        <v>Date</v>
      </c>
      <c r="D38" s="5" t="str">
        <f>TRIM(IFERROR(VLOOKUP(TRIM(A38),'[1]STARTER-VarList'!$A$5:$AC$1092,25,FALSE),"--"))</f>
        <v>Date</v>
      </c>
      <c r="E38" s="5" t="str">
        <f>TRIM(IFERROR(VLOOKUP(TRIM(A38),'[1]STARTER-VarList'!$A$5:$AC$1092,23,FALSE),"--"))</f>
        <v>Yes</v>
      </c>
      <c r="F38" s="17" t="str">
        <f>TRIM(IFERROR(VLOOKUP(TRIM(A38),'[1]STARTER-VarList'!$A$5:$AC$1092,2,FALSE),"--"))</f>
        <v>Q_STATUS_STARTED_ON</v>
      </c>
      <c r="G38" s="18" t="str">
        <f t="shared" si="3"/>
        <v>Q_STATUS_STARTED_ON</v>
      </c>
      <c r="H38" s="17" t="str">
        <f>TRIM(IFERROR(VLOOKUP(TRIM(A38),'[1]STARTER-VarList'!$A$5:$AC$1092,24,FALSE),"--"))</f>
        <v>Single</v>
      </c>
      <c r="I38" s="18" t="str">
        <f>TRIM(IFERROR(VLOOKUP(TRIM(A38),'[1]STARTER-VarList'!$A$5:$AC$1092,13,FALSE),"--"))</f>
        <v>UnLocked</v>
      </c>
      <c r="J38" s="18" t="str">
        <f>TRIM(IFERROR(VLOOKUP(TRIM(A38),'[1]STARTER-VarList'!$A$5:$AT$1092,42,FALSE),"--"))</f>
        <v/>
      </c>
      <c r="K38" s="24" t="str">
        <f t="shared" si="1"/>
        <v>DATE</v>
      </c>
      <c r="L38" s="22" t="str">
        <f t="shared" si="2"/>
        <v>&lt;variable columnName="Q_STATUS_STARTED_ON" columnType="DATE"&gt;Q_STATUS_STARTED_ON&lt;/variable&gt;</v>
      </c>
      <c r="M38" s="5" t="s">
        <v>165</v>
      </c>
      <c r="N38" s="22" t="str">
        <f t="shared" si="4"/>
        <v>&lt;variable&gt;Q_STATUS_STARTED_ON&lt;/variable&gt;</v>
      </c>
    </row>
    <row r="39" spans="1:14" x14ac:dyDescent="0.25">
      <c r="A39" s="10" t="s">
        <v>46</v>
      </c>
      <c r="B39" s="5" t="str">
        <f>TRIM(IFERROR(VLOOKUP(TRIM(A39),'[1]STARTER-VarList'!$A$5:$AC$1092,7,FALSE),"--"))</f>
        <v>Aangemaakt door:</v>
      </c>
      <c r="C39" s="5" t="str">
        <f>TRIM(IFERROR(VLOOKUP(TRIM(A39),'[1]STARTER-VarList'!$A$5:$AC$1092,11,FALSE)," --"))</f>
        <v>String</v>
      </c>
      <c r="D39" s="5" t="str">
        <f>TRIM(IFERROR(VLOOKUP(TRIM(A39),'[1]STARTER-VarList'!$A$5:$AC$1092,25,FALSE),"--"))</f>
        <v>Default</v>
      </c>
      <c r="E39" s="5" t="str">
        <f>TRIM(IFERROR(VLOOKUP(TRIM(A39),'[1]STARTER-VarList'!$A$5:$AC$1092,23,FALSE),"--"))</f>
        <v>Yes</v>
      </c>
      <c r="F39" s="17" t="str">
        <f>TRIM(IFERROR(VLOOKUP(TRIM(A39),'[1]STARTER-VarList'!$A$5:$AC$1092,2,FALSE),"--"))</f>
        <v>Q_STATUS_STARTED_BY</v>
      </c>
      <c r="G39" s="18" t="str">
        <f t="shared" si="3"/>
        <v>Q_STATUS_STARTED_BY</v>
      </c>
      <c r="H39" s="17" t="str">
        <f>TRIM(IFERROR(VLOOKUP(TRIM(A39),'[1]STARTER-VarList'!$A$5:$AC$1092,24,FALSE),"--"))</f>
        <v>Single</v>
      </c>
      <c r="I39" s="18" t="str">
        <f>TRIM(IFERROR(VLOOKUP(TRIM(A39),'[1]STARTER-VarList'!$A$5:$AC$1092,13,FALSE),"--"))</f>
        <v>UnLocked</v>
      </c>
      <c r="J39" s="18" t="str">
        <f>TRIM(IFERROR(VLOOKUP(TRIM(A39),'[1]STARTER-VarList'!$A$5:$AT$1092,42,FALSE),"--"))</f>
        <v/>
      </c>
      <c r="K39" s="24" t="str">
        <f t="shared" si="1"/>
        <v>STRING</v>
      </c>
      <c r="L39" s="22" t="str">
        <f t="shared" si="2"/>
        <v>&lt;variable columnName="Q_STATUS_STARTED_BY" columnType="STRING"&gt;Q_STATUS_STARTED_BY&lt;/variable&gt;</v>
      </c>
      <c r="M39" s="5" t="s">
        <v>165</v>
      </c>
      <c r="N39" s="22" t="str">
        <f t="shared" si="4"/>
        <v>&lt;variable&gt;Q_STATUS_STARTED_BY&lt;/variable&gt;</v>
      </c>
    </row>
    <row r="40" spans="1:14" x14ac:dyDescent="0.25">
      <c r="A40" s="10" t="s">
        <v>47</v>
      </c>
      <c r="B40" s="5" t="str">
        <f>TRIM(IFERROR(VLOOKUP(TRIM(A40),'[1]STARTER-VarList'!$A$5:$AC$1092,7,FALSE),"--"))</f>
        <v>Laatst bewerkt op:</v>
      </c>
      <c r="C40" s="5" t="str">
        <f>TRIM(IFERROR(VLOOKUP(TRIM(A40),'[1]STARTER-VarList'!$A$5:$AC$1092,11,FALSE)," --"))</f>
        <v>Date</v>
      </c>
      <c r="D40" s="5" t="str">
        <f>TRIM(IFERROR(VLOOKUP(TRIM(A40),'[1]STARTER-VarList'!$A$5:$AC$1092,25,FALSE),"--"))</f>
        <v>Date</v>
      </c>
      <c r="E40" s="5" t="str">
        <f>TRIM(IFERROR(VLOOKUP(TRIM(A40),'[1]STARTER-VarList'!$A$5:$AC$1092,23,FALSE),"--"))</f>
        <v>Yes</v>
      </c>
      <c r="F40" s="17" t="str">
        <f>TRIM(IFERROR(VLOOKUP(TRIM(A40),'[1]STARTER-VarList'!$A$5:$AC$1092,2,FALSE),"--"))</f>
        <v>Q_STATUS_MODIFIED_ON</v>
      </c>
      <c r="G40" s="18" t="str">
        <f t="shared" si="3"/>
        <v>Q_STATUS_MODIFIED_ON</v>
      </c>
      <c r="H40" s="17" t="str">
        <f>TRIM(IFERROR(VLOOKUP(TRIM(A40),'[1]STARTER-VarList'!$A$5:$AC$1092,24,FALSE),"--"))</f>
        <v>Single</v>
      </c>
      <c r="I40" s="18" t="str">
        <f>TRIM(IFERROR(VLOOKUP(TRIM(A40),'[1]STARTER-VarList'!$A$5:$AC$1092,13,FALSE),"--"))</f>
        <v>UnLocked</v>
      </c>
      <c r="J40" s="18" t="str">
        <f>TRIM(IFERROR(VLOOKUP(TRIM(A40),'[1]STARTER-VarList'!$A$5:$AT$1092,42,FALSE),"--"))</f>
        <v>Now</v>
      </c>
      <c r="K40" s="24" t="str">
        <f t="shared" si="1"/>
        <v>DATE</v>
      </c>
      <c r="L40" s="22" t="str">
        <f t="shared" si="2"/>
        <v>&lt;variable columnName="Q_STATUS_MODIFIED_ON" columnType="DATE"&gt;Q_STATUS_MODIFIED_ON&lt;/variable&gt;</v>
      </c>
      <c r="M40" s="5" t="s">
        <v>165</v>
      </c>
      <c r="N40" s="22" t="str">
        <f t="shared" si="4"/>
        <v>&lt;variable&gt;Q_STATUS_MODIFIED_ON&lt;/variable&gt;</v>
      </c>
    </row>
    <row r="41" spans="1:14" x14ac:dyDescent="0.25">
      <c r="A41" s="10" t="s">
        <v>34</v>
      </c>
      <c r="B41" s="5" t="str">
        <f>TRIM(IFERROR(VLOOKUP(TRIM(A41),'[1]STARTER-VarList'!$A$5:$AC$1092,7,FALSE),"--"))</f>
        <v>NAME</v>
      </c>
      <c r="C41" s="5" t="str">
        <f>TRIM(IFERROR(VLOOKUP(TRIM(A41),'[1]STARTER-VarList'!$A$5:$AC$1092,11,FALSE)," --"))</f>
        <v>String</v>
      </c>
      <c r="D41" s="5" t="str">
        <f>TRIM(IFERROR(VLOOKUP(TRIM(A41),'[1]STARTER-VarList'!$A$5:$AC$1092,25,FALSE),"--"))</f>
        <v>Default</v>
      </c>
      <c r="E41" s="5" t="str">
        <f>TRIM(IFERROR(VLOOKUP(TRIM(A41),'[1]STARTER-VarList'!$A$5:$AC$1092,23,FALSE),"--"))</f>
        <v>Yes</v>
      </c>
      <c r="F41" s="17" t="str">
        <f>TRIM(IFERROR(VLOOKUP(TRIM(A41),'[1]STARTER-VarList'!$A$5:$AC$1092,2,FALSE),"--"))</f>
        <v>FPS_VAR_Naam</v>
      </c>
      <c r="G41" s="18" t="str">
        <f t="shared" si="3"/>
        <v>FPS_VAR_Naam</v>
      </c>
      <c r="H41" s="17" t="str">
        <f>TRIM(IFERROR(VLOOKUP(TRIM(A41),'[1]STARTER-VarList'!$A$5:$AC$1092,24,FALSE),"--"))</f>
        <v>Single</v>
      </c>
      <c r="I41" s="18" t="str">
        <f>TRIM(IFERROR(VLOOKUP(TRIM(A41),'[1]STARTER-VarList'!$A$5:$AC$1092,13,FALSE),"--"))</f>
        <v>UnLocked</v>
      </c>
      <c r="J41" s="18" t="str">
        <f>TRIM(IFERROR(VLOOKUP(TRIM(A41),'[1]STARTER-VarList'!$A$5:$AT$1092,42,FALSE),"--"))</f>
        <v/>
      </c>
      <c r="K41" s="24" t="str">
        <f t="shared" si="1"/>
        <v>STRING</v>
      </c>
      <c r="L41" s="22" t="str">
        <f t="shared" si="2"/>
        <v>&lt;variable columnName="FPS_VAR_Naam" columnType="STRING"&gt;FPS_VAR_Naam&lt;/variable&gt;</v>
      </c>
      <c r="M41" s="5" t="s">
        <v>165</v>
      </c>
      <c r="N41" s="22" t="str">
        <f t="shared" si="4"/>
        <v>&lt;variable&gt;FPS_VAR_Naam&lt;/variable&gt;</v>
      </c>
    </row>
    <row r="42" spans="1:14" x14ac:dyDescent="0.25">
      <c r="A42" s="10" t="s">
        <v>35</v>
      </c>
      <c r="B42" s="5" t="str">
        <f>TRIM(IFERROR(VLOOKUP(TRIM(A42),'[1]STARTER-VarList'!$A$5:$AC$1092,7,FALSE),"--"))</f>
        <v>CHAMBEROFCOMMERCENUMBER</v>
      </c>
      <c r="C42" s="5" t="str">
        <f>TRIM(IFERROR(VLOOKUP(TRIM(A42),'[1]STARTER-VarList'!$A$5:$AC$1092,11,FALSE)," --"))</f>
        <v>String</v>
      </c>
      <c r="D42" s="5" t="str">
        <f>TRIM(IFERROR(VLOOKUP(TRIM(A42),'[1]STARTER-VarList'!$A$5:$AC$1092,25,FALSE),"--"))</f>
        <v>Default</v>
      </c>
      <c r="E42" s="5" t="str">
        <f>TRIM(IFERROR(VLOOKUP(TRIM(A42),'[1]STARTER-VarList'!$A$5:$AC$1092,23,FALSE),"--"))</f>
        <v>Yes</v>
      </c>
      <c r="F42" s="17" t="str">
        <f>TRIM(IFERROR(VLOOKUP(TRIM(A42),'[1]STARTER-VarList'!$A$5:$AC$1092,2,FALSE),"--"))</f>
        <v>FPS_VAR_KVKnr</v>
      </c>
      <c r="G42" s="18" t="str">
        <f t="shared" si="3"/>
        <v>FPS_VAR_KVKnr</v>
      </c>
      <c r="H42" s="17" t="str">
        <f>TRIM(IFERROR(VLOOKUP(TRIM(A42),'[1]STARTER-VarList'!$A$5:$AC$1092,24,FALSE),"--"))</f>
        <v>Single</v>
      </c>
      <c r="I42" s="18" t="str">
        <f>TRIM(IFERROR(VLOOKUP(TRIM(A42),'[1]STARTER-VarList'!$A$5:$AC$1092,13,FALSE),"--"))</f>
        <v>UnLocked</v>
      </c>
      <c r="J42" s="18" t="str">
        <f>TRIM(IFERROR(VLOOKUP(TRIM(A42),'[1]STARTER-VarList'!$A$5:$AT$1092,42,FALSE),"--"))</f>
        <v/>
      </c>
      <c r="K42" s="24" t="str">
        <f t="shared" si="1"/>
        <v>STRING</v>
      </c>
      <c r="L42" s="22" t="str">
        <f t="shared" si="2"/>
        <v>&lt;variable columnName="FPS_VAR_KVKnr" columnType="STRING"&gt;FPS_VAR_KVKnr&lt;/variable&gt;</v>
      </c>
      <c r="M42" s="5" t="s">
        <v>165</v>
      </c>
      <c r="N42" s="22" t="str">
        <f t="shared" si="4"/>
        <v>&lt;variable&gt;FPS_VAR_KVKnr&lt;/variable&gt;</v>
      </c>
    </row>
    <row r="43" spans="1:14" x14ac:dyDescent="0.25">
      <c r="A43" s="11" t="s">
        <v>38</v>
      </c>
      <c r="B43" s="5" t="str">
        <f>TRIM(IFERROR(VLOOKUP(TRIM(A43),'[1]STARTER-VarList'!$A$5:$AC$1092,7,FALSE),"--"))</f>
        <v>GRIDID</v>
      </c>
      <c r="C43" s="5" t="str">
        <f>TRIM(IFERROR(VLOOKUP(TRIM(A43),'[1]STARTER-VarList'!$A$5:$AC$1092,11,FALSE)," --"))</f>
        <v>String</v>
      </c>
      <c r="D43" s="5" t="str">
        <f>TRIM(IFERROR(VLOOKUP(TRIM(A43),'[1]STARTER-VarList'!$A$5:$AC$1092,25,FALSE),"--"))</f>
        <v>Default</v>
      </c>
      <c r="E43" s="5" t="str">
        <f>TRIM(IFERROR(VLOOKUP(TRIM(A43),'[1]STARTER-VarList'!$A$5:$AC$1092,23,FALSE),"--"))</f>
        <v>Yes</v>
      </c>
      <c r="F43" s="17" t="str">
        <f>TRIM(IFERROR(VLOOKUP(TRIM(A43),'[1]STARTER-VarList'!$A$5:$AC$1092,2,FALSE),"--"))</f>
        <v>FPS_VAR_GridId</v>
      </c>
      <c r="G43" s="18" t="str">
        <f t="shared" si="3"/>
        <v>FPS_VAR_GridId</v>
      </c>
      <c r="H43" s="17" t="str">
        <f>TRIM(IFERROR(VLOOKUP(TRIM(A43),'[1]STARTER-VarList'!$A$5:$AC$1092,24,FALSE),"--"))</f>
        <v>Single</v>
      </c>
      <c r="I43" s="18" t="str">
        <f>TRIM(IFERROR(VLOOKUP(TRIM(A43),'[1]STARTER-VarList'!$A$5:$AC$1092,13,FALSE),"--"))</f>
        <v>UnLocked</v>
      </c>
      <c r="J43" s="18" t="str">
        <f>TRIM(IFERROR(VLOOKUP(TRIM(A43),'[1]STARTER-VarList'!$A$5:$AT$1092,42,FALSE),"--"))</f>
        <v/>
      </c>
      <c r="K43" s="24" t="str">
        <f t="shared" si="1"/>
        <v>STRING</v>
      </c>
      <c r="L43" s="22" t="str">
        <f t="shared" si="2"/>
        <v>&lt;variable columnName="FPS_VAR_GridId" columnType="STRING"&gt;FPS_VAR_GridId&lt;/variable&gt;</v>
      </c>
      <c r="M43" s="5" t="s">
        <v>165</v>
      </c>
      <c r="N43" s="22" t="str">
        <f t="shared" si="4"/>
        <v>&lt;variable&gt;FPS_VAR_GridId&lt;/variable&gt;</v>
      </c>
    </row>
    <row r="44" spans="1:14" x14ac:dyDescent="0.25">
      <c r="A44" s="11" t="s">
        <v>36</v>
      </c>
      <c r="B44" s="5" t="str">
        <f>TRIM(IFERROR(VLOOKUP(TRIM(A44),'[1]STARTER-VarList'!$A$5:$AC$1092,7,FALSE),"--"))</f>
        <v>SECTOROFINDUSTRYCODE</v>
      </c>
      <c r="C44" s="5" t="str">
        <f>TRIM(IFERROR(VLOOKUP(TRIM(A44),'[1]STARTER-VarList'!$A$5:$AC$1092,11,FALSE)," --"))</f>
        <v>String</v>
      </c>
      <c r="D44" s="5" t="str">
        <f>TRIM(IFERROR(VLOOKUP(TRIM(A44),'[1]STARTER-VarList'!$A$5:$AC$1092,25,FALSE),"--"))</f>
        <v>Default</v>
      </c>
      <c r="E44" s="5" t="str">
        <f>TRIM(IFERROR(VLOOKUP(TRIM(A44),'[1]STARTER-VarList'!$A$5:$AC$1092,23,FALSE),"--"))</f>
        <v>Yes</v>
      </c>
      <c r="F44" s="17" t="str">
        <f>TRIM(IFERROR(VLOOKUP(TRIM(A44),'[1]STARTER-VarList'!$A$5:$AC$1092,2,FALSE),"--"))</f>
        <v>FPS_VAR_BIK_CODE</v>
      </c>
      <c r="G44" s="18" t="str">
        <f t="shared" si="3"/>
        <v>FPS_VAR_BIK_CODE</v>
      </c>
      <c r="H44" s="17" t="str">
        <f>TRIM(IFERROR(VLOOKUP(TRIM(A44),'[1]STARTER-VarList'!$A$5:$AC$1092,24,FALSE),"--"))</f>
        <v>Single</v>
      </c>
      <c r="I44" s="18" t="str">
        <f>TRIM(IFERROR(VLOOKUP(TRIM(A44),'[1]STARTER-VarList'!$A$5:$AC$1092,13,FALSE),"--"))</f>
        <v>UnLocked</v>
      </c>
      <c r="J44" s="18" t="str">
        <f>TRIM(IFERROR(VLOOKUP(TRIM(A44),'[1]STARTER-VarList'!$A$5:$AT$1092,42,FALSE),"--"))</f>
        <v/>
      </c>
      <c r="K44" s="24" t="str">
        <f t="shared" si="1"/>
        <v>STRING</v>
      </c>
      <c r="L44" s="22" t="str">
        <f t="shared" si="2"/>
        <v>&lt;variable columnName="FPS_VAR_BIK_CODE" columnType="STRING"&gt;FPS_VAR_BIK_CODE&lt;/variable&gt;</v>
      </c>
      <c r="M44" s="5" t="s">
        <v>165</v>
      </c>
      <c r="N44" s="22" t="str">
        <f t="shared" si="4"/>
        <v>&lt;variable&gt;FPS_VAR_BIK_CODE&lt;/variable&gt;</v>
      </c>
    </row>
    <row r="45" spans="1:14" x14ac:dyDescent="0.25">
      <c r="A45" s="11" t="s">
        <v>37</v>
      </c>
      <c r="B45" s="5" t="str">
        <f>TRIM(IFERROR(VLOOKUP(TRIM(A45),'[1]STARTER-VarList'!$A$5:$AC$1092,7,FALSE),"--"))</f>
        <v>SECTOROFINDUSTRYDESCRIPTION</v>
      </c>
      <c r="C45" s="5" t="str">
        <f>TRIM(IFERROR(VLOOKUP(TRIM(A45),'[1]STARTER-VarList'!$A$5:$AC$1092,11,FALSE)," --"))</f>
        <v>String</v>
      </c>
      <c r="D45" s="5" t="str">
        <f>TRIM(IFERROR(VLOOKUP(TRIM(A45),'[1]STARTER-VarList'!$A$5:$AC$1092,25,FALSE),"--"))</f>
        <v>Default</v>
      </c>
      <c r="E45" s="5" t="str">
        <f>TRIM(IFERROR(VLOOKUP(TRIM(A45),'[1]STARTER-VarList'!$A$5:$AC$1092,23,FALSE),"--"))</f>
        <v>Yes</v>
      </c>
      <c r="F45" s="17" t="str">
        <f>TRIM(IFERROR(VLOOKUP(TRIM(A45),'[1]STARTER-VarList'!$A$5:$AC$1092,2,FALSE),"--"))</f>
        <v>FPS_VAR_BIK_Omschr</v>
      </c>
      <c r="G45" s="18" t="str">
        <f t="shared" si="3"/>
        <v>FPS_VAR_BIK_Omschr</v>
      </c>
      <c r="H45" s="17" t="str">
        <f>TRIM(IFERROR(VLOOKUP(TRIM(A45),'[1]STARTER-VarList'!$A$5:$AC$1092,24,FALSE),"--"))</f>
        <v>Single</v>
      </c>
      <c r="I45" s="18" t="str">
        <f>TRIM(IFERROR(VLOOKUP(TRIM(A45),'[1]STARTER-VarList'!$A$5:$AC$1092,13,FALSE),"--"))</f>
        <v>UnLocked</v>
      </c>
      <c r="J45" s="18" t="str">
        <f>TRIM(IFERROR(VLOOKUP(TRIM(A45),'[1]STARTER-VarList'!$A$5:$AT$1092,42,FALSE),"--"))</f>
        <v/>
      </c>
      <c r="K45" s="24" t="str">
        <f t="shared" si="1"/>
        <v>STRING</v>
      </c>
      <c r="L45" s="22" t="str">
        <f t="shared" si="2"/>
        <v>&lt;variable columnName="FPS_VAR_BIK_Omschr" columnType="STRING"&gt;FPS_VAR_BIK_Omschr&lt;/variable&gt;</v>
      </c>
      <c r="M45" s="5" t="s">
        <v>165</v>
      </c>
      <c r="N45" s="22" t="str">
        <f t="shared" si="4"/>
        <v>&lt;variable&gt;FPS_VAR_BIK_Omschr&lt;/variable&gt;</v>
      </c>
    </row>
    <row r="46" spans="1:14" x14ac:dyDescent="0.25">
      <c r="A46" s="11" t="s">
        <v>39</v>
      </c>
      <c r="B46" s="5" t="str">
        <f>TRIM(IFERROR(VLOOKUP(TRIM(A46),'[1]STARTER-VarList'!$A$5:$AC$1092,7,FALSE),"--"))</f>
        <v>ZIPCODE</v>
      </c>
      <c r="C46" s="5" t="str">
        <f>TRIM(IFERROR(VLOOKUP(TRIM(A46),'[1]STARTER-VarList'!$A$5:$AC$1092,11,FALSE)," --"))</f>
        <v>String</v>
      </c>
      <c r="D46" s="5" t="str">
        <f>TRIM(IFERROR(VLOOKUP(TRIM(A46),'[1]STARTER-VarList'!$A$5:$AC$1092,25,FALSE),"--"))</f>
        <v>Default</v>
      </c>
      <c r="E46" s="5" t="str">
        <f>TRIM(IFERROR(VLOOKUP(TRIM(A46),'[1]STARTER-VarList'!$A$5:$AC$1092,23,FALSE),"--"))</f>
        <v>Yes</v>
      </c>
      <c r="F46" s="17" t="str">
        <f>TRIM(IFERROR(VLOOKUP(TRIM(A46),'[1]STARTER-VarList'!$A$5:$AC$1092,2,FALSE),"--"))</f>
        <v>FPS_VAR_Postcode</v>
      </c>
      <c r="G46" s="18" t="str">
        <f t="shared" si="3"/>
        <v>FPS_VAR_Postcode</v>
      </c>
      <c r="H46" s="17" t="str">
        <f>TRIM(IFERROR(VLOOKUP(TRIM(A46),'[1]STARTER-VarList'!$A$5:$AC$1092,24,FALSE),"--"))</f>
        <v>Single</v>
      </c>
      <c r="I46" s="18" t="str">
        <f>TRIM(IFERROR(VLOOKUP(TRIM(A46),'[1]STARTER-VarList'!$A$5:$AC$1092,13,FALSE),"--"))</f>
        <v>UnLocked</v>
      </c>
      <c r="J46" s="18" t="str">
        <f>TRIM(IFERROR(VLOOKUP(TRIM(A46),'[1]STARTER-VarList'!$A$5:$AT$1092,42,FALSE),"--"))</f>
        <v/>
      </c>
      <c r="K46" s="24" t="str">
        <f t="shared" si="1"/>
        <v>STRING</v>
      </c>
      <c r="L46" s="22" t="str">
        <f t="shared" si="2"/>
        <v>&lt;variable columnName="FPS_VAR_Postcode" columnType="STRING"&gt;FPS_VAR_Postcode&lt;/variable&gt;</v>
      </c>
      <c r="M46" s="5" t="s">
        <v>165</v>
      </c>
      <c r="N46" s="22" t="str">
        <f t="shared" si="4"/>
        <v>&lt;variable&gt;FPS_VAR_Postcode&lt;/variable&gt;</v>
      </c>
    </row>
    <row r="47" spans="1:14" x14ac:dyDescent="0.25">
      <c r="A47" s="11" t="s">
        <v>48</v>
      </c>
      <c r="B47" s="5" t="str">
        <f>TRIM(IFERROR(VLOOKUP(TRIM(A47),'[1]STARTER-VarList'!$A$5:$AC$1092,7,FALSE),"--"))</f>
        <v>HOUSENUMBER</v>
      </c>
      <c r="C47" s="5" t="str">
        <f>TRIM(IFERROR(VLOOKUP(TRIM(A47),'[1]STARTER-VarList'!$A$5:$AC$1092,11,FALSE)," --"))</f>
        <v>String</v>
      </c>
      <c r="D47" s="5" t="str">
        <f>TRIM(IFERROR(VLOOKUP(TRIM(A47),'[1]STARTER-VarList'!$A$5:$AC$1092,25,FALSE),"--"))</f>
        <v>Default</v>
      </c>
      <c r="E47" s="5" t="str">
        <f>TRIM(IFERROR(VLOOKUP(TRIM(A47),'[1]STARTER-VarList'!$A$5:$AC$1092,23,FALSE),"--"))</f>
        <v>Yes</v>
      </c>
      <c r="F47" s="17" t="str">
        <f>TRIM(IFERROR(VLOOKUP(TRIM(A47),'[1]STARTER-VarList'!$A$5:$AC$1092,2,FALSE),"--"))</f>
        <v>FPS_VAR_Housenumber</v>
      </c>
      <c r="G47" s="18" t="str">
        <f t="shared" si="3"/>
        <v>FPS_VAR_Housenumber</v>
      </c>
      <c r="H47" s="17" t="str">
        <f>TRIM(IFERROR(VLOOKUP(TRIM(A47),'[1]STARTER-VarList'!$A$5:$AC$1092,24,FALSE),"--"))</f>
        <v>Single</v>
      </c>
      <c r="I47" s="18" t="str">
        <f>TRIM(IFERROR(VLOOKUP(TRIM(A47),'[1]STARTER-VarList'!$A$5:$AC$1092,13,FALSE),"--"))</f>
        <v>UnLocked</v>
      </c>
      <c r="J47" s="18" t="str">
        <f>TRIM(IFERROR(VLOOKUP(TRIM(A47),'[1]STARTER-VarList'!$A$5:$AT$1092,42,FALSE),"--"))</f>
        <v/>
      </c>
      <c r="K47" s="24" t="str">
        <f t="shared" si="1"/>
        <v>STRING</v>
      </c>
      <c r="L47" s="22" t="str">
        <f t="shared" si="2"/>
        <v>&lt;variable columnName="FPS_VAR_Housenumber" columnType="STRING"&gt;FPS_VAR_Housenumber&lt;/variable&gt;</v>
      </c>
      <c r="M47" s="5" t="s">
        <v>165</v>
      </c>
      <c r="N47" s="22" t="str">
        <f t="shared" si="4"/>
        <v>&lt;variable&gt;FPS_VAR_Housenumber&lt;/variable&gt;</v>
      </c>
    </row>
    <row r="48" spans="1:14" x14ac:dyDescent="0.25">
      <c r="A48" s="11" t="s">
        <v>40</v>
      </c>
      <c r="B48" s="5" t="str">
        <f>TRIM(IFERROR(VLOOKUP(TRIM(A48),'[1]STARTER-VarList'!$A$5:$AC$1092,7,FALSE),"--"))</f>
        <v>CITY</v>
      </c>
      <c r="C48" s="5" t="str">
        <f>TRIM(IFERROR(VLOOKUP(TRIM(A48),'[1]STARTER-VarList'!$A$5:$AC$1092,11,FALSE)," --"))</f>
        <v>String</v>
      </c>
      <c r="D48" s="5" t="str">
        <f>TRIM(IFERROR(VLOOKUP(TRIM(A48),'[1]STARTER-VarList'!$A$5:$AC$1092,25,FALSE),"--"))</f>
        <v>Default</v>
      </c>
      <c r="E48" s="5" t="str">
        <f>TRIM(IFERROR(VLOOKUP(TRIM(A48),'[1]STARTER-VarList'!$A$5:$AC$1092,23,FALSE),"--"))</f>
        <v>Yes</v>
      </c>
      <c r="F48" s="17" t="str">
        <f>TRIM(IFERROR(VLOOKUP(TRIM(A48),'[1]STARTER-VarList'!$A$5:$AC$1092,2,FALSE),"--"))</f>
        <v>FPS_VAR_Woonplaats</v>
      </c>
      <c r="G48" s="18" t="str">
        <f t="shared" si="3"/>
        <v>FPS_VAR_Woonplaats</v>
      </c>
      <c r="H48" s="17" t="str">
        <f>TRIM(IFERROR(VLOOKUP(TRIM(A48),'[1]STARTER-VarList'!$A$5:$AC$1092,24,FALSE),"--"))</f>
        <v>Single</v>
      </c>
      <c r="I48" s="18" t="str">
        <f>TRIM(IFERROR(VLOOKUP(TRIM(A48),'[1]STARTER-VarList'!$A$5:$AC$1092,13,FALSE),"--"))</f>
        <v>UnLocked</v>
      </c>
      <c r="J48" s="18" t="str">
        <f>TRIM(IFERROR(VLOOKUP(TRIM(A48),'[1]STARTER-VarList'!$A$5:$AT$1092,42,FALSE),"--"))</f>
        <v/>
      </c>
      <c r="K48" s="24" t="str">
        <f t="shared" si="1"/>
        <v>STRING</v>
      </c>
      <c r="L48" s="22" t="str">
        <f t="shared" si="2"/>
        <v>&lt;variable columnName="FPS_VAR_Woonplaats" columnType="STRING"&gt;FPS_VAR_Woonplaats&lt;/variable&gt;</v>
      </c>
      <c r="M48" s="5" t="s">
        <v>165</v>
      </c>
      <c r="N48" s="22" t="str">
        <f t="shared" si="4"/>
        <v>&lt;variable&gt;FPS_VAR_Woonplaats&lt;/variable&gt;</v>
      </c>
    </row>
    <row r="49" spans="1:14" x14ac:dyDescent="0.25">
      <c r="A49" s="11" t="s">
        <v>49</v>
      </c>
      <c r="B49" s="5" t="str">
        <f>TRIM(IFERROR(VLOOKUP(TRIM(A49),'[1]STARTER-VarList'!$A$5:$AC$1092,7,FALSE),"--"))</f>
        <v>Modelversie</v>
      </c>
      <c r="C49" s="5" t="str">
        <f>TRIM(IFERROR(VLOOKUP(TRIM(A49),'[1]STARTER-VarList'!$A$5:$AC$1092,11,FALSE)," --"))</f>
        <v>String</v>
      </c>
      <c r="D49" s="5" t="str">
        <f>TRIM(IFERROR(VLOOKUP(TRIM(A49),'[1]STARTER-VarList'!$A$5:$AC$1092,25,FALSE),"--"))</f>
        <v>Default</v>
      </c>
      <c r="E49" s="5" t="str">
        <f>TRIM(IFERROR(VLOOKUP(TRIM(A49),'[1]STARTER-VarList'!$A$5:$AC$1092,23,FALSE),"--"))</f>
        <v>Yes</v>
      </c>
      <c r="F49" s="17" t="str">
        <f>TRIM(IFERROR(VLOOKUP(TRIM(A49),'[1]STARTER-VarList'!$A$5:$AC$1092,2,FALSE),"--"))</f>
        <v>ModelVersion</v>
      </c>
      <c r="G49" s="18" t="str">
        <f t="shared" si="3"/>
        <v>ModelVersion</v>
      </c>
      <c r="H49" s="17" t="str">
        <f>TRIM(IFERROR(VLOOKUP(TRIM(A49),'[1]STARTER-VarList'!$A$5:$AC$1092,24,FALSE),"--"))</f>
        <v>Single</v>
      </c>
      <c r="I49" s="18" t="str">
        <f>TRIM(IFERROR(VLOOKUP(TRIM(A49),'[1]STARTER-VarList'!$A$5:$AC$1092,13,FALSE),"--"))</f>
        <v>Locked</v>
      </c>
      <c r="J49" s="18" t="str">
        <f>TRIM(IFERROR(VLOOKUP(TRIM(A49),'[1]STARTER-VarList'!$A$5:$AT$1092,42,FALSE),"--"))</f>
        <v>02.01.000.000</v>
      </c>
      <c r="K49" s="24" t="str">
        <f t="shared" si="1"/>
        <v>STRING</v>
      </c>
      <c r="L49" s="22" t="str">
        <f t="shared" si="2"/>
        <v>&lt;variable columnName="ModelVersion" columnType="STRING"&gt;ModelVersion&lt;/variable&gt;</v>
      </c>
      <c r="M49" s="5" t="s">
        <v>165</v>
      </c>
      <c r="N49" s="22" t="str">
        <f t="shared" si="4"/>
        <v>&lt;variable&gt;ModelVersion&lt;/variable&gt;</v>
      </c>
    </row>
    <row r="50" spans="1:14" x14ac:dyDescent="0.25">
      <c r="A50" s="11" t="s">
        <v>50</v>
      </c>
      <c r="B50" s="5" t="str">
        <f>TRIM(IFERROR(VLOOKUP(TRIM(A50),'[1]STARTER-VarList'!$A$5:$AC$1092,7,FALSE),"--"))</f>
        <v>Parametersversie</v>
      </c>
      <c r="C50" s="5" t="str">
        <f>TRIM(IFERROR(VLOOKUP(TRIM(A50),'[1]STARTER-VarList'!$A$5:$AC$1092,11,FALSE)," --"))</f>
        <v>String</v>
      </c>
      <c r="D50" s="5" t="str">
        <f>TRIM(IFERROR(VLOOKUP(TRIM(A50),'[1]STARTER-VarList'!$A$5:$AC$1092,25,FALSE),"--"))</f>
        <v>Default</v>
      </c>
      <c r="E50" s="5" t="str">
        <f>TRIM(IFERROR(VLOOKUP(TRIM(A50),'[1]STARTER-VarList'!$A$5:$AC$1092,23,FALSE),"--"))</f>
        <v>Yes</v>
      </c>
      <c r="F50" s="17" t="str">
        <f>TRIM(IFERROR(VLOOKUP(TRIM(A50),'[1]STARTER-VarList'!$A$5:$AC$1092,2,FALSE),"--"))</f>
        <v>MatrixVersion</v>
      </c>
      <c r="G50" s="18" t="str">
        <f t="shared" si="3"/>
        <v>MatrixVersion</v>
      </c>
      <c r="H50" s="17" t="str">
        <f>TRIM(IFERROR(VLOOKUP(TRIM(A50),'[1]STARTER-VarList'!$A$5:$AC$1092,24,FALSE),"--"))</f>
        <v>Single</v>
      </c>
      <c r="I50" s="18" t="str">
        <f>TRIM(IFERROR(VLOOKUP(TRIM(A50),'[1]STARTER-VarList'!$A$5:$AC$1092,13,FALSE),"--"))</f>
        <v>Locked</v>
      </c>
      <c r="J50" s="18" t="str">
        <f>TRIM(IFERROR(VLOOKUP(TRIM(A50),'[1]STARTER-VarList'!$A$5:$AT$1092,42,FALSE),"--"))</f>
        <v>None</v>
      </c>
      <c r="K50" s="24" t="str">
        <f t="shared" si="1"/>
        <v>STRING</v>
      </c>
      <c r="L50" s="22" t="str">
        <f t="shared" si="2"/>
        <v>&lt;variable columnName="MatrixVersion" columnType="STRING"&gt;MatrixVersion&lt;/variable&gt;</v>
      </c>
      <c r="M50" s="5" t="s">
        <v>165</v>
      </c>
      <c r="N50" s="22" t="str">
        <f t="shared" si="4"/>
        <v>&lt;variable&gt;MatrixVersion&lt;/variable&gt;</v>
      </c>
    </row>
    <row r="51" spans="1:14" x14ac:dyDescent="0.25">
      <c r="A51" s="11" t="s">
        <v>51</v>
      </c>
      <c r="B51" s="5" t="str">
        <f>TRIM(IFERROR(VLOOKUP(TRIM(A51),'[1]STARTER-VarList'!$A$5:$AC$1092,7,FALSE),"--"))</f>
        <v>Oprichtingsdatum bij KvK</v>
      </c>
      <c r="C51" s="5" t="str">
        <f>TRIM(IFERROR(VLOOKUP(TRIM(A51),'[1]STARTER-VarList'!$A$5:$AC$1092,11,FALSE)," --"))</f>
        <v>Date</v>
      </c>
      <c r="D51" s="5" t="str">
        <f>TRIM(IFERROR(VLOOKUP(TRIM(A51),'[1]STARTER-VarList'!$A$5:$AC$1092,25,FALSE),"--"))</f>
        <v>Date</v>
      </c>
      <c r="E51" s="5" t="str">
        <f>TRIM(IFERROR(VLOOKUP(TRIM(A51),'[1]STARTER-VarList'!$A$5:$AC$1092,23,FALSE),"--"))</f>
        <v>Yes</v>
      </c>
      <c r="F51" s="17" t="str">
        <f>TRIM(IFERROR(VLOOKUP(TRIM(A51),'[1]STARTER-VarList'!$A$5:$AC$1092,2,FALSE),"--"))</f>
        <v>OprichtingsdatumKvK</v>
      </c>
      <c r="G51" s="18" t="str">
        <f t="shared" si="3"/>
        <v>OprichtingsdatumKvK</v>
      </c>
      <c r="H51" s="17" t="str">
        <f>TRIM(IFERROR(VLOOKUP(TRIM(A51),'[1]STARTER-VarList'!$A$5:$AC$1092,24,FALSE),"--"))</f>
        <v>Single</v>
      </c>
      <c r="I51" s="18" t="str">
        <f>TRIM(IFERROR(VLOOKUP(TRIM(A51),'[1]STARTER-VarList'!$A$5:$AC$1092,13,FALSE),"--"))</f>
        <v>UnLocked</v>
      </c>
      <c r="J51" s="18" t="str">
        <f>TRIM(IFERROR(VLOOKUP(TRIM(A51),'[1]STARTER-VarList'!$A$5:$AT$1092,42,FALSE),"--"))</f>
        <v/>
      </c>
      <c r="K51" s="24" t="str">
        <f t="shared" si="1"/>
        <v>DATE</v>
      </c>
      <c r="L51" s="22" t="str">
        <f t="shared" si="2"/>
        <v>&lt;variable columnName="OprichtingsdatumKvK" columnType="DATE"&gt;OprichtingsdatumKvK&lt;/variable&gt;</v>
      </c>
      <c r="M51" s="5" t="s">
        <v>165</v>
      </c>
      <c r="N51" s="22" t="str">
        <f t="shared" si="4"/>
        <v>&lt;variable&gt;OprichtingsdatumKvK&lt;/variable&gt;</v>
      </c>
    </row>
    <row r="52" spans="1:14" x14ac:dyDescent="0.25">
      <c r="A52" s="11" t="s">
        <v>65</v>
      </c>
      <c r="B52" s="5" t="str">
        <f>TRIM(IFERROR(VLOOKUP(TRIM(A52),'[1]STARTER-VarList'!$A$5:$AC$1092,7,FALSE),"--"))</f>
        <v>Gevraagd kredietbedrag</v>
      </c>
      <c r="C52" s="5" t="str">
        <f>TRIM(IFERROR(VLOOKUP(TRIM(A52),'[1]STARTER-VarList'!$A$5:$AC$1092,11,FALSE)," --"))</f>
        <v>Number</v>
      </c>
      <c r="D52" s="5" t="str">
        <f>TRIM(IFERROR(VLOOKUP(TRIM(A52),'[1]STARTER-VarList'!$A$5:$AC$1092,25,FALSE),"--"))</f>
        <v>Default</v>
      </c>
      <c r="E52" s="5" t="str">
        <f>TRIM(IFERROR(VLOOKUP(TRIM(A52),'[1]STARTER-VarList'!$A$5:$AC$1092,23,FALSE),"--"))</f>
        <v>Yes</v>
      </c>
      <c r="F52" s="17" t="str">
        <f>TRIM(IFERROR(VLOOKUP(TRIM(A52),'[1]STARTER-VarList'!$A$5:$AC$1092,2,FALSE),"--"))</f>
        <v>GevraagdKredietbedrag</v>
      </c>
      <c r="G52" s="18" t="str">
        <f t="shared" si="3"/>
        <v>GevraagdKredietbedrag</v>
      </c>
      <c r="H52" s="17" t="str">
        <f>TRIM(IFERROR(VLOOKUP(TRIM(A52),'[1]STARTER-VarList'!$A$5:$AC$1092,24,FALSE),"--"))</f>
        <v>Single</v>
      </c>
      <c r="I52" s="18" t="str">
        <f>TRIM(IFERROR(VLOOKUP(TRIM(A52),'[1]STARTER-VarList'!$A$5:$AC$1092,13,FALSE),"--"))</f>
        <v>UnLocked</v>
      </c>
      <c r="J52" s="18" t="str">
        <f>TRIM(IFERROR(VLOOKUP(TRIM(A52),'[1]STARTER-VarList'!$A$5:$AT$1092,42,FALSE),"--"))</f>
        <v/>
      </c>
      <c r="K52" s="24" t="str">
        <f t="shared" si="1"/>
        <v>DECIMAL</v>
      </c>
      <c r="L52" s="22" t="str">
        <f t="shared" si="2"/>
        <v>&lt;variable columnName="GevraagdKredietbedrag" columnType="DECIMAL"&gt;GevraagdKredietbedrag&lt;/variable&gt;</v>
      </c>
      <c r="M52" s="5" t="s">
        <v>165</v>
      </c>
      <c r="N52" s="22" t="str">
        <f t="shared" si="4"/>
        <v>&lt;variable&gt;GevraagdKredietbedrag&lt;/variable&gt;</v>
      </c>
    </row>
    <row r="53" spans="1:14" x14ac:dyDescent="0.25">
      <c r="A53" s="11" t="s">
        <v>66</v>
      </c>
      <c r="B53" s="5" t="str">
        <f>TRIM(IFERROR(VLOOKUP(TRIM(A53),'[1]STARTER-VarList'!$A$5:$AC$1092,7,FALSE),"--"))</f>
        <v>Batch-rating</v>
      </c>
      <c r="C53" s="5" t="str">
        <f>TRIM(IFERROR(VLOOKUP(TRIM(A53),'[1]STARTER-VarList'!$A$5:$AC$1092,11,FALSE)," --"))</f>
        <v>Enumeration</v>
      </c>
      <c r="D53" s="5" t="str">
        <f>TRIM(IFERROR(VLOOKUP(TRIM(A53),'[1]STARTER-VarList'!$A$5:$AC$1092,25,FALSE),"--"))</f>
        <v>Choice</v>
      </c>
      <c r="E53" s="5" t="str">
        <f>TRIM(IFERROR(VLOOKUP(TRIM(A53),'[1]STARTER-VarList'!$A$5:$AC$1092,23,FALSE),"--"))</f>
        <v>Yes</v>
      </c>
      <c r="F53" s="17" t="str">
        <f>TRIM(IFERROR(VLOOKUP(TRIM(A53),'[1]STARTER-VarList'!$A$5:$AC$1092,2,FALSE),"--"))</f>
        <v>BatchRatingKeuze</v>
      </c>
      <c r="G53" s="18" t="str">
        <f t="shared" si="3"/>
        <v>BatchRatingKeuze</v>
      </c>
      <c r="H53" s="17" t="str">
        <f>TRIM(IFERROR(VLOOKUP(TRIM(A53),'[1]STARTER-VarList'!$A$5:$AC$1092,24,FALSE),"--"))</f>
        <v>Single</v>
      </c>
      <c r="I53" s="18" t="str">
        <f>TRIM(IFERROR(VLOOKUP(TRIM(A53),'[1]STARTER-VarList'!$A$5:$AC$1092,13,FALSE),"--"))</f>
        <v>UnLocked</v>
      </c>
      <c r="J53" s="18" t="str">
        <f>TRIM(IFERROR(VLOOKUP(TRIM(A53),'[1]STARTER-VarList'!$A$5:$AT$1092,42,FALSE),"--"))</f>
        <v/>
      </c>
      <c r="K53" s="24" t="str">
        <f t="shared" si="1"/>
        <v>DECIMAL</v>
      </c>
      <c r="L53" s="22" t="str">
        <f t="shared" si="2"/>
        <v>&lt;variable columnName="BatchRatingKeuze" columnType="DECIMAL"&gt;BatchRatingKeuze&lt;/variable&gt;</v>
      </c>
      <c r="M53" s="5" t="s">
        <v>165</v>
      </c>
      <c r="N53" s="22" t="str">
        <f t="shared" si="4"/>
        <v>&lt;variable&gt;BatchRatingKeuze&lt;/variable&gt;</v>
      </c>
    </row>
    <row r="54" spans="1:14" x14ac:dyDescent="0.25">
      <c r="A54" s="11" t="s">
        <v>67</v>
      </c>
      <c r="B54" s="5" t="str">
        <f>TRIM(IFERROR(VLOOKUP(TRIM(A54),'[1]STARTER-VarList'!$A$5:$AC$1092,7,FALSE),"--"))</f>
        <v>Batch-referentielimiet</v>
      </c>
      <c r="C54" s="5" t="str">
        <f>TRIM(IFERROR(VLOOKUP(TRIM(A54),'[1]STARTER-VarList'!$A$5:$AC$1092,11,FALSE)," --"))</f>
        <v>Number</v>
      </c>
      <c r="D54" s="5" t="str">
        <f>TRIM(IFERROR(VLOOKUP(TRIM(A54),'[1]STARTER-VarList'!$A$5:$AC$1092,25,FALSE),"--"))</f>
        <v>Default</v>
      </c>
      <c r="E54" s="5" t="str">
        <f>TRIM(IFERROR(VLOOKUP(TRIM(A54),'[1]STARTER-VarList'!$A$5:$AC$1092,23,FALSE),"--"))</f>
        <v>Yes</v>
      </c>
      <c r="F54" s="17" t="str">
        <f>TRIM(IFERROR(VLOOKUP(TRIM(A54),'[1]STARTER-VarList'!$A$5:$AC$1092,2,FALSE),"--"))</f>
        <v>BatchReferentieLimiet</v>
      </c>
      <c r="G54" s="18" t="str">
        <f t="shared" si="3"/>
        <v>BatchReferentieLimiet</v>
      </c>
      <c r="H54" s="17" t="str">
        <f>TRIM(IFERROR(VLOOKUP(TRIM(A54),'[1]STARTER-VarList'!$A$5:$AC$1092,24,FALSE),"--"))</f>
        <v>Single</v>
      </c>
      <c r="I54" s="18" t="str">
        <f>TRIM(IFERROR(VLOOKUP(TRIM(A54),'[1]STARTER-VarList'!$A$5:$AC$1092,13,FALSE),"--"))</f>
        <v>UnLocked</v>
      </c>
      <c r="J54" s="18" t="str">
        <f>TRIM(IFERROR(VLOOKUP(TRIM(A54),'[1]STARTER-VarList'!$A$5:$AT$1092,42,FALSE),"--"))</f>
        <v/>
      </c>
      <c r="K54" s="24" t="str">
        <f t="shared" si="1"/>
        <v>DECIMAL</v>
      </c>
      <c r="L54" s="22" t="str">
        <f t="shared" si="2"/>
        <v>&lt;variable columnName="BatchReferentieLimiet" columnType="DECIMAL"&gt;BatchReferentieLimiet&lt;/variable&gt;</v>
      </c>
      <c r="M54" s="5" t="s">
        <v>165</v>
      </c>
      <c r="N54" s="22" t="str">
        <f t="shared" si="4"/>
        <v>&lt;variable&gt;BatchReferentieLimiet&lt;/variable&gt;</v>
      </c>
    </row>
    <row r="55" spans="1:14" x14ac:dyDescent="0.25">
      <c r="A55" s="11" t="s">
        <v>68</v>
      </c>
      <c r="B55" s="5" t="str">
        <f>TRIM(IFERROR(VLOOKUP(TRIM(A55),'[1]STARTER-VarList'!$A$5:$AC$1092,7,FALSE),"--"))</f>
        <v>Resultaat</v>
      </c>
      <c r="C55" s="5" t="str">
        <f>TRIM(IFERROR(VLOOKUP(TRIM(A55),'[1]STARTER-VarList'!$A$5:$AC$1092,11,FALSE)," --"))</f>
        <v>Enumeration</v>
      </c>
      <c r="D55" s="5" t="str">
        <f>TRIM(IFERROR(VLOOKUP(TRIM(A55),'[1]STARTER-VarList'!$A$5:$AC$1092,25,FALSE),"--"))</f>
        <v>Choice</v>
      </c>
      <c r="E55" s="5" t="str">
        <f>TRIM(IFERROR(VLOOKUP(TRIM(A55),'[1]STARTER-VarList'!$A$5:$AC$1092,23,FALSE),"--"))</f>
        <v>Yes</v>
      </c>
      <c r="F55" s="17" t="str">
        <f>TRIM(IFERROR(VLOOKUP(TRIM(A55),'[1]STARTER-VarList'!$A$5:$AC$1092,2,FALSE),"--"))</f>
        <v>ToetsAutomatischFiat</v>
      </c>
      <c r="G55" s="18" t="str">
        <f t="shared" si="3"/>
        <v>ToetsAutomatischFiat</v>
      </c>
      <c r="H55" s="17" t="str">
        <f>TRIM(IFERROR(VLOOKUP(TRIM(A55),'[1]STARTER-VarList'!$A$5:$AC$1092,24,FALSE),"--"))</f>
        <v>Single</v>
      </c>
      <c r="I55" s="18" t="str">
        <f>TRIM(IFERROR(VLOOKUP(TRIM(A55),'[1]STARTER-VarList'!$A$5:$AC$1092,13,FALSE),"--"))</f>
        <v>Locked</v>
      </c>
      <c r="J55" s="18" t="str">
        <f>TRIM(IFERROR(VLOOKUP(TRIM(A55),'[1]STARTER-VarList'!$A$5:$AT$1092,42,FALSE),"--"))</f>
        <v>If(OprichtingsdatumKvK=NA,NA,If(OprichtingsdatumKvK&gt; OnNA(Q_STATUS_FINAL_ON[1],Now) ,10,If(( OnNA(Q_STATUS_FINAL_ON[1],Now) -OprichtingsdatumKvK)/365&gt;3,5, If((ToetsBatchReferentieLimiet)=0,20,25))))</v>
      </c>
      <c r="K55" s="24" t="str">
        <f t="shared" si="1"/>
        <v>DECIMAL</v>
      </c>
      <c r="L55" s="22" t="str">
        <f t="shared" si="2"/>
        <v>&lt;variable columnName="ToetsAutomatischFiat" columnType="DECIMAL"&gt;ToetsAutomatischFiat&lt;/variable&gt;</v>
      </c>
      <c r="M55" s="5" t="s">
        <v>165</v>
      </c>
      <c r="N55" s="22" t="str">
        <f t="shared" si="4"/>
        <v>&lt;variable&gt;ToetsAutomatischFiat&lt;/variable&gt;</v>
      </c>
    </row>
    <row r="56" spans="1:14" x14ac:dyDescent="0.25">
      <c r="A56" s="11" t="s">
        <v>69</v>
      </c>
      <c r="B56" s="5" t="str">
        <f>TRIM(IFERROR(VLOOKUP(TRIM(A56),'[1]STARTER-VarList'!$A$5:$AC$1092,7,FALSE),"--"))</f>
        <v>Wat is de rechtsvorm van de onderneming?</v>
      </c>
      <c r="C56" s="5" t="str">
        <f>TRIM(IFERROR(VLOOKUP(TRIM(A56),'[1]STARTER-VarList'!$A$5:$AC$1092,11,FALSE)," --"))</f>
        <v>Enumeration</v>
      </c>
      <c r="D56" s="5" t="str">
        <f>TRIM(IFERROR(VLOOKUP(TRIM(A56),'[1]STARTER-VarList'!$A$5:$AC$1092,25,FALSE),"--"))</f>
        <v>Choice</v>
      </c>
      <c r="E56" s="5" t="str">
        <f>TRIM(IFERROR(VLOOKUP(TRIM(A56),'[1]STARTER-VarList'!$A$5:$AC$1092,23,FALSE),"--"))</f>
        <v>Yes</v>
      </c>
      <c r="F56" s="17" t="str">
        <f>TRIM(IFERROR(VLOOKUP(TRIM(A56),'[1]STARTER-VarList'!$A$5:$AC$1092,2,FALSE),"--"))</f>
        <v>Rechtsvorm</v>
      </c>
      <c r="G56" s="18" t="str">
        <f t="shared" si="3"/>
        <v>Rechtsvorm</v>
      </c>
      <c r="H56" s="17" t="str">
        <f>TRIM(IFERROR(VLOOKUP(TRIM(A56),'[1]STARTER-VarList'!$A$5:$AC$1092,24,FALSE),"--"))</f>
        <v>Single</v>
      </c>
      <c r="I56" s="18" t="str">
        <f>TRIM(IFERROR(VLOOKUP(TRIM(A56),'[1]STARTER-VarList'!$A$5:$AC$1092,13,FALSE),"--"))</f>
        <v>UnLocked</v>
      </c>
      <c r="J56" s="18" t="str">
        <f>TRIM(IFERROR(VLOOKUP(TRIM(A56),'[1]STARTER-VarList'!$A$5:$AT$1092,42,FALSE),"--"))</f>
        <v/>
      </c>
      <c r="K56" s="24" t="str">
        <f t="shared" si="1"/>
        <v>DECIMAL</v>
      </c>
      <c r="L56" s="22" t="str">
        <f t="shared" si="2"/>
        <v>&lt;variable columnName="Rechtsvorm" columnType="DECIMAL"&gt;Rechtsvorm&lt;/variable&gt;</v>
      </c>
      <c r="M56" s="5" t="s">
        <v>165</v>
      </c>
      <c r="N56" s="22" t="str">
        <f t="shared" si="4"/>
        <v>&lt;variable&gt;Rechtsvorm&lt;/variable&gt;</v>
      </c>
    </row>
    <row r="57" spans="1:14" x14ac:dyDescent="0.25">
      <c r="A57" s="11" t="s">
        <v>70</v>
      </c>
      <c r="B57" s="5" t="str">
        <f>TRIM(IFERROR(VLOOKUP(TRIM(A57),'[1]STARTER-VarList'!$A$5:$AC$1092,7,FALSE),"--"))</f>
        <v>Is de looptijd van het kredietproduct langer dan 10 jaar?</v>
      </c>
      <c r="C57" s="5" t="str">
        <f>TRIM(IFERROR(VLOOKUP(TRIM(A57),'[1]STARTER-VarList'!$A$5:$AC$1092,11,FALSE)," --"))</f>
        <v>Enumeration</v>
      </c>
      <c r="D57" s="5" t="str">
        <f>TRIM(IFERROR(VLOOKUP(TRIM(A57),'[1]STARTER-VarList'!$A$5:$AC$1092,25,FALSE),"--"))</f>
        <v>Choice</v>
      </c>
      <c r="E57" s="5" t="str">
        <f>TRIM(IFERROR(VLOOKUP(TRIM(A57),'[1]STARTER-VarList'!$A$5:$AC$1092,23,FALSE),"--"))</f>
        <v>Yes</v>
      </c>
      <c r="F57" s="17" t="str">
        <f>TRIM(IFERROR(VLOOKUP(TRIM(A57),'[1]STARTER-VarList'!$A$5:$AC$1092,2,FALSE),"--"))</f>
        <v>LooptijdLangerDan10Jaar</v>
      </c>
      <c r="G57" s="18" t="str">
        <f t="shared" si="3"/>
        <v>LooptijdLangerDan10Jaar</v>
      </c>
      <c r="H57" s="17" t="str">
        <f>TRIM(IFERROR(VLOOKUP(TRIM(A57),'[1]STARTER-VarList'!$A$5:$AC$1092,24,FALSE),"--"))</f>
        <v>Single</v>
      </c>
      <c r="I57" s="18" t="str">
        <f>TRIM(IFERROR(VLOOKUP(TRIM(A57),'[1]STARTER-VarList'!$A$5:$AC$1092,13,FALSE),"--"))</f>
        <v>UnLocked</v>
      </c>
      <c r="J57" s="18" t="str">
        <f>TRIM(IFERROR(VLOOKUP(TRIM(A57),'[1]STARTER-VarList'!$A$5:$AT$1092,42,FALSE),"--"))</f>
        <v/>
      </c>
      <c r="K57" s="24" t="str">
        <f t="shared" si="1"/>
        <v>DECIMAL</v>
      </c>
      <c r="L57" s="22" t="str">
        <f t="shared" si="2"/>
        <v>&lt;variable columnName="LooptijdLangerDan10Jaar" columnType="DECIMAL"&gt;LooptijdLangerDan10Jaar&lt;/variable&gt;</v>
      </c>
      <c r="M57" s="5" t="s">
        <v>165</v>
      </c>
      <c r="N57" s="22" t="str">
        <f t="shared" si="4"/>
        <v>&lt;variable&gt;LooptijdLangerDan10Jaar&lt;/variable&gt;</v>
      </c>
    </row>
    <row r="58" spans="1:14" x14ac:dyDescent="0.25">
      <c r="A58" s="11" t="s">
        <v>71</v>
      </c>
      <c r="B58" s="5" t="str">
        <f>TRIM(IFERROR(VLOOKUP(TRIM(A58),'[1]STARTER-VarList'!$A$5:$AC$1092,7,FALSE),"--"))</f>
        <v>Is de onderneming gevestigd in Nederland?</v>
      </c>
      <c r="C58" s="5" t="str">
        <f>TRIM(IFERROR(VLOOKUP(TRIM(A58),'[1]STARTER-VarList'!$A$5:$AC$1092,11,FALSE)," --"))</f>
        <v>Enumeration</v>
      </c>
      <c r="D58" s="5" t="str">
        <f>TRIM(IFERROR(VLOOKUP(TRIM(A58),'[1]STARTER-VarList'!$A$5:$AC$1092,25,FALSE),"--"))</f>
        <v>Choice</v>
      </c>
      <c r="E58" s="5" t="str">
        <f>TRIM(IFERROR(VLOOKUP(TRIM(A58),'[1]STARTER-VarList'!$A$5:$AC$1092,23,FALSE),"--"))</f>
        <v>Yes</v>
      </c>
      <c r="F58" s="17" t="str">
        <f>TRIM(IFERROR(VLOOKUP(TRIM(A58),'[1]STARTER-VarList'!$A$5:$AC$1092,2,FALSE),"--"))</f>
        <v>GevestigdInNederland</v>
      </c>
      <c r="G58" s="18" t="str">
        <f t="shared" si="3"/>
        <v>GevestigdInNederland</v>
      </c>
      <c r="H58" s="17" t="str">
        <f>TRIM(IFERROR(VLOOKUP(TRIM(A58),'[1]STARTER-VarList'!$A$5:$AC$1092,24,FALSE),"--"))</f>
        <v>Single</v>
      </c>
      <c r="I58" s="18" t="str">
        <f>TRIM(IFERROR(VLOOKUP(TRIM(A58),'[1]STARTER-VarList'!$A$5:$AC$1092,13,FALSE),"--"))</f>
        <v>UnLocked</v>
      </c>
      <c r="J58" s="18" t="str">
        <f>TRIM(IFERROR(VLOOKUP(TRIM(A58),'[1]STARTER-VarList'!$A$5:$AT$1092,42,FALSE),"--"))</f>
        <v/>
      </c>
      <c r="K58" s="24" t="str">
        <f t="shared" si="1"/>
        <v>DECIMAL</v>
      </c>
      <c r="L58" s="22" t="str">
        <f t="shared" si="2"/>
        <v>&lt;variable columnName="GevestigdInNederland" columnType="DECIMAL"&gt;GevestigdInNederland&lt;/variable&gt;</v>
      </c>
      <c r="M58" s="5" t="s">
        <v>165</v>
      </c>
      <c r="N58" s="22" t="str">
        <f t="shared" si="4"/>
        <v>&lt;variable&gt;GevestigdInNederland&lt;/variable&gt;</v>
      </c>
    </row>
    <row r="59" spans="1:14" x14ac:dyDescent="0.25">
      <c r="A59" s="11" t="s">
        <v>72</v>
      </c>
      <c r="B59" s="5" t="str">
        <f>TRIM(IFERROR(VLOOKUP(TRIM(A59),'[1]STARTER-VarList'!$A$5:$AC$1092,7,FALSE),"--"))</f>
        <v>Staat de branche vermeld op business rule 31?</v>
      </c>
      <c r="C59" s="5" t="str">
        <f>TRIM(IFERROR(VLOOKUP(TRIM(A59),'[1]STARTER-VarList'!$A$5:$AC$1092,11,FALSE)," --"))</f>
        <v>Enumeration</v>
      </c>
      <c r="D59" s="5" t="str">
        <f>TRIM(IFERROR(VLOOKUP(TRIM(A59),'[1]STARTER-VarList'!$A$5:$AC$1092,25,FALSE),"--"))</f>
        <v>Choice</v>
      </c>
      <c r="E59" s="5" t="str">
        <f>TRIM(IFERROR(VLOOKUP(TRIM(A59),'[1]STARTER-VarList'!$A$5:$AC$1092,23,FALSE),"--"))</f>
        <v>Yes</v>
      </c>
      <c r="F59" s="17" t="str">
        <f>TRIM(IFERROR(VLOOKUP(TRIM(A59),'[1]STARTER-VarList'!$A$5:$AC$1092,2,FALSE),"--"))</f>
        <v>BrancheInBusinessRule31</v>
      </c>
      <c r="G59" s="18" t="str">
        <f t="shared" si="3"/>
        <v>BrancheInBusinessRule31</v>
      </c>
      <c r="H59" s="17" t="str">
        <f>TRIM(IFERROR(VLOOKUP(TRIM(A59),'[1]STARTER-VarList'!$A$5:$AC$1092,24,FALSE),"--"))</f>
        <v>Single</v>
      </c>
      <c r="I59" s="18" t="str">
        <f>TRIM(IFERROR(VLOOKUP(TRIM(A59),'[1]STARTER-VarList'!$A$5:$AC$1092,13,FALSE),"--"))</f>
        <v>UnLocked</v>
      </c>
      <c r="J59" s="18" t="str">
        <f>TRIM(IFERROR(VLOOKUP(TRIM(A59),'[1]STARTER-VarList'!$A$5:$AT$1092,42,FALSE),"--"))</f>
        <v/>
      </c>
      <c r="K59" s="24" t="str">
        <f t="shared" si="1"/>
        <v>DECIMAL</v>
      </c>
      <c r="L59" s="22" t="str">
        <f t="shared" si="2"/>
        <v>&lt;variable columnName="BrancheInBusinessRule31" columnType="DECIMAL"&gt;BrancheInBusinessRule31&lt;/variable&gt;</v>
      </c>
      <c r="M59" s="5" t="s">
        <v>165</v>
      </c>
      <c r="N59" s="22" t="str">
        <f t="shared" si="4"/>
        <v>&lt;variable&gt;BrancheInBusinessRule31&lt;/variable&gt;</v>
      </c>
    </row>
    <row r="60" spans="1:14" x14ac:dyDescent="0.25">
      <c r="A60" s="11" t="s">
        <v>73</v>
      </c>
      <c r="B60" s="5" t="str">
        <f>TRIM(IFERROR(VLOOKUP(TRIM(A60),'[1]STARTER-VarList'!$A$5:$AC$1092,7,FALSE),"--"))</f>
        <v>Is er commitment tot huisbankierschap (voeding loopt volledig bij ING of klant heeft de belofte daartoe gedaan en lopen eventuele bestaande financieringen bij ING)?</v>
      </c>
      <c r="C60" s="5" t="str">
        <f>TRIM(IFERROR(VLOOKUP(TRIM(A60),'[1]STARTER-VarList'!$A$5:$AC$1092,11,FALSE)," --"))</f>
        <v>Enumeration</v>
      </c>
      <c r="D60" s="5" t="str">
        <f>TRIM(IFERROR(VLOOKUP(TRIM(A60),'[1]STARTER-VarList'!$A$5:$AC$1092,25,FALSE),"--"))</f>
        <v>Choice</v>
      </c>
      <c r="E60" s="5" t="str">
        <f>TRIM(IFERROR(VLOOKUP(TRIM(A60),'[1]STARTER-VarList'!$A$5:$AC$1092,23,FALSE),"--"))</f>
        <v>Yes</v>
      </c>
      <c r="F60" s="17" t="str">
        <f>TRIM(IFERROR(VLOOKUP(TRIM(A60),'[1]STARTER-VarList'!$A$5:$AC$1092,2,FALSE),"--"))</f>
        <v>INGisHuisbankier</v>
      </c>
      <c r="G60" s="18" t="str">
        <f t="shared" si="3"/>
        <v>INGisHuisbankier</v>
      </c>
      <c r="H60" s="17" t="str">
        <f>TRIM(IFERROR(VLOOKUP(TRIM(A60),'[1]STARTER-VarList'!$A$5:$AC$1092,24,FALSE),"--"))</f>
        <v>Single</v>
      </c>
      <c r="I60" s="18" t="str">
        <f>TRIM(IFERROR(VLOOKUP(TRIM(A60),'[1]STARTER-VarList'!$A$5:$AC$1092,13,FALSE),"--"))</f>
        <v>UnLocked</v>
      </c>
      <c r="J60" s="18" t="str">
        <f>TRIM(IFERROR(VLOOKUP(TRIM(A60),'[1]STARTER-VarList'!$A$5:$AT$1092,42,FALSE),"--"))</f>
        <v/>
      </c>
      <c r="K60" s="24" t="str">
        <f t="shared" si="1"/>
        <v>DECIMAL</v>
      </c>
      <c r="L60" s="22" t="str">
        <f t="shared" si="2"/>
        <v>&lt;variable columnName="INGisHuisbankier" columnType="DECIMAL"&gt;INGisHuisbankier&lt;/variable&gt;</v>
      </c>
      <c r="M60" s="5" t="s">
        <v>165</v>
      </c>
      <c r="N60" s="22" t="str">
        <f t="shared" si="4"/>
        <v>&lt;variable&gt;INGisHuisbankier&lt;/variable&gt;</v>
      </c>
    </row>
    <row r="61" spans="1:14" x14ac:dyDescent="0.25">
      <c r="A61" s="11" t="s">
        <v>74</v>
      </c>
      <c r="B61" s="5" t="str">
        <f>TRIM(IFERROR(VLOOKUP(TRIM(A61),'[1]STARTER-VarList'!$A$5:$AC$1092,7,FALSE),"--"))</f>
        <v>Wat is het aantal overstanden op de betaalrekening de afgelopen 6 maanden?</v>
      </c>
      <c r="C61" s="5" t="str">
        <f>TRIM(IFERROR(VLOOKUP(TRIM(A61),'[1]STARTER-VarList'!$A$5:$AC$1092,11,FALSE)," --"))</f>
        <v>Enumeration</v>
      </c>
      <c r="D61" s="5" t="str">
        <f>TRIM(IFERROR(VLOOKUP(TRIM(A61),'[1]STARTER-VarList'!$A$5:$AC$1092,25,FALSE),"--"))</f>
        <v>Choice</v>
      </c>
      <c r="E61" s="5" t="str">
        <f>TRIM(IFERROR(VLOOKUP(TRIM(A61),'[1]STARTER-VarList'!$A$5:$AC$1092,23,FALSE),"--"))</f>
        <v>Yes</v>
      </c>
      <c r="F61" s="17" t="str">
        <f>TRIM(IFERROR(VLOOKUP(TRIM(A61),'[1]STARTER-VarList'!$A$5:$AC$1092,2,FALSE),"--"))</f>
        <v>AantalOverstandenLaatsteHalfJaar</v>
      </c>
      <c r="G61" s="18" t="str">
        <f t="shared" si="3"/>
        <v>AantalOverstandenLaatsteHalfJaar</v>
      </c>
      <c r="H61" s="17" t="str">
        <f>TRIM(IFERROR(VLOOKUP(TRIM(A61),'[1]STARTER-VarList'!$A$5:$AC$1092,24,FALSE),"--"))</f>
        <v>Single</v>
      </c>
      <c r="I61" s="18" t="str">
        <f>TRIM(IFERROR(VLOOKUP(TRIM(A61),'[1]STARTER-VarList'!$A$5:$AC$1092,13,FALSE),"--"))</f>
        <v>UnLocked</v>
      </c>
      <c r="J61" s="18" t="str">
        <f>TRIM(IFERROR(VLOOKUP(TRIM(A61),'[1]STARTER-VarList'!$A$5:$AT$1092,42,FALSE),"--"))</f>
        <v/>
      </c>
      <c r="K61" s="24" t="str">
        <f t="shared" si="1"/>
        <v>DECIMAL</v>
      </c>
      <c r="L61" s="22" t="str">
        <f t="shared" si="2"/>
        <v>&lt;variable columnName="AantalOverstandenLaatsteHalfJa" columnType="DECIMAL"&gt;AantalOverstandenLaatsteHalfJaar&lt;/variable&gt;</v>
      </c>
      <c r="M61" s="5" t="s">
        <v>165</v>
      </c>
      <c r="N61" s="22" t="str">
        <f t="shared" si="4"/>
        <v>&lt;variable&gt;AantalOverstandenLaatsteHalfJaar&lt;/variable&gt;</v>
      </c>
    </row>
    <row r="62" spans="1:14" x14ac:dyDescent="0.25">
      <c r="A62" s="11" t="s">
        <v>75</v>
      </c>
      <c r="B62" s="5" t="str">
        <f>TRIM(IFERROR(VLOOKUP(TRIM(A62),'[1]STARTER-VarList'!$A$5:$AC$1092,7,FALSE),"--"))</f>
        <v>Is de onderneming adequaat verzekerd tegen relevante bedrijfsrisico's?</v>
      </c>
      <c r="C62" s="5" t="str">
        <f>TRIM(IFERROR(VLOOKUP(TRIM(A62),'[1]STARTER-VarList'!$A$5:$AC$1092,11,FALSE)," --"))</f>
        <v>Enumeration</v>
      </c>
      <c r="D62" s="5" t="str">
        <f>TRIM(IFERROR(VLOOKUP(TRIM(A62),'[1]STARTER-VarList'!$A$5:$AC$1092,25,FALSE),"--"))</f>
        <v>Choice</v>
      </c>
      <c r="E62" s="5" t="str">
        <f>TRIM(IFERROR(VLOOKUP(TRIM(A62),'[1]STARTER-VarList'!$A$5:$AC$1092,23,FALSE),"--"))</f>
        <v>Yes</v>
      </c>
      <c r="F62" s="17" t="str">
        <f>TRIM(IFERROR(VLOOKUP(TRIM(A62),'[1]STARTER-VarList'!$A$5:$AC$1092,2,FALSE),"--"))</f>
        <v>BedrijfsrisicosVerzekerd</v>
      </c>
      <c r="G62" s="18" t="str">
        <f t="shared" si="3"/>
        <v>BedrijfsrisicosVerzekerd</v>
      </c>
      <c r="H62" s="17" t="str">
        <f>TRIM(IFERROR(VLOOKUP(TRIM(A62),'[1]STARTER-VarList'!$A$5:$AC$1092,24,FALSE),"--"))</f>
        <v>Single</v>
      </c>
      <c r="I62" s="18" t="str">
        <f>TRIM(IFERROR(VLOOKUP(TRIM(A62),'[1]STARTER-VarList'!$A$5:$AC$1092,13,FALSE),"--"))</f>
        <v>UnLocked</v>
      </c>
      <c r="J62" s="18" t="str">
        <f>TRIM(IFERROR(VLOOKUP(TRIM(A62),'[1]STARTER-VarList'!$A$5:$AT$1092,42,FALSE),"--"))</f>
        <v/>
      </c>
      <c r="K62" s="24" t="str">
        <f t="shared" si="1"/>
        <v>DECIMAL</v>
      </c>
      <c r="L62" s="22" t="str">
        <f t="shared" si="2"/>
        <v>&lt;variable columnName="BedrijfsrisicosVerzekerd" columnType="DECIMAL"&gt;BedrijfsrisicosVerzekerd&lt;/variable&gt;</v>
      </c>
      <c r="M62" s="5" t="s">
        <v>165</v>
      </c>
      <c r="N62" s="22" t="str">
        <f t="shared" si="4"/>
        <v>&lt;variable&gt;BedrijfsrisicosVerzekerd&lt;/variable&gt;</v>
      </c>
    </row>
    <row r="63" spans="1:14" x14ac:dyDescent="0.25">
      <c r="A63" s="11" t="s">
        <v>76</v>
      </c>
      <c r="B63" s="5" t="str">
        <f>TRIM(IFERROR(VLOOKUP(TRIM(A63),'[1]STARTER-VarList'!$A$5:$AC$1092,7,FALSE),"--"))</f>
        <v>Staan er calamiteiten vermeld bij de onderneming</v>
      </c>
      <c r="C63" s="5" t="str">
        <f>TRIM(IFERROR(VLOOKUP(TRIM(A63),'[1]STARTER-VarList'!$A$5:$AC$1092,11,FALSE)," --"))</f>
        <v>Enumeration</v>
      </c>
      <c r="D63" s="5" t="str">
        <f>TRIM(IFERROR(VLOOKUP(TRIM(A63),'[1]STARTER-VarList'!$A$5:$AC$1092,25,FALSE),"--"))</f>
        <v>Choice</v>
      </c>
      <c r="E63" s="5" t="str">
        <f>TRIM(IFERROR(VLOOKUP(TRIM(A63),'[1]STARTER-VarList'!$A$5:$AC$1092,23,FALSE),"--"))</f>
        <v>Yes</v>
      </c>
      <c r="F63" s="17" t="str">
        <f>TRIM(IFERROR(VLOOKUP(TRIM(A63),'[1]STARTER-VarList'!$A$5:$AC$1092,2,FALSE),"--"))</f>
        <v>VermeldeCalamiteiten</v>
      </c>
      <c r="G63" s="18" t="str">
        <f t="shared" si="3"/>
        <v>VermeldeCalamiteiten</v>
      </c>
      <c r="H63" s="17" t="str">
        <f>TRIM(IFERROR(VLOOKUP(TRIM(A63),'[1]STARTER-VarList'!$A$5:$AC$1092,24,FALSE),"--"))</f>
        <v>Single</v>
      </c>
      <c r="I63" s="18" t="str">
        <f>TRIM(IFERROR(VLOOKUP(TRIM(A63),'[1]STARTER-VarList'!$A$5:$AC$1092,13,FALSE),"--"))</f>
        <v>UnLocked</v>
      </c>
      <c r="J63" s="18" t="str">
        <f>TRIM(IFERROR(VLOOKUP(TRIM(A63),'[1]STARTER-VarList'!$A$5:$AT$1092,42,FALSE),"--"))</f>
        <v/>
      </c>
      <c r="K63" s="24" t="str">
        <f t="shared" si="1"/>
        <v>DECIMAL</v>
      </c>
      <c r="L63" s="22" t="str">
        <f t="shared" si="2"/>
        <v>&lt;variable columnName="VermeldeCalamiteiten" columnType="DECIMAL"&gt;VermeldeCalamiteiten&lt;/variable&gt;</v>
      </c>
      <c r="M63" s="5" t="s">
        <v>165</v>
      </c>
      <c r="N63" s="22" t="str">
        <f t="shared" si="4"/>
        <v>&lt;variable&gt;VermeldeCalamiteiten&lt;/variable&gt;</v>
      </c>
    </row>
    <row r="64" spans="1:14" x14ac:dyDescent="0.25">
      <c r="A64" s="11" t="s">
        <v>77</v>
      </c>
      <c r="B64" s="5" t="str">
        <f>TRIM(IFERROR(VLOOKUP(TRIM(A64),'[1]STARTER-VarList'!$A$5:$AC$1092,7,FALSE),"--"))</f>
        <v>Moet er een persoonlijke borg gesteld worden door de bestuurder(s)?</v>
      </c>
      <c r="C64" s="5" t="str">
        <f>TRIM(IFERROR(VLOOKUP(TRIM(A64),'[1]STARTER-VarList'!$A$5:$AC$1092,11,FALSE)," --"))</f>
        <v>String</v>
      </c>
      <c r="D64" s="5" t="str">
        <f>TRIM(IFERROR(VLOOKUP(TRIM(A64),'[1]STARTER-VarList'!$A$5:$AC$1092,25,FALSE),"--"))</f>
        <v>Default</v>
      </c>
      <c r="E64" s="5" t="str">
        <f>TRIM(IFERROR(VLOOKUP(TRIM(A64),'[1]STARTER-VarList'!$A$5:$AC$1092,23,FALSE),"--"))</f>
        <v>Yes</v>
      </c>
      <c r="F64" s="17" t="str">
        <f>TRIM(IFERROR(VLOOKUP(TRIM(A64),'[1]STARTER-VarList'!$A$5:$AC$1092,2,FALSE),"--"))</f>
        <v>PersoonlijkeBorgBestuurderNodig</v>
      </c>
      <c r="G64" s="18" t="str">
        <f t="shared" si="3"/>
        <v>PersoonlijkeBorgBestuurderNodig</v>
      </c>
      <c r="H64" s="17" t="str">
        <f>TRIM(IFERROR(VLOOKUP(TRIM(A64),'[1]STARTER-VarList'!$A$5:$AC$1092,24,FALSE),"--"))</f>
        <v>Single</v>
      </c>
      <c r="I64" s="18" t="str">
        <f>TRIM(IFERROR(VLOOKUP(TRIM(A64),'[1]STARTER-VarList'!$A$5:$AC$1092,13,FALSE),"--"))</f>
        <v>Locked</v>
      </c>
      <c r="J64" s="18" t="str">
        <f>TRIM(IFERROR(VLOOKUP(TRIM(A64),'[1]STARTER-VarList'!$A$5:$AT$1092,42,FALSE),"--"))</f>
        <v>&amp;If(RechtsvormBV[1],"Ja","Nee")</v>
      </c>
      <c r="K64" s="24" t="str">
        <f t="shared" si="1"/>
        <v>STRING</v>
      </c>
      <c r="L64" s="22" t="str">
        <f t="shared" si="2"/>
        <v>&lt;variable columnName="PersoonlijkeBorgBestuurderNodi" columnType="STRING"&gt;PersoonlijkeBorgBestuurderNodig&lt;/variable&gt;</v>
      </c>
      <c r="M64" s="5" t="s">
        <v>165</v>
      </c>
      <c r="N64" s="22" t="str">
        <f t="shared" si="4"/>
        <v>&lt;variable&gt;PersoonlijkeBorgBestuurderNodig&lt;/variable&gt;</v>
      </c>
    </row>
    <row r="65" spans="1:14" x14ac:dyDescent="0.25">
      <c r="A65" s="11" t="s">
        <v>78</v>
      </c>
      <c r="B65" s="5" t="str">
        <f>TRIM(IFERROR(VLOOKUP(TRIM(A65),'[1]STARTER-VarList'!$A$5:$AC$1092,7,FALSE),"--"))</f>
        <v>Is de bestuurder bereid om de persoonlijke borg te stellen?</v>
      </c>
      <c r="C65" s="5" t="str">
        <f>TRIM(IFERROR(VLOOKUP(TRIM(A65),'[1]STARTER-VarList'!$A$5:$AC$1092,11,FALSE)," --"))</f>
        <v>Enumeration</v>
      </c>
      <c r="D65" s="5" t="str">
        <f>TRIM(IFERROR(VLOOKUP(TRIM(A65),'[1]STARTER-VarList'!$A$5:$AC$1092,25,FALSE),"--"))</f>
        <v>Choice</v>
      </c>
      <c r="E65" s="5" t="str">
        <f>TRIM(IFERROR(VLOOKUP(TRIM(A65),'[1]STARTER-VarList'!$A$5:$AC$1092,23,FALSE),"--"))</f>
        <v>Yes</v>
      </c>
      <c r="F65" s="17" t="str">
        <f>TRIM(IFERROR(VLOOKUP(TRIM(A65),'[1]STARTER-VarList'!$A$5:$AC$1092,2,FALSE),"--"))</f>
        <v>PersoonlijkeBorgBestuurderBereidheid</v>
      </c>
      <c r="G65" s="18" t="str">
        <f t="shared" si="3"/>
        <v>PersoonlijkeBorgBestuurderBereidheid</v>
      </c>
      <c r="H65" s="17" t="str">
        <f>TRIM(IFERROR(VLOOKUP(TRIM(A65),'[1]STARTER-VarList'!$A$5:$AC$1092,24,FALSE),"--"))</f>
        <v>Single</v>
      </c>
      <c r="I65" s="18" t="str">
        <f>TRIM(IFERROR(VLOOKUP(TRIM(A65),'[1]STARTER-VarList'!$A$5:$AC$1092,13,FALSE),"--"))</f>
        <v>UnLocked</v>
      </c>
      <c r="J65" s="18" t="str">
        <f>TRIM(IFERROR(VLOOKUP(TRIM(A65),'[1]STARTER-VarList'!$A$5:$AT$1092,42,FALSE),"--"))</f>
        <v>If(RechtsvormBV[1]=1,NA,10)</v>
      </c>
      <c r="K65" s="24" t="str">
        <f t="shared" si="1"/>
        <v>DECIMAL</v>
      </c>
      <c r="L65" s="22" t="str">
        <f t="shared" si="2"/>
        <v>&lt;variable columnName="PersoonlijkeBorgBestuurderBere" columnType="DECIMAL"&gt;PersoonlijkeBorgBestuurderBereidheid&lt;/variable&gt;</v>
      </c>
      <c r="M65" s="5" t="s">
        <v>165</v>
      </c>
      <c r="N65" s="22" t="str">
        <f t="shared" si="4"/>
        <v>&lt;variable&gt;PersoonlijkeBorgBestuurderBereidheid&lt;/variable&gt;</v>
      </c>
    </row>
    <row r="66" spans="1:14" x14ac:dyDescent="0.25">
      <c r="A66" s="11" t="s">
        <v>79</v>
      </c>
      <c r="B66" s="5" t="str">
        <f>TRIM(IFERROR(VLOOKUP(TRIM(A66),'[1]STARTER-VarList'!$A$5:$AC$1092,7,FALSE),"--"))</f>
        <v>Akkoord basisvoorwaarden en knock-outs?</v>
      </c>
      <c r="C66" s="5" t="str">
        <f>TRIM(IFERROR(VLOOKUP(TRIM(A66),'[1]STARTER-VarList'!$A$5:$AC$1092,11,FALSE)," --"))</f>
        <v>String</v>
      </c>
      <c r="D66" s="5" t="str">
        <f>TRIM(IFERROR(VLOOKUP(TRIM(A66),'[1]STARTER-VarList'!$A$5:$AC$1092,25,FALSE),"--"))</f>
        <v>Default</v>
      </c>
      <c r="E66" s="5" t="str">
        <f>TRIM(IFERROR(VLOOKUP(TRIM(A66),'[1]STARTER-VarList'!$A$5:$AC$1092,23,FALSE),"--"))</f>
        <v>Yes</v>
      </c>
      <c r="F66" s="17" t="str">
        <f>TRIM(IFERROR(VLOOKUP(TRIM(A66),'[1]STARTER-VarList'!$A$5:$AC$1092,2,FALSE),"--"))</f>
        <v>ToetsControleBasisvoorwaarden</v>
      </c>
      <c r="G66" s="18" t="str">
        <f t="shared" si="3"/>
        <v>ToetsControleBasisvoorwaarden</v>
      </c>
      <c r="H66" s="17" t="str">
        <f>TRIM(IFERROR(VLOOKUP(TRIM(A66),'[1]STARTER-VarList'!$A$5:$AC$1092,24,FALSE),"--"))</f>
        <v>Single</v>
      </c>
      <c r="I66" s="18" t="str">
        <f>TRIM(IFERROR(VLOOKUP(TRIM(A66),'[1]STARTER-VarList'!$A$5:$AC$1092,13,FALSE),"--"))</f>
        <v>Locked</v>
      </c>
      <c r="J66" s="18" t="str">
        <f>TRIM(IFERROR(VLOOKUP(TRIM(A66),'[1]STARTER-VarList'!$A$5:$AT$1092,42,FALSE),"--"))</f>
        <v>&amp;If(ToetsControleBasisHulp[1]=15,&amp;"Klant komt niet in aanmerking voor krediet",&amp;If(ToetsControleBasisHulp[1]=60,&amp;"Ga door naar stap 3","Vul alle vragen in."))</v>
      </c>
      <c r="K66" s="24" t="str">
        <f t="shared" si="1"/>
        <v>STRING</v>
      </c>
      <c r="L66" s="22" t="str">
        <f t="shared" ref="L66:L97" si="5">IF(C66="--","",CONCATENATE("&lt;variable columnName=", CHAR(34),LEFT(F66,30), CHAR(34)," columnType=", CHAR(34),K66,CHAR(34),"&gt;",G66,"&lt;/variable&gt;"))</f>
        <v>&lt;variable columnName="ToetsControleBasisvoorwaarden" columnType="STRING"&gt;ToetsControleBasisvoorwaarden&lt;/variable&gt;</v>
      </c>
      <c r="M66" s="5" t="s">
        <v>165</v>
      </c>
      <c r="N66" s="22" t="str">
        <f t="shared" si="4"/>
        <v>&lt;variable&gt;ToetsControleBasisvoorwaarden&lt;/variable&gt;</v>
      </c>
    </row>
    <row r="67" spans="1:14" x14ac:dyDescent="0.25">
      <c r="A67" s="11" t="s">
        <v>80</v>
      </c>
      <c r="B67" s="5" t="str">
        <f>TRIM(IFERROR(VLOOKUP(TRIM(A67),'[1]STARTER-VarList'!$A$5:$AC$1092,7,FALSE),"--"))</f>
        <v>Resultaat</v>
      </c>
      <c r="C67" s="5" t="str">
        <f>TRIM(IFERROR(VLOOKUP(TRIM(A67),'[1]STARTER-VarList'!$A$5:$AC$1092,11,FALSE)," --"))</f>
        <v>Enumeration</v>
      </c>
      <c r="D67" s="5" t="str">
        <f>TRIM(IFERROR(VLOOKUP(TRIM(A67),'[1]STARTER-VarList'!$A$5:$AC$1092,25,FALSE),"--"))</f>
        <v>Choice</v>
      </c>
      <c r="E67" s="5" t="str">
        <f>TRIM(IFERROR(VLOOKUP(TRIM(A67),'[1]STARTER-VarList'!$A$5:$AC$1092,23,FALSE),"--"))</f>
        <v>Yes</v>
      </c>
      <c r="F67" s="17" t="str">
        <f>TRIM(IFERROR(VLOOKUP(TRIM(A67),'[1]STARTER-VarList'!$A$5:$AC$1092,2,FALSE),"--"))</f>
        <v>AanvullendeCijfersVragen</v>
      </c>
      <c r="G67" s="18" t="str">
        <f t="shared" si="3"/>
        <v>AanvullendeCijfersVragen</v>
      </c>
      <c r="H67" s="17" t="str">
        <f>TRIM(IFERROR(VLOOKUP(TRIM(A67),'[1]STARTER-VarList'!$A$5:$AC$1092,24,FALSE),"--"))</f>
        <v>Single</v>
      </c>
      <c r="I67" s="18" t="str">
        <f>TRIM(IFERROR(VLOOKUP(TRIM(A67),'[1]STARTER-VarList'!$A$5:$AC$1092,13,FALSE),"--"))</f>
        <v>Locked</v>
      </c>
      <c r="J67" s="18" t="str">
        <f>TRIM(IFERROR(VLOOKUP(TRIM(A67),'[1]STARTER-VarList'!$A$5:$AT$1092,42,FALSE),"--"))</f>
        <v>If(ToetsAutomatischFiat&lt;=0,NA,If((( OnNA(Q_STATUS_FINAL_ON[1],Now) -OprichtingsdatumKvK)/30)&gt;18,1,NA))</v>
      </c>
      <c r="K67" s="24" t="str">
        <f t="shared" si="1"/>
        <v>DECIMAL</v>
      </c>
      <c r="L67" s="22" t="str">
        <f t="shared" si="5"/>
        <v>&lt;variable columnName="AanvullendeCijfersVragen" columnType="DECIMAL"&gt;AanvullendeCijfersVragen&lt;/variable&gt;</v>
      </c>
      <c r="M67" s="5" t="s">
        <v>165</v>
      </c>
      <c r="N67" s="22" t="str">
        <f t="shared" si="4"/>
        <v>&lt;variable&gt;AanvullendeCijfersVragen&lt;/variable&gt;</v>
      </c>
    </row>
    <row r="68" spans="1:14" x14ac:dyDescent="0.25">
      <c r="A68" s="11" t="s">
        <v>81</v>
      </c>
      <c r="B68" s="5" t="str">
        <f>TRIM(IFERROR(VLOOKUP(TRIM(A68),'[1]STARTER-VarList'!$A$5:$AC$1092,7,FALSE),"--"))</f>
        <v>RechtsvormBV</v>
      </c>
      <c r="C68" s="5" t="str">
        <f>TRIM(IFERROR(VLOOKUP(TRIM(A68),'[1]STARTER-VarList'!$A$5:$AC$1092,11,FALSE)," --"))</f>
        <v>Enumeration</v>
      </c>
      <c r="D68" s="5" t="str">
        <f>TRIM(IFERROR(VLOOKUP(TRIM(A68),'[1]STARTER-VarList'!$A$5:$AC$1092,25,FALSE),"--"))</f>
        <v>Choice</v>
      </c>
      <c r="E68" s="5" t="str">
        <f>TRIM(IFERROR(VLOOKUP(TRIM(A68),'[1]STARTER-VarList'!$A$5:$AC$1092,23,FALSE),"--"))</f>
        <v>Yes</v>
      </c>
      <c r="F68" s="17" t="str">
        <f>TRIM(IFERROR(VLOOKUP(TRIM(A68),'[1]STARTER-VarList'!$A$5:$AC$1092,2,FALSE),"--"))</f>
        <v>RechtsvormBV</v>
      </c>
      <c r="G68" s="18" t="str">
        <f t="shared" si="3"/>
        <v>RechtsvormBV</v>
      </c>
      <c r="H68" s="17" t="str">
        <f>TRIM(IFERROR(VLOOKUP(TRIM(A68),'[1]STARTER-VarList'!$A$5:$AC$1092,24,FALSE),"--"))</f>
        <v>Single</v>
      </c>
      <c r="I68" s="18" t="str">
        <f>TRIM(IFERROR(VLOOKUP(TRIM(A68),'[1]STARTER-VarList'!$A$5:$AC$1092,13,FALSE),"--"))</f>
        <v>Locked</v>
      </c>
      <c r="J68" s="18" t="str">
        <f>TRIM(IFERROR(VLOOKUP(TRIM(A68),'[1]STARTER-VarList'!$A$5:$AT$1092,42,FALSE),"--"))</f>
        <v>If(Rechtsvorm=25,1,0)</v>
      </c>
      <c r="K68" s="24" t="str">
        <f t="shared" si="1"/>
        <v>DECIMAL</v>
      </c>
      <c r="L68" s="22" t="str">
        <f t="shared" si="5"/>
        <v>&lt;variable columnName="RechtsvormBV" columnType="DECIMAL"&gt;RechtsvormBV&lt;/variable&gt;</v>
      </c>
      <c r="M68" s="5" t="s">
        <v>165</v>
      </c>
      <c r="N68" s="22" t="str">
        <f t="shared" si="4"/>
        <v>&lt;variable&gt;RechtsvormBV&lt;/variable&gt;</v>
      </c>
    </row>
    <row r="69" spans="1:14" x14ac:dyDescent="0.25">
      <c r="A69" s="11" t="s">
        <v>82</v>
      </c>
      <c r="B69" s="5" t="str">
        <f>TRIM(IFERROR(VLOOKUP(TRIM(A69),'[1]STARTER-VarList'!$A$5:$AC$1092,7,FALSE),"--"))</f>
        <v>NietGevestigdInNederland</v>
      </c>
      <c r="C69" s="5" t="str">
        <f>TRIM(IFERROR(VLOOKUP(TRIM(A69),'[1]STARTER-VarList'!$A$5:$AC$1092,11,FALSE)," --"))</f>
        <v>Enumeration</v>
      </c>
      <c r="D69" s="5" t="str">
        <f>TRIM(IFERROR(VLOOKUP(TRIM(A69),'[1]STARTER-VarList'!$A$5:$AC$1092,25,FALSE),"--"))</f>
        <v>Choice</v>
      </c>
      <c r="E69" s="5" t="str">
        <f>TRIM(IFERROR(VLOOKUP(TRIM(A69),'[1]STARTER-VarList'!$A$5:$AC$1092,23,FALSE),"--"))</f>
        <v>Yes</v>
      </c>
      <c r="F69" s="17" t="str">
        <f>TRIM(IFERROR(VLOOKUP(TRIM(A69),'[1]STARTER-VarList'!$A$5:$AC$1092,2,FALSE),"--"))</f>
        <v>NietGevestigdInNederland</v>
      </c>
      <c r="G69" s="18" t="str">
        <f t="shared" si="3"/>
        <v>NietGevestigdInNederland</v>
      </c>
      <c r="H69" s="17" t="str">
        <f>TRIM(IFERROR(VLOOKUP(TRIM(A69),'[1]STARTER-VarList'!$A$5:$AC$1092,24,FALSE),"--"))</f>
        <v>Single</v>
      </c>
      <c r="I69" s="18" t="str">
        <f>TRIM(IFERROR(VLOOKUP(TRIM(A69),'[1]STARTER-VarList'!$A$5:$AC$1092,13,FALSE),"--"))</f>
        <v>Locked</v>
      </c>
      <c r="J69" s="18" t="str">
        <f>TRIM(IFERROR(VLOOKUP(TRIM(A69),'[1]STARTER-VarList'!$A$5:$AT$1092,42,FALSE),"--"))</f>
        <v>If(GevestigdInNederland=0,1,0)</v>
      </c>
      <c r="K69" s="24" t="str">
        <f t="shared" si="1"/>
        <v>DECIMAL</v>
      </c>
      <c r="L69" s="22" t="str">
        <f t="shared" si="5"/>
        <v>&lt;variable columnName="NietGevestigdInNederland" columnType="DECIMAL"&gt;NietGevestigdInNederland&lt;/variable&gt;</v>
      </c>
      <c r="M69" s="5" t="s">
        <v>165</v>
      </c>
      <c r="N69" s="22" t="str">
        <f t="shared" si="4"/>
        <v>&lt;variable&gt;NietGevestigdInNederland&lt;/variable&gt;</v>
      </c>
    </row>
    <row r="70" spans="1:14" x14ac:dyDescent="0.25">
      <c r="A70" s="11" t="s">
        <v>83</v>
      </c>
      <c r="B70" s="5" t="str">
        <f>TRIM(IFERROR(VLOOKUP(TRIM(A70),'[1]STARTER-VarList'!$A$5:$AC$1092,7,FALSE),"--"))</f>
        <v>INGgeenHuisbankier</v>
      </c>
      <c r="C70" s="5" t="str">
        <f>TRIM(IFERROR(VLOOKUP(TRIM(A70),'[1]STARTER-VarList'!$A$5:$AC$1092,11,FALSE)," --"))</f>
        <v>Enumeration</v>
      </c>
      <c r="D70" s="5" t="str">
        <f>TRIM(IFERROR(VLOOKUP(TRIM(A70),'[1]STARTER-VarList'!$A$5:$AC$1092,25,FALSE),"--"))</f>
        <v>Choice</v>
      </c>
      <c r="E70" s="5" t="str">
        <f>TRIM(IFERROR(VLOOKUP(TRIM(A70),'[1]STARTER-VarList'!$A$5:$AC$1092,23,FALSE),"--"))</f>
        <v>Yes</v>
      </c>
      <c r="F70" s="17" t="str">
        <f>TRIM(IFERROR(VLOOKUP(TRIM(A70),'[1]STARTER-VarList'!$A$5:$AC$1092,2,FALSE),"--"))</f>
        <v>INGgeenHuisbankier</v>
      </c>
      <c r="G70" s="18" t="str">
        <f t="shared" si="3"/>
        <v>INGgeenHuisbankier</v>
      </c>
      <c r="H70" s="17" t="str">
        <f>TRIM(IFERROR(VLOOKUP(TRIM(A70),'[1]STARTER-VarList'!$A$5:$AC$1092,24,FALSE),"--"))</f>
        <v>Single</v>
      </c>
      <c r="I70" s="18" t="str">
        <f>TRIM(IFERROR(VLOOKUP(TRIM(A70),'[1]STARTER-VarList'!$A$5:$AC$1092,13,FALSE),"--"))</f>
        <v>Locked</v>
      </c>
      <c r="J70" s="18" t="str">
        <f>TRIM(IFERROR(VLOOKUP(TRIM(A70),'[1]STARTER-VarList'!$A$5:$AT$1092,42,FALSE),"--"))</f>
        <v>If(INGisHuisbankier=0,1,0)</v>
      </c>
      <c r="K70" s="24" t="str">
        <f t="shared" si="1"/>
        <v>DECIMAL</v>
      </c>
      <c r="L70" s="22" t="str">
        <f t="shared" si="5"/>
        <v>&lt;variable columnName="INGgeenHuisbankier" columnType="DECIMAL"&gt;INGgeenHuisbankier&lt;/variable&gt;</v>
      </c>
      <c r="M70" s="5" t="s">
        <v>165</v>
      </c>
      <c r="N70" s="22" t="str">
        <f t="shared" si="4"/>
        <v>&lt;variable&gt;INGgeenHuisbankier&lt;/variable&gt;</v>
      </c>
    </row>
    <row r="71" spans="1:14" x14ac:dyDescent="0.25">
      <c r="A71" s="11" t="s">
        <v>84</v>
      </c>
      <c r="B71" s="5" t="str">
        <f>TRIM(IFERROR(VLOOKUP(TRIM(A71),'[1]STARTER-VarList'!$A$5:$AC$1092,7,FALSE),"--"))</f>
        <v>TeVeelOverstanden</v>
      </c>
      <c r="C71" s="5" t="str">
        <f>TRIM(IFERROR(VLOOKUP(TRIM(A71),'[1]STARTER-VarList'!$A$5:$AC$1092,11,FALSE)," --"))</f>
        <v>Enumeration</v>
      </c>
      <c r="D71" s="5" t="str">
        <f>TRIM(IFERROR(VLOOKUP(TRIM(A71),'[1]STARTER-VarList'!$A$5:$AC$1092,25,FALSE),"--"))</f>
        <v>Choice</v>
      </c>
      <c r="E71" s="5" t="str">
        <f>TRIM(IFERROR(VLOOKUP(TRIM(A71),'[1]STARTER-VarList'!$A$5:$AC$1092,23,FALSE),"--"))</f>
        <v>Yes</v>
      </c>
      <c r="F71" s="17" t="str">
        <f>TRIM(IFERROR(VLOOKUP(TRIM(A71),'[1]STARTER-VarList'!$A$5:$AC$1092,2,FALSE),"--"))</f>
        <v>TeVeelOverstanden</v>
      </c>
      <c r="G71" s="18" t="str">
        <f t="shared" si="3"/>
        <v>TeVeelOverstanden</v>
      </c>
      <c r="H71" s="17" t="str">
        <f>TRIM(IFERROR(VLOOKUP(TRIM(A71),'[1]STARTER-VarList'!$A$5:$AC$1092,24,FALSE),"--"))</f>
        <v>Single</v>
      </c>
      <c r="I71" s="18" t="str">
        <f>TRIM(IFERROR(VLOOKUP(TRIM(A71),'[1]STARTER-VarList'!$A$5:$AC$1092,13,FALSE),"--"))</f>
        <v>Locked</v>
      </c>
      <c r="J71" s="18" t="str">
        <f>TRIM(IFERROR(VLOOKUP(TRIM(A71),'[1]STARTER-VarList'!$A$5:$AT$1092,42,FALSE),"--"))</f>
        <v>If(AantalOverstandenLaatsteHalfJaar=3,1,0)</v>
      </c>
      <c r="K71" s="24" t="str">
        <f t="shared" si="1"/>
        <v>DECIMAL</v>
      </c>
      <c r="L71" s="22" t="str">
        <f t="shared" si="5"/>
        <v>&lt;variable columnName="TeVeelOverstanden" columnType="DECIMAL"&gt;TeVeelOverstanden&lt;/variable&gt;</v>
      </c>
      <c r="M71" s="5" t="s">
        <v>165</v>
      </c>
      <c r="N71" s="22" t="str">
        <f t="shared" si="4"/>
        <v>&lt;variable&gt;TeVeelOverstanden&lt;/variable&gt;</v>
      </c>
    </row>
    <row r="72" spans="1:14" x14ac:dyDescent="0.25">
      <c r="A72" s="11" t="s">
        <v>85</v>
      </c>
      <c r="B72" s="5" t="str">
        <f>TRIM(IFERROR(VLOOKUP(TRIM(A72),'[1]STARTER-VarList'!$A$5:$AC$1092,7,FALSE),"--"))</f>
        <v>BedrijfsrisicosNietVerzekerd</v>
      </c>
      <c r="C72" s="5" t="str">
        <f>TRIM(IFERROR(VLOOKUP(TRIM(A72),'[1]STARTER-VarList'!$A$5:$AC$1092,11,FALSE)," --"))</f>
        <v>Enumeration</v>
      </c>
      <c r="D72" s="5" t="str">
        <f>TRIM(IFERROR(VLOOKUP(TRIM(A72),'[1]STARTER-VarList'!$A$5:$AC$1092,25,FALSE),"--"))</f>
        <v>Choice</v>
      </c>
      <c r="E72" s="5" t="str">
        <f>TRIM(IFERROR(VLOOKUP(TRIM(A72),'[1]STARTER-VarList'!$A$5:$AC$1092,23,FALSE),"--"))</f>
        <v>Yes</v>
      </c>
      <c r="F72" s="17" t="str">
        <f>TRIM(IFERROR(VLOOKUP(TRIM(A72),'[1]STARTER-VarList'!$A$5:$AC$1092,2,FALSE),"--"))</f>
        <v>BedrijfsrisicosNietVerzekerd</v>
      </c>
      <c r="G72" s="18" t="str">
        <f t="shared" si="3"/>
        <v>BedrijfsrisicosNietVerzekerd</v>
      </c>
      <c r="H72" s="17" t="str">
        <f>TRIM(IFERROR(VLOOKUP(TRIM(A72),'[1]STARTER-VarList'!$A$5:$AC$1092,24,FALSE),"--"))</f>
        <v>Single</v>
      </c>
      <c r="I72" s="18" t="str">
        <f>TRIM(IFERROR(VLOOKUP(TRIM(A72),'[1]STARTER-VarList'!$A$5:$AC$1092,13,FALSE),"--"))</f>
        <v>Locked</v>
      </c>
      <c r="J72" s="18" t="str">
        <f>TRIM(IFERROR(VLOOKUP(TRIM(A72),'[1]STARTER-VarList'!$A$5:$AT$1092,42,FALSE),"--"))</f>
        <v>If(BedrijfsrisicosVerzekerd=0,1,0)</v>
      </c>
      <c r="K72" s="24" t="str">
        <f t="shared" si="1"/>
        <v>DECIMAL</v>
      </c>
      <c r="L72" s="22" t="str">
        <f t="shared" si="5"/>
        <v>&lt;variable columnName="BedrijfsrisicosNietVerzekerd" columnType="DECIMAL"&gt;BedrijfsrisicosNietVerzekerd&lt;/variable&gt;</v>
      </c>
      <c r="M72" s="5" t="s">
        <v>165</v>
      </c>
      <c r="N72" s="22" t="str">
        <f t="shared" si="4"/>
        <v>&lt;variable&gt;BedrijfsrisicosNietVerzekerd&lt;/variable&gt;</v>
      </c>
    </row>
    <row r="73" spans="1:14" x14ac:dyDescent="0.25">
      <c r="A73" s="11" t="s">
        <v>86</v>
      </c>
      <c r="B73" s="5" t="str">
        <f>TRIM(IFERROR(VLOOKUP(TRIM(A73),'[1]STARTER-VarList'!$A$5:$AC$1092,7,FALSE),"--"))</f>
        <v>VermeldeCalamiteitenAanwezig</v>
      </c>
      <c r="C73" s="5" t="str">
        <f>TRIM(IFERROR(VLOOKUP(TRIM(A73),'[1]STARTER-VarList'!$A$5:$AC$1092,11,FALSE)," --"))</f>
        <v>Enumeration</v>
      </c>
      <c r="D73" s="5" t="str">
        <f>TRIM(IFERROR(VLOOKUP(TRIM(A73),'[1]STARTER-VarList'!$A$5:$AC$1092,25,FALSE),"--"))</f>
        <v>Choice</v>
      </c>
      <c r="E73" s="5" t="str">
        <f>TRIM(IFERROR(VLOOKUP(TRIM(A73),'[1]STARTER-VarList'!$A$5:$AC$1092,23,FALSE),"--"))</f>
        <v>Yes</v>
      </c>
      <c r="F73" s="17" t="str">
        <f>TRIM(IFERROR(VLOOKUP(TRIM(A73),'[1]STARTER-VarList'!$A$5:$AC$1092,2,FALSE),"--"))</f>
        <v>VermeldeCalamiteitenAanwezig</v>
      </c>
      <c r="G73" s="18" t="str">
        <f t="shared" si="3"/>
        <v>VermeldeCalamiteitenAanwezig</v>
      </c>
      <c r="H73" s="17" t="str">
        <f>TRIM(IFERROR(VLOOKUP(TRIM(A73),'[1]STARTER-VarList'!$A$5:$AC$1092,24,FALSE),"--"))</f>
        <v>Single</v>
      </c>
      <c r="I73" s="18" t="str">
        <f>TRIM(IFERROR(VLOOKUP(TRIM(A73),'[1]STARTER-VarList'!$A$5:$AC$1092,13,FALSE),"--"))</f>
        <v>Locked</v>
      </c>
      <c r="J73" s="18" t="str">
        <f>TRIM(IFERROR(VLOOKUP(TRIM(A73),'[1]STARTER-VarList'!$A$5:$AT$1092,42,FALSE),"--"))</f>
        <v>If(VermeldeCalamiteiten=1,1,0)</v>
      </c>
      <c r="K73" s="24" t="str">
        <f t="shared" si="1"/>
        <v>DECIMAL</v>
      </c>
      <c r="L73" s="22" t="str">
        <f t="shared" si="5"/>
        <v>&lt;variable columnName="VermeldeCalamiteitenAanwezig" columnType="DECIMAL"&gt;VermeldeCalamiteitenAanwezig&lt;/variable&gt;</v>
      </c>
      <c r="M73" s="5" t="s">
        <v>165</v>
      </c>
      <c r="N73" s="22" t="str">
        <f t="shared" si="4"/>
        <v>&lt;variable&gt;VermeldeCalamiteitenAanwezig&lt;/variable&gt;</v>
      </c>
    </row>
    <row r="74" spans="1:14" x14ac:dyDescent="0.25">
      <c r="A74" s="11" t="s">
        <v>87</v>
      </c>
      <c r="B74" s="5" t="str">
        <f>TRIM(IFERROR(VLOOKUP(TRIM(A74),'[1]STARTER-VarList'!$A$5:$AC$1092,7,FALSE),"--"))</f>
        <v>ToetsControleBasisvoorwaardenTotaal</v>
      </c>
      <c r="C74" s="5" t="str">
        <f>TRIM(IFERROR(VLOOKUP(TRIM(A74),'[1]STARTER-VarList'!$A$5:$AC$1092,11,FALSE)," --"))</f>
        <v>Number</v>
      </c>
      <c r="D74" s="5" t="str">
        <f>TRIM(IFERROR(VLOOKUP(TRIM(A74),'[1]STARTER-VarList'!$A$5:$AC$1092,25,FALSE),"--"))</f>
        <v>Default</v>
      </c>
      <c r="E74" s="5" t="str">
        <f>TRIM(IFERROR(VLOOKUP(TRIM(A74),'[1]STARTER-VarList'!$A$5:$AC$1092,23,FALSE),"--"))</f>
        <v>Yes</v>
      </c>
      <c r="F74" s="17" t="str">
        <f>TRIM(IFERROR(VLOOKUP(TRIM(A74),'[1]STARTER-VarList'!$A$5:$AC$1092,2,FALSE),"--"))</f>
        <v>ToetsControleBasisvoorwaardenTotaal</v>
      </c>
      <c r="G74" s="18" t="str">
        <f t="shared" si="3"/>
        <v>ToetsControleBasisvoorwaardenTotaal</v>
      </c>
      <c r="H74" s="17" t="str">
        <f>TRIM(IFERROR(VLOOKUP(TRIM(A74),'[1]STARTER-VarList'!$A$5:$AC$1092,24,FALSE),"--"))</f>
        <v>Single</v>
      </c>
      <c r="I74" s="18" t="str">
        <f>TRIM(IFERROR(VLOOKUP(TRIM(A74),'[1]STARTER-VarList'!$A$5:$AC$1092,13,FALSE),"--"))</f>
        <v>Locked</v>
      </c>
      <c r="J74" s="18" t="str">
        <f>TRIM(IFERROR(VLOOKUP(TRIM(A74),'[1]STARTER-VarList'!$A$5:$AT$1092,42,FALSE),"--"))</f>
        <v>LooptijdLangerDan10Jaar+NietGevestigdInNederland+BrancheInBusinessRule31+INGgeenHuisbankier+TeVeelOverstanden+BedrijfsrisicosNietVerzekerd+VermeldeCalamiteitenAanwezig</v>
      </c>
      <c r="K74" s="24" t="str">
        <f t="shared" si="1"/>
        <v>DECIMAL</v>
      </c>
      <c r="L74" s="22" t="str">
        <f t="shared" si="5"/>
        <v>&lt;variable columnName="ToetsControleBasisvoorwaardenT" columnType="DECIMAL"&gt;ToetsControleBasisvoorwaardenTotaal&lt;/variable&gt;</v>
      </c>
      <c r="M74" s="5" t="s">
        <v>165</v>
      </c>
      <c r="N74" s="22" t="str">
        <f t="shared" si="4"/>
        <v>&lt;variable&gt;ToetsControleBasisvoorwaardenTotaal&lt;/variable&gt;</v>
      </c>
    </row>
    <row r="75" spans="1:14" x14ac:dyDescent="0.25">
      <c r="A75" s="11" t="s">
        <v>88</v>
      </c>
      <c r="B75" s="5" t="str">
        <f>TRIM(IFERROR(VLOOKUP(TRIM(A75),'[1]STARTER-VarList'!$A$5:$AC$1092,7,FALSE),"--"))</f>
        <v>Aantal werknemers (full-time)</v>
      </c>
      <c r="C75" s="5" t="str">
        <f>TRIM(IFERROR(VLOOKUP(TRIM(A75),'[1]STARTER-VarList'!$A$5:$AC$1092,11,FALSE)," --"))</f>
        <v>Number</v>
      </c>
      <c r="D75" s="5" t="str">
        <f>TRIM(IFERROR(VLOOKUP(TRIM(A75),'[1]STARTER-VarList'!$A$5:$AC$1092,25,FALSE),"--"))</f>
        <v>Default</v>
      </c>
      <c r="E75" s="5" t="str">
        <f>TRIM(IFERROR(VLOOKUP(TRIM(A75),'[1]STARTER-VarList'!$A$5:$AC$1092,23,FALSE),"--"))</f>
        <v>Yes</v>
      </c>
      <c r="F75" s="17" t="str">
        <f>TRIM(IFERROR(VLOOKUP(TRIM(A75),'[1]STARTER-VarList'!$A$5:$AC$1092,2,FALSE),"--"))</f>
        <v>AantalWerknemersFTE</v>
      </c>
      <c r="G75" s="18" t="str">
        <f t="shared" si="3"/>
        <v>AantalWerknemersFTE</v>
      </c>
      <c r="H75" s="17" t="str">
        <f>TRIM(IFERROR(VLOOKUP(TRIM(A75),'[1]STARTER-VarList'!$A$5:$AC$1092,24,FALSE),"--"))</f>
        <v>Single</v>
      </c>
      <c r="I75" s="18" t="str">
        <f>TRIM(IFERROR(VLOOKUP(TRIM(A75),'[1]STARTER-VarList'!$A$5:$AC$1092,13,FALSE),"--"))</f>
        <v>UnLocked</v>
      </c>
      <c r="J75" s="18" t="str">
        <f>TRIM(IFERROR(VLOOKUP(TRIM(A75),'[1]STARTER-VarList'!$A$5:$AT$1092,42,FALSE),"--"))</f>
        <v/>
      </c>
      <c r="K75" s="24" t="str">
        <f t="shared" si="1"/>
        <v>DECIMAL</v>
      </c>
      <c r="L75" s="22" t="str">
        <f t="shared" si="5"/>
        <v>&lt;variable columnName="AantalWerknemersFTE" columnType="DECIMAL"&gt;AantalWerknemersFTE&lt;/variable&gt;</v>
      </c>
      <c r="M75" s="5" t="s">
        <v>165</v>
      </c>
      <c r="N75" s="22" t="str">
        <f t="shared" si="4"/>
        <v>&lt;variable&gt;AantalWerknemersFTE&lt;/variable&gt;</v>
      </c>
    </row>
    <row r="76" spans="1:14" x14ac:dyDescent="0.25">
      <c r="A76" s="11" t="s">
        <v>89</v>
      </c>
      <c r="B76" s="5" t="str">
        <f>TRIM(IFERROR(VLOOKUP(TRIM(A76),'[1]STARTER-VarList'!$A$5:$AC$1092,7,FALSE),"--"))</f>
        <v>Aantal bestuurders (full-time)</v>
      </c>
      <c r="C76" s="5" t="str">
        <f>TRIM(IFERROR(VLOOKUP(TRIM(A76),'[1]STARTER-VarList'!$A$5:$AC$1092,11,FALSE)," --"))</f>
        <v>Number</v>
      </c>
      <c r="D76" s="5" t="str">
        <f>TRIM(IFERROR(VLOOKUP(TRIM(A76),'[1]STARTER-VarList'!$A$5:$AC$1092,25,FALSE),"--"))</f>
        <v>Default</v>
      </c>
      <c r="E76" s="5" t="str">
        <f>TRIM(IFERROR(VLOOKUP(TRIM(A76),'[1]STARTER-VarList'!$A$5:$AC$1092,23,FALSE),"--"))</f>
        <v>Yes</v>
      </c>
      <c r="F76" s="17" t="str">
        <f>TRIM(IFERROR(VLOOKUP(TRIM(A76),'[1]STARTER-VarList'!$A$5:$AC$1092,2,FALSE),"--"))</f>
        <v>AantalBestuurdersFTE</v>
      </c>
      <c r="G76" s="18" t="str">
        <f t="shared" si="3"/>
        <v>AantalBestuurdersFTE</v>
      </c>
      <c r="H76" s="17" t="str">
        <f>TRIM(IFERROR(VLOOKUP(TRIM(A76),'[1]STARTER-VarList'!$A$5:$AC$1092,24,FALSE),"--"))</f>
        <v>Single</v>
      </c>
      <c r="I76" s="18" t="str">
        <f>TRIM(IFERROR(VLOOKUP(TRIM(A76),'[1]STARTER-VarList'!$A$5:$AC$1092,13,FALSE),"--"))</f>
        <v>UnLocked</v>
      </c>
      <c r="J76" s="18" t="str">
        <f>TRIM(IFERROR(VLOOKUP(TRIM(A76),'[1]STARTER-VarList'!$A$5:$AT$1092,42,FALSE),"--"))</f>
        <v/>
      </c>
      <c r="K76" s="24" t="str">
        <f t="shared" si="1"/>
        <v>DECIMAL</v>
      </c>
      <c r="L76" s="22" t="str">
        <f t="shared" si="5"/>
        <v>&lt;variable columnName="AantalBestuurdersFTE" columnType="DECIMAL"&gt;AantalBestuurdersFTE&lt;/variable&gt;</v>
      </c>
      <c r="M76" s="5" t="s">
        <v>165</v>
      </c>
      <c r="N76" s="22" t="str">
        <f t="shared" si="4"/>
        <v>&lt;variable&gt;AantalBestuurdersFTE&lt;/variable&gt;</v>
      </c>
    </row>
    <row r="77" spans="1:14" x14ac:dyDescent="0.25">
      <c r="A77" s="11" t="s">
        <v>90</v>
      </c>
      <c r="B77" s="5" t="str">
        <f>TRIM(IFERROR(VLOOKUP(TRIM(A77),'[1]STARTER-VarList'!$A$5:$AC$1092,7,FALSE),"--"))</f>
        <v>Naam</v>
      </c>
      <c r="C77" s="5" t="str">
        <f>TRIM(IFERROR(VLOOKUP(TRIM(A77),'[1]STARTER-VarList'!$A$5:$AC$1092,11,FALSE)," --"))</f>
        <v>String</v>
      </c>
      <c r="D77" s="5" t="str">
        <f>TRIM(IFERROR(VLOOKUP(TRIM(A77),'[1]STARTER-VarList'!$A$5:$AC$1092,25,FALSE),"--"))</f>
        <v>Default</v>
      </c>
      <c r="E77" s="5" t="str">
        <f>TRIM(IFERROR(VLOOKUP(TRIM(A77),'[1]STARTER-VarList'!$A$5:$AC$1092,23,FALSE),"--"))</f>
        <v>Yes</v>
      </c>
      <c r="F77" s="17" t="str">
        <f>TRIM(IFERROR(VLOOKUP(TRIM(A77),'[1]STARTER-VarList'!$A$5:$AC$1092,2,FALSE),"--"))</f>
        <v>Bestuurders01</v>
      </c>
      <c r="G77" s="18" t="str">
        <f t="shared" si="3"/>
        <v>Bestuurders01</v>
      </c>
      <c r="H77" s="17" t="str">
        <f>TRIM(IFERROR(VLOOKUP(TRIM(A77),'[1]STARTER-VarList'!$A$5:$AC$1092,24,FALSE),"--"))</f>
        <v>Single</v>
      </c>
      <c r="I77" s="18" t="str">
        <f>TRIM(IFERROR(VLOOKUP(TRIM(A77),'[1]STARTER-VarList'!$A$5:$AC$1092,13,FALSE),"--"))</f>
        <v>UnLocked</v>
      </c>
      <c r="J77" s="18" t="str">
        <f>TRIM(IFERROR(VLOOKUP(TRIM(A77),'[1]STARTER-VarList'!$A$5:$AT$1092,42,FALSE),"--"))</f>
        <v/>
      </c>
      <c r="K77" s="24" t="str">
        <f t="shared" si="1"/>
        <v>STRING</v>
      </c>
      <c r="L77" s="22" t="str">
        <f t="shared" si="5"/>
        <v>&lt;variable columnName="Bestuurders01" columnType="STRING"&gt;Bestuurders01&lt;/variable&gt;</v>
      </c>
      <c r="M77" s="5" t="s">
        <v>165</v>
      </c>
      <c r="N77" s="22" t="str">
        <f t="shared" si="4"/>
        <v>&lt;variable&gt;Bestuurders01&lt;/variable&gt;</v>
      </c>
    </row>
    <row r="78" spans="1:14" x14ac:dyDescent="0.25">
      <c r="A78" s="11" t="s">
        <v>91</v>
      </c>
      <c r="B78" s="5" t="str">
        <f>TRIM(IFERROR(VLOOKUP(TRIM(A78),'[1]STARTER-VarList'!$A$5:$AC$1092,7,FALSE),"--"))</f>
        <v>Geboortedatum</v>
      </c>
      <c r="C78" s="5" t="str">
        <f>TRIM(IFERROR(VLOOKUP(TRIM(A78),'[1]STARTER-VarList'!$A$5:$AC$1092,11,FALSE)," --"))</f>
        <v>Date</v>
      </c>
      <c r="D78" s="5" t="str">
        <f>TRIM(IFERROR(VLOOKUP(TRIM(A78),'[1]STARTER-VarList'!$A$5:$AC$1092,25,FALSE),"--"))</f>
        <v>Date</v>
      </c>
      <c r="E78" s="5" t="str">
        <f>TRIM(IFERROR(VLOOKUP(TRIM(A78),'[1]STARTER-VarList'!$A$5:$AC$1092,23,FALSE),"--"))</f>
        <v>Yes</v>
      </c>
      <c r="F78" s="17" t="str">
        <f>TRIM(IFERROR(VLOOKUP(TRIM(A78),'[1]STARTER-VarList'!$A$5:$AC$1092,2,FALSE),"--"))</f>
        <v>Bestuurders01Gebdatum</v>
      </c>
      <c r="G78" s="18" t="str">
        <f t="shared" si="3"/>
        <v>Bestuurders01Gebdatum</v>
      </c>
      <c r="H78" s="17" t="str">
        <f>TRIM(IFERROR(VLOOKUP(TRIM(A78),'[1]STARTER-VarList'!$A$5:$AC$1092,24,FALSE),"--"))</f>
        <v>Single</v>
      </c>
      <c r="I78" s="18" t="str">
        <f>TRIM(IFERROR(VLOOKUP(TRIM(A78),'[1]STARTER-VarList'!$A$5:$AC$1092,13,FALSE),"--"))</f>
        <v>UnLocked</v>
      </c>
      <c r="J78" s="18" t="str">
        <f>TRIM(IFERROR(VLOOKUP(TRIM(A78),'[1]STARTER-VarList'!$A$5:$AT$1092,42,FALSE),"--"))</f>
        <v/>
      </c>
      <c r="K78" s="24" t="str">
        <f t="shared" si="1"/>
        <v>DATE</v>
      </c>
      <c r="L78" s="22" t="str">
        <f t="shared" si="5"/>
        <v>&lt;variable columnName="Bestuurders01Gebdatum" columnType="DATE"&gt;Bestuurders01Gebdatum&lt;/variable&gt;</v>
      </c>
      <c r="M78" s="5" t="s">
        <v>165</v>
      </c>
      <c r="N78" s="22" t="str">
        <f t="shared" si="4"/>
        <v>&lt;variable&gt;Bestuurders01Gebdatum&lt;/variable&gt;</v>
      </c>
    </row>
    <row r="79" spans="1:14" x14ac:dyDescent="0.25">
      <c r="A79" s="11" t="s">
        <v>92</v>
      </c>
      <c r="B79" s="5" t="str">
        <f>TRIM(IFERROR(VLOOKUP(TRIM(A79),'[1]STARTER-VarList'!$A$5:$AC$1092,7,FALSE),"--"))</f>
        <v>Arbeidsverleden in de branche (in jaren)</v>
      </c>
      <c r="C79" s="5" t="str">
        <f>TRIM(IFERROR(VLOOKUP(TRIM(A79),'[1]STARTER-VarList'!$A$5:$AC$1092,11,FALSE)," --"))</f>
        <v>Enumeration</v>
      </c>
      <c r="D79" s="5" t="str">
        <f>TRIM(IFERROR(VLOOKUP(TRIM(A79),'[1]STARTER-VarList'!$A$5:$AC$1092,25,FALSE),"--"))</f>
        <v>Choice</v>
      </c>
      <c r="E79" s="5" t="str">
        <f>TRIM(IFERROR(VLOOKUP(TRIM(A79),'[1]STARTER-VarList'!$A$5:$AC$1092,23,FALSE),"--"))</f>
        <v>Yes</v>
      </c>
      <c r="F79" s="17" t="str">
        <f>TRIM(IFERROR(VLOOKUP(TRIM(A79),'[1]STARTER-VarList'!$A$5:$AC$1092,2,FALSE),"--"))</f>
        <v>Bestuurders01ErvaringInBranche</v>
      </c>
      <c r="G79" s="18" t="str">
        <f t="shared" si="3"/>
        <v>Bestuurders01ErvaringInBranche</v>
      </c>
      <c r="H79" s="17" t="str">
        <f>TRIM(IFERROR(VLOOKUP(TRIM(A79),'[1]STARTER-VarList'!$A$5:$AC$1092,24,FALSE),"--"))</f>
        <v>Single</v>
      </c>
      <c r="I79" s="18" t="str">
        <f>TRIM(IFERROR(VLOOKUP(TRIM(A79),'[1]STARTER-VarList'!$A$5:$AC$1092,13,FALSE),"--"))</f>
        <v>UnLocked</v>
      </c>
      <c r="J79" s="18" t="str">
        <f>TRIM(IFERROR(VLOOKUP(TRIM(A79),'[1]STARTER-VarList'!$A$5:$AT$1092,42,FALSE),"--"))</f>
        <v/>
      </c>
      <c r="K79" s="24" t="str">
        <f t="shared" si="1"/>
        <v>DECIMAL</v>
      </c>
      <c r="L79" s="22" t="str">
        <f t="shared" si="5"/>
        <v>&lt;variable columnName="Bestuurders01ErvaringInBranche" columnType="DECIMAL"&gt;Bestuurders01ErvaringInBranche&lt;/variable&gt;</v>
      </c>
      <c r="M79" s="5" t="s">
        <v>165</v>
      </c>
      <c r="N79" s="22" t="str">
        <f t="shared" si="4"/>
        <v>&lt;variable&gt;Bestuurders01ErvaringInBranche&lt;/variable&gt;</v>
      </c>
    </row>
    <row r="80" spans="1:14" x14ac:dyDescent="0.25">
      <c r="A80" s="11" t="s">
        <v>93</v>
      </c>
      <c r="B80" s="5" t="str">
        <f>TRIM(IFERROR(VLOOKUP(TRIM(A80),'[1]STARTER-VarList'!$A$5:$AC$1092,7,FALSE),"--"))</f>
        <v>Beschikt over relevante vooropleiding en vakdiploma's?</v>
      </c>
      <c r="C80" s="5" t="str">
        <f>TRIM(IFERROR(VLOOKUP(TRIM(A80),'[1]STARTER-VarList'!$A$5:$AC$1092,11,FALSE)," --"))</f>
        <v>Enumeration</v>
      </c>
      <c r="D80" s="5" t="str">
        <f>TRIM(IFERROR(VLOOKUP(TRIM(A80),'[1]STARTER-VarList'!$A$5:$AC$1092,25,FALSE),"--"))</f>
        <v>Choice</v>
      </c>
      <c r="E80" s="5" t="str">
        <f>TRIM(IFERROR(VLOOKUP(TRIM(A80),'[1]STARTER-VarList'!$A$5:$AC$1092,23,FALSE),"--"))</f>
        <v>Yes</v>
      </c>
      <c r="F80" s="17" t="str">
        <f>TRIM(IFERROR(VLOOKUP(TRIM(A80),'[1]STARTER-VarList'!$A$5:$AC$1092,2,FALSE),"--"))</f>
        <v>Bestuurders01Opleiding</v>
      </c>
      <c r="G80" s="18" t="str">
        <f t="shared" si="3"/>
        <v>Bestuurders01Opleiding</v>
      </c>
      <c r="H80" s="17" t="str">
        <f>TRIM(IFERROR(VLOOKUP(TRIM(A80),'[1]STARTER-VarList'!$A$5:$AC$1092,24,FALSE),"--"))</f>
        <v>Single</v>
      </c>
      <c r="I80" s="18" t="str">
        <f>TRIM(IFERROR(VLOOKUP(TRIM(A80),'[1]STARTER-VarList'!$A$5:$AC$1092,13,FALSE),"--"))</f>
        <v>UnLocked</v>
      </c>
      <c r="J80" s="18" t="str">
        <f>TRIM(IFERROR(VLOOKUP(TRIM(A80),'[1]STARTER-VarList'!$A$5:$AT$1092,42,FALSE),"--"))</f>
        <v/>
      </c>
      <c r="K80" s="24" t="str">
        <f t="shared" si="1"/>
        <v>DECIMAL</v>
      </c>
      <c r="L80" s="22" t="str">
        <f t="shared" si="5"/>
        <v>&lt;variable columnName="Bestuurders01Opleiding" columnType="DECIMAL"&gt;Bestuurders01Opleiding&lt;/variable&gt;</v>
      </c>
      <c r="M80" s="5" t="s">
        <v>165</v>
      </c>
      <c r="N80" s="22" t="str">
        <f t="shared" si="4"/>
        <v>&lt;variable&gt;Bestuurders01Opleiding&lt;/variable&gt;</v>
      </c>
    </row>
    <row r="81" spans="1:14" x14ac:dyDescent="0.25">
      <c r="A81" s="11" t="s">
        <v>94</v>
      </c>
      <c r="B81" s="5" t="str">
        <f>TRIM(IFERROR(VLOOKUP(TRIM(A81),'[1]STARTER-VarList'!$A$5:$AC$1092,7,FALSE),"--"))</f>
        <v>Naam</v>
      </c>
      <c r="C81" s="5" t="str">
        <f>TRIM(IFERROR(VLOOKUP(TRIM(A81),'[1]STARTER-VarList'!$A$5:$AC$1092,11,FALSE)," --"))</f>
        <v>String</v>
      </c>
      <c r="D81" s="5" t="str">
        <f>TRIM(IFERROR(VLOOKUP(TRIM(A81),'[1]STARTER-VarList'!$A$5:$AC$1092,25,FALSE),"--"))</f>
        <v>Default</v>
      </c>
      <c r="E81" s="5" t="str">
        <f>TRIM(IFERROR(VLOOKUP(TRIM(A81),'[1]STARTER-VarList'!$A$5:$AC$1092,23,FALSE),"--"))</f>
        <v>Yes</v>
      </c>
      <c r="F81" s="17" t="str">
        <f>TRIM(IFERROR(VLOOKUP(TRIM(A81),'[1]STARTER-VarList'!$A$5:$AC$1092,2,FALSE),"--"))</f>
        <v>Bestuurders02</v>
      </c>
      <c r="G81" s="18" t="str">
        <f t="shared" si="3"/>
        <v>Bestuurders02</v>
      </c>
      <c r="H81" s="17" t="str">
        <f>TRIM(IFERROR(VLOOKUP(TRIM(A81),'[1]STARTER-VarList'!$A$5:$AC$1092,24,FALSE),"--"))</f>
        <v>Single</v>
      </c>
      <c r="I81" s="18" t="str">
        <f>TRIM(IFERROR(VLOOKUP(TRIM(A81),'[1]STARTER-VarList'!$A$5:$AC$1092,13,FALSE),"--"))</f>
        <v>UnLocked</v>
      </c>
      <c r="J81" s="18" t="str">
        <f>TRIM(IFERROR(VLOOKUP(TRIM(A81),'[1]STARTER-VarList'!$A$5:$AT$1092,42,FALSE),"--"))</f>
        <v/>
      </c>
      <c r="K81" s="24" t="str">
        <f t="shared" si="1"/>
        <v>STRING</v>
      </c>
      <c r="L81" s="22" t="str">
        <f t="shared" si="5"/>
        <v>&lt;variable columnName="Bestuurders02" columnType="STRING"&gt;Bestuurders02&lt;/variable&gt;</v>
      </c>
      <c r="M81" s="5" t="s">
        <v>165</v>
      </c>
      <c r="N81" s="22" t="str">
        <f t="shared" si="4"/>
        <v>&lt;variable&gt;Bestuurders02&lt;/variable&gt;</v>
      </c>
    </row>
    <row r="82" spans="1:14" x14ac:dyDescent="0.25">
      <c r="A82" s="11" t="s">
        <v>95</v>
      </c>
      <c r="B82" s="5" t="str">
        <f>TRIM(IFERROR(VLOOKUP(TRIM(A82),'[1]STARTER-VarList'!$A$5:$AC$1092,7,FALSE),"--"))</f>
        <v>Geboortedatum</v>
      </c>
      <c r="C82" s="5" t="str">
        <f>TRIM(IFERROR(VLOOKUP(TRIM(A82),'[1]STARTER-VarList'!$A$5:$AC$1092,11,FALSE)," --"))</f>
        <v>Date</v>
      </c>
      <c r="D82" s="5" t="str">
        <f>TRIM(IFERROR(VLOOKUP(TRIM(A82),'[1]STARTER-VarList'!$A$5:$AC$1092,25,FALSE),"--"))</f>
        <v>Date</v>
      </c>
      <c r="E82" s="5" t="str">
        <f>TRIM(IFERROR(VLOOKUP(TRIM(A82),'[1]STARTER-VarList'!$A$5:$AC$1092,23,FALSE),"--"))</f>
        <v>Yes</v>
      </c>
      <c r="F82" s="17" t="str">
        <f>TRIM(IFERROR(VLOOKUP(TRIM(A82),'[1]STARTER-VarList'!$A$5:$AC$1092,2,FALSE),"--"))</f>
        <v>Bestuurders02Gebdatum</v>
      </c>
      <c r="G82" s="18" t="str">
        <f t="shared" si="3"/>
        <v>Bestuurders02Gebdatum</v>
      </c>
      <c r="H82" s="17" t="str">
        <f>TRIM(IFERROR(VLOOKUP(TRIM(A82),'[1]STARTER-VarList'!$A$5:$AC$1092,24,FALSE),"--"))</f>
        <v>Single</v>
      </c>
      <c r="I82" s="18" t="str">
        <f>TRIM(IFERROR(VLOOKUP(TRIM(A82),'[1]STARTER-VarList'!$A$5:$AC$1092,13,FALSE),"--"))</f>
        <v>UnLocked</v>
      </c>
      <c r="J82" s="18" t="str">
        <f>TRIM(IFERROR(VLOOKUP(TRIM(A82),'[1]STARTER-VarList'!$A$5:$AT$1092,42,FALSE),"--"))</f>
        <v/>
      </c>
      <c r="K82" s="24" t="str">
        <f t="shared" si="1"/>
        <v>DATE</v>
      </c>
      <c r="L82" s="22" t="str">
        <f t="shared" si="5"/>
        <v>&lt;variable columnName="Bestuurders02Gebdatum" columnType="DATE"&gt;Bestuurders02Gebdatum&lt;/variable&gt;</v>
      </c>
      <c r="M82" s="5" t="s">
        <v>165</v>
      </c>
      <c r="N82" s="22" t="str">
        <f t="shared" si="4"/>
        <v>&lt;variable&gt;Bestuurders02Gebdatum&lt;/variable&gt;</v>
      </c>
    </row>
    <row r="83" spans="1:14" x14ac:dyDescent="0.25">
      <c r="A83" s="11" t="s">
        <v>96</v>
      </c>
      <c r="B83" s="5" t="str">
        <f>TRIM(IFERROR(VLOOKUP(TRIM(A83),'[1]STARTER-VarList'!$A$5:$AC$1092,7,FALSE),"--"))</f>
        <v>Arbeidsverleden in de branche (in jaren)</v>
      </c>
      <c r="C83" s="5" t="str">
        <f>TRIM(IFERROR(VLOOKUP(TRIM(A83),'[1]STARTER-VarList'!$A$5:$AC$1092,11,FALSE)," --"))</f>
        <v>Enumeration</v>
      </c>
      <c r="D83" s="5" t="str">
        <f>TRIM(IFERROR(VLOOKUP(TRIM(A83),'[1]STARTER-VarList'!$A$5:$AC$1092,25,FALSE),"--"))</f>
        <v>Choice</v>
      </c>
      <c r="E83" s="5" t="str">
        <f>TRIM(IFERROR(VLOOKUP(TRIM(A83),'[1]STARTER-VarList'!$A$5:$AC$1092,23,FALSE),"--"))</f>
        <v>Yes</v>
      </c>
      <c r="F83" s="17" t="str">
        <f>TRIM(IFERROR(VLOOKUP(TRIM(A83),'[1]STARTER-VarList'!$A$5:$AC$1092,2,FALSE),"--"))</f>
        <v>Bestuurders02ErvaringInBranche</v>
      </c>
      <c r="G83" s="18" t="str">
        <f t="shared" si="3"/>
        <v>Bestuurders02ErvaringInBranche</v>
      </c>
      <c r="H83" s="17" t="str">
        <f>TRIM(IFERROR(VLOOKUP(TRIM(A83),'[1]STARTER-VarList'!$A$5:$AC$1092,24,FALSE),"--"))</f>
        <v>Single</v>
      </c>
      <c r="I83" s="18" t="str">
        <f>TRIM(IFERROR(VLOOKUP(TRIM(A83),'[1]STARTER-VarList'!$A$5:$AC$1092,13,FALSE),"--"))</f>
        <v>UnLocked</v>
      </c>
      <c r="J83" s="18" t="str">
        <f>TRIM(IFERROR(VLOOKUP(TRIM(A83),'[1]STARTER-VarList'!$A$5:$AT$1092,42,FALSE),"--"))</f>
        <v/>
      </c>
      <c r="K83" s="24" t="str">
        <f t="shared" si="1"/>
        <v>DECIMAL</v>
      </c>
      <c r="L83" s="22" t="str">
        <f t="shared" si="5"/>
        <v>&lt;variable columnName="Bestuurders02ErvaringInBranche" columnType="DECIMAL"&gt;Bestuurders02ErvaringInBranche&lt;/variable&gt;</v>
      </c>
      <c r="M83" s="5" t="s">
        <v>165</v>
      </c>
      <c r="N83" s="22" t="str">
        <f t="shared" si="4"/>
        <v>&lt;variable&gt;Bestuurders02ErvaringInBranche&lt;/variable&gt;</v>
      </c>
    </row>
    <row r="84" spans="1:14" x14ac:dyDescent="0.25">
      <c r="A84" s="11" t="s">
        <v>97</v>
      </c>
      <c r="B84" s="5" t="str">
        <f>TRIM(IFERROR(VLOOKUP(TRIM(A84),'[1]STARTER-VarList'!$A$5:$AC$1092,7,FALSE),"--"))</f>
        <v>Beschikt over relevante vooropleiding en vakdiploma's?</v>
      </c>
      <c r="C84" s="5" t="str">
        <f>TRIM(IFERROR(VLOOKUP(TRIM(A84),'[1]STARTER-VarList'!$A$5:$AC$1092,11,FALSE)," --"))</f>
        <v>Enumeration</v>
      </c>
      <c r="D84" s="5" t="str">
        <f>TRIM(IFERROR(VLOOKUP(TRIM(A84),'[1]STARTER-VarList'!$A$5:$AC$1092,25,FALSE),"--"))</f>
        <v>Choice</v>
      </c>
      <c r="E84" s="5" t="str">
        <f>TRIM(IFERROR(VLOOKUP(TRIM(A84),'[1]STARTER-VarList'!$A$5:$AC$1092,23,FALSE),"--"))</f>
        <v>Yes</v>
      </c>
      <c r="F84" s="17" t="str">
        <f>TRIM(IFERROR(VLOOKUP(TRIM(A84),'[1]STARTER-VarList'!$A$5:$AC$1092,2,FALSE),"--"))</f>
        <v>Bestuurders02Opleiding</v>
      </c>
      <c r="G84" s="18" t="str">
        <f t="shared" si="3"/>
        <v>Bestuurders02Opleiding</v>
      </c>
      <c r="H84" s="17" t="str">
        <f>TRIM(IFERROR(VLOOKUP(TRIM(A84),'[1]STARTER-VarList'!$A$5:$AC$1092,24,FALSE),"--"))</f>
        <v>Single</v>
      </c>
      <c r="I84" s="18" t="str">
        <f>TRIM(IFERROR(VLOOKUP(TRIM(A84),'[1]STARTER-VarList'!$A$5:$AC$1092,13,FALSE),"--"))</f>
        <v>UnLocked</v>
      </c>
      <c r="J84" s="18" t="str">
        <f>TRIM(IFERROR(VLOOKUP(TRIM(A84),'[1]STARTER-VarList'!$A$5:$AT$1092,42,FALSE),"--"))</f>
        <v/>
      </c>
      <c r="K84" s="24" t="str">
        <f t="shared" si="1"/>
        <v>DECIMAL</v>
      </c>
      <c r="L84" s="22" t="str">
        <f t="shared" si="5"/>
        <v>&lt;variable columnName="Bestuurders02Opleiding" columnType="DECIMAL"&gt;Bestuurders02Opleiding&lt;/variable&gt;</v>
      </c>
      <c r="M84" s="5" t="s">
        <v>165</v>
      </c>
      <c r="N84" s="22" t="str">
        <f t="shared" si="4"/>
        <v>&lt;variable&gt;Bestuurders02Opleiding&lt;/variable&gt;</v>
      </c>
    </row>
    <row r="85" spans="1:14" x14ac:dyDescent="0.25">
      <c r="A85" s="11" t="s">
        <v>98</v>
      </c>
      <c r="B85" s="5" t="str">
        <f>TRIM(IFERROR(VLOOKUP(TRIM(A85),'[1]STARTER-VarList'!$A$5:$AC$1092,7,FALSE),"--"))</f>
        <v>Naam</v>
      </c>
      <c r="C85" s="5" t="str">
        <f>TRIM(IFERROR(VLOOKUP(TRIM(A85),'[1]STARTER-VarList'!$A$5:$AC$1092,11,FALSE)," --"))</f>
        <v>String</v>
      </c>
      <c r="D85" s="5" t="str">
        <f>TRIM(IFERROR(VLOOKUP(TRIM(A85),'[1]STARTER-VarList'!$A$5:$AC$1092,25,FALSE),"--"))</f>
        <v>Default</v>
      </c>
      <c r="E85" s="5" t="str">
        <f>TRIM(IFERROR(VLOOKUP(TRIM(A85),'[1]STARTER-VarList'!$A$5:$AC$1092,23,FALSE),"--"))</f>
        <v>Yes</v>
      </c>
      <c r="F85" s="17" t="str">
        <f>TRIM(IFERROR(VLOOKUP(TRIM(A85),'[1]STARTER-VarList'!$A$5:$AC$1092,2,FALSE),"--"))</f>
        <v>Bestuurders03</v>
      </c>
      <c r="G85" s="18" t="str">
        <f t="shared" si="3"/>
        <v>Bestuurders03</v>
      </c>
      <c r="H85" s="17" t="str">
        <f>TRIM(IFERROR(VLOOKUP(TRIM(A85),'[1]STARTER-VarList'!$A$5:$AC$1092,24,FALSE),"--"))</f>
        <v>Single</v>
      </c>
      <c r="I85" s="18" t="str">
        <f>TRIM(IFERROR(VLOOKUP(TRIM(A85),'[1]STARTER-VarList'!$A$5:$AC$1092,13,FALSE),"--"))</f>
        <v>UnLocked</v>
      </c>
      <c r="J85" s="18" t="str">
        <f>TRIM(IFERROR(VLOOKUP(TRIM(A85),'[1]STARTER-VarList'!$A$5:$AT$1092,42,FALSE),"--"))</f>
        <v/>
      </c>
      <c r="K85" s="24" t="str">
        <f t="shared" si="1"/>
        <v>STRING</v>
      </c>
      <c r="L85" s="22" t="str">
        <f t="shared" si="5"/>
        <v>&lt;variable columnName="Bestuurders03" columnType="STRING"&gt;Bestuurders03&lt;/variable&gt;</v>
      </c>
      <c r="M85" s="5" t="s">
        <v>165</v>
      </c>
      <c r="N85" s="22" t="str">
        <f t="shared" si="4"/>
        <v>&lt;variable&gt;Bestuurders03&lt;/variable&gt;</v>
      </c>
    </row>
    <row r="86" spans="1:14" x14ac:dyDescent="0.25">
      <c r="A86" s="11" t="s">
        <v>99</v>
      </c>
      <c r="B86" s="5" t="str">
        <f>TRIM(IFERROR(VLOOKUP(TRIM(A86),'[1]STARTER-VarList'!$A$5:$AC$1092,7,FALSE),"--"))</f>
        <v>Geboortedatum</v>
      </c>
      <c r="C86" s="5" t="str">
        <f>TRIM(IFERROR(VLOOKUP(TRIM(A86),'[1]STARTER-VarList'!$A$5:$AC$1092,11,FALSE)," --"))</f>
        <v>Date</v>
      </c>
      <c r="D86" s="5" t="str">
        <f>TRIM(IFERROR(VLOOKUP(TRIM(A86),'[1]STARTER-VarList'!$A$5:$AC$1092,25,FALSE),"--"))</f>
        <v>Date</v>
      </c>
      <c r="E86" s="5" t="str">
        <f>TRIM(IFERROR(VLOOKUP(TRIM(A86),'[1]STARTER-VarList'!$A$5:$AC$1092,23,FALSE),"--"))</f>
        <v>Yes</v>
      </c>
      <c r="F86" s="17" t="str">
        <f>TRIM(IFERROR(VLOOKUP(TRIM(A86),'[1]STARTER-VarList'!$A$5:$AC$1092,2,FALSE),"--"))</f>
        <v>Bestuurders03Gebdatum</v>
      </c>
      <c r="G86" s="18" t="str">
        <f t="shared" si="3"/>
        <v>Bestuurders03Gebdatum</v>
      </c>
      <c r="H86" s="17" t="str">
        <f>TRIM(IFERROR(VLOOKUP(TRIM(A86),'[1]STARTER-VarList'!$A$5:$AC$1092,24,FALSE),"--"))</f>
        <v>Single</v>
      </c>
      <c r="I86" s="18" t="str">
        <f>TRIM(IFERROR(VLOOKUP(TRIM(A86),'[1]STARTER-VarList'!$A$5:$AC$1092,13,FALSE),"--"))</f>
        <v>UnLocked</v>
      </c>
      <c r="J86" s="18" t="str">
        <f>TRIM(IFERROR(VLOOKUP(TRIM(A86),'[1]STARTER-VarList'!$A$5:$AT$1092,42,FALSE),"--"))</f>
        <v/>
      </c>
      <c r="K86" s="24" t="str">
        <f t="shared" si="1"/>
        <v>DATE</v>
      </c>
      <c r="L86" s="22" t="str">
        <f t="shared" si="5"/>
        <v>&lt;variable columnName="Bestuurders03Gebdatum" columnType="DATE"&gt;Bestuurders03Gebdatum&lt;/variable&gt;</v>
      </c>
      <c r="M86" s="5" t="s">
        <v>165</v>
      </c>
      <c r="N86" s="22" t="str">
        <f t="shared" si="4"/>
        <v>&lt;variable&gt;Bestuurders03Gebdatum&lt;/variable&gt;</v>
      </c>
    </row>
    <row r="87" spans="1:14" x14ac:dyDescent="0.25">
      <c r="A87" s="11" t="s">
        <v>100</v>
      </c>
      <c r="B87" s="5" t="str">
        <f>TRIM(IFERROR(VLOOKUP(TRIM(A87),'[1]STARTER-VarList'!$A$5:$AC$1092,7,FALSE),"--"))</f>
        <v>Arbeidsverleden in de branche (in jaren)</v>
      </c>
      <c r="C87" s="5" t="str">
        <f>TRIM(IFERROR(VLOOKUP(TRIM(A87),'[1]STARTER-VarList'!$A$5:$AC$1092,11,FALSE)," --"))</f>
        <v>Enumeration</v>
      </c>
      <c r="D87" s="5" t="str">
        <f>TRIM(IFERROR(VLOOKUP(TRIM(A87),'[1]STARTER-VarList'!$A$5:$AC$1092,25,FALSE),"--"))</f>
        <v>Choice</v>
      </c>
      <c r="E87" s="5" t="str">
        <f>TRIM(IFERROR(VLOOKUP(TRIM(A87),'[1]STARTER-VarList'!$A$5:$AC$1092,23,FALSE),"--"))</f>
        <v>Yes</v>
      </c>
      <c r="F87" s="17" t="str">
        <f>TRIM(IFERROR(VLOOKUP(TRIM(A87),'[1]STARTER-VarList'!$A$5:$AC$1092,2,FALSE),"--"))</f>
        <v>Bestuurders03ErvaringInBranche</v>
      </c>
      <c r="G87" s="18" t="str">
        <f t="shared" si="3"/>
        <v>Bestuurders03ErvaringInBranche</v>
      </c>
      <c r="H87" s="17" t="str">
        <f>TRIM(IFERROR(VLOOKUP(TRIM(A87),'[1]STARTER-VarList'!$A$5:$AC$1092,24,FALSE),"--"))</f>
        <v>Single</v>
      </c>
      <c r="I87" s="18" t="str">
        <f>TRIM(IFERROR(VLOOKUP(TRIM(A87),'[1]STARTER-VarList'!$A$5:$AC$1092,13,FALSE),"--"))</f>
        <v>UnLocked</v>
      </c>
      <c r="J87" s="18" t="str">
        <f>TRIM(IFERROR(VLOOKUP(TRIM(A87),'[1]STARTER-VarList'!$A$5:$AT$1092,42,FALSE),"--"))</f>
        <v/>
      </c>
      <c r="K87" s="24" t="str">
        <f t="shared" si="1"/>
        <v>DECIMAL</v>
      </c>
      <c r="L87" s="22" t="str">
        <f t="shared" si="5"/>
        <v>&lt;variable columnName="Bestuurders03ErvaringInBranche" columnType="DECIMAL"&gt;Bestuurders03ErvaringInBranche&lt;/variable&gt;</v>
      </c>
      <c r="M87" s="5" t="s">
        <v>165</v>
      </c>
      <c r="N87" s="22" t="str">
        <f t="shared" si="4"/>
        <v>&lt;variable&gt;Bestuurders03ErvaringInBranche&lt;/variable&gt;</v>
      </c>
    </row>
    <row r="88" spans="1:14" x14ac:dyDescent="0.25">
      <c r="A88" s="11" t="s">
        <v>101</v>
      </c>
      <c r="B88" s="5" t="str">
        <f>TRIM(IFERROR(VLOOKUP(TRIM(A88),'[1]STARTER-VarList'!$A$5:$AC$1092,7,FALSE),"--"))</f>
        <v>Beschikt over relevante vooropleiding en vakdiploma's?</v>
      </c>
      <c r="C88" s="5" t="str">
        <f>TRIM(IFERROR(VLOOKUP(TRIM(A88),'[1]STARTER-VarList'!$A$5:$AC$1092,11,FALSE)," --"))</f>
        <v>Enumeration</v>
      </c>
      <c r="D88" s="5" t="str">
        <f>TRIM(IFERROR(VLOOKUP(TRIM(A88),'[1]STARTER-VarList'!$A$5:$AC$1092,25,FALSE),"--"))</f>
        <v>Choice</v>
      </c>
      <c r="E88" s="5" t="str">
        <f>TRIM(IFERROR(VLOOKUP(TRIM(A88),'[1]STARTER-VarList'!$A$5:$AC$1092,23,FALSE),"--"))</f>
        <v>Yes</v>
      </c>
      <c r="F88" s="17" t="str">
        <f>TRIM(IFERROR(VLOOKUP(TRIM(A88),'[1]STARTER-VarList'!$A$5:$AC$1092,2,FALSE),"--"))</f>
        <v>Bestuurders03Opleiding</v>
      </c>
      <c r="G88" s="18" t="str">
        <f t="shared" si="3"/>
        <v>Bestuurders03Opleiding</v>
      </c>
      <c r="H88" s="17" t="str">
        <f>TRIM(IFERROR(VLOOKUP(TRIM(A88),'[1]STARTER-VarList'!$A$5:$AC$1092,24,FALSE),"--"))</f>
        <v>Single</v>
      </c>
      <c r="I88" s="18" t="str">
        <f>TRIM(IFERROR(VLOOKUP(TRIM(A88),'[1]STARTER-VarList'!$A$5:$AC$1092,13,FALSE),"--"))</f>
        <v>UnLocked</v>
      </c>
      <c r="J88" s="18" t="str">
        <f>TRIM(IFERROR(VLOOKUP(TRIM(A88),'[1]STARTER-VarList'!$A$5:$AT$1092,42,FALSE),"--"))</f>
        <v/>
      </c>
      <c r="K88" s="24" t="str">
        <f t="shared" si="1"/>
        <v>DECIMAL</v>
      </c>
      <c r="L88" s="22" t="str">
        <f t="shared" si="5"/>
        <v>&lt;variable columnName="Bestuurders03Opleiding" columnType="DECIMAL"&gt;Bestuurders03Opleiding&lt;/variable&gt;</v>
      </c>
      <c r="M88" s="5" t="s">
        <v>165</v>
      </c>
      <c r="N88" s="22" t="str">
        <f t="shared" si="4"/>
        <v>&lt;variable&gt;Bestuurders03Opleiding&lt;/variable&gt;</v>
      </c>
    </row>
    <row r="89" spans="1:14" x14ac:dyDescent="0.25">
      <c r="A89" s="11" t="s">
        <v>102</v>
      </c>
      <c r="B89" s="5" t="str">
        <f>TRIM(IFERROR(VLOOKUP(TRIM(A89),'[1]STARTER-VarList'!$A$5:$AC$1092,7,FALSE),"--"))</f>
        <v>Wordt de onderneming begeleid door een professional?</v>
      </c>
      <c r="C89" s="5" t="str">
        <f>TRIM(IFERROR(VLOOKUP(TRIM(A89),'[1]STARTER-VarList'!$A$5:$AC$1092,11,FALSE)," --"))</f>
        <v>Enumeration</v>
      </c>
      <c r="D89" s="5" t="str">
        <f>TRIM(IFERROR(VLOOKUP(TRIM(A89),'[1]STARTER-VarList'!$A$5:$AC$1092,25,FALSE),"--"))</f>
        <v>Choice</v>
      </c>
      <c r="E89" s="5" t="str">
        <f>TRIM(IFERROR(VLOOKUP(TRIM(A89),'[1]STARTER-VarList'!$A$5:$AC$1092,23,FALSE),"--"))</f>
        <v>Yes</v>
      </c>
      <c r="F89" s="17" t="str">
        <f>TRIM(IFERROR(VLOOKUP(TRIM(A89),'[1]STARTER-VarList'!$A$5:$AC$1092,2,FALSE),"--"))</f>
        <v>OndernemingProffesioneelBegeleid</v>
      </c>
      <c r="G89" s="18" t="str">
        <f t="shared" si="3"/>
        <v>OndernemingProffesioneelBegeleid</v>
      </c>
      <c r="H89" s="17" t="str">
        <f>TRIM(IFERROR(VLOOKUP(TRIM(A89),'[1]STARTER-VarList'!$A$5:$AC$1092,24,FALSE),"--"))</f>
        <v>Single</v>
      </c>
      <c r="I89" s="18" t="str">
        <f>TRIM(IFERROR(VLOOKUP(TRIM(A89),'[1]STARTER-VarList'!$A$5:$AC$1092,13,FALSE),"--"))</f>
        <v>UnLocked</v>
      </c>
      <c r="J89" s="18" t="str">
        <f>TRIM(IFERROR(VLOOKUP(TRIM(A89),'[1]STARTER-VarList'!$A$5:$AT$1092,42,FALSE),"--"))</f>
        <v/>
      </c>
      <c r="K89" s="24" t="str">
        <f t="shared" si="1"/>
        <v>DECIMAL</v>
      </c>
      <c r="L89" s="22" t="str">
        <f t="shared" si="5"/>
        <v>&lt;variable columnName="OndernemingProffesioneelBegele" columnType="DECIMAL"&gt;OndernemingProffesioneelBegeleid&lt;/variable&gt;</v>
      </c>
      <c r="M89" s="5" t="s">
        <v>165</v>
      </c>
      <c r="N89" s="22" t="str">
        <f t="shared" si="4"/>
        <v>&lt;variable&gt;OndernemingProffesioneelBegeleid&lt;/variable&gt;</v>
      </c>
    </row>
    <row r="90" spans="1:14" x14ac:dyDescent="0.25">
      <c r="A90" s="11" t="s">
        <v>103</v>
      </c>
      <c r="B90" s="5" t="str">
        <f>TRIM(IFERROR(VLOOKUP(TRIM(A90),'[1]STARTER-VarList'!$A$5:$AC$1092,7,FALSE),"--"))</f>
        <v>Hoofdreden voor het starten van de onderneming</v>
      </c>
      <c r="C90" s="5" t="str">
        <f>TRIM(IFERROR(VLOOKUP(TRIM(A90),'[1]STARTER-VarList'!$A$5:$AC$1092,11,FALSE)," --"))</f>
        <v>Enumeration</v>
      </c>
      <c r="D90" s="5" t="str">
        <f>TRIM(IFERROR(VLOOKUP(TRIM(A90),'[1]STARTER-VarList'!$A$5:$AC$1092,25,FALSE),"--"))</f>
        <v>Choice</v>
      </c>
      <c r="E90" s="5" t="str">
        <f>TRIM(IFERROR(VLOOKUP(TRIM(A90),'[1]STARTER-VarList'!$A$5:$AC$1092,23,FALSE),"--"))</f>
        <v>Yes</v>
      </c>
      <c r="F90" s="17" t="str">
        <f>TRIM(IFERROR(VLOOKUP(TRIM(A90),'[1]STARTER-VarList'!$A$5:$AC$1092,2,FALSE),"--"))</f>
        <v>HoofdredenStartOnderneming</v>
      </c>
      <c r="G90" s="18" t="str">
        <f t="shared" si="3"/>
        <v>HoofdredenStartOnderneming</v>
      </c>
      <c r="H90" s="17" t="str">
        <f>TRIM(IFERROR(VLOOKUP(TRIM(A90),'[1]STARTER-VarList'!$A$5:$AC$1092,24,FALSE),"--"))</f>
        <v>Single</v>
      </c>
      <c r="I90" s="18" t="str">
        <f>TRIM(IFERROR(VLOOKUP(TRIM(A90),'[1]STARTER-VarList'!$A$5:$AC$1092,13,FALSE),"--"))</f>
        <v>UnLocked</v>
      </c>
      <c r="J90" s="18" t="str">
        <f>TRIM(IFERROR(VLOOKUP(TRIM(A90),'[1]STARTER-VarList'!$A$5:$AT$1092,42,FALSE),"--"))</f>
        <v/>
      </c>
      <c r="K90" s="24" t="str">
        <f t="shared" si="1"/>
        <v>DECIMAL</v>
      </c>
      <c r="L90" s="22" t="str">
        <f t="shared" si="5"/>
        <v>&lt;variable columnName="HoofdredenStartOnderneming" columnType="DECIMAL"&gt;HoofdredenStartOnderneming&lt;/variable&gt;</v>
      </c>
      <c r="M90" s="5" t="s">
        <v>165</v>
      </c>
      <c r="N90" s="22" t="str">
        <f t="shared" si="4"/>
        <v>&lt;variable&gt;HoofdredenStartOnderneming&lt;/variable&gt;</v>
      </c>
    </row>
    <row r="91" spans="1:14" x14ac:dyDescent="0.25">
      <c r="A91" s="11" t="s">
        <v>104</v>
      </c>
      <c r="B91" s="5" t="str">
        <f>TRIM(IFERROR(VLOOKUP(TRIM(A91),'[1]STARTER-VarList'!$A$5:$AC$1092,7,FALSE),"--"))</f>
        <v>LeeftijdJongsteBestuurder</v>
      </c>
      <c r="C91" s="5" t="str">
        <f>TRIM(IFERROR(VLOOKUP(TRIM(A91),'[1]STARTER-VarList'!$A$5:$AC$1092,11,FALSE)," --"))</f>
        <v>Number</v>
      </c>
      <c r="D91" s="5" t="str">
        <f>TRIM(IFERROR(VLOOKUP(TRIM(A91),'[1]STARTER-VarList'!$A$5:$AC$1092,25,FALSE),"--"))</f>
        <v>Default</v>
      </c>
      <c r="E91" s="5" t="str">
        <f>TRIM(IFERROR(VLOOKUP(TRIM(A91),'[1]STARTER-VarList'!$A$5:$AC$1092,23,FALSE),"--"))</f>
        <v>Yes</v>
      </c>
      <c r="F91" s="17" t="str">
        <f>TRIM(IFERROR(VLOOKUP(TRIM(A91),'[1]STARTER-VarList'!$A$5:$AC$1092,2,FALSE),"--"))</f>
        <v>LeeftijdJongsteBestuurder</v>
      </c>
      <c r="G91" s="18" t="str">
        <f t="shared" si="3"/>
        <v>LeeftijdJongsteBestuurder</v>
      </c>
      <c r="H91" s="17" t="str">
        <f>TRIM(IFERROR(VLOOKUP(TRIM(A91),'[1]STARTER-VarList'!$A$5:$AC$1092,24,FALSE),"--"))</f>
        <v>Single</v>
      </c>
      <c r="I91" s="18" t="str">
        <f>TRIM(IFERROR(VLOOKUP(TRIM(A91),'[1]STARTER-VarList'!$A$5:$AC$1092,13,FALSE),"--"))</f>
        <v>Locked</v>
      </c>
      <c r="J91" s="18" t="str">
        <f>TRIM(IFERROR(VLOOKUP(TRIM(A91),'[1]STARTER-VarList'!$A$5:$AT$1092,42,FALSE),"--"))</f>
        <v>Min(ToetsBestuurders01Gebdatum,Min(ToetsBestuurders02Gebdatum,ToetsBestuurders03Gebdatum))</v>
      </c>
      <c r="K91" s="24" t="str">
        <f t="shared" si="1"/>
        <v>DECIMAL</v>
      </c>
      <c r="L91" s="22" t="str">
        <f t="shared" si="5"/>
        <v>&lt;variable columnName="LeeftijdJongsteBestuurder" columnType="DECIMAL"&gt;LeeftijdJongsteBestuurder&lt;/variable&gt;</v>
      </c>
      <c r="M91" s="5" t="s">
        <v>165</v>
      </c>
      <c r="N91" s="22" t="str">
        <f t="shared" si="4"/>
        <v>&lt;variable&gt;LeeftijdJongsteBestuurder&lt;/variable&gt;</v>
      </c>
    </row>
    <row r="92" spans="1:14" x14ac:dyDescent="0.25">
      <c r="A92" s="11" t="s">
        <v>105</v>
      </c>
      <c r="B92" s="5" t="str">
        <f>TRIM(IFERROR(VLOOKUP(TRIM(A92),'[1]STARTER-VarList'!$A$5:$AC$1092,7,FALSE),"--"))</f>
        <v>ToetsBestuurders01Gebdatum</v>
      </c>
      <c r="C92" s="5" t="str">
        <f>TRIM(IFERROR(VLOOKUP(TRIM(A92),'[1]STARTER-VarList'!$A$5:$AC$1092,11,FALSE)," --"))</f>
        <v>Number</v>
      </c>
      <c r="D92" s="5" t="str">
        <f>TRIM(IFERROR(VLOOKUP(TRIM(A92),'[1]STARTER-VarList'!$A$5:$AC$1092,25,FALSE),"--"))</f>
        <v>Default</v>
      </c>
      <c r="E92" s="5" t="str">
        <f>TRIM(IFERROR(VLOOKUP(TRIM(A92),'[1]STARTER-VarList'!$A$5:$AC$1092,23,FALSE),"--"))</f>
        <v>Yes</v>
      </c>
      <c r="F92" s="17" t="str">
        <f>TRIM(IFERROR(VLOOKUP(TRIM(A92),'[1]STARTER-VarList'!$A$5:$AC$1092,2,FALSE),"--"))</f>
        <v>ToetsBestuurders01Gebdatum</v>
      </c>
      <c r="G92" s="18" t="str">
        <f t="shared" si="3"/>
        <v>ToetsBestuurders01Gebdatum</v>
      </c>
      <c r="H92" s="17" t="str">
        <f>TRIM(IFERROR(VLOOKUP(TRIM(A92),'[1]STARTER-VarList'!$A$5:$AC$1092,24,FALSE),"--"))</f>
        <v>Single</v>
      </c>
      <c r="I92" s="18" t="str">
        <f>TRIM(IFERROR(VLOOKUP(TRIM(A92),'[1]STARTER-VarList'!$A$5:$AC$1092,13,FALSE),"--"))</f>
        <v>Locked</v>
      </c>
      <c r="J92" s="18" t="str">
        <f>TRIM(IFERROR(VLOOKUP(TRIM(A92),'[1]STARTER-VarList'!$A$5:$AT$1092,42,FALSE),"--"))</f>
        <v>If(Bestuurders01Gebdatum=NA,999,RoundUp(( OnNA(Q_STATUS_FINAL_ON[1],Now) -Bestuurders01Gebdatum+1)/365,0)-1)</v>
      </c>
      <c r="K92" s="24" t="str">
        <f t="shared" si="1"/>
        <v>DECIMAL</v>
      </c>
      <c r="L92" s="22" t="str">
        <f t="shared" si="5"/>
        <v>&lt;variable columnName="ToetsBestuurders01Gebdatum" columnType="DECIMAL"&gt;ToetsBestuurders01Gebdatum&lt;/variable&gt;</v>
      </c>
      <c r="M92" s="5" t="s">
        <v>165</v>
      </c>
      <c r="N92" s="22" t="str">
        <f t="shared" si="4"/>
        <v>&lt;variable&gt;ToetsBestuurders01Gebdatum&lt;/variable&gt;</v>
      </c>
    </row>
    <row r="93" spans="1:14" x14ac:dyDescent="0.25">
      <c r="A93" s="11" t="s">
        <v>106</v>
      </c>
      <c r="B93" s="5" t="str">
        <f>TRIM(IFERROR(VLOOKUP(TRIM(A93),'[1]STARTER-VarList'!$A$5:$AC$1092,7,FALSE),"--"))</f>
        <v>ToetsBestuurders02Gebdatum</v>
      </c>
      <c r="C93" s="5" t="str">
        <f>TRIM(IFERROR(VLOOKUP(TRIM(A93),'[1]STARTER-VarList'!$A$5:$AC$1092,11,FALSE)," --"))</f>
        <v>Number</v>
      </c>
      <c r="D93" s="5" t="str">
        <f>TRIM(IFERROR(VLOOKUP(TRIM(A93),'[1]STARTER-VarList'!$A$5:$AC$1092,25,FALSE),"--"))</f>
        <v>Default</v>
      </c>
      <c r="E93" s="5" t="str">
        <f>TRIM(IFERROR(VLOOKUP(TRIM(A93),'[1]STARTER-VarList'!$A$5:$AC$1092,23,FALSE),"--"))</f>
        <v>Yes</v>
      </c>
      <c r="F93" s="17" t="str">
        <f>TRIM(IFERROR(VLOOKUP(TRIM(A93),'[1]STARTER-VarList'!$A$5:$AC$1092,2,FALSE),"--"))</f>
        <v>ToetsBestuurders02Gebdatum</v>
      </c>
      <c r="G93" s="18" t="str">
        <f t="shared" si="3"/>
        <v>ToetsBestuurders02Gebdatum</v>
      </c>
      <c r="H93" s="17" t="str">
        <f>TRIM(IFERROR(VLOOKUP(TRIM(A93),'[1]STARTER-VarList'!$A$5:$AC$1092,24,FALSE),"--"))</f>
        <v>Single</v>
      </c>
      <c r="I93" s="18" t="str">
        <f>TRIM(IFERROR(VLOOKUP(TRIM(A93),'[1]STARTER-VarList'!$A$5:$AC$1092,13,FALSE),"--"))</f>
        <v>Locked</v>
      </c>
      <c r="J93" s="18" t="str">
        <f>TRIM(IFERROR(VLOOKUP(TRIM(A93),'[1]STARTER-VarList'!$A$5:$AT$1092,42,FALSE),"--"))</f>
        <v>If(Bestuurders02Gebdatum=NA,999,RoundUp(( OnNA(Q_STATUS_FINAL_ON[1],Now) -Bestuurders02Gebdatum+1)/365,0)-1)</v>
      </c>
      <c r="K93" s="24" t="str">
        <f t="shared" si="1"/>
        <v>DECIMAL</v>
      </c>
      <c r="L93" s="22" t="str">
        <f t="shared" si="5"/>
        <v>&lt;variable columnName="ToetsBestuurders02Gebdatum" columnType="DECIMAL"&gt;ToetsBestuurders02Gebdatum&lt;/variable&gt;</v>
      </c>
      <c r="M93" s="5" t="s">
        <v>165</v>
      </c>
      <c r="N93" s="22" t="str">
        <f t="shared" si="4"/>
        <v>&lt;variable&gt;ToetsBestuurders02Gebdatum&lt;/variable&gt;</v>
      </c>
    </row>
    <row r="94" spans="1:14" x14ac:dyDescent="0.25">
      <c r="A94" s="11" t="s">
        <v>107</v>
      </c>
      <c r="B94" s="5" t="str">
        <f>TRIM(IFERROR(VLOOKUP(TRIM(A94),'[1]STARTER-VarList'!$A$5:$AC$1092,7,FALSE),"--"))</f>
        <v>ToetsBestuurders03Gebdatum</v>
      </c>
      <c r="C94" s="5" t="str">
        <f>TRIM(IFERROR(VLOOKUP(TRIM(A94),'[1]STARTER-VarList'!$A$5:$AC$1092,11,FALSE)," --"))</f>
        <v>Number</v>
      </c>
      <c r="D94" s="5" t="str">
        <f>TRIM(IFERROR(VLOOKUP(TRIM(A94),'[1]STARTER-VarList'!$A$5:$AC$1092,25,FALSE),"--"))</f>
        <v>Default</v>
      </c>
      <c r="E94" s="5" t="str">
        <f>TRIM(IFERROR(VLOOKUP(TRIM(A94),'[1]STARTER-VarList'!$A$5:$AC$1092,23,FALSE),"--"))</f>
        <v>Yes</v>
      </c>
      <c r="F94" s="17" t="str">
        <f>TRIM(IFERROR(VLOOKUP(TRIM(A94),'[1]STARTER-VarList'!$A$5:$AC$1092,2,FALSE),"--"))</f>
        <v>ToetsBestuurders03Gebdatum</v>
      </c>
      <c r="G94" s="18" t="str">
        <f t="shared" si="3"/>
        <v>ToetsBestuurders03Gebdatum</v>
      </c>
      <c r="H94" s="17" t="str">
        <f>TRIM(IFERROR(VLOOKUP(TRIM(A94),'[1]STARTER-VarList'!$A$5:$AC$1092,24,FALSE),"--"))</f>
        <v>Single</v>
      </c>
      <c r="I94" s="18" t="str">
        <f>TRIM(IFERROR(VLOOKUP(TRIM(A94),'[1]STARTER-VarList'!$A$5:$AC$1092,13,FALSE),"--"))</f>
        <v>Locked</v>
      </c>
      <c r="J94" s="18" t="str">
        <f>TRIM(IFERROR(VLOOKUP(TRIM(A94),'[1]STARTER-VarList'!$A$5:$AT$1092,42,FALSE),"--"))</f>
        <v>If(Bestuurders03Gebdatum=NA,999,RoundUp(( OnNA(Q_STATUS_FINAL_ON[1],Now) -Bestuurders03Gebdatum+1)/365,0)-1)</v>
      </c>
      <c r="K94" s="24" t="str">
        <f t="shared" si="1"/>
        <v>DECIMAL</v>
      </c>
      <c r="L94" s="22" t="str">
        <f t="shared" si="5"/>
        <v>&lt;variable columnName="ToetsBestuurders03Gebdatum" columnType="DECIMAL"&gt;ToetsBestuurders03Gebdatum&lt;/variable&gt;</v>
      </c>
      <c r="M94" s="5" t="s">
        <v>165</v>
      </c>
      <c r="N94" s="22" t="str">
        <f t="shared" si="4"/>
        <v>&lt;variable&gt;ToetsBestuurders03Gebdatum&lt;/variable&gt;</v>
      </c>
    </row>
    <row r="95" spans="1:14" x14ac:dyDescent="0.25">
      <c r="A95" s="11" t="s">
        <v>108</v>
      </c>
      <c r="B95" s="5" t="str">
        <f>TRIM(IFERROR(VLOOKUP(TRIM(A95),'[1]STARTER-VarList'!$A$5:$AC$1092,7,FALSE),"--"))</f>
        <v>Arbeidsverleden in de branche (in jaren) - Totaal</v>
      </c>
      <c r="C95" s="5" t="str">
        <f>TRIM(IFERROR(VLOOKUP(TRIM(A95),'[1]STARTER-VarList'!$A$5:$AC$1092,11,FALSE)," --"))</f>
        <v>Enumeration</v>
      </c>
      <c r="D95" s="5" t="str">
        <f>TRIM(IFERROR(VLOOKUP(TRIM(A95),'[1]STARTER-VarList'!$A$5:$AC$1092,25,FALSE),"--"))</f>
        <v>Choice</v>
      </c>
      <c r="E95" s="5" t="str">
        <f>TRIM(IFERROR(VLOOKUP(TRIM(A95),'[1]STARTER-VarList'!$A$5:$AC$1092,23,FALSE),"--"))</f>
        <v>Yes</v>
      </c>
      <c r="F95" s="17" t="str">
        <f>TRIM(IFERROR(VLOOKUP(TRIM(A95),'[1]STARTER-VarList'!$A$5:$AC$1092,2,FALSE),"--"))</f>
        <v>ErvaringMinstErvarenBestuurder</v>
      </c>
      <c r="G95" s="18" t="str">
        <f t="shared" si="3"/>
        <v>ErvaringMinstErvarenBestuurder</v>
      </c>
      <c r="H95" s="17" t="str">
        <f>TRIM(IFERROR(VLOOKUP(TRIM(A95),'[1]STARTER-VarList'!$A$5:$AC$1092,24,FALSE),"--"))</f>
        <v>Single</v>
      </c>
      <c r="I95" s="18" t="str">
        <f>TRIM(IFERROR(VLOOKUP(TRIM(A95),'[1]STARTER-VarList'!$A$5:$AC$1092,13,FALSE),"--"))</f>
        <v>Locked</v>
      </c>
      <c r="J95" s="18" t="str">
        <f>TRIM(IFERROR(VLOOKUP(TRIM(A95),'[1]STARTER-VarList'!$A$5:$AT$1092,42,FALSE),"--"))</f>
        <v>Min(OnNA(Bestuurders01ErvaringInBranche,99),Min(OnNA(Bestuurders02ErvaringInBranche,99),OnNA(Bestuurders03ErvaringInBranche,99)))</v>
      </c>
      <c r="K95" s="24" t="str">
        <f t="shared" si="1"/>
        <v>DECIMAL</v>
      </c>
      <c r="L95" s="22" t="str">
        <f t="shared" si="5"/>
        <v>&lt;variable columnName="ErvaringMinstErvarenBestuurder" columnType="DECIMAL"&gt;ErvaringMinstErvarenBestuurder&lt;/variable&gt;</v>
      </c>
      <c r="M95" s="5" t="s">
        <v>165</v>
      </c>
      <c r="N95" s="22" t="str">
        <f t="shared" si="4"/>
        <v>&lt;variable&gt;ErvaringMinstErvarenBestuurder&lt;/variable&gt;</v>
      </c>
    </row>
    <row r="96" spans="1:14" x14ac:dyDescent="0.25">
      <c r="A96" s="11" t="s">
        <v>109</v>
      </c>
      <c r="B96" s="5" t="str">
        <f>TRIM(IFERROR(VLOOKUP(TRIM(A96),'[1]STARTER-VarList'!$A$5:$AC$1092,7,FALSE),"--"))</f>
        <v>Beschikt over relevante vooropleiding en vakdiploma's?</v>
      </c>
      <c r="C96" s="5" t="str">
        <f>TRIM(IFERROR(VLOOKUP(TRIM(A96),'[1]STARTER-VarList'!$A$5:$AC$1092,11,FALSE)," --"))</f>
        <v>Enumeration</v>
      </c>
      <c r="D96" s="5" t="str">
        <f>TRIM(IFERROR(VLOOKUP(TRIM(A96),'[1]STARTER-VarList'!$A$5:$AC$1092,25,FALSE),"--"))</f>
        <v>Choice</v>
      </c>
      <c r="E96" s="5" t="str">
        <f>TRIM(IFERROR(VLOOKUP(TRIM(A96),'[1]STARTER-VarList'!$A$5:$AC$1092,23,FALSE),"--"))</f>
        <v>Yes</v>
      </c>
      <c r="F96" s="17" t="str">
        <f>TRIM(IFERROR(VLOOKUP(TRIM(A96),'[1]STARTER-VarList'!$A$5:$AC$1092,2,FALSE),"--"))</f>
        <v>OpleidingBestuurders</v>
      </c>
      <c r="G96" s="18" t="str">
        <f t="shared" si="3"/>
        <v>OpleidingBestuurders</v>
      </c>
      <c r="H96" s="17" t="str">
        <f>TRIM(IFERROR(VLOOKUP(TRIM(A96),'[1]STARTER-VarList'!$A$5:$AC$1092,24,FALSE),"--"))</f>
        <v>Single</v>
      </c>
      <c r="I96" s="18" t="str">
        <f>TRIM(IFERROR(VLOOKUP(TRIM(A96),'[1]STARTER-VarList'!$A$5:$AC$1092,13,FALSE),"--"))</f>
        <v>Locked</v>
      </c>
      <c r="J96" s="18" t="str">
        <f>TRIM(IFERROR(VLOOKUP(TRIM(A96),'[1]STARTER-VarList'!$A$5:$AT$1092,42,FALSE),"--"))</f>
        <v>If(Bestuurders01Opleiding=0,0,If(Bestuurders02Opleiding=0,0,If(Bestuurders03Opleiding=0,0,1)))</v>
      </c>
      <c r="K96" s="24" t="str">
        <f t="shared" si="1"/>
        <v>DECIMAL</v>
      </c>
      <c r="L96" s="22" t="str">
        <f t="shared" si="5"/>
        <v>&lt;variable columnName="OpleidingBestuurders" columnType="DECIMAL"&gt;OpleidingBestuurders&lt;/variable&gt;</v>
      </c>
      <c r="M96" s="5" t="s">
        <v>165</v>
      </c>
      <c r="N96" s="22" t="str">
        <f t="shared" si="4"/>
        <v>&lt;variable&gt;OpleidingBestuurders&lt;/variable&gt;</v>
      </c>
    </row>
    <row r="97" spans="1:14" x14ac:dyDescent="0.25">
      <c r="A97" s="11" t="s">
        <v>110</v>
      </c>
      <c r="B97" s="5" t="str">
        <f>TRIM(IFERROR(VLOOKUP(TRIM(A97),'[1]STARTER-VarList'!$A$5:$AC$1092,7,FALSE),"--"))</f>
        <v>(Huidige) investeringsbehoefte</v>
      </c>
      <c r="C97" s="5" t="str">
        <f>TRIM(IFERROR(VLOOKUP(TRIM(A97),'[1]STARTER-VarList'!$A$5:$AC$1092,11,FALSE)," --"))</f>
        <v>Number</v>
      </c>
      <c r="D97" s="5" t="str">
        <f>TRIM(IFERROR(VLOOKUP(TRIM(A97),'[1]STARTER-VarList'!$A$5:$AC$1092,25,FALSE),"--"))</f>
        <v>Default</v>
      </c>
      <c r="E97" s="5" t="str">
        <f>TRIM(IFERROR(VLOOKUP(TRIM(A97),'[1]STARTER-VarList'!$A$5:$AC$1092,23,FALSE),"--"))</f>
        <v>Yes</v>
      </c>
      <c r="F97" s="17" t="str">
        <f>TRIM(IFERROR(VLOOKUP(TRIM(A97),'[1]STARTER-VarList'!$A$5:$AC$1092,2,FALSE),"--"))</f>
        <v>Investeringsbehoefte</v>
      </c>
      <c r="G97" s="18" t="str">
        <f t="shared" si="3"/>
        <v>Investeringsbehoefte</v>
      </c>
      <c r="H97" s="17" t="str">
        <f>TRIM(IFERROR(VLOOKUP(TRIM(A97),'[1]STARTER-VarList'!$A$5:$AC$1092,24,FALSE),"--"))</f>
        <v>Single</v>
      </c>
      <c r="I97" s="18" t="str">
        <f>TRIM(IFERROR(VLOOKUP(TRIM(A97),'[1]STARTER-VarList'!$A$5:$AC$1092,13,FALSE),"--"))</f>
        <v>UnLocked</v>
      </c>
      <c r="J97" s="18" t="str">
        <f>TRIM(IFERROR(VLOOKUP(TRIM(A97),'[1]STARTER-VarList'!$A$5:$AT$1092,42,FALSE),"--"))</f>
        <v/>
      </c>
      <c r="K97" s="24" t="str">
        <f t="shared" si="1"/>
        <v>DECIMAL</v>
      </c>
      <c r="L97" s="22" t="str">
        <f t="shared" si="5"/>
        <v>&lt;variable columnName="Investeringsbehoefte" columnType="DECIMAL"&gt;Investeringsbehoefte&lt;/variable&gt;</v>
      </c>
      <c r="M97" s="5" t="s">
        <v>165</v>
      </c>
      <c r="N97" s="22" t="str">
        <f t="shared" si="4"/>
        <v>&lt;variable&gt;Investeringsbehoefte&lt;/variable&gt;</v>
      </c>
    </row>
    <row r="98" spans="1:14" x14ac:dyDescent="0.25">
      <c r="A98" s="11" t="s">
        <v>111</v>
      </c>
      <c r="B98" s="5" t="str">
        <f>TRIM(IFERROR(VLOOKUP(TRIM(A98),'[1]STARTER-VarList'!$A$5:$AC$1092,7,FALSE),"--"))</f>
        <v>Het bedrag dat als risicodragend vermogen in de onderneming wordt gestort</v>
      </c>
      <c r="C98" s="5" t="str">
        <f>TRIM(IFERROR(VLOOKUP(TRIM(A98),'[1]STARTER-VarList'!$A$5:$AC$1092,11,FALSE)," --"))</f>
        <v>Number</v>
      </c>
      <c r="D98" s="5" t="str">
        <f>TRIM(IFERROR(VLOOKUP(TRIM(A98),'[1]STARTER-VarList'!$A$5:$AC$1092,25,FALSE),"--"))</f>
        <v>Default</v>
      </c>
      <c r="E98" s="5" t="str">
        <f>TRIM(IFERROR(VLOOKUP(TRIM(A98),'[1]STARTER-VarList'!$A$5:$AC$1092,23,FALSE),"--"))</f>
        <v>Yes</v>
      </c>
      <c r="F98" s="17" t="str">
        <f>TRIM(IFERROR(VLOOKUP(TRIM(A98),'[1]STARTER-VarList'!$A$5:$AC$1092,2,FALSE),"--"))</f>
        <v>GestortRisicodragendVermogen</v>
      </c>
      <c r="G98" s="18" t="str">
        <f t="shared" si="3"/>
        <v>GestortRisicodragendVermogen</v>
      </c>
      <c r="H98" s="17" t="str">
        <f>TRIM(IFERROR(VLOOKUP(TRIM(A98),'[1]STARTER-VarList'!$A$5:$AC$1092,24,FALSE),"--"))</f>
        <v>Single</v>
      </c>
      <c r="I98" s="18" t="str">
        <f>TRIM(IFERROR(VLOOKUP(TRIM(A98),'[1]STARTER-VarList'!$A$5:$AC$1092,13,FALSE),"--"))</f>
        <v>UnLocked</v>
      </c>
      <c r="J98" s="18" t="str">
        <f>TRIM(IFERROR(VLOOKUP(TRIM(A98),'[1]STARTER-VarList'!$A$5:$AT$1092,42,FALSE),"--"))</f>
        <v/>
      </c>
      <c r="K98" s="24" t="str">
        <f t="shared" ref="K98:K136" si="6">IF(OR(C98="MONETARY",C98="Enumeration",C98="NUMBER"),"DECIMAL",IF(C98="Date","DATE",IF(C98="String","STRING","?")))</f>
        <v>DECIMAL</v>
      </c>
      <c r="L98" s="22" t="str">
        <f t="shared" ref="L98:L129" si="7">IF(C98="--","",CONCATENATE("&lt;variable columnName=", CHAR(34),LEFT(F98,30), CHAR(34)," columnType=", CHAR(34),K98,CHAR(34),"&gt;",G98,"&lt;/variable&gt;"))</f>
        <v>&lt;variable columnName="GestortRisicodragendVermogen" columnType="DECIMAL"&gt;GestortRisicodragendVermogen&lt;/variable&gt;</v>
      </c>
      <c r="M98" s="5" t="s">
        <v>165</v>
      </c>
      <c r="N98" s="22" t="str">
        <f t="shared" si="4"/>
        <v>&lt;variable&gt;GestortRisicodragendVermogen&lt;/variable&gt;</v>
      </c>
    </row>
    <row r="99" spans="1:14" x14ac:dyDescent="0.25">
      <c r="A99" s="11" t="s">
        <v>112</v>
      </c>
      <c r="B99" s="5" t="str">
        <f>TRIM(IFERROR(VLOOKUP(TRIM(A99),'[1]STARTER-VarList'!$A$5:$AC$1092,7,FALSE),"--"))</f>
        <v>Aanwending van bestaande liquide middelen</v>
      </c>
      <c r="C99" s="5" t="str">
        <f>TRIM(IFERROR(VLOOKUP(TRIM(A99),'[1]STARTER-VarList'!$A$5:$AC$1092,11,FALSE)," --"))</f>
        <v>Number</v>
      </c>
      <c r="D99" s="5" t="str">
        <f>TRIM(IFERROR(VLOOKUP(TRIM(A99),'[1]STARTER-VarList'!$A$5:$AC$1092,25,FALSE),"--"))</f>
        <v>Default</v>
      </c>
      <c r="E99" s="5" t="str">
        <f>TRIM(IFERROR(VLOOKUP(TRIM(A99),'[1]STARTER-VarList'!$A$5:$AC$1092,23,FALSE),"--"))</f>
        <v>Yes</v>
      </c>
      <c r="F99" s="17" t="str">
        <f>TRIM(IFERROR(VLOOKUP(TRIM(A99),'[1]STARTER-VarList'!$A$5:$AC$1092,2,FALSE),"--"))</f>
        <v>BenuttingLiqMiddelen</v>
      </c>
      <c r="G99" s="18" t="str">
        <f t="shared" ref="G99:G137" si="8">+F99</f>
        <v>BenuttingLiqMiddelen</v>
      </c>
      <c r="H99" s="17" t="str">
        <f>TRIM(IFERROR(VLOOKUP(TRIM(A99),'[1]STARTER-VarList'!$A$5:$AC$1092,24,FALSE),"--"))</f>
        <v>Single</v>
      </c>
      <c r="I99" s="18" t="str">
        <f>TRIM(IFERROR(VLOOKUP(TRIM(A99),'[1]STARTER-VarList'!$A$5:$AC$1092,13,FALSE),"--"))</f>
        <v>UnLocked</v>
      </c>
      <c r="J99" s="18" t="str">
        <f>TRIM(IFERROR(VLOOKUP(TRIM(A99),'[1]STARTER-VarList'!$A$5:$AT$1092,42,FALSE),"--"))</f>
        <v/>
      </c>
      <c r="K99" s="24" t="str">
        <f t="shared" si="6"/>
        <v>DECIMAL</v>
      </c>
      <c r="L99" s="22" t="str">
        <f t="shared" si="7"/>
        <v>&lt;variable columnName="BenuttingLiqMiddelen" columnType="DECIMAL"&gt;BenuttingLiqMiddelen&lt;/variable&gt;</v>
      </c>
      <c r="M99" s="5" t="s">
        <v>165</v>
      </c>
      <c r="N99" s="22" t="str">
        <f t="shared" ref="N99:N162" si="9">IF(E99="--","",CONCATENATE("&lt;variable&gt;",F99,"&lt;/variable&gt;"))</f>
        <v>&lt;variable&gt;BenuttingLiqMiddelen&lt;/variable&gt;</v>
      </c>
    </row>
    <row r="100" spans="1:14" x14ac:dyDescent="0.25">
      <c r="A100" s="11" t="s">
        <v>113</v>
      </c>
      <c r="B100" s="5" t="str">
        <f>TRIM(IFERROR(VLOOKUP(TRIM(A100),'[1]STARTER-VarList'!$A$5:$AC$1092,7,FALSE),"--"))</f>
        <v>Het eigen vermogen op de balans van de onderneming (dus voor kredietverlening en voor stortingen u.h.v. deze aanvraag)</v>
      </c>
      <c r="C100" s="5" t="str">
        <f>TRIM(IFERROR(VLOOKUP(TRIM(A100),'[1]STARTER-VarList'!$A$5:$AC$1092,11,FALSE)," --"))</f>
        <v>Number</v>
      </c>
      <c r="D100" s="5" t="str">
        <f>TRIM(IFERROR(VLOOKUP(TRIM(A100),'[1]STARTER-VarList'!$A$5:$AC$1092,25,FALSE),"--"))</f>
        <v>Default</v>
      </c>
      <c r="E100" s="5" t="str">
        <f>TRIM(IFERROR(VLOOKUP(TRIM(A100),'[1]STARTER-VarList'!$A$5:$AC$1092,23,FALSE),"--"))</f>
        <v>Yes</v>
      </c>
      <c r="F100" s="17" t="str">
        <f>TRIM(IFERROR(VLOOKUP(TRIM(A100),'[1]STARTER-VarList'!$A$5:$AC$1092,2,FALSE),"--"))</f>
        <v>EigenVermogenVoorKredietverlening</v>
      </c>
      <c r="G100" s="18" t="str">
        <f t="shared" si="8"/>
        <v>EigenVermogenVoorKredietverlening</v>
      </c>
      <c r="H100" s="17" t="str">
        <f>TRIM(IFERROR(VLOOKUP(TRIM(A100),'[1]STARTER-VarList'!$A$5:$AC$1092,24,FALSE),"--"))</f>
        <v>Single</v>
      </c>
      <c r="I100" s="18" t="str">
        <f>TRIM(IFERROR(VLOOKUP(TRIM(A100),'[1]STARTER-VarList'!$A$5:$AC$1092,13,FALSE),"--"))</f>
        <v>UnLocked</v>
      </c>
      <c r="J100" s="18" t="str">
        <f>TRIM(IFERROR(VLOOKUP(TRIM(A100),'[1]STARTER-VarList'!$A$5:$AT$1092,42,FALSE),"--"))</f>
        <v/>
      </c>
      <c r="K100" s="24" t="str">
        <f t="shared" si="6"/>
        <v>DECIMAL</v>
      </c>
      <c r="L100" s="22" t="str">
        <f t="shared" si="7"/>
        <v>&lt;variable columnName="EigenVermogenVoorKredietverlen" columnType="DECIMAL"&gt;EigenVermogenVoorKredietverlening&lt;/variable&gt;</v>
      </c>
      <c r="M100" s="5" t="s">
        <v>165</v>
      </c>
      <c r="N100" s="22" t="str">
        <f t="shared" si="9"/>
        <v>&lt;variable&gt;EigenVermogenVoorKredietverlening&lt;/variable&gt;</v>
      </c>
    </row>
    <row r="101" spans="1:14" x14ac:dyDescent="0.25">
      <c r="A101" s="11" t="s">
        <v>114</v>
      </c>
      <c r="B101" s="5" t="str">
        <f>TRIM(IFERROR(VLOOKUP(TRIM(A101),'[1]STARTER-VarList'!$A$5:$AC$1092,7,FALSE),"--"))</f>
        <v>Balanstotaal - na kredietverlening</v>
      </c>
      <c r="C101" s="5" t="str">
        <f>TRIM(IFERROR(VLOOKUP(TRIM(A101),'[1]STARTER-VarList'!$A$5:$AC$1092,11,FALSE)," --"))</f>
        <v>Number</v>
      </c>
      <c r="D101" s="5" t="str">
        <f>TRIM(IFERROR(VLOOKUP(TRIM(A101),'[1]STARTER-VarList'!$A$5:$AC$1092,25,FALSE),"--"))</f>
        <v>Default</v>
      </c>
      <c r="E101" s="5" t="str">
        <f>TRIM(IFERROR(VLOOKUP(TRIM(A101),'[1]STARTER-VarList'!$A$5:$AC$1092,23,FALSE),"--"))</f>
        <v>Yes</v>
      </c>
      <c r="F101" s="17" t="str">
        <f>TRIM(IFERROR(VLOOKUP(TRIM(A101),'[1]STARTER-VarList'!$A$5:$AC$1092,2,FALSE),"--"))</f>
        <v>BalansTotaalNaKredietverlening</v>
      </c>
      <c r="G101" s="18" t="str">
        <f t="shared" si="8"/>
        <v>BalansTotaalNaKredietverlening</v>
      </c>
      <c r="H101" s="17" t="str">
        <f>TRIM(IFERROR(VLOOKUP(TRIM(A101),'[1]STARTER-VarList'!$A$5:$AC$1092,24,FALSE),"--"))</f>
        <v>Single</v>
      </c>
      <c r="I101" s="18" t="str">
        <f>TRIM(IFERROR(VLOOKUP(TRIM(A101),'[1]STARTER-VarList'!$A$5:$AC$1092,13,FALSE),"--"))</f>
        <v>UnLocked</v>
      </c>
      <c r="J101" s="18" t="str">
        <f>TRIM(IFERROR(VLOOKUP(TRIM(A101),'[1]STARTER-VarList'!$A$5:$AT$1092,42,FALSE),"--"))</f>
        <v/>
      </c>
      <c r="K101" s="24" t="str">
        <f t="shared" si="6"/>
        <v>DECIMAL</v>
      </c>
      <c r="L101" s="22" t="str">
        <f t="shared" si="7"/>
        <v>&lt;variable columnName="BalansTotaalNaKredietverlening" columnType="DECIMAL"&gt;BalansTotaalNaKredietverlening&lt;/variable&gt;</v>
      </c>
      <c r="M101" s="5" t="s">
        <v>165</v>
      </c>
      <c r="N101" s="22" t="str">
        <f t="shared" si="9"/>
        <v>&lt;variable&gt;BalansTotaalNaKredietverlening&lt;/variable&gt;</v>
      </c>
    </row>
    <row r="102" spans="1:14" x14ac:dyDescent="0.25">
      <c r="A102" s="11" t="s">
        <v>115</v>
      </c>
      <c r="B102" s="5" t="str">
        <f>TRIM(IFERROR(VLOOKUP(TRIM(A102),'[1]STARTER-VarList'!$A$5:$AC$1092,7,FALSE),"--"))</f>
        <v>Toets risicodragend vermogen versus norm</v>
      </c>
      <c r="C102" s="5" t="str">
        <f>TRIM(IFERROR(VLOOKUP(TRIM(A102),'[1]STARTER-VarList'!$A$5:$AC$1092,11,FALSE)," --"))</f>
        <v>String</v>
      </c>
      <c r="D102" s="5" t="str">
        <f>TRIM(IFERROR(VLOOKUP(TRIM(A102),'[1]STARTER-VarList'!$A$5:$AC$1092,25,FALSE),"--"))</f>
        <v>Default</v>
      </c>
      <c r="E102" s="5" t="str">
        <f>TRIM(IFERROR(VLOOKUP(TRIM(A102),'[1]STARTER-VarList'!$A$5:$AC$1092,23,FALSE),"--"))</f>
        <v>Yes</v>
      </c>
      <c r="F102" s="17" t="str">
        <f>TRIM(IFERROR(VLOOKUP(TRIM(A102),'[1]STARTER-VarList'!$A$5:$AC$1092,2,FALSE),"--"))</f>
        <v>ToetsRisicodragendVermogen</v>
      </c>
      <c r="G102" s="18" t="str">
        <f t="shared" si="8"/>
        <v>ToetsRisicodragendVermogen</v>
      </c>
      <c r="H102" s="17" t="str">
        <f>TRIM(IFERROR(VLOOKUP(TRIM(A102),'[1]STARTER-VarList'!$A$5:$AC$1092,24,FALSE),"--"))</f>
        <v>Single</v>
      </c>
      <c r="I102" s="18" t="str">
        <f>TRIM(IFERROR(VLOOKUP(TRIM(A102),'[1]STARTER-VarList'!$A$5:$AC$1092,13,FALSE),"--"))</f>
        <v>Locked</v>
      </c>
      <c r="J102" s="18" t="str">
        <f>TRIM(IFERROR(VLOOKUP(TRIM(A102),'[1]STARTER-VarList'!$A$5:$AT$1092,42,FALSE),"--"))</f>
        <v>&amp;If( DataEntered(GestortRisicodragendVermogen,1) And DataEntered(EigenVermogenVoorKredietverlening,1) And DataEntered(VerwachtResultaatNaBelJaar1,1) And DataEntered(InvesteringImmaterieelActivaNaKrediet,1) And DataEntered(InvesteringMaterieelActivaNaKrediet,1) , &amp;If((GestortRisicodragendVermogen+EigenVermogenVoorKredietverlening)&lt;(IF(VerwachtResultaatNaBelJaar1&lt;0,-VerwachtResultaatNaBelJaar1,0)+((InvesteringImmaterieelActivaNaKrediet+(InvesteringMaterieelActivaNaKrediet*NormRisicoVermogenMatVastAkt)))),"Onvoldoende","voldoende"),"")</v>
      </c>
      <c r="K102" s="24" t="str">
        <f t="shared" si="6"/>
        <v>STRING</v>
      </c>
      <c r="L102" s="22" t="str">
        <f t="shared" si="7"/>
        <v>&lt;variable columnName="ToetsRisicodragendVermogen" columnType="STRING"&gt;ToetsRisicodragendVermogen&lt;/variable&gt;</v>
      </c>
      <c r="M102" s="5" t="s">
        <v>165</v>
      </c>
      <c r="N102" s="22" t="str">
        <f t="shared" si="9"/>
        <v>&lt;variable&gt;ToetsRisicodragendVermogen&lt;/variable&gt;</v>
      </c>
    </row>
    <row r="103" spans="1:14" x14ac:dyDescent="0.25">
      <c r="A103" s="11" t="s">
        <v>116</v>
      </c>
      <c r="B103" s="5" t="str">
        <f>TRIM(IFERROR(VLOOKUP(TRIM(A103),'[1]STARTER-VarList'!$A$5:$AC$1092,7,FALSE),"--"))</f>
        <v>Investering in immateriële activa - na kredietverlening</v>
      </c>
      <c r="C103" s="5" t="str">
        <f>TRIM(IFERROR(VLOOKUP(TRIM(A103),'[1]STARTER-VarList'!$A$5:$AC$1092,11,FALSE)," --"))</f>
        <v>Number</v>
      </c>
      <c r="D103" s="5" t="str">
        <f>TRIM(IFERROR(VLOOKUP(TRIM(A103),'[1]STARTER-VarList'!$A$5:$AC$1092,25,FALSE),"--"))</f>
        <v>Default</v>
      </c>
      <c r="E103" s="5" t="str">
        <f>TRIM(IFERROR(VLOOKUP(TRIM(A103),'[1]STARTER-VarList'!$A$5:$AC$1092,23,FALSE),"--"))</f>
        <v>Yes</v>
      </c>
      <c r="F103" s="17" t="str">
        <f>TRIM(IFERROR(VLOOKUP(TRIM(A103),'[1]STARTER-VarList'!$A$5:$AC$1092,2,FALSE),"--"))</f>
        <v>InvesteringImmaterieelActivaNaKrediet</v>
      </c>
      <c r="G103" s="18" t="str">
        <f t="shared" si="8"/>
        <v>InvesteringImmaterieelActivaNaKrediet</v>
      </c>
      <c r="H103" s="17" t="str">
        <f>TRIM(IFERROR(VLOOKUP(TRIM(A103),'[1]STARTER-VarList'!$A$5:$AC$1092,24,FALSE),"--"))</f>
        <v>Single</v>
      </c>
      <c r="I103" s="18" t="str">
        <f>TRIM(IFERROR(VLOOKUP(TRIM(A103),'[1]STARTER-VarList'!$A$5:$AC$1092,13,FALSE),"--"))</f>
        <v>UnLocked</v>
      </c>
      <c r="J103" s="18" t="str">
        <f>TRIM(IFERROR(VLOOKUP(TRIM(A103),'[1]STARTER-VarList'!$A$5:$AT$1092,42,FALSE),"--"))</f>
        <v/>
      </c>
      <c r="K103" s="24" t="str">
        <f t="shared" si="6"/>
        <v>DECIMAL</v>
      </c>
      <c r="L103" s="22" t="str">
        <f t="shared" si="7"/>
        <v>&lt;variable columnName="InvesteringImmaterieelActivaNa" columnType="DECIMAL"&gt;InvesteringImmaterieelActivaNaKrediet&lt;/variable&gt;</v>
      </c>
      <c r="M103" s="5" t="s">
        <v>165</v>
      </c>
      <c r="N103" s="22" t="str">
        <f t="shared" si="9"/>
        <v>&lt;variable&gt;InvesteringImmaterieelActivaNaKrediet&lt;/variable&gt;</v>
      </c>
    </row>
    <row r="104" spans="1:14" x14ac:dyDescent="0.25">
      <c r="A104" s="11" t="s">
        <v>117</v>
      </c>
      <c r="B104" s="5" t="str">
        <f>TRIM(IFERROR(VLOOKUP(TRIM(A104),'[1]STARTER-VarList'!$A$5:$AC$1092,7,FALSE),"--"))</f>
        <v>Investering in materiële activa - na kredietverlening</v>
      </c>
      <c r="C104" s="5" t="str">
        <f>TRIM(IFERROR(VLOOKUP(TRIM(A104),'[1]STARTER-VarList'!$A$5:$AC$1092,11,FALSE)," --"))</f>
        <v>Number</v>
      </c>
      <c r="D104" s="5" t="str">
        <f>TRIM(IFERROR(VLOOKUP(TRIM(A104),'[1]STARTER-VarList'!$A$5:$AC$1092,25,FALSE),"--"))</f>
        <v>Default</v>
      </c>
      <c r="E104" s="5" t="str">
        <f>TRIM(IFERROR(VLOOKUP(TRIM(A104),'[1]STARTER-VarList'!$A$5:$AC$1092,23,FALSE),"--"))</f>
        <v>Yes</v>
      </c>
      <c r="F104" s="17" t="str">
        <f>TRIM(IFERROR(VLOOKUP(TRIM(A104),'[1]STARTER-VarList'!$A$5:$AC$1092,2,FALSE),"--"))</f>
        <v>InvesteringMaterieelActivaNaKrediet</v>
      </c>
      <c r="G104" s="18" t="str">
        <f t="shared" si="8"/>
        <v>InvesteringMaterieelActivaNaKrediet</v>
      </c>
      <c r="H104" s="17" t="str">
        <f>TRIM(IFERROR(VLOOKUP(TRIM(A104),'[1]STARTER-VarList'!$A$5:$AC$1092,24,FALSE),"--"))</f>
        <v>Single</v>
      </c>
      <c r="I104" s="18" t="str">
        <f>TRIM(IFERROR(VLOOKUP(TRIM(A104),'[1]STARTER-VarList'!$A$5:$AC$1092,13,FALSE),"--"))</f>
        <v>UnLocked</v>
      </c>
      <c r="J104" s="18" t="str">
        <f>TRIM(IFERROR(VLOOKUP(TRIM(A104),'[1]STARTER-VarList'!$A$5:$AT$1092,42,FALSE),"--"))</f>
        <v/>
      </c>
      <c r="K104" s="24" t="str">
        <f t="shared" si="6"/>
        <v>DECIMAL</v>
      </c>
      <c r="L104" s="22" t="str">
        <f t="shared" si="7"/>
        <v>&lt;variable columnName="InvesteringMaterieelActivaNaKr" columnType="DECIMAL"&gt;InvesteringMaterieelActivaNaKrediet&lt;/variable&gt;</v>
      </c>
      <c r="M104" s="5" t="s">
        <v>165</v>
      </c>
      <c r="N104" s="22" t="str">
        <f t="shared" si="9"/>
        <v>&lt;variable&gt;InvesteringMaterieelActivaNaKrediet&lt;/variable&gt;</v>
      </c>
    </row>
    <row r="105" spans="1:14" x14ac:dyDescent="0.25">
      <c r="A105" s="11" t="s">
        <v>118</v>
      </c>
      <c r="B105" s="5" t="str">
        <f>TRIM(IFERROR(VLOOKUP(TRIM(A105),'[1]STARTER-VarList'!$A$5:$AC$1092,7,FALSE),"--"))</f>
        <v>Kredietproduct sluit aan bij investeringsdoel</v>
      </c>
      <c r="C105" s="5" t="str">
        <f>TRIM(IFERROR(VLOOKUP(TRIM(A105),'[1]STARTER-VarList'!$A$5:$AC$1092,11,FALSE)," --"))</f>
        <v>Enumeration</v>
      </c>
      <c r="D105" s="5" t="str">
        <f>TRIM(IFERROR(VLOOKUP(TRIM(A105),'[1]STARTER-VarList'!$A$5:$AC$1092,25,FALSE),"--"))</f>
        <v>Choice</v>
      </c>
      <c r="E105" s="5" t="str">
        <f>TRIM(IFERROR(VLOOKUP(TRIM(A105),'[1]STARTER-VarList'!$A$5:$AC$1092,23,FALSE),"--"))</f>
        <v>Yes</v>
      </c>
      <c r="F105" s="17" t="str">
        <f>TRIM(IFERROR(VLOOKUP(TRIM(A105),'[1]STARTER-VarList'!$A$5:$AC$1092,2,FALSE),"--"))</f>
        <v>ProductSluitAanBijInvestering</v>
      </c>
      <c r="G105" s="18" t="str">
        <f t="shared" si="8"/>
        <v>ProductSluitAanBijInvestering</v>
      </c>
      <c r="H105" s="17" t="str">
        <f>TRIM(IFERROR(VLOOKUP(TRIM(A105),'[1]STARTER-VarList'!$A$5:$AC$1092,24,FALSE),"--"))</f>
        <v>Single</v>
      </c>
      <c r="I105" s="18" t="str">
        <f>TRIM(IFERROR(VLOOKUP(TRIM(A105),'[1]STARTER-VarList'!$A$5:$AC$1092,13,FALSE),"--"))</f>
        <v>UnLocked</v>
      </c>
      <c r="J105" s="18" t="str">
        <f>TRIM(IFERROR(VLOOKUP(TRIM(A105),'[1]STARTER-VarList'!$A$5:$AT$1092,42,FALSE),"--"))</f>
        <v/>
      </c>
      <c r="K105" s="24" t="str">
        <f t="shared" si="6"/>
        <v>DECIMAL</v>
      </c>
      <c r="L105" s="22" t="str">
        <f t="shared" si="7"/>
        <v>&lt;variable columnName="ProductSluitAanBijInvestering" columnType="DECIMAL"&gt;ProductSluitAanBijInvestering&lt;/variable&gt;</v>
      </c>
      <c r="M105" s="5" t="s">
        <v>165</v>
      </c>
      <c r="N105" s="22" t="str">
        <f t="shared" si="9"/>
        <v>&lt;variable&gt;ProductSluitAanBijInvestering&lt;/variable&gt;</v>
      </c>
    </row>
    <row r="106" spans="1:14" x14ac:dyDescent="0.25">
      <c r="A106" s="11" t="s">
        <v>119</v>
      </c>
      <c r="B106" s="5" t="str">
        <f>TRIM(IFERROR(VLOOKUP(TRIM(A106),'[1]STARTER-VarList'!$A$5:$AC$1092,7,FALSE),"--"))</f>
        <v>Gewenst product</v>
      </c>
      <c r="C106" s="5" t="str">
        <f>TRIM(IFERROR(VLOOKUP(TRIM(A106),'[1]STARTER-VarList'!$A$5:$AC$1092,11,FALSE)," --"))</f>
        <v>Enumeration</v>
      </c>
      <c r="D106" s="5" t="str">
        <f>TRIM(IFERROR(VLOOKUP(TRIM(A106),'[1]STARTER-VarList'!$A$5:$AC$1092,25,FALSE),"--"))</f>
        <v>Choice</v>
      </c>
      <c r="E106" s="5" t="str">
        <f>TRIM(IFERROR(VLOOKUP(TRIM(A106),'[1]STARTER-VarList'!$A$5:$AC$1092,23,FALSE),"--"))</f>
        <v>Yes</v>
      </c>
      <c r="F106" s="17" t="str">
        <f>TRIM(IFERROR(VLOOKUP(TRIM(A106),'[1]STARTER-VarList'!$A$5:$AC$1092,2,FALSE),"--"))</f>
        <v>GewenstProduct</v>
      </c>
      <c r="G106" s="18" t="str">
        <f t="shared" si="8"/>
        <v>GewenstProduct</v>
      </c>
      <c r="H106" s="17" t="str">
        <f>TRIM(IFERROR(VLOOKUP(TRIM(A106),'[1]STARTER-VarList'!$A$5:$AC$1092,24,FALSE),"--"))</f>
        <v>Single</v>
      </c>
      <c r="I106" s="18" t="str">
        <f>TRIM(IFERROR(VLOOKUP(TRIM(A106),'[1]STARTER-VarList'!$A$5:$AC$1092,13,FALSE),"--"))</f>
        <v>UnLocked</v>
      </c>
      <c r="J106" s="18" t="str">
        <f>TRIM(IFERROR(VLOOKUP(TRIM(A106),'[1]STARTER-VarList'!$A$5:$AT$1092,42,FALSE),"--"))</f>
        <v/>
      </c>
      <c r="K106" s="24" t="str">
        <f t="shared" si="6"/>
        <v>DECIMAL</v>
      </c>
      <c r="L106" s="22" t="str">
        <f t="shared" si="7"/>
        <v>&lt;variable columnName="GewenstProduct" columnType="DECIMAL"&gt;GewenstProduct&lt;/variable&gt;</v>
      </c>
      <c r="M106" s="5" t="s">
        <v>165</v>
      </c>
      <c r="N106" s="22" t="str">
        <f t="shared" si="9"/>
        <v>&lt;variable&gt;GewenstProduct&lt;/variable&gt;</v>
      </c>
    </row>
    <row r="107" spans="1:14" x14ac:dyDescent="0.25">
      <c r="A107" s="11" t="s">
        <v>120</v>
      </c>
      <c r="B107" s="5" t="str">
        <f>TRIM(IFERROR(VLOOKUP(TRIM(A107),'[1]STARTER-VarList'!$A$5:$AC$1092,7,FALSE),"--"))</f>
        <v>Norm risicodragend vermogen bij investering materiële activa</v>
      </c>
      <c r="C107" s="5" t="str">
        <f>TRIM(IFERROR(VLOOKUP(TRIM(A107),'[1]STARTER-VarList'!$A$5:$AC$1092,11,FALSE)," --"))</f>
        <v>Number</v>
      </c>
      <c r="D107" s="5" t="str">
        <f>TRIM(IFERROR(VLOOKUP(TRIM(A107),'[1]STARTER-VarList'!$A$5:$AC$1092,25,FALSE),"--"))</f>
        <v>Default</v>
      </c>
      <c r="E107" s="5" t="str">
        <f>TRIM(IFERROR(VLOOKUP(TRIM(A107),'[1]STARTER-VarList'!$A$5:$AC$1092,23,FALSE),"--"))</f>
        <v>Yes</v>
      </c>
      <c r="F107" s="17" t="str">
        <f>TRIM(IFERROR(VLOOKUP(TRIM(A107),'[1]STARTER-VarList'!$A$5:$AC$1092,2,FALSE),"--"))</f>
        <v>NormRisicoVermogenMatVastAkt</v>
      </c>
      <c r="G107" s="18" t="str">
        <f t="shared" si="8"/>
        <v>NormRisicoVermogenMatVastAkt</v>
      </c>
      <c r="H107" s="17" t="str">
        <f>TRIM(IFERROR(VLOOKUP(TRIM(A107),'[1]STARTER-VarList'!$A$5:$AC$1092,24,FALSE),"--"))</f>
        <v>Single</v>
      </c>
      <c r="I107" s="18" t="str">
        <f>TRIM(IFERROR(VLOOKUP(TRIM(A107),'[1]STARTER-VarList'!$A$5:$AC$1092,13,FALSE),"--"))</f>
        <v>Locked</v>
      </c>
      <c r="J107" s="18" t="str">
        <f>TRIM(IFERROR(VLOOKUP(TRIM(A107),'[1]STARTER-VarList'!$A$5:$AT$1092,42,FALSE),"--"))</f>
        <v>If(Rechtsvorm=25,0.35,0.25)</v>
      </c>
      <c r="K107" s="24" t="str">
        <f t="shared" si="6"/>
        <v>DECIMAL</v>
      </c>
      <c r="L107" s="22" t="str">
        <f t="shared" si="7"/>
        <v>&lt;variable columnName="NormRisicoVermogenMatVastAkt" columnType="DECIMAL"&gt;NormRisicoVermogenMatVastAkt&lt;/variable&gt;</v>
      </c>
      <c r="M107" s="5" t="s">
        <v>165</v>
      </c>
      <c r="N107" s="22" t="str">
        <f t="shared" si="9"/>
        <v>&lt;variable&gt;NormRisicoVermogenMatVastAkt&lt;/variable&gt;</v>
      </c>
    </row>
    <row r="108" spans="1:14" x14ac:dyDescent="0.25">
      <c r="A108" s="11" t="s">
        <v>121</v>
      </c>
      <c r="B108" s="5" t="str">
        <f>TRIM(IFERROR(VLOOKUP(TRIM(A108),'[1]STARTER-VarList'!$A$5:$AC$1092,7,FALSE),"--"))</f>
        <v>Hoeveel organisaties zitten er in de juridische structuur?</v>
      </c>
      <c r="C108" s="5" t="str">
        <f>TRIM(IFERROR(VLOOKUP(TRIM(A108),'[1]STARTER-VarList'!$A$5:$AC$1092,11,FALSE)," --"))</f>
        <v>Number</v>
      </c>
      <c r="D108" s="5" t="str">
        <f>TRIM(IFERROR(VLOOKUP(TRIM(A108),'[1]STARTER-VarList'!$A$5:$AC$1092,25,FALSE),"--"))</f>
        <v>Default</v>
      </c>
      <c r="E108" s="5" t="str">
        <f>TRIM(IFERROR(VLOOKUP(TRIM(A108),'[1]STARTER-VarList'!$A$5:$AC$1092,23,FALSE),"--"))</f>
        <v>Yes</v>
      </c>
      <c r="F108" s="17" t="str">
        <f>TRIM(IFERROR(VLOOKUP(TRIM(A108),'[1]STARTER-VarList'!$A$5:$AC$1092,2,FALSE),"--"))</f>
        <v>OndernemingAantalOrganisaties</v>
      </c>
      <c r="G108" s="18" t="str">
        <f t="shared" si="8"/>
        <v>OndernemingAantalOrganisaties</v>
      </c>
      <c r="H108" s="17" t="str">
        <f>TRIM(IFERROR(VLOOKUP(TRIM(A108),'[1]STARTER-VarList'!$A$5:$AC$1092,24,FALSE),"--"))</f>
        <v>Single</v>
      </c>
      <c r="I108" s="18" t="str">
        <f>TRIM(IFERROR(VLOOKUP(TRIM(A108),'[1]STARTER-VarList'!$A$5:$AC$1092,13,FALSE),"--"))</f>
        <v>UnLocked</v>
      </c>
      <c r="J108" s="18" t="str">
        <f>TRIM(IFERROR(VLOOKUP(TRIM(A108),'[1]STARTER-VarList'!$A$5:$AT$1092,42,FALSE),"--"))</f>
        <v/>
      </c>
      <c r="K108" s="24" t="str">
        <f t="shared" si="6"/>
        <v>DECIMAL</v>
      </c>
      <c r="L108" s="22" t="str">
        <f t="shared" si="7"/>
        <v>&lt;variable columnName="OndernemingAantalOrganisaties" columnType="DECIMAL"&gt;OndernemingAantalOrganisaties&lt;/variable&gt;</v>
      </c>
      <c r="M108" s="5" t="s">
        <v>165</v>
      </c>
      <c r="N108" s="22" t="str">
        <f t="shared" si="9"/>
        <v>&lt;variable&gt;OndernemingAantalOrganisaties&lt;/variable&gt;</v>
      </c>
    </row>
    <row r="109" spans="1:14" x14ac:dyDescent="0.25">
      <c r="A109" s="11" t="s">
        <v>122</v>
      </c>
      <c r="B109" s="5" t="str">
        <f>TRIM(IFERROR(VLOOKUP(TRIM(A109),'[1]STARTER-VarList'!$A$5:$AC$1092,7,FALSE),"--"))</f>
        <v>In welke branche is de onderneming werkzaam?</v>
      </c>
      <c r="C109" s="5" t="str">
        <f>TRIM(IFERROR(VLOOKUP(TRIM(A109),'[1]STARTER-VarList'!$A$5:$AC$1092,11,FALSE)," --"))</f>
        <v>Enumeration</v>
      </c>
      <c r="D109" s="5" t="str">
        <f>TRIM(IFERROR(VLOOKUP(TRIM(A109),'[1]STARTER-VarList'!$A$5:$AC$1092,25,FALSE),"--"))</f>
        <v>Choice</v>
      </c>
      <c r="E109" s="5" t="str">
        <f>TRIM(IFERROR(VLOOKUP(TRIM(A109),'[1]STARTER-VarList'!$A$5:$AC$1092,23,FALSE),"--"))</f>
        <v>Yes</v>
      </c>
      <c r="F109" s="17" t="str">
        <f>TRIM(IFERROR(VLOOKUP(TRIM(A109),'[1]STARTER-VarList'!$A$5:$AC$1092,2,FALSE),"--"))</f>
        <v>BrancheSector</v>
      </c>
      <c r="G109" s="18" t="str">
        <f t="shared" si="8"/>
        <v>BrancheSector</v>
      </c>
      <c r="H109" s="17" t="str">
        <f>TRIM(IFERROR(VLOOKUP(TRIM(A109),'[1]STARTER-VarList'!$A$5:$AC$1092,24,FALSE),"--"))</f>
        <v>Single</v>
      </c>
      <c r="I109" s="18" t="str">
        <f>TRIM(IFERROR(VLOOKUP(TRIM(A109),'[1]STARTER-VarList'!$A$5:$AC$1092,13,FALSE),"--"))</f>
        <v>UnLocked</v>
      </c>
      <c r="J109" s="18" t="str">
        <f>TRIM(IFERROR(VLOOKUP(TRIM(A109),'[1]STARTER-VarList'!$A$5:$AT$1092,42,FALSE),"--"))</f>
        <v/>
      </c>
      <c r="K109" s="24" t="str">
        <f t="shared" si="6"/>
        <v>DECIMAL</v>
      </c>
      <c r="L109" s="22" t="str">
        <f t="shared" si="7"/>
        <v>&lt;variable columnName="BrancheSector" columnType="DECIMAL"&gt;BrancheSector&lt;/variable&gt;</v>
      </c>
      <c r="M109" s="5" t="s">
        <v>165</v>
      </c>
      <c r="N109" s="22" t="str">
        <f t="shared" si="9"/>
        <v>&lt;variable&gt;BrancheSector&lt;/variable&gt;</v>
      </c>
    </row>
    <row r="110" spans="1:14" x14ac:dyDescent="0.25">
      <c r="A110" s="11" t="s">
        <v>123</v>
      </c>
      <c r="B110" s="5" t="str">
        <f>TRIM(IFERROR(VLOOKUP(TRIM(A110),'[1]STARTER-VarList'!$A$5:$AC$1092,7,FALSE),"--"))</f>
        <v>Is er sprake van een voortzetting van bestaande bedrijfsactiviteiten?</v>
      </c>
      <c r="C110" s="5" t="str">
        <f>TRIM(IFERROR(VLOOKUP(TRIM(A110),'[1]STARTER-VarList'!$A$5:$AC$1092,11,FALSE)," --"))</f>
        <v>Enumeration</v>
      </c>
      <c r="D110" s="5" t="str">
        <f>TRIM(IFERROR(VLOOKUP(TRIM(A110),'[1]STARTER-VarList'!$A$5:$AC$1092,25,FALSE),"--"))</f>
        <v>Choice</v>
      </c>
      <c r="E110" s="5" t="str">
        <f>TRIM(IFERROR(VLOOKUP(TRIM(A110),'[1]STARTER-VarList'!$A$5:$AC$1092,23,FALSE),"--"))</f>
        <v>Yes</v>
      </c>
      <c r="F110" s="17" t="str">
        <f>TRIM(IFERROR(VLOOKUP(TRIM(A110),'[1]STARTER-VarList'!$A$5:$AC$1092,2,FALSE),"--"))</f>
        <v>VoortzettingBestaandeActiviteiten</v>
      </c>
      <c r="G110" s="18" t="str">
        <f t="shared" si="8"/>
        <v>VoortzettingBestaandeActiviteiten</v>
      </c>
      <c r="H110" s="17" t="str">
        <f>TRIM(IFERROR(VLOOKUP(TRIM(A110),'[1]STARTER-VarList'!$A$5:$AC$1092,24,FALSE),"--"))</f>
        <v>Single</v>
      </c>
      <c r="I110" s="18" t="str">
        <f>TRIM(IFERROR(VLOOKUP(TRIM(A110),'[1]STARTER-VarList'!$A$5:$AC$1092,13,FALSE),"--"))</f>
        <v>UnLocked</v>
      </c>
      <c r="J110" s="18" t="str">
        <f>TRIM(IFERROR(VLOOKUP(TRIM(A110),'[1]STARTER-VarList'!$A$5:$AT$1092,42,FALSE),"--"))</f>
        <v/>
      </c>
      <c r="K110" s="24" t="str">
        <f t="shared" si="6"/>
        <v>DECIMAL</v>
      </c>
      <c r="L110" s="22" t="str">
        <f t="shared" si="7"/>
        <v>&lt;variable columnName="VoortzettingBestaandeActivitei" columnType="DECIMAL"&gt;VoortzettingBestaandeActiviteiten&lt;/variable&gt;</v>
      </c>
      <c r="M110" s="5" t="s">
        <v>165</v>
      </c>
      <c r="N110" s="22" t="str">
        <f t="shared" si="9"/>
        <v>&lt;variable&gt;VoortzettingBestaandeActiviteiten&lt;/variable&gt;</v>
      </c>
    </row>
    <row r="111" spans="1:14" x14ac:dyDescent="0.25">
      <c r="A111" s="11" t="s">
        <v>124</v>
      </c>
      <c r="B111" s="5" t="str">
        <f>TRIM(IFERROR(VLOOKUP(TRIM(A111),'[1]STARTER-VarList'!$A$5:$AC$1092,7,FALSE),"--"))</f>
        <v>Wordt de bedrijfsadministratie uitbesteed?</v>
      </c>
      <c r="C111" s="5" t="str">
        <f>TRIM(IFERROR(VLOOKUP(TRIM(A111),'[1]STARTER-VarList'!$A$5:$AC$1092,11,FALSE)," --"))</f>
        <v>Enumeration</v>
      </c>
      <c r="D111" s="5" t="str">
        <f>TRIM(IFERROR(VLOOKUP(TRIM(A111),'[1]STARTER-VarList'!$A$5:$AC$1092,25,FALSE),"--"))</f>
        <v>Choice</v>
      </c>
      <c r="E111" s="5" t="str">
        <f>TRIM(IFERROR(VLOOKUP(TRIM(A111),'[1]STARTER-VarList'!$A$5:$AC$1092,23,FALSE),"--"))</f>
        <v>Yes</v>
      </c>
      <c r="F111" s="17" t="str">
        <f>TRIM(IFERROR(VLOOKUP(TRIM(A111),'[1]STARTER-VarList'!$A$5:$AC$1092,2,FALSE),"--"))</f>
        <v>BedrijfsadmUitbesteed</v>
      </c>
      <c r="G111" s="18" t="str">
        <f t="shared" si="8"/>
        <v>BedrijfsadmUitbesteed</v>
      </c>
      <c r="H111" s="17" t="str">
        <f>TRIM(IFERROR(VLOOKUP(TRIM(A111),'[1]STARTER-VarList'!$A$5:$AC$1092,24,FALSE),"--"))</f>
        <v>Single</v>
      </c>
      <c r="I111" s="18" t="str">
        <f>TRIM(IFERROR(VLOOKUP(TRIM(A111),'[1]STARTER-VarList'!$A$5:$AC$1092,13,FALSE),"--"))</f>
        <v>UnLocked</v>
      </c>
      <c r="J111" s="18" t="str">
        <f>TRIM(IFERROR(VLOOKUP(TRIM(A111),'[1]STARTER-VarList'!$A$5:$AT$1092,42,FALSE),"--"))</f>
        <v/>
      </c>
      <c r="K111" s="24" t="str">
        <f t="shared" si="6"/>
        <v>DECIMAL</v>
      </c>
      <c r="L111" s="22" t="str">
        <f t="shared" si="7"/>
        <v>&lt;variable columnName="BedrijfsadmUitbesteed" columnType="DECIMAL"&gt;BedrijfsadmUitbesteed&lt;/variable&gt;</v>
      </c>
      <c r="M111" s="5" t="s">
        <v>165</v>
      </c>
      <c r="N111" s="22" t="str">
        <f t="shared" si="9"/>
        <v>&lt;variable&gt;BedrijfsadmUitbesteed&lt;/variable&gt;</v>
      </c>
    </row>
    <row r="112" spans="1:14" x14ac:dyDescent="0.25">
      <c r="A112" s="11" t="s">
        <v>125</v>
      </c>
      <c r="B112" s="5" t="str">
        <f>TRIM(IFERROR(VLOOKUP(TRIM(A112),'[1]STARTER-VarList'!$A$5:$AC$1092,7,FALSE),"--"))</f>
        <v>Heeft de onderneming al geaccepteerde offertes en/of goederen verkocht?</v>
      </c>
      <c r="C112" s="5" t="str">
        <f>TRIM(IFERROR(VLOOKUP(TRIM(A112),'[1]STARTER-VarList'!$A$5:$AC$1092,11,FALSE)," --"))</f>
        <v>Enumeration</v>
      </c>
      <c r="D112" s="5" t="str">
        <f>TRIM(IFERROR(VLOOKUP(TRIM(A112),'[1]STARTER-VarList'!$A$5:$AC$1092,25,FALSE),"--"))</f>
        <v>Choice</v>
      </c>
      <c r="E112" s="5" t="str">
        <f>TRIM(IFERROR(VLOOKUP(TRIM(A112),'[1]STARTER-VarList'!$A$5:$AC$1092,23,FALSE),"--"))</f>
        <v>Yes</v>
      </c>
      <c r="F112" s="17" t="str">
        <f>TRIM(IFERROR(VLOOKUP(TRIM(A112),'[1]STARTER-VarList'!$A$5:$AC$1092,2,FALSE),"--"))</f>
        <v>ReedsOmzetGegenereerd</v>
      </c>
      <c r="G112" s="18" t="str">
        <f t="shared" si="8"/>
        <v>ReedsOmzetGegenereerd</v>
      </c>
      <c r="H112" s="17" t="str">
        <f>TRIM(IFERROR(VLOOKUP(TRIM(A112),'[1]STARTER-VarList'!$A$5:$AC$1092,24,FALSE),"--"))</f>
        <v>Single</v>
      </c>
      <c r="I112" s="18" t="str">
        <f>TRIM(IFERROR(VLOOKUP(TRIM(A112),'[1]STARTER-VarList'!$A$5:$AC$1092,13,FALSE),"--"))</f>
        <v>UnLocked</v>
      </c>
      <c r="J112" s="18" t="str">
        <f>TRIM(IFERROR(VLOOKUP(TRIM(A112),'[1]STARTER-VarList'!$A$5:$AT$1092,42,FALSE),"--"))</f>
        <v/>
      </c>
      <c r="K112" s="24" t="str">
        <f t="shared" si="6"/>
        <v>DECIMAL</v>
      </c>
      <c r="L112" s="22" t="str">
        <f t="shared" si="7"/>
        <v>&lt;variable columnName="ReedsOmzetGegenereerd" columnType="DECIMAL"&gt;ReedsOmzetGegenereerd&lt;/variable&gt;</v>
      </c>
      <c r="M112" s="5" t="s">
        <v>165</v>
      </c>
      <c r="N112" s="22" t="str">
        <f t="shared" si="9"/>
        <v>&lt;variable&gt;ReedsOmzetGegenereerd&lt;/variable&gt;</v>
      </c>
    </row>
    <row r="113" spans="1:14" x14ac:dyDescent="0.25">
      <c r="A113" s="11" t="s">
        <v>126</v>
      </c>
      <c r="B113" s="5" t="str">
        <f>TRIM(IFERROR(VLOOKUP(TRIM(A113),'[1]STARTER-VarList'!$A$5:$AC$1092,7,FALSE),"--"))</f>
        <v>Beschikt de onderneming over tussentijdse cijfers?</v>
      </c>
      <c r="C113" s="5" t="str">
        <f>TRIM(IFERROR(VLOOKUP(TRIM(A113),'[1]STARTER-VarList'!$A$5:$AC$1092,11,FALSE)," --"))</f>
        <v>Enumeration</v>
      </c>
      <c r="D113" s="5" t="str">
        <f>TRIM(IFERROR(VLOOKUP(TRIM(A113),'[1]STARTER-VarList'!$A$5:$AC$1092,25,FALSE),"--"))</f>
        <v>Choice</v>
      </c>
      <c r="E113" s="5" t="str">
        <f>TRIM(IFERROR(VLOOKUP(TRIM(A113),'[1]STARTER-VarList'!$A$5:$AC$1092,23,FALSE),"--"))</f>
        <v>Yes</v>
      </c>
      <c r="F113" s="17" t="str">
        <f>TRIM(IFERROR(VLOOKUP(TRIM(A113),'[1]STARTER-VarList'!$A$5:$AC$1092,2,FALSE),"--"))</f>
        <v>TussentijdseCijfersAanwezig</v>
      </c>
      <c r="G113" s="18" t="str">
        <f t="shared" si="8"/>
        <v>TussentijdseCijfersAanwezig</v>
      </c>
      <c r="H113" s="17" t="str">
        <f>TRIM(IFERROR(VLOOKUP(TRIM(A113),'[1]STARTER-VarList'!$A$5:$AC$1092,24,FALSE),"--"))</f>
        <v>Single</v>
      </c>
      <c r="I113" s="18" t="str">
        <f>TRIM(IFERROR(VLOOKUP(TRIM(A113),'[1]STARTER-VarList'!$A$5:$AC$1092,13,FALSE),"--"))</f>
        <v>UnLocked</v>
      </c>
      <c r="J113" s="18" t="str">
        <f>TRIM(IFERROR(VLOOKUP(TRIM(A113),'[1]STARTER-VarList'!$A$5:$AT$1092,42,FALSE),"--"))</f>
        <v/>
      </c>
      <c r="K113" s="24" t="str">
        <f t="shared" si="6"/>
        <v>DECIMAL</v>
      </c>
      <c r="L113" s="22" t="str">
        <f t="shared" si="7"/>
        <v>&lt;variable columnName="TussentijdseCijfersAanwezig" columnType="DECIMAL"&gt;TussentijdseCijfersAanwezig&lt;/variable&gt;</v>
      </c>
      <c r="M113" s="5" t="s">
        <v>165</v>
      </c>
      <c r="N113" s="22" t="str">
        <f t="shared" si="9"/>
        <v>&lt;variable&gt;TussentijdseCijfersAanwezig&lt;/variable&gt;</v>
      </c>
    </row>
    <row r="114" spans="1:14" x14ac:dyDescent="0.25">
      <c r="A114" s="11" t="s">
        <v>127</v>
      </c>
      <c r="B114" s="5" t="str">
        <f>TRIM(IFERROR(VLOOKUP(TRIM(A114),'[1]STARTER-VarList'!$A$5:$AC$1092,7,FALSE),"--"))</f>
        <v>Verwachting winst na belasting, jaar 1</v>
      </c>
      <c r="C114" s="5" t="str">
        <f>TRIM(IFERROR(VLOOKUP(TRIM(A114),'[1]STARTER-VarList'!$A$5:$AC$1092,11,FALSE)," --"))</f>
        <v>Number</v>
      </c>
      <c r="D114" s="5" t="str">
        <f>TRIM(IFERROR(VLOOKUP(TRIM(A114),'[1]STARTER-VarList'!$A$5:$AC$1092,25,FALSE),"--"))</f>
        <v>Default</v>
      </c>
      <c r="E114" s="5" t="str">
        <f>TRIM(IFERROR(VLOOKUP(TRIM(A114),'[1]STARTER-VarList'!$A$5:$AC$1092,23,FALSE),"--"))</f>
        <v>Yes</v>
      </c>
      <c r="F114" s="17" t="str">
        <f>TRIM(IFERROR(VLOOKUP(TRIM(A114),'[1]STARTER-VarList'!$A$5:$AC$1092,2,FALSE),"--"))</f>
        <v>VerwachtResultaatNaBelJaar1</v>
      </c>
      <c r="G114" s="18" t="str">
        <f t="shared" si="8"/>
        <v>VerwachtResultaatNaBelJaar1</v>
      </c>
      <c r="H114" s="17" t="str">
        <f>TRIM(IFERROR(VLOOKUP(TRIM(A114),'[1]STARTER-VarList'!$A$5:$AC$1092,24,FALSE),"--"))</f>
        <v>Single</v>
      </c>
      <c r="I114" s="18" t="str">
        <f>TRIM(IFERROR(VLOOKUP(TRIM(A114),'[1]STARTER-VarList'!$A$5:$AC$1092,13,FALSE),"--"))</f>
        <v>UnLocked</v>
      </c>
      <c r="J114" s="18" t="str">
        <f>TRIM(IFERROR(VLOOKUP(TRIM(A114),'[1]STARTER-VarList'!$A$5:$AT$1092,42,FALSE),"--"))</f>
        <v/>
      </c>
      <c r="K114" s="24" t="str">
        <f t="shared" si="6"/>
        <v>DECIMAL</v>
      </c>
      <c r="L114" s="22" t="str">
        <f t="shared" si="7"/>
        <v>&lt;variable columnName="VerwachtResultaatNaBelJaar1" columnType="DECIMAL"&gt;VerwachtResultaatNaBelJaar1&lt;/variable&gt;</v>
      </c>
      <c r="M114" s="5" t="s">
        <v>165</v>
      </c>
      <c r="N114" s="22" t="str">
        <f t="shared" si="9"/>
        <v>&lt;variable&gt;VerwachtResultaatNaBelJaar1&lt;/variable&gt;</v>
      </c>
    </row>
    <row r="115" spans="1:14" x14ac:dyDescent="0.25">
      <c r="A115" s="11" t="s">
        <v>128</v>
      </c>
      <c r="B115" s="5" t="str">
        <f>TRIM(IFERROR(VLOOKUP(TRIM(A115),'[1]STARTER-VarList'!$A$5:$AC$1092,7,FALSE),"--"))</f>
        <v>Verwachting winst na belasting, jaar 2</v>
      </c>
      <c r="C115" s="5" t="str">
        <f>TRIM(IFERROR(VLOOKUP(TRIM(A115),'[1]STARTER-VarList'!$A$5:$AC$1092,11,FALSE)," --"))</f>
        <v>Number</v>
      </c>
      <c r="D115" s="5" t="str">
        <f>TRIM(IFERROR(VLOOKUP(TRIM(A115),'[1]STARTER-VarList'!$A$5:$AC$1092,25,FALSE),"--"))</f>
        <v>Default</v>
      </c>
      <c r="E115" s="5" t="str">
        <f>TRIM(IFERROR(VLOOKUP(TRIM(A115),'[1]STARTER-VarList'!$A$5:$AC$1092,23,FALSE),"--"))</f>
        <v>Yes</v>
      </c>
      <c r="F115" s="17" t="str">
        <f>TRIM(IFERROR(VLOOKUP(TRIM(A115),'[1]STARTER-VarList'!$A$5:$AC$1092,2,FALSE),"--"))</f>
        <v>VerwachtResultaatNaBelJaar2</v>
      </c>
      <c r="G115" s="18" t="str">
        <f t="shared" si="8"/>
        <v>VerwachtResultaatNaBelJaar2</v>
      </c>
      <c r="H115" s="17" t="str">
        <f>TRIM(IFERROR(VLOOKUP(TRIM(A115),'[1]STARTER-VarList'!$A$5:$AC$1092,24,FALSE),"--"))</f>
        <v>Single</v>
      </c>
      <c r="I115" s="18" t="str">
        <f>TRIM(IFERROR(VLOOKUP(TRIM(A115),'[1]STARTER-VarList'!$A$5:$AC$1092,13,FALSE),"--"))</f>
        <v>UnLocked</v>
      </c>
      <c r="J115" s="18" t="str">
        <f>TRIM(IFERROR(VLOOKUP(TRIM(A115),'[1]STARTER-VarList'!$A$5:$AT$1092,42,FALSE),"--"))</f>
        <v/>
      </c>
      <c r="K115" s="24" t="str">
        <f t="shared" si="6"/>
        <v>DECIMAL</v>
      </c>
      <c r="L115" s="22" t="str">
        <f t="shared" si="7"/>
        <v>&lt;variable columnName="VerwachtResultaatNaBelJaar2" columnType="DECIMAL"&gt;VerwachtResultaatNaBelJaar2&lt;/variable&gt;</v>
      </c>
      <c r="M115" s="5" t="s">
        <v>165</v>
      </c>
      <c r="N115" s="22" t="str">
        <f t="shared" si="9"/>
        <v>&lt;variable&gt;VerwachtResultaatNaBelJaar2&lt;/variable&gt;</v>
      </c>
    </row>
    <row r="116" spans="1:14" x14ac:dyDescent="0.25">
      <c r="A116" s="11" t="s">
        <v>129</v>
      </c>
      <c r="B116" s="5" t="str">
        <f>TRIM(IFERROR(VLOOKUP(TRIM(A116),'[1]STARTER-VarList'!$A$5:$AC$1092,7,FALSE),"--"))</f>
        <v>Verwachting winst na belasting, jaar 3</v>
      </c>
      <c r="C116" s="5" t="str">
        <f>TRIM(IFERROR(VLOOKUP(TRIM(A116),'[1]STARTER-VarList'!$A$5:$AC$1092,11,FALSE)," --"))</f>
        <v>Number</v>
      </c>
      <c r="D116" s="5" t="str">
        <f>TRIM(IFERROR(VLOOKUP(TRIM(A116),'[1]STARTER-VarList'!$A$5:$AC$1092,25,FALSE),"--"))</f>
        <v>Default</v>
      </c>
      <c r="E116" s="5" t="str">
        <f>TRIM(IFERROR(VLOOKUP(TRIM(A116),'[1]STARTER-VarList'!$A$5:$AC$1092,23,FALSE),"--"))</f>
        <v>Yes</v>
      </c>
      <c r="F116" s="17" t="str">
        <f>TRIM(IFERROR(VLOOKUP(TRIM(A116),'[1]STARTER-VarList'!$A$5:$AC$1092,2,FALSE),"--"))</f>
        <v>VerwachtResultaatNaBelJaar3</v>
      </c>
      <c r="G116" s="18" t="str">
        <f t="shared" si="8"/>
        <v>VerwachtResultaatNaBelJaar3</v>
      </c>
      <c r="H116" s="17" t="str">
        <f>TRIM(IFERROR(VLOOKUP(TRIM(A116),'[1]STARTER-VarList'!$A$5:$AC$1092,24,FALSE),"--"))</f>
        <v>Single</v>
      </c>
      <c r="I116" s="18" t="str">
        <f>TRIM(IFERROR(VLOOKUP(TRIM(A116),'[1]STARTER-VarList'!$A$5:$AC$1092,13,FALSE),"--"))</f>
        <v>UnLocked</v>
      </c>
      <c r="J116" s="18" t="str">
        <f>TRIM(IFERROR(VLOOKUP(TRIM(A116),'[1]STARTER-VarList'!$A$5:$AT$1092,42,FALSE),"--"))</f>
        <v/>
      </c>
      <c r="K116" s="24" t="str">
        <f t="shared" si="6"/>
        <v>DECIMAL</v>
      </c>
      <c r="L116" s="22" t="str">
        <f t="shared" si="7"/>
        <v>&lt;variable columnName="VerwachtResultaatNaBelJaar3" columnType="DECIMAL"&gt;VerwachtResultaatNaBelJaar3&lt;/variable&gt;</v>
      </c>
      <c r="M116" s="5" t="s">
        <v>165</v>
      </c>
      <c r="N116" s="22" t="str">
        <f t="shared" si="9"/>
        <v>&lt;variable&gt;VerwachtResultaatNaBelJaar3&lt;/variable&gt;</v>
      </c>
    </row>
    <row r="117" spans="1:14" x14ac:dyDescent="0.25">
      <c r="A117" s="11" t="s">
        <v>130</v>
      </c>
      <c r="B117" s="5" t="str">
        <f>TRIM(IFERROR(VLOOKUP(TRIM(A117),'[1]STARTER-VarList'!$A$5:$AC$1092,7,FALSE),"--"))</f>
        <v>Gerealiseerde winst na belasting, jaar 1</v>
      </c>
      <c r="C117" s="5" t="str">
        <f>TRIM(IFERROR(VLOOKUP(TRIM(A117),'[1]STARTER-VarList'!$A$5:$AC$1092,11,FALSE)," --"))</f>
        <v>Number</v>
      </c>
      <c r="D117" s="5" t="str">
        <f>TRIM(IFERROR(VLOOKUP(TRIM(A117),'[1]STARTER-VarList'!$A$5:$AC$1092,25,FALSE),"--"))</f>
        <v>Default</v>
      </c>
      <c r="E117" s="5" t="str">
        <f>TRIM(IFERROR(VLOOKUP(TRIM(A117),'[1]STARTER-VarList'!$A$5:$AC$1092,23,FALSE),"--"))</f>
        <v>Yes</v>
      </c>
      <c r="F117" s="17" t="str">
        <f>TRIM(IFERROR(VLOOKUP(TRIM(A117),'[1]STARTER-VarList'!$A$5:$AC$1092,2,FALSE),"--"))</f>
        <v>ResultaatNaBelJaar1</v>
      </c>
      <c r="G117" s="18" t="str">
        <f t="shared" si="8"/>
        <v>ResultaatNaBelJaar1</v>
      </c>
      <c r="H117" s="17" t="str">
        <f>TRIM(IFERROR(VLOOKUP(TRIM(A117),'[1]STARTER-VarList'!$A$5:$AC$1092,24,FALSE),"--"))</f>
        <v>Single</v>
      </c>
      <c r="I117" s="18" t="str">
        <f>TRIM(IFERROR(VLOOKUP(TRIM(A117),'[1]STARTER-VarList'!$A$5:$AC$1092,13,FALSE),"--"))</f>
        <v>UnLocked</v>
      </c>
      <c r="J117" s="18" t="str">
        <f>TRIM(IFERROR(VLOOKUP(TRIM(A117),'[1]STARTER-VarList'!$A$5:$AT$1092,42,FALSE),"--"))</f>
        <v/>
      </c>
      <c r="K117" s="24" t="str">
        <f t="shared" si="6"/>
        <v>DECIMAL</v>
      </c>
      <c r="L117" s="22" t="str">
        <f t="shared" si="7"/>
        <v>&lt;variable columnName="ResultaatNaBelJaar1" columnType="DECIMAL"&gt;ResultaatNaBelJaar1&lt;/variable&gt;</v>
      </c>
      <c r="M117" s="5" t="s">
        <v>165</v>
      </c>
      <c r="N117" s="22" t="str">
        <f t="shared" si="9"/>
        <v>&lt;variable&gt;ResultaatNaBelJaar1&lt;/variable&gt;</v>
      </c>
    </row>
    <row r="118" spans="1:14" x14ac:dyDescent="0.25">
      <c r="A118" s="11" t="s">
        <v>131</v>
      </c>
      <c r="B118" s="5" t="str">
        <f>TRIM(IFERROR(VLOOKUP(TRIM(A118),'[1]STARTER-VarList'!$A$5:$AC$1092,7,FALSE),"--"))</f>
        <v>Gerealiseerde winst na belasting, jaar 2</v>
      </c>
      <c r="C118" s="5" t="str">
        <f>TRIM(IFERROR(VLOOKUP(TRIM(A118),'[1]STARTER-VarList'!$A$5:$AC$1092,11,FALSE)," --"))</f>
        <v>Number</v>
      </c>
      <c r="D118" s="5" t="str">
        <f>TRIM(IFERROR(VLOOKUP(TRIM(A118),'[1]STARTER-VarList'!$A$5:$AC$1092,25,FALSE),"--"))</f>
        <v>Default</v>
      </c>
      <c r="E118" s="5" t="str">
        <f>TRIM(IFERROR(VLOOKUP(TRIM(A118),'[1]STARTER-VarList'!$A$5:$AC$1092,23,FALSE),"--"))</f>
        <v>Yes</v>
      </c>
      <c r="F118" s="17" t="str">
        <f>TRIM(IFERROR(VLOOKUP(TRIM(A118),'[1]STARTER-VarList'!$A$5:$AC$1092,2,FALSE),"--"))</f>
        <v>ResultaatNaBelJaar2</v>
      </c>
      <c r="G118" s="18" t="str">
        <f t="shared" si="8"/>
        <v>ResultaatNaBelJaar2</v>
      </c>
      <c r="H118" s="17" t="str">
        <f>TRIM(IFERROR(VLOOKUP(TRIM(A118),'[1]STARTER-VarList'!$A$5:$AC$1092,24,FALSE),"--"))</f>
        <v>Single</v>
      </c>
      <c r="I118" s="18" t="str">
        <f>TRIM(IFERROR(VLOOKUP(TRIM(A118),'[1]STARTER-VarList'!$A$5:$AC$1092,13,FALSE),"--"))</f>
        <v>UnLocked</v>
      </c>
      <c r="J118" s="18" t="str">
        <f>TRIM(IFERROR(VLOOKUP(TRIM(A118),'[1]STARTER-VarList'!$A$5:$AT$1092,42,FALSE),"--"))</f>
        <v/>
      </c>
      <c r="K118" s="24" t="str">
        <f t="shared" si="6"/>
        <v>DECIMAL</v>
      </c>
      <c r="L118" s="22" t="str">
        <f t="shared" si="7"/>
        <v>&lt;variable columnName="ResultaatNaBelJaar2" columnType="DECIMAL"&gt;ResultaatNaBelJaar2&lt;/variable&gt;</v>
      </c>
      <c r="M118" s="5" t="s">
        <v>165</v>
      </c>
      <c r="N118" s="22" t="str">
        <f t="shared" si="9"/>
        <v>&lt;variable&gt;ResultaatNaBelJaar2&lt;/variable&gt;</v>
      </c>
    </row>
    <row r="119" spans="1:14" x14ac:dyDescent="0.25">
      <c r="A119" s="11" t="s">
        <v>132</v>
      </c>
      <c r="B119" s="5" t="str">
        <f>TRIM(IFERROR(VLOOKUP(TRIM(A119),'[1]STARTER-VarList'!$A$5:$AC$1092,7,FALSE),"--"))</f>
        <v>Verwachting netto-omzet, jaar 1</v>
      </c>
      <c r="C119" s="5" t="str">
        <f>TRIM(IFERROR(VLOOKUP(TRIM(A119),'[1]STARTER-VarList'!$A$5:$AC$1092,11,FALSE)," --"))</f>
        <v>Number</v>
      </c>
      <c r="D119" s="5" t="str">
        <f>TRIM(IFERROR(VLOOKUP(TRIM(A119),'[1]STARTER-VarList'!$A$5:$AC$1092,25,FALSE),"--"))</f>
        <v>Default</v>
      </c>
      <c r="E119" s="5" t="str">
        <f>TRIM(IFERROR(VLOOKUP(TRIM(A119),'[1]STARTER-VarList'!$A$5:$AC$1092,23,FALSE),"--"))</f>
        <v>Yes</v>
      </c>
      <c r="F119" s="17" t="str">
        <f>TRIM(IFERROR(VLOOKUP(TRIM(A119),'[1]STARTER-VarList'!$A$5:$AC$1092,2,FALSE),"--"))</f>
        <v>VerwachtNettoOmzetJaar1</v>
      </c>
      <c r="G119" s="18" t="str">
        <f t="shared" si="8"/>
        <v>VerwachtNettoOmzetJaar1</v>
      </c>
      <c r="H119" s="17" t="str">
        <f>TRIM(IFERROR(VLOOKUP(TRIM(A119),'[1]STARTER-VarList'!$A$5:$AC$1092,24,FALSE),"--"))</f>
        <v>Single</v>
      </c>
      <c r="I119" s="18" t="str">
        <f>TRIM(IFERROR(VLOOKUP(TRIM(A119),'[1]STARTER-VarList'!$A$5:$AC$1092,13,FALSE),"--"))</f>
        <v>UnLocked</v>
      </c>
      <c r="J119" s="18" t="str">
        <f>TRIM(IFERROR(VLOOKUP(TRIM(A119),'[1]STARTER-VarList'!$A$5:$AT$1092,42,FALSE),"--"))</f>
        <v/>
      </c>
      <c r="K119" s="24" t="str">
        <f t="shared" si="6"/>
        <v>DECIMAL</v>
      </c>
      <c r="L119" s="22" t="str">
        <f t="shared" si="7"/>
        <v>&lt;variable columnName="VerwachtNettoOmzetJaar1" columnType="DECIMAL"&gt;VerwachtNettoOmzetJaar1&lt;/variable&gt;</v>
      </c>
      <c r="M119" s="5" t="s">
        <v>165</v>
      </c>
      <c r="N119" s="22" t="str">
        <f t="shared" si="9"/>
        <v>&lt;variable&gt;VerwachtNettoOmzetJaar1&lt;/variable&gt;</v>
      </c>
    </row>
    <row r="120" spans="1:14" x14ac:dyDescent="0.25">
      <c r="A120" s="11" t="s">
        <v>133</v>
      </c>
      <c r="B120" s="5" t="str">
        <f>TRIM(IFERROR(VLOOKUP(TRIM(A120),'[1]STARTER-VarList'!$A$5:$AC$1092,7,FALSE),"--"))</f>
        <v>Verwachting netto-omzet, jaar 2</v>
      </c>
      <c r="C120" s="5" t="str">
        <f>TRIM(IFERROR(VLOOKUP(TRIM(A120),'[1]STARTER-VarList'!$A$5:$AC$1092,11,FALSE)," --"))</f>
        <v>Number</v>
      </c>
      <c r="D120" s="5" t="str">
        <f>TRIM(IFERROR(VLOOKUP(TRIM(A120),'[1]STARTER-VarList'!$A$5:$AC$1092,25,FALSE),"--"))</f>
        <v>Default</v>
      </c>
      <c r="E120" s="5" t="str">
        <f>TRIM(IFERROR(VLOOKUP(TRIM(A120),'[1]STARTER-VarList'!$A$5:$AC$1092,23,FALSE),"--"))</f>
        <v>Yes</v>
      </c>
      <c r="F120" s="17" t="str">
        <f>TRIM(IFERROR(VLOOKUP(TRIM(A120),'[1]STARTER-VarList'!$A$5:$AC$1092,2,FALSE),"--"))</f>
        <v>VerwachtNettoOmzetJaar2</v>
      </c>
      <c r="G120" s="18" t="str">
        <f t="shared" si="8"/>
        <v>VerwachtNettoOmzetJaar2</v>
      </c>
      <c r="H120" s="17" t="str">
        <f>TRIM(IFERROR(VLOOKUP(TRIM(A120),'[1]STARTER-VarList'!$A$5:$AC$1092,24,FALSE),"--"))</f>
        <v>Single</v>
      </c>
      <c r="I120" s="18" t="str">
        <f>TRIM(IFERROR(VLOOKUP(TRIM(A120),'[1]STARTER-VarList'!$A$5:$AC$1092,13,FALSE),"--"))</f>
        <v>UnLocked</v>
      </c>
      <c r="J120" s="18" t="str">
        <f>TRIM(IFERROR(VLOOKUP(TRIM(A120),'[1]STARTER-VarList'!$A$5:$AT$1092,42,FALSE),"--"))</f>
        <v/>
      </c>
      <c r="K120" s="24" t="str">
        <f t="shared" si="6"/>
        <v>DECIMAL</v>
      </c>
      <c r="L120" s="22" t="str">
        <f t="shared" si="7"/>
        <v>&lt;variable columnName="VerwachtNettoOmzetJaar2" columnType="DECIMAL"&gt;VerwachtNettoOmzetJaar2&lt;/variable&gt;</v>
      </c>
      <c r="M120" s="5" t="s">
        <v>165</v>
      </c>
      <c r="N120" s="22" t="str">
        <f t="shared" si="9"/>
        <v>&lt;variable&gt;VerwachtNettoOmzetJaar2&lt;/variable&gt;</v>
      </c>
    </row>
    <row r="121" spans="1:14" x14ac:dyDescent="0.25">
      <c r="A121" s="11" t="s">
        <v>134</v>
      </c>
      <c r="B121" s="5" t="str">
        <f>TRIM(IFERROR(VLOOKUP(TRIM(A121),'[1]STARTER-VarList'!$A$5:$AC$1092,7,FALSE),"--"))</f>
        <v>Verwachting netto-omzet, jaar 3</v>
      </c>
      <c r="C121" s="5" t="str">
        <f>TRIM(IFERROR(VLOOKUP(TRIM(A121),'[1]STARTER-VarList'!$A$5:$AC$1092,11,FALSE)," --"))</f>
        <v>Number</v>
      </c>
      <c r="D121" s="5" t="str">
        <f>TRIM(IFERROR(VLOOKUP(TRIM(A121),'[1]STARTER-VarList'!$A$5:$AC$1092,25,FALSE),"--"))</f>
        <v>Default</v>
      </c>
      <c r="E121" s="5" t="str">
        <f>TRIM(IFERROR(VLOOKUP(TRIM(A121),'[1]STARTER-VarList'!$A$5:$AC$1092,23,FALSE),"--"))</f>
        <v>Yes</v>
      </c>
      <c r="F121" s="17" t="str">
        <f>TRIM(IFERROR(VLOOKUP(TRIM(A121),'[1]STARTER-VarList'!$A$5:$AC$1092,2,FALSE),"--"))</f>
        <v>VerwachtNettoOmzetJaar3</v>
      </c>
      <c r="G121" s="18" t="str">
        <f t="shared" si="8"/>
        <v>VerwachtNettoOmzetJaar3</v>
      </c>
      <c r="H121" s="17" t="str">
        <f>TRIM(IFERROR(VLOOKUP(TRIM(A121),'[1]STARTER-VarList'!$A$5:$AC$1092,24,FALSE),"--"))</f>
        <v>Single</v>
      </c>
      <c r="I121" s="18" t="str">
        <f>TRIM(IFERROR(VLOOKUP(TRIM(A121),'[1]STARTER-VarList'!$A$5:$AC$1092,13,FALSE),"--"))</f>
        <v>UnLocked</v>
      </c>
      <c r="J121" s="18" t="str">
        <f>TRIM(IFERROR(VLOOKUP(TRIM(A121),'[1]STARTER-VarList'!$A$5:$AT$1092,42,FALSE),"--"))</f>
        <v/>
      </c>
      <c r="K121" s="24" t="str">
        <f t="shared" si="6"/>
        <v>DECIMAL</v>
      </c>
      <c r="L121" s="22" t="str">
        <f t="shared" si="7"/>
        <v>&lt;variable columnName="VerwachtNettoOmzetJaar3" columnType="DECIMAL"&gt;VerwachtNettoOmzetJaar3&lt;/variable&gt;</v>
      </c>
      <c r="M121" s="5" t="s">
        <v>165</v>
      </c>
      <c r="N121" s="22" t="str">
        <f t="shared" si="9"/>
        <v>&lt;variable&gt;VerwachtNettoOmzetJaar3&lt;/variable&gt;</v>
      </c>
    </row>
    <row r="122" spans="1:14" x14ac:dyDescent="0.25">
      <c r="A122" s="11" t="s">
        <v>135</v>
      </c>
      <c r="B122" s="5" t="str">
        <f>TRIM(IFERROR(VLOOKUP(TRIM(A122),'[1]STARTER-VarList'!$A$5:$AC$1092,7,FALSE),"--"))</f>
        <v>Verwachting afschrijvingen, jaar 2</v>
      </c>
      <c r="C122" s="5" t="str">
        <f>TRIM(IFERROR(VLOOKUP(TRIM(A122),'[1]STARTER-VarList'!$A$5:$AC$1092,11,FALSE)," --"))</f>
        <v>Number</v>
      </c>
      <c r="D122" s="5" t="str">
        <f>TRIM(IFERROR(VLOOKUP(TRIM(A122),'[1]STARTER-VarList'!$A$5:$AC$1092,25,FALSE),"--"))</f>
        <v>Default</v>
      </c>
      <c r="E122" s="5" t="str">
        <f>TRIM(IFERROR(VLOOKUP(TRIM(A122),'[1]STARTER-VarList'!$A$5:$AC$1092,23,FALSE),"--"))</f>
        <v>Yes</v>
      </c>
      <c r="F122" s="17" t="str">
        <f>TRIM(IFERROR(VLOOKUP(TRIM(A122),'[1]STARTER-VarList'!$A$5:$AC$1092,2,FALSE),"--"))</f>
        <v>VerwachtAfschrijvingenJaar2</v>
      </c>
      <c r="G122" s="18" t="str">
        <f t="shared" si="8"/>
        <v>VerwachtAfschrijvingenJaar2</v>
      </c>
      <c r="H122" s="17" t="str">
        <f>TRIM(IFERROR(VLOOKUP(TRIM(A122),'[1]STARTER-VarList'!$A$5:$AC$1092,24,FALSE),"--"))</f>
        <v>Single</v>
      </c>
      <c r="I122" s="18" t="str">
        <f>TRIM(IFERROR(VLOOKUP(TRIM(A122),'[1]STARTER-VarList'!$A$5:$AC$1092,13,FALSE),"--"))</f>
        <v>UnLocked</v>
      </c>
      <c r="J122" s="18" t="str">
        <f>TRIM(IFERROR(VLOOKUP(TRIM(A122),'[1]STARTER-VarList'!$A$5:$AT$1092,42,FALSE),"--"))</f>
        <v/>
      </c>
      <c r="K122" s="24" t="str">
        <f t="shared" si="6"/>
        <v>DECIMAL</v>
      </c>
      <c r="L122" s="22" t="str">
        <f t="shared" si="7"/>
        <v>&lt;variable columnName="VerwachtAfschrijvingenJaar2" columnType="DECIMAL"&gt;VerwachtAfschrijvingenJaar2&lt;/variable&gt;</v>
      </c>
      <c r="M122" s="5" t="s">
        <v>165</v>
      </c>
      <c r="N122" s="22" t="str">
        <f t="shared" si="9"/>
        <v>&lt;variable&gt;VerwachtAfschrijvingenJaar2&lt;/variable&gt;</v>
      </c>
    </row>
    <row r="123" spans="1:14" x14ac:dyDescent="0.25">
      <c r="A123" s="11" t="s">
        <v>136</v>
      </c>
      <c r="B123" s="5" t="str">
        <f>TRIM(IFERROR(VLOOKUP(TRIM(A123),'[1]STARTER-VarList'!$A$5:$AC$1092,7,FALSE),"--"))</f>
        <v>Gerealiseerde balansverhouding (eigen vermogen/totaal vermogen), jaar 1</v>
      </c>
      <c r="C123" s="5" t="str">
        <f>TRIM(IFERROR(VLOOKUP(TRIM(A123),'[1]STARTER-VarList'!$A$5:$AC$1092,11,FALSE)," --"))</f>
        <v>Number</v>
      </c>
      <c r="D123" s="5" t="str">
        <f>TRIM(IFERROR(VLOOKUP(TRIM(A123),'[1]STARTER-VarList'!$A$5:$AC$1092,25,FALSE),"--"))</f>
        <v>Perc</v>
      </c>
      <c r="E123" s="5" t="str">
        <f>TRIM(IFERROR(VLOOKUP(TRIM(A123),'[1]STARTER-VarList'!$A$5:$AC$1092,23,FALSE),"--"))</f>
        <v>Yes</v>
      </c>
      <c r="F123" s="17" t="str">
        <f>TRIM(IFERROR(VLOOKUP(TRIM(A123),'[1]STARTER-VarList'!$A$5:$AC$1092,2,FALSE),"--"))</f>
        <v>SolvabiliteitBalansJaar1</v>
      </c>
      <c r="G123" s="18" t="str">
        <f t="shared" si="8"/>
        <v>SolvabiliteitBalansJaar1</v>
      </c>
      <c r="H123" s="17" t="str">
        <f>TRIM(IFERROR(VLOOKUP(TRIM(A123),'[1]STARTER-VarList'!$A$5:$AC$1092,24,FALSE),"--"))</f>
        <v>Single</v>
      </c>
      <c r="I123" s="18" t="str">
        <f>TRIM(IFERROR(VLOOKUP(TRIM(A123),'[1]STARTER-VarList'!$A$5:$AC$1092,13,FALSE),"--"))</f>
        <v>UnLocked</v>
      </c>
      <c r="J123" s="18" t="str">
        <f>TRIM(IFERROR(VLOOKUP(TRIM(A123),'[1]STARTER-VarList'!$A$5:$AT$1092,42,FALSE),"--"))</f>
        <v/>
      </c>
      <c r="K123" s="24" t="str">
        <f t="shared" si="6"/>
        <v>DECIMAL</v>
      </c>
      <c r="L123" s="22" t="str">
        <f t="shared" si="7"/>
        <v>&lt;variable columnName="SolvabiliteitBalansJaar1" columnType="DECIMAL"&gt;SolvabiliteitBalansJaar1&lt;/variable&gt;</v>
      </c>
      <c r="M123" s="5" t="s">
        <v>165</v>
      </c>
      <c r="N123" s="22" t="str">
        <f t="shared" si="9"/>
        <v>&lt;variable&gt;SolvabiliteitBalansJaar1&lt;/variable&gt;</v>
      </c>
    </row>
    <row r="124" spans="1:14" x14ac:dyDescent="0.25">
      <c r="A124" s="11" t="s">
        <v>137</v>
      </c>
      <c r="B124" s="5" t="str">
        <f>TRIM(IFERROR(VLOOKUP(TRIM(A124),'[1]STARTER-VarList'!$A$5:$AC$1092,7,FALSE),"--"))</f>
        <v>Gerealiseerde balansverhouding (eigen vermogen/totaal vermogen), jaar 2</v>
      </c>
      <c r="C124" s="5" t="str">
        <f>TRIM(IFERROR(VLOOKUP(TRIM(A124),'[1]STARTER-VarList'!$A$5:$AC$1092,11,FALSE)," --"))</f>
        <v>Number</v>
      </c>
      <c r="D124" s="5" t="str">
        <f>TRIM(IFERROR(VLOOKUP(TRIM(A124),'[1]STARTER-VarList'!$A$5:$AC$1092,25,FALSE),"--"))</f>
        <v>Perc</v>
      </c>
      <c r="E124" s="5" t="str">
        <f>TRIM(IFERROR(VLOOKUP(TRIM(A124),'[1]STARTER-VarList'!$A$5:$AC$1092,23,FALSE),"--"))</f>
        <v>Yes</v>
      </c>
      <c r="F124" s="17" t="str">
        <f>TRIM(IFERROR(VLOOKUP(TRIM(A124),'[1]STARTER-VarList'!$A$5:$AC$1092,2,FALSE),"--"))</f>
        <v>SolvabiliteitBalansJaar2</v>
      </c>
      <c r="G124" s="18" t="str">
        <f t="shared" si="8"/>
        <v>SolvabiliteitBalansJaar2</v>
      </c>
      <c r="H124" s="17" t="str">
        <f>TRIM(IFERROR(VLOOKUP(TRIM(A124),'[1]STARTER-VarList'!$A$5:$AC$1092,24,FALSE),"--"))</f>
        <v>Single</v>
      </c>
      <c r="I124" s="18" t="str">
        <f>TRIM(IFERROR(VLOOKUP(TRIM(A124),'[1]STARTER-VarList'!$A$5:$AC$1092,13,FALSE),"--"))</f>
        <v>UnLocked</v>
      </c>
      <c r="J124" s="18" t="str">
        <f>TRIM(IFERROR(VLOOKUP(TRIM(A124),'[1]STARTER-VarList'!$A$5:$AT$1092,42,FALSE),"--"))</f>
        <v/>
      </c>
      <c r="K124" s="24" t="str">
        <f t="shared" si="6"/>
        <v>DECIMAL</v>
      </c>
      <c r="L124" s="22" t="str">
        <f t="shared" si="7"/>
        <v>&lt;variable columnName="SolvabiliteitBalansJaar2" columnType="DECIMAL"&gt;SolvabiliteitBalansJaar2&lt;/variable&gt;</v>
      </c>
      <c r="M124" s="5" t="s">
        <v>165</v>
      </c>
      <c r="N124" s="22" t="str">
        <f t="shared" si="9"/>
        <v>&lt;variable&gt;SolvabiliteitBalansJaar2&lt;/variable&gt;</v>
      </c>
    </row>
    <row r="125" spans="1:14" x14ac:dyDescent="0.25">
      <c r="A125" s="11" t="s">
        <v>138</v>
      </c>
      <c r="B125" s="5" t="str">
        <f>TRIM(IFERROR(VLOOKUP(TRIM(A125),'[1]STARTER-VarList'!$A$5:$AC$1092,7,FALSE),"--"))</f>
        <v>Wordt het ondernemersplan door een financieel expert ondersteund?</v>
      </c>
      <c r="C125" s="5" t="str">
        <f>TRIM(IFERROR(VLOOKUP(TRIM(A125),'[1]STARTER-VarList'!$A$5:$AC$1092,11,FALSE)," --"))</f>
        <v>Enumeration</v>
      </c>
      <c r="D125" s="5" t="str">
        <f>TRIM(IFERROR(VLOOKUP(TRIM(A125),'[1]STARTER-VarList'!$A$5:$AC$1092,25,FALSE),"--"))</f>
        <v>Choice</v>
      </c>
      <c r="E125" s="5" t="str">
        <f>TRIM(IFERROR(VLOOKUP(TRIM(A125),'[1]STARTER-VarList'!$A$5:$AC$1092,23,FALSE),"--"))</f>
        <v>Yes</v>
      </c>
      <c r="F125" s="17" t="str">
        <f>TRIM(IFERROR(VLOOKUP(TRIM(A125),'[1]STARTER-VarList'!$A$5:$AC$1092,2,FALSE),"--"))</f>
        <v>FinancieleExpert</v>
      </c>
      <c r="G125" s="18" t="str">
        <f t="shared" si="8"/>
        <v>FinancieleExpert</v>
      </c>
      <c r="H125" s="17" t="str">
        <f>TRIM(IFERROR(VLOOKUP(TRIM(A125),'[1]STARTER-VarList'!$A$5:$AC$1092,24,FALSE),"--"))</f>
        <v>Single</v>
      </c>
      <c r="I125" s="18" t="str">
        <f>TRIM(IFERROR(VLOOKUP(TRIM(A125),'[1]STARTER-VarList'!$A$5:$AC$1092,13,FALSE),"--"))</f>
        <v>UnLocked</v>
      </c>
      <c r="J125" s="18" t="str">
        <f>TRIM(IFERROR(VLOOKUP(TRIM(A125),'[1]STARTER-VarList'!$A$5:$AT$1092,42,FALSE),"--"))</f>
        <v/>
      </c>
      <c r="K125" s="24" t="str">
        <f t="shared" si="6"/>
        <v>DECIMAL</v>
      </c>
      <c r="L125" s="22" t="str">
        <f t="shared" si="7"/>
        <v>&lt;variable columnName="FinancieleExpert" columnType="DECIMAL"&gt;FinancieleExpert&lt;/variable&gt;</v>
      </c>
      <c r="M125" s="5" t="s">
        <v>165</v>
      </c>
      <c r="N125" s="22" t="str">
        <f t="shared" si="9"/>
        <v>&lt;variable&gt;FinancieleExpert&lt;/variable&gt;</v>
      </c>
    </row>
    <row r="126" spans="1:14" x14ac:dyDescent="0.25">
      <c r="A126" s="11" t="s">
        <v>139</v>
      </c>
      <c r="B126" s="5" t="str">
        <f>TRIM(IFERROR(VLOOKUP(TRIM(A126),'[1]STARTER-VarList'!$A$5:$AC$1092,7,FALSE),"--"))</f>
        <v>Totaal punten</v>
      </c>
      <c r="C126" s="5" t="str">
        <f>TRIM(IFERROR(VLOOKUP(TRIM(A126),'[1]STARTER-VarList'!$A$5:$AC$1092,11,FALSE)," --"))</f>
        <v>Number</v>
      </c>
      <c r="D126" s="5" t="str">
        <f>TRIM(IFERROR(VLOOKUP(TRIM(A126),'[1]STARTER-VarList'!$A$5:$AC$1092,25,FALSE),"--"))</f>
        <v>Default</v>
      </c>
      <c r="E126" s="5" t="str">
        <f>TRIM(IFERROR(VLOOKUP(TRIM(A126),'[1]STARTER-VarList'!$A$5:$AC$1092,23,FALSE),"--"))</f>
        <v>Yes</v>
      </c>
      <c r="F126" s="17" t="str">
        <f>TRIM(IFERROR(VLOOKUP(TRIM(A126),'[1]STARTER-VarList'!$A$5:$AC$1092,2,FALSE),"--"))</f>
        <v>EindScore</v>
      </c>
      <c r="G126" s="18" t="str">
        <f t="shared" si="8"/>
        <v>EindScore</v>
      </c>
      <c r="H126" s="17" t="str">
        <f>TRIM(IFERROR(VLOOKUP(TRIM(A126),'[1]STARTER-VarList'!$A$5:$AC$1092,24,FALSE),"--"))</f>
        <v>Single</v>
      </c>
      <c r="I126" s="18" t="str">
        <f>TRIM(IFERROR(VLOOKUP(TRIM(A126),'[1]STARTER-VarList'!$A$5:$AC$1092,13,FALSE),"--"))</f>
        <v>Locked</v>
      </c>
      <c r="J126" s="18" t="str">
        <f>TRIM(IFERROR(VLOOKUP(TRIM(A126),'[1]STARTER-VarList'!$A$5:$AT$1092,42,FALSE),"--"))</f>
        <v>TotaalPunten01+TotaalPunten02+TotaalPunten08+TotaalPunten09+TotaalPunten10+TotaalPunten03+TotaalPunten04+TotaalPunten05+TotaalPunten06+TotaalPunten07</v>
      </c>
      <c r="K126" s="24" t="str">
        <f t="shared" si="6"/>
        <v>DECIMAL</v>
      </c>
      <c r="L126" s="22" t="str">
        <f t="shared" si="7"/>
        <v>&lt;variable columnName="EindScore" columnType="DECIMAL"&gt;EindScore&lt;/variable&gt;</v>
      </c>
      <c r="M126" s="5" t="s">
        <v>165</v>
      </c>
      <c r="N126" s="22" t="str">
        <f t="shared" si="9"/>
        <v>&lt;variable&gt;EindScore&lt;/variable&gt;</v>
      </c>
    </row>
    <row r="127" spans="1:14" x14ac:dyDescent="0.25">
      <c r="A127" s="11" t="s">
        <v>140</v>
      </c>
      <c r="B127" s="5" t="str">
        <f>TRIM(IFERROR(VLOOKUP(TRIM(A127),'[1]STARTER-VarList'!$A$5:$AC$1092,7,FALSE),"--"))</f>
        <v>Aantal medewerkers</v>
      </c>
      <c r="C127" s="5" t="str">
        <f>TRIM(IFERROR(VLOOKUP(TRIM(A127),'[1]STARTER-VarList'!$A$5:$AC$1092,11,FALSE)," --"))</f>
        <v>Number</v>
      </c>
      <c r="D127" s="5" t="str">
        <f>TRIM(IFERROR(VLOOKUP(TRIM(A127),'[1]STARTER-VarList'!$A$5:$AC$1092,25,FALSE),"--"))</f>
        <v>Default</v>
      </c>
      <c r="E127" s="5" t="str">
        <f>TRIM(IFERROR(VLOOKUP(TRIM(A127),'[1]STARTER-VarList'!$A$5:$AC$1092,23,FALSE),"--"))</f>
        <v>Yes</v>
      </c>
      <c r="F127" s="17" t="str">
        <f>TRIM(IFERROR(VLOOKUP(TRIM(A127),'[1]STARTER-VarList'!$A$5:$AC$1092,2,FALSE),"--"))</f>
        <v>TotaalPunten01</v>
      </c>
      <c r="G127" s="18" t="str">
        <f t="shared" si="8"/>
        <v>TotaalPunten01</v>
      </c>
      <c r="H127" s="17" t="str">
        <f>TRIM(IFERROR(VLOOKUP(TRIM(A127),'[1]STARTER-VarList'!$A$5:$AC$1092,24,FALSE),"--"))</f>
        <v>Single</v>
      </c>
      <c r="I127" s="18" t="str">
        <f>TRIM(IFERROR(VLOOKUP(TRIM(A127),'[1]STARTER-VarList'!$A$5:$AC$1092,13,FALSE),"--"))</f>
        <v>Locked</v>
      </c>
      <c r="J127" s="18" t="str">
        <f>TRIM(IFERROR(VLOOKUP(TRIM(A127),'[1]STARTER-VarList'!$A$5:$AT$1092,42,FALSE),"--"))</f>
        <v>If( DataEntered(AantalWerknemersFTE), If(AantalWerknemersFTE&gt;NormAantalMedewerkers,Factor01A*Basispunten,Factor01B*Basispunten) ,NA)</v>
      </c>
      <c r="K127" s="24" t="str">
        <f t="shared" si="6"/>
        <v>DECIMAL</v>
      </c>
      <c r="L127" s="22" t="str">
        <f t="shared" si="7"/>
        <v>&lt;variable columnName="TotaalPunten01" columnType="DECIMAL"&gt;TotaalPunten01&lt;/variable&gt;</v>
      </c>
      <c r="M127" s="5" t="s">
        <v>165</v>
      </c>
      <c r="N127" s="22" t="str">
        <f t="shared" si="9"/>
        <v>&lt;variable&gt;TotaalPunten01&lt;/variable&gt;</v>
      </c>
    </row>
    <row r="128" spans="1:14" x14ac:dyDescent="0.25">
      <c r="A128" s="11" t="s">
        <v>141</v>
      </c>
      <c r="B128" s="5" t="str">
        <f>TRIM(IFERROR(VLOOKUP(TRIM(A128),'[1]STARTER-VarList'!$A$5:$AC$1092,7,FALSE),"--"))</f>
        <v>Wordt de onderneming begeleid door een professional?</v>
      </c>
      <c r="C128" s="5" t="str">
        <f>TRIM(IFERROR(VLOOKUP(TRIM(A128),'[1]STARTER-VarList'!$A$5:$AC$1092,11,FALSE)," --"))</f>
        <v>Number</v>
      </c>
      <c r="D128" s="5" t="str">
        <f>TRIM(IFERROR(VLOOKUP(TRIM(A128),'[1]STARTER-VarList'!$A$5:$AC$1092,25,FALSE),"--"))</f>
        <v>Default</v>
      </c>
      <c r="E128" s="5" t="str">
        <f>TRIM(IFERROR(VLOOKUP(TRIM(A128),'[1]STARTER-VarList'!$A$5:$AC$1092,23,FALSE),"--"))</f>
        <v>Yes</v>
      </c>
      <c r="F128" s="17" t="str">
        <f>TRIM(IFERROR(VLOOKUP(TRIM(A128),'[1]STARTER-VarList'!$A$5:$AC$1092,2,FALSE),"--"))</f>
        <v>TotaalPunten02</v>
      </c>
      <c r="G128" s="18" t="str">
        <f t="shared" si="8"/>
        <v>TotaalPunten02</v>
      </c>
      <c r="H128" s="17" t="str">
        <f>TRIM(IFERROR(VLOOKUP(TRIM(A128),'[1]STARTER-VarList'!$A$5:$AC$1092,24,FALSE),"--"))</f>
        <v>Single</v>
      </c>
      <c r="I128" s="18" t="str">
        <f>TRIM(IFERROR(VLOOKUP(TRIM(A128),'[1]STARTER-VarList'!$A$5:$AC$1092,13,FALSE),"--"))</f>
        <v>Locked</v>
      </c>
      <c r="J128" s="18" t="str">
        <f>TRIM(IFERROR(VLOOKUP(TRIM(A128),'[1]STARTER-VarList'!$A$5:$AT$1092,42,FALSE),"--"))</f>
        <v>If( DataEntered(OndernemingProffesioneelBegeleid), If(OndernemingProffesioneelBegeleid=0,Factor02A*Basispunten,Factor02B*Basispunten) ,NA)</v>
      </c>
      <c r="K128" s="24" t="str">
        <f t="shared" si="6"/>
        <v>DECIMAL</v>
      </c>
      <c r="L128" s="22" t="str">
        <f t="shared" si="7"/>
        <v>&lt;variable columnName="TotaalPunten02" columnType="DECIMAL"&gt;TotaalPunten02&lt;/variable&gt;</v>
      </c>
      <c r="M128" s="5" t="s">
        <v>165</v>
      </c>
      <c r="N128" s="22" t="str">
        <f t="shared" si="9"/>
        <v>&lt;variable&gt;TotaalPunten02&lt;/variable&gt;</v>
      </c>
    </row>
    <row r="129" spans="1:14" x14ac:dyDescent="0.25">
      <c r="A129" s="11" t="s">
        <v>142</v>
      </c>
      <c r="B129" s="5" t="str">
        <f>TRIM(IFERROR(VLOOKUP(TRIM(A129),'[1]STARTER-VarList'!$A$5:$AC$1092,7,FALSE),"--"))</f>
        <v>Leeftijd Jongste Bestuurder</v>
      </c>
      <c r="C129" s="5" t="str">
        <f>TRIM(IFERROR(VLOOKUP(TRIM(A129),'[1]STARTER-VarList'!$A$5:$AC$1092,11,FALSE)," --"))</f>
        <v>Number</v>
      </c>
      <c r="D129" s="5" t="str">
        <f>TRIM(IFERROR(VLOOKUP(TRIM(A129),'[1]STARTER-VarList'!$A$5:$AC$1092,25,FALSE),"--"))</f>
        <v>Default</v>
      </c>
      <c r="E129" s="5" t="str">
        <f>TRIM(IFERROR(VLOOKUP(TRIM(A129),'[1]STARTER-VarList'!$A$5:$AC$1092,23,FALSE),"--"))</f>
        <v>Yes</v>
      </c>
      <c r="F129" s="17" t="str">
        <f>TRIM(IFERROR(VLOOKUP(TRIM(A129),'[1]STARTER-VarList'!$A$5:$AC$1092,2,FALSE),"--"))</f>
        <v>TotaalPunten08</v>
      </c>
      <c r="G129" s="18" t="str">
        <f t="shared" si="8"/>
        <v>TotaalPunten08</v>
      </c>
      <c r="H129" s="17" t="str">
        <f>TRIM(IFERROR(VLOOKUP(TRIM(A129),'[1]STARTER-VarList'!$A$5:$AC$1092,24,FALSE),"--"))</f>
        <v>Single</v>
      </c>
      <c r="I129" s="18" t="str">
        <f>TRIM(IFERROR(VLOOKUP(TRIM(A129),'[1]STARTER-VarList'!$A$5:$AC$1092,13,FALSE),"--"))</f>
        <v>Locked</v>
      </c>
      <c r="J129" s="18" t="str">
        <f>TRIM(IFERROR(VLOOKUP(TRIM(A129),'[1]STARTER-VarList'!$A$5:$AT$1092,42,FALSE),"--"))</f>
        <v>If( DataEntered(Bestuurders01Gebdatum), If(LeeftijdJongsteBestuurder&lt;=OndergrensLeeftijd01,Factor08A*Basispunten,If(LeeftijdJongsteBestuurder&gt;OndergrensLeeftijd02,Basispunten*Factor08C,Basispunten*Factor08B)) ,NA)</v>
      </c>
      <c r="K129" s="24" t="str">
        <f t="shared" si="6"/>
        <v>DECIMAL</v>
      </c>
      <c r="L129" s="22" t="str">
        <f t="shared" si="7"/>
        <v>&lt;variable columnName="TotaalPunten08" columnType="DECIMAL"&gt;TotaalPunten08&lt;/variable&gt;</v>
      </c>
      <c r="M129" s="5" t="s">
        <v>165</v>
      </c>
      <c r="N129" s="22" t="str">
        <f t="shared" si="9"/>
        <v>&lt;variable&gt;TotaalPunten08&lt;/variable&gt;</v>
      </c>
    </row>
    <row r="130" spans="1:14" x14ac:dyDescent="0.25">
      <c r="A130" s="11" t="s">
        <v>143</v>
      </c>
      <c r="B130" s="5" t="str">
        <f>TRIM(IFERROR(VLOOKUP(TRIM(A130),'[1]STARTER-VarList'!$A$5:$AC$1092,7,FALSE),"--"))</f>
        <v>Ervaring Minst Ervaren Bestuurder</v>
      </c>
      <c r="C130" s="5" t="str">
        <f>TRIM(IFERROR(VLOOKUP(TRIM(A130),'[1]STARTER-VarList'!$A$5:$AC$1092,11,FALSE)," --"))</f>
        <v>Number</v>
      </c>
      <c r="D130" s="5" t="str">
        <f>TRIM(IFERROR(VLOOKUP(TRIM(A130),'[1]STARTER-VarList'!$A$5:$AC$1092,25,FALSE),"--"))</f>
        <v>Default</v>
      </c>
      <c r="E130" s="5" t="str">
        <f>TRIM(IFERROR(VLOOKUP(TRIM(A130),'[1]STARTER-VarList'!$A$5:$AC$1092,23,FALSE),"--"))</f>
        <v>Yes</v>
      </c>
      <c r="F130" s="17" t="str">
        <f>TRIM(IFERROR(VLOOKUP(TRIM(A130),'[1]STARTER-VarList'!$A$5:$AC$1092,2,FALSE),"--"))</f>
        <v>TotaalPunten09</v>
      </c>
      <c r="G130" s="18" t="str">
        <f t="shared" si="8"/>
        <v>TotaalPunten09</v>
      </c>
      <c r="H130" s="17" t="str">
        <f>TRIM(IFERROR(VLOOKUP(TRIM(A130),'[1]STARTER-VarList'!$A$5:$AC$1092,24,FALSE),"--"))</f>
        <v>Single</v>
      </c>
      <c r="I130" s="18" t="str">
        <f>TRIM(IFERROR(VLOOKUP(TRIM(A130),'[1]STARTER-VarList'!$A$5:$AC$1092,13,FALSE),"--"))</f>
        <v>Locked</v>
      </c>
      <c r="J130" s="18" t="str">
        <f>TRIM(IFERROR(VLOOKUP(TRIM(A130),'[1]STARTER-VarList'!$A$5:$AT$1092,42,FALSE),"--"))</f>
        <v>If( DataEntered(Bestuurders01ErvaringInBranche), If(ErvaringMinstErvarenBestuurder=1,Factor09A*Basispunten,If(ErvaringMinstErvarenBestuurder=4,Factor09B*Basispunten,Factor09C*Basispunten)) ,NA)</v>
      </c>
      <c r="K130" s="24" t="str">
        <f t="shared" si="6"/>
        <v>DECIMAL</v>
      </c>
      <c r="L130" s="22" t="str">
        <f t="shared" ref="L130:L136" si="10">IF(C130="--","",CONCATENATE("&lt;variable columnName=", CHAR(34),LEFT(F130,30), CHAR(34)," columnType=", CHAR(34),K130,CHAR(34),"&gt;",G130,"&lt;/variable&gt;"))</f>
        <v>&lt;variable columnName="TotaalPunten09" columnType="DECIMAL"&gt;TotaalPunten09&lt;/variable&gt;</v>
      </c>
      <c r="M130" s="5" t="s">
        <v>165</v>
      </c>
      <c r="N130" s="22" t="str">
        <f t="shared" si="9"/>
        <v>&lt;variable&gt;TotaalPunten09&lt;/variable&gt;</v>
      </c>
    </row>
    <row r="131" spans="1:14" x14ac:dyDescent="0.25">
      <c r="A131" s="11" t="s">
        <v>144</v>
      </c>
      <c r="B131" s="5" t="str">
        <f>TRIM(IFERROR(VLOOKUP(TRIM(A131),'[1]STARTER-VarList'!$A$5:$AC$1092,7,FALSE),"--"))</f>
        <v>Opleiding Bestuurders</v>
      </c>
      <c r="C131" s="5" t="str">
        <f>TRIM(IFERROR(VLOOKUP(TRIM(A131),'[1]STARTER-VarList'!$A$5:$AC$1092,11,FALSE)," --"))</f>
        <v>Number</v>
      </c>
      <c r="D131" s="5" t="str">
        <f>TRIM(IFERROR(VLOOKUP(TRIM(A131),'[1]STARTER-VarList'!$A$5:$AC$1092,25,FALSE),"--"))</f>
        <v>Default</v>
      </c>
      <c r="E131" s="5" t="str">
        <f>TRIM(IFERROR(VLOOKUP(TRIM(A131),'[1]STARTER-VarList'!$A$5:$AC$1092,23,FALSE),"--"))</f>
        <v>Yes</v>
      </c>
      <c r="F131" s="17" t="str">
        <f>TRIM(IFERROR(VLOOKUP(TRIM(A131),'[1]STARTER-VarList'!$A$5:$AC$1092,2,FALSE),"--"))</f>
        <v>TotaalPunten10</v>
      </c>
      <c r="G131" s="18" t="str">
        <f t="shared" si="8"/>
        <v>TotaalPunten10</v>
      </c>
      <c r="H131" s="17" t="str">
        <f>TRIM(IFERROR(VLOOKUP(TRIM(A131),'[1]STARTER-VarList'!$A$5:$AC$1092,24,FALSE),"--"))</f>
        <v>Single</v>
      </c>
      <c r="I131" s="18" t="str">
        <f>TRIM(IFERROR(VLOOKUP(TRIM(A131),'[1]STARTER-VarList'!$A$5:$AC$1092,13,FALSE),"--"))</f>
        <v>Locked</v>
      </c>
      <c r="J131" s="18" t="str">
        <f>TRIM(IFERROR(VLOOKUP(TRIM(A131),'[1]STARTER-VarList'!$A$5:$AT$1092,42,FALSE),"--"))</f>
        <v>If( DataEntered(Bestuurders01Opleiding), If(OpleidingBestuurders=1,Factor10B*Basispunten,Factor10A*Basispunten) ,NA)</v>
      </c>
      <c r="K131" s="24" t="str">
        <f t="shared" si="6"/>
        <v>DECIMAL</v>
      </c>
      <c r="L131" s="22" t="str">
        <f t="shared" si="10"/>
        <v>&lt;variable columnName="TotaalPunten10" columnType="DECIMAL"&gt;TotaalPunten10&lt;/variable&gt;</v>
      </c>
      <c r="M131" s="5" t="s">
        <v>165</v>
      </c>
      <c r="N131" s="22" t="str">
        <f t="shared" si="9"/>
        <v>&lt;variable&gt;TotaalPunten10&lt;/variable&gt;</v>
      </c>
    </row>
    <row r="132" spans="1:14" x14ac:dyDescent="0.25">
      <c r="A132" s="11" t="s">
        <v>145</v>
      </c>
      <c r="B132" s="5" t="str">
        <f>TRIM(IFERROR(VLOOKUP(TRIM(A132),'[1]STARTER-VarList'!$A$5:$AC$1092,7,FALSE),"--"))</f>
        <v>Branche Sector</v>
      </c>
      <c r="C132" s="5" t="str">
        <f>TRIM(IFERROR(VLOOKUP(TRIM(A132),'[1]STARTER-VarList'!$A$5:$AC$1092,11,FALSE)," --"))</f>
        <v>Number</v>
      </c>
      <c r="D132" s="5" t="str">
        <f>TRIM(IFERROR(VLOOKUP(TRIM(A132),'[1]STARTER-VarList'!$A$5:$AC$1092,25,FALSE),"--"))</f>
        <v>Default</v>
      </c>
      <c r="E132" s="5" t="str">
        <f>TRIM(IFERROR(VLOOKUP(TRIM(A132),'[1]STARTER-VarList'!$A$5:$AC$1092,23,FALSE),"--"))</f>
        <v>Yes</v>
      </c>
      <c r="F132" s="17" t="str">
        <f>TRIM(IFERROR(VLOOKUP(TRIM(A132),'[1]STARTER-VarList'!$A$5:$AC$1092,2,FALSE),"--"))</f>
        <v>TotaalPunten03</v>
      </c>
      <c r="G132" s="18" t="str">
        <f t="shared" si="8"/>
        <v>TotaalPunten03</v>
      </c>
      <c r="H132" s="17" t="str">
        <f>TRIM(IFERROR(VLOOKUP(TRIM(A132),'[1]STARTER-VarList'!$A$5:$AC$1092,24,FALSE),"--"))</f>
        <v>Single</v>
      </c>
      <c r="I132" s="18" t="str">
        <f>TRIM(IFERROR(VLOOKUP(TRIM(A132),'[1]STARTER-VarList'!$A$5:$AC$1092,13,FALSE),"--"))</f>
        <v>Locked</v>
      </c>
      <c r="J132" s="18" t="str">
        <f>TRIM(IFERROR(VLOOKUP(TRIM(A132),'[1]STARTER-VarList'!$A$5:$AT$1092,42,FALSE),"--"))</f>
        <v>If( DataEntered(BrancheSector), Case(BrancheSector,[05:Factor03A*Basispunten|10:Factor03A*Basispunten|15:Factor03A*Basispunten|20:Factor03A*Basispunten|25:Factor03A*Basispunten|Factor03B *Basispunten]) ,NA)</v>
      </c>
      <c r="K132" s="24" t="str">
        <f t="shared" si="6"/>
        <v>DECIMAL</v>
      </c>
      <c r="L132" s="22" t="str">
        <f t="shared" si="10"/>
        <v>&lt;variable columnName="TotaalPunten03" columnType="DECIMAL"&gt;TotaalPunten03&lt;/variable&gt;</v>
      </c>
      <c r="M132" s="5" t="s">
        <v>165</v>
      </c>
      <c r="N132" s="22" t="str">
        <f t="shared" si="9"/>
        <v>&lt;variable&gt;TotaalPunten03&lt;/variable&gt;</v>
      </c>
    </row>
    <row r="133" spans="1:14" x14ac:dyDescent="0.25">
      <c r="A133" s="11" t="s">
        <v>146</v>
      </c>
      <c r="B133" s="5" t="str">
        <f>TRIM(IFERROR(VLOOKUP(TRIM(A133),'[1]STARTER-VarList'!$A$5:$AC$1092,7,FALSE),"--"))</f>
        <v>Voortzetting Bestaande Activiteiten</v>
      </c>
      <c r="C133" s="5" t="str">
        <f>TRIM(IFERROR(VLOOKUP(TRIM(A133),'[1]STARTER-VarList'!$A$5:$AC$1092,11,FALSE)," --"))</f>
        <v>Number</v>
      </c>
      <c r="D133" s="5" t="str">
        <f>TRIM(IFERROR(VLOOKUP(TRIM(A133),'[1]STARTER-VarList'!$A$5:$AC$1092,25,FALSE),"--"))</f>
        <v>Default</v>
      </c>
      <c r="E133" s="5" t="str">
        <f>TRIM(IFERROR(VLOOKUP(TRIM(A133),'[1]STARTER-VarList'!$A$5:$AC$1092,23,FALSE),"--"))</f>
        <v>Yes</v>
      </c>
      <c r="F133" s="17" t="str">
        <f>TRIM(IFERROR(VLOOKUP(TRIM(A133),'[1]STARTER-VarList'!$A$5:$AC$1092,2,FALSE),"--"))</f>
        <v>TotaalPunten04</v>
      </c>
      <c r="G133" s="18" t="str">
        <f t="shared" si="8"/>
        <v>TotaalPunten04</v>
      </c>
      <c r="H133" s="17" t="str">
        <f>TRIM(IFERROR(VLOOKUP(TRIM(A133),'[1]STARTER-VarList'!$A$5:$AC$1092,24,FALSE),"--"))</f>
        <v>Single</v>
      </c>
      <c r="I133" s="18" t="str">
        <f>TRIM(IFERROR(VLOOKUP(TRIM(A133),'[1]STARTER-VarList'!$A$5:$AC$1092,13,FALSE),"--"))</f>
        <v>Locked</v>
      </c>
      <c r="J133" s="18" t="str">
        <f>TRIM(IFERROR(VLOOKUP(TRIM(A133),'[1]STARTER-VarList'!$A$5:$AT$1092,42,FALSE),"--"))</f>
        <v>If( DataEntered(VoortzettingBestaandeActiviteiten), If(VoortzettingBestaandeActiviteiten=0,Factor04A*Basispunten,Factor04B*Basispunten) ,NA)</v>
      </c>
      <c r="K133" s="24" t="str">
        <f t="shared" si="6"/>
        <v>DECIMAL</v>
      </c>
      <c r="L133" s="22" t="str">
        <f t="shared" si="10"/>
        <v>&lt;variable columnName="TotaalPunten04" columnType="DECIMAL"&gt;TotaalPunten04&lt;/variable&gt;</v>
      </c>
      <c r="M133" s="5" t="s">
        <v>165</v>
      </c>
      <c r="N133" s="22" t="str">
        <f t="shared" si="9"/>
        <v>&lt;variable&gt;TotaalPunten04&lt;/variable&gt;</v>
      </c>
    </row>
    <row r="134" spans="1:14" x14ac:dyDescent="0.25">
      <c r="A134" s="11" t="s">
        <v>147</v>
      </c>
      <c r="B134" s="5" t="str">
        <f>TRIM(IFERROR(VLOOKUP(TRIM(A134),'[1]STARTER-VarList'!$A$5:$AC$1092,7,FALSE),"--"))</f>
        <v>Bedrijfs adm Uitbesteed</v>
      </c>
      <c r="C134" s="5" t="str">
        <f>TRIM(IFERROR(VLOOKUP(TRIM(A134),'[1]STARTER-VarList'!$A$5:$AC$1092,11,FALSE)," --"))</f>
        <v>Number</v>
      </c>
      <c r="D134" s="5" t="str">
        <f>TRIM(IFERROR(VLOOKUP(TRIM(A134),'[1]STARTER-VarList'!$A$5:$AC$1092,25,FALSE),"--"))</f>
        <v>Default</v>
      </c>
      <c r="E134" s="5" t="str">
        <f>TRIM(IFERROR(VLOOKUP(TRIM(A134),'[1]STARTER-VarList'!$A$5:$AC$1092,23,FALSE),"--"))</f>
        <v>Yes</v>
      </c>
      <c r="F134" s="17" t="str">
        <f>TRIM(IFERROR(VLOOKUP(TRIM(A134),'[1]STARTER-VarList'!$A$5:$AC$1092,2,FALSE),"--"))</f>
        <v>TotaalPunten05</v>
      </c>
      <c r="G134" s="18" t="str">
        <f t="shared" si="8"/>
        <v>TotaalPunten05</v>
      </c>
      <c r="H134" s="17" t="str">
        <f>TRIM(IFERROR(VLOOKUP(TRIM(A134),'[1]STARTER-VarList'!$A$5:$AC$1092,24,FALSE),"--"))</f>
        <v>Single</v>
      </c>
      <c r="I134" s="18" t="str">
        <f>TRIM(IFERROR(VLOOKUP(TRIM(A134),'[1]STARTER-VarList'!$A$5:$AC$1092,13,FALSE),"--"))</f>
        <v>Locked</v>
      </c>
      <c r="J134" s="18" t="str">
        <f>TRIM(IFERROR(VLOOKUP(TRIM(A134),'[1]STARTER-VarList'!$A$5:$AT$1092,42,FALSE),"--"))</f>
        <v>If( DataEntered(BedrijfsadmUitbesteed), If(BedrijfsadmUitbesteed=1,Factor05B*Basispunten,Factor05A*Basispunten) ,NA)</v>
      </c>
      <c r="K134" s="24" t="str">
        <f t="shared" si="6"/>
        <v>DECIMAL</v>
      </c>
      <c r="L134" s="22" t="str">
        <f t="shared" si="10"/>
        <v>&lt;variable columnName="TotaalPunten05" columnType="DECIMAL"&gt;TotaalPunten05&lt;/variable&gt;</v>
      </c>
      <c r="M134" s="5" t="s">
        <v>165</v>
      </c>
      <c r="N134" s="22" t="str">
        <f t="shared" si="9"/>
        <v>&lt;variable&gt;TotaalPunten05&lt;/variable&gt;</v>
      </c>
    </row>
    <row r="135" spans="1:14" x14ac:dyDescent="0.25">
      <c r="A135" s="11" t="s">
        <v>148</v>
      </c>
      <c r="B135" s="5" t="str">
        <f>TRIM(IFERROR(VLOOKUP(TRIM(A135),'[1]STARTER-VarList'!$A$5:$AC$1092,7,FALSE),"--"))</f>
        <v>Reeds Omzet Gegenereerd</v>
      </c>
      <c r="C135" s="5" t="str">
        <f>TRIM(IFERROR(VLOOKUP(TRIM(A135),'[1]STARTER-VarList'!$A$5:$AC$1092,11,FALSE)," --"))</f>
        <v>Number</v>
      </c>
      <c r="D135" s="5" t="str">
        <f>TRIM(IFERROR(VLOOKUP(TRIM(A135),'[1]STARTER-VarList'!$A$5:$AC$1092,25,FALSE),"--"))</f>
        <v>Default</v>
      </c>
      <c r="E135" s="5" t="str">
        <f>TRIM(IFERROR(VLOOKUP(TRIM(A135),'[1]STARTER-VarList'!$A$5:$AC$1092,23,FALSE),"--"))</f>
        <v>Yes</v>
      </c>
      <c r="F135" s="17" t="str">
        <f>TRIM(IFERROR(VLOOKUP(TRIM(A135),'[1]STARTER-VarList'!$A$5:$AC$1092,2,FALSE),"--"))</f>
        <v>TotaalPunten06</v>
      </c>
      <c r="G135" s="18" t="str">
        <f t="shared" si="8"/>
        <v>TotaalPunten06</v>
      </c>
      <c r="H135" s="17" t="str">
        <f>TRIM(IFERROR(VLOOKUP(TRIM(A135),'[1]STARTER-VarList'!$A$5:$AC$1092,24,FALSE),"--"))</f>
        <v>Single</v>
      </c>
      <c r="I135" s="18" t="str">
        <f>TRIM(IFERROR(VLOOKUP(TRIM(A135),'[1]STARTER-VarList'!$A$5:$AC$1092,13,FALSE),"--"))</f>
        <v>Locked</v>
      </c>
      <c r="J135" s="18" t="str">
        <f>TRIM(IFERROR(VLOOKUP(TRIM(A135),'[1]STARTER-VarList'!$A$5:$AT$1092,42,FALSE),"--"))</f>
        <v>If(ToetsOprichtingsdatumKvK=1,0,If(ReedsOmzetGegenereerd=1,Factor06B*Basispunten,If(ReedsOmzetGegenereerd=5,Factor06B*Basispunten,Factor06A*Basispunten)))</v>
      </c>
      <c r="K135" s="24" t="str">
        <f t="shared" si="6"/>
        <v>DECIMAL</v>
      </c>
      <c r="L135" s="22" t="str">
        <f t="shared" si="10"/>
        <v>&lt;variable columnName="TotaalPunten06" columnType="DECIMAL"&gt;TotaalPunten06&lt;/variable&gt;</v>
      </c>
      <c r="M135" s="5" t="s">
        <v>165</v>
      </c>
      <c r="N135" s="22" t="str">
        <f t="shared" si="9"/>
        <v>&lt;variable&gt;TotaalPunten06&lt;/variable&gt;</v>
      </c>
    </row>
    <row r="136" spans="1:14" x14ac:dyDescent="0.25">
      <c r="A136" s="11" t="s">
        <v>149</v>
      </c>
      <c r="B136" s="5" t="str">
        <f>TRIM(IFERROR(VLOOKUP(TRIM(A136),'[1]STARTER-VarList'!$A$5:$AC$1092,7,FALSE),"--"))</f>
        <v>Tussentijdse Cijfers Aanwezig</v>
      </c>
      <c r="C136" s="5" t="str">
        <f>TRIM(IFERROR(VLOOKUP(TRIM(A136),'[1]STARTER-VarList'!$A$5:$AC$1092,11,FALSE)," --"))</f>
        <v>Number</v>
      </c>
      <c r="D136" s="5" t="str">
        <f>TRIM(IFERROR(VLOOKUP(TRIM(A136),'[1]STARTER-VarList'!$A$5:$AC$1092,25,FALSE),"--"))</f>
        <v>Default</v>
      </c>
      <c r="E136" s="5" t="str">
        <f>TRIM(IFERROR(VLOOKUP(TRIM(A136),'[1]STARTER-VarList'!$A$5:$AC$1092,23,FALSE),"--"))</f>
        <v>Yes</v>
      </c>
      <c r="F136" s="17" t="str">
        <f>TRIM(IFERROR(VLOOKUP(TRIM(A136),'[1]STARTER-VarList'!$A$5:$AC$1092,2,FALSE),"--"))</f>
        <v>TotaalPunten07</v>
      </c>
      <c r="G136" s="18" t="str">
        <f t="shared" si="8"/>
        <v>TotaalPunten07</v>
      </c>
      <c r="H136" s="17" t="str">
        <f>TRIM(IFERROR(VLOOKUP(TRIM(A136),'[1]STARTER-VarList'!$A$5:$AC$1092,24,FALSE),"--"))</f>
        <v>Single</v>
      </c>
      <c r="I136" s="18" t="str">
        <f>TRIM(IFERROR(VLOOKUP(TRIM(A136),'[1]STARTER-VarList'!$A$5:$AC$1092,13,FALSE),"--"))</f>
        <v>Locked</v>
      </c>
      <c r="J136" s="18" t="str">
        <f>TRIM(IFERROR(VLOOKUP(TRIM(A136),'[1]STARTER-VarList'!$A$5:$AT$1092,42,FALSE),"--"))</f>
        <v>If( DataEntered(TussentijdseCijfersAanwezig), If(ToetsOprichtingsdatumKvK=0,0,If(TussentijdseCijfersAanwezig=0,Factor07A*Basispunten,Factor07B*Basispunten)) ,NA)</v>
      </c>
      <c r="K136" s="24" t="str">
        <f t="shared" si="6"/>
        <v>DECIMAL</v>
      </c>
      <c r="L136" s="22" t="str">
        <f t="shared" si="10"/>
        <v>&lt;variable columnName="TotaalPunten07" columnType="DECIMAL"&gt;TotaalPunten07&lt;/variable&gt;</v>
      </c>
      <c r="M136" s="5" t="s">
        <v>165</v>
      </c>
      <c r="N136" s="22" t="str">
        <f t="shared" si="9"/>
        <v>&lt;variable&gt;TotaalPunten07&lt;/variable&gt;</v>
      </c>
    </row>
    <row r="137" spans="1:14" x14ac:dyDescent="0.25">
      <c r="A137" s="11"/>
      <c r="B137" s="5" t="str">
        <f>TRIM(IFERROR(VLOOKUP(TRIM(A137),'[1]STARTER-VarList'!$A$5:$AC$1092,7,FALSE),"--"))</f>
        <v>--</v>
      </c>
      <c r="C137" s="5" t="str">
        <f>TRIM(IFERROR(VLOOKUP(TRIM(A137),'[1]STARTER-VarList'!$A$5:$AC$1092,11,FALSE)," --"))</f>
        <v>--</v>
      </c>
      <c r="D137" s="5" t="str">
        <f>TRIM(IFERROR(VLOOKUP(TRIM(A137),'[1]STARTER-VarList'!$A$5:$AC$1092,25,FALSE),"--"))</f>
        <v>--</v>
      </c>
      <c r="E137" s="5" t="str">
        <f>TRIM(IFERROR(VLOOKUP(TRIM(A137),'[1]STARTER-VarList'!$A$5:$AC$1092,23,FALSE),"--"))</f>
        <v>--</v>
      </c>
      <c r="F137" s="17" t="str">
        <f>TRIM(IFERROR(VLOOKUP(TRIM(A137),'[1]STARTER-VarList'!$A$5:$AC$1092,2,FALSE),"--"))</f>
        <v>--</v>
      </c>
      <c r="G137" s="18" t="str">
        <f t="shared" si="8"/>
        <v>--</v>
      </c>
      <c r="H137" s="17" t="str">
        <f>TRIM(IFERROR(VLOOKUP(TRIM(A137),'[1]STARTER-VarList'!$A$5:$AC$1092,24,FALSE),"--"))</f>
        <v>--</v>
      </c>
      <c r="I137" s="18" t="str">
        <f>TRIM(IFERROR(VLOOKUP(TRIM(A137),'[1]STARTER-VarList'!$A$5:$AC$1092,13,FALSE),"--"))</f>
        <v>--</v>
      </c>
      <c r="J137" s="18" t="str">
        <f>TRIM(IFERROR(VLOOKUP(TRIM(A137),'[1]STARTER-VarList'!$A$5:$AT$1092,42,FALSE),"--"))</f>
        <v>--</v>
      </c>
      <c r="L137" s="22" t="str">
        <f t="shared" ref="L137" si="11">IF(C137="--","",CONCATENATE("&lt;variable&gt;",G137,"&lt;/variable&gt;"))</f>
        <v/>
      </c>
      <c r="M137" s="5" t="s">
        <v>165</v>
      </c>
      <c r="N137" s="22" t="str">
        <f t="shared" si="9"/>
        <v/>
      </c>
    </row>
    <row r="138" spans="1:14" x14ac:dyDescent="0.25">
      <c r="L138" s="22"/>
      <c r="M138" s="5" t="s">
        <v>165</v>
      </c>
      <c r="N138" s="22"/>
    </row>
    <row r="139" spans="1:14" x14ac:dyDescent="0.25">
      <c r="L139" s="22"/>
      <c r="M139" s="5" t="s">
        <v>165</v>
      </c>
      <c r="N139" s="22"/>
    </row>
    <row r="140" spans="1:14" x14ac:dyDescent="0.25">
      <c r="L140" s="22" t="s">
        <v>60</v>
      </c>
      <c r="M140" s="5" t="s">
        <v>165</v>
      </c>
      <c r="N140" s="22" t="s">
        <v>60</v>
      </c>
    </row>
    <row r="141" spans="1:14" x14ac:dyDescent="0.25">
      <c r="L141" s="22" t="s">
        <v>61</v>
      </c>
      <c r="M141" s="5" t="s">
        <v>165</v>
      </c>
      <c r="N141" s="22" t="s">
        <v>61</v>
      </c>
    </row>
    <row r="142" spans="1:14" x14ac:dyDescent="0.25">
      <c r="M142" s="5" t="s">
        <v>165</v>
      </c>
      <c r="N142" s="22"/>
    </row>
    <row r="143" spans="1:14" x14ac:dyDescent="0.25">
      <c r="M143" s="5" t="s">
        <v>165</v>
      </c>
      <c r="N143" s="22"/>
    </row>
    <row r="144" spans="1:14" x14ac:dyDescent="0.25">
      <c r="M144" s="5" t="s">
        <v>165</v>
      </c>
      <c r="N144" s="22"/>
    </row>
    <row r="145" spans="13:14" x14ac:dyDescent="0.25">
      <c r="M145" s="5" t="s">
        <v>165</v>
      </c>
      <c r="N145" s="22"/>
    </row>
    <row r="146" spans="13:14" x14ac:dyDescent="0.25">
      <c r="M146" s="5" t="s">
        <v>165</v>
      </c>
      <c r="N146" s="22"/>
    </row>
    <row r="147" spans="13:14" x14ac:dyDescent="0.25">
      <c r="M147" s="5" t="s">
        <v>165</v>
      </c>
      <c r="N147" s="22"/>
    </row>
    <row r="148" spans="13:14" x14ac:dyDescent="0.25">
      <c r="M148" s="5" t="s">
        <v>165</v>
      </c>
      <c r="N148" s="22"/>
    </row>
    <row r="149" spans="13:14" x14ac:dyDescent="0.25">
      <c r="M149" s="5" t="s">
        <v>165</v>
      </c>
      <c r="N149" s="22"/>
    </row>
    <row r="150" spans="13:14" x14ac:dyDescent="0.25">
      <c r="M150" s="5" t="s">
        <v>165</v>
      </c>
      <c r="N150" s="22"/>
    </row>
    <row r="151" spans="13:14" x14ac:dyDescent="0.25">
      <c r="M151" s="5" t="s">
        <v>165</v>
      </c>
      <c r="N151" s="22"/>
    </row>
    <row r="152" spans="13:14" x14ac:dyDescent="0.25">
      <c r="M152" s="5" t="s">
        <v>165</v>
      </c>
      <c r="N152" s="22"/>
    </row>
    <row r="153" spans="13:14" x14ac:dyDescent="0.25">
      <c r="M153" s="5" t="s">
        <v>165</v>
      </c>
      <c r="N153" s="22"/>
    </row>
    <row r="154" spans="13:14" x14ac:dyDescent="0.25">
      <c r="M154" s="5" t="s">
        <v>165</v>
      </c>
      <c r="N154" s="22"/>
    </row>
    <row r="155" spans="13:14" x14ac:dyDescent="0.25">
      <c r="M155" s="5" t="s">
        <v>165</v>
      </c>
      <c r="N155" s="22"/>
    </row>
    <row r="156" spans="13:14" x14ac:dyDescent="0.25">
      <c r="M156" s="5" t="s">
        <v>165</v>
      </c>
      <c r="N156" s="22"/>
    </row>
    <row r="157" spans="13:14" x14ac:dyDescent="0.25">
      <c r="M157" s="5" t="s">
        <v>165</v>
      </c>
      <c r="N157" s="22"/>
    </row>
    <row r="158" spans="13:14" x14ac:dyDescent="0.25">
      <c r="M158" s="5" t="s">
        <v>165</v>
      </c>
      <c r="N158" s="22"/>
    </row>
    <row r="159" spans="13:14" x14ac:dyDescent="0.25">
      <c r="M159" s="5" t="s">
        <v>165</v>
      </c>
      <c r="N159" s="22"/>
    </row>
    <row r="160" spans="13:14" x14ac:dyDescent="0.25">
      <c r="M160" s="5" t="s">
        <v>165</v>
      </c>
      <c r="N160" s="22"/>
    </row>
    <row r="161" spans="13:14" x14ac:dyDescent="0.25">
      <c r="M161" s="5" t="s">
        <v>165</v>
      </c>
      <c r="N161" s="22"/>
    </row>
    <row r="162" spans="13:14" x14ac:dyDescent="0.25">
      <c r="M162" s="5" t="s">
        <v>165</v>
      </c>
      <c r="N162" s="22"/>
    </row>
    <row r="163" spans="13:14" x14ac:dyDescent="0.25">
      <c r="M163" s="5" t="s">
        <v>165</v>
      </c>
      <c r="N163" s="22"/>
    </row>
    <row r="164" spans="13:14" x14ac:dyDescent="0.25">
      <c r="M164" s="5" t="s">
        <v>165</v>
      </c>
      <c r="N164" s="22"/>
    </row>
    <row r="165" spans="13:14" x14ac:dyDescent="0.25">
      <c r="M165" s="5" t="s">
        <v>165</v>
      </c>
      <c r="N165" s="22"/>
    </row>
    <row r="166" spans="13:14" x14ac:dyDescent="0.25">
      <c r="M166" s="5" t="s">
        <v>165</v>
      </c>
      <c r="N166" s="22"/>
    </row>
    <row r="167" spans="13:14" x14ac:dyDescent="0.25">
      <c r="M167" s="5" t="s">
        <v>165</v>
      </c>
      <c r="N167" s="22"/>
    </row>
    <row r="168" spans="13:14" x14ac:dyDescent="0.25">
      <c r="M168" s="5" t="s">
        <v>165</v>
      </c>
      <c r="N168" s="22"/>
    </row>
    <row r="169" spans="13:14" x14ac:dyDescent="0.25">
      <c r="M169" s="5" t="s">
        <v>165</v>
      </c>
      <c r="N169" s="22"/>
    </row>
    <row r="170" spans="13:14" x14ac:dyDescent="0.25">
      <c r="M170" s="5" t="s">
        <v>165</v>
      </c>
      <c r="N170" s="22"/>
    </row>
    <row r="171" spans="13:14" x14ac:dyDescent="0.25">
      <c r="M171" s="5" t="s">
        <v>165</v>
      </c>
      <c r="N171" s="22"/>
    </row>
    <row r="172" spans="13:14" x14ac:dyDescent="0.25">
      <c r="M172" s="5" t="s">
        <v>165</v>
      </c>
      <c r="N172" s="22"/>
    </row>
    <row r="173" spans="13:14" x14ac:dyDescent="0.25">
      <c r="M173" s="5" t="s">
        <v>165</v>
      </c>
      <c r="N173" s="22"/>
    </row>
    <row r="174" spans="13:14" x14ac:dyDescent="0.25">
      <c r="M174" s="5" t="s">
        <v>165</v>
      </c>
      <c r="N174" s="22"/>
    </row>
    <row r="175" spans="13:14" x14ac:dyDescent="0.25">
      <c r="M175" s="5" t="s">
        <v>165</v>
      </c>
      <c r="N175" s="22"/>
    </row>
    <row r="176" spans="13:14" x14ac:dyDescent="0.25">
      <c r="M176" s="5" t="s">
        <v>165</v>
      </c>
      <c r="N176" s="22"/>
    </row>
    <row r="177" spans="13:14" x14ac:dyDescent="0.25">
      <c r="M177" s="5" t="s">
        <v>165</v>
      </c>
      <c r="N177" s="22"/>
    </row>
    <row r="178" spans="13:14" x14ac:dyDescent="0.25">
      <c r="M178" s="5" t="s">
        <v>165</v>
      </c>
      <c r="N178" s="22"/>
    </row>
    <row r="179" spans="13:14" x14ac:dyDescent="0.25">
      <c r="M179" s="5" t="s">
        <v>165</v>
      </c>
      <c r="N179" s="22"/>
    </row>
    <row r="180" spans="13:14" x14ac:dyDescent="0.25">
      <c r="M180" s="5" t="s">
        <v>165</v>
      </c>
      <c r="N180" s="22"/>
    </row>
    <row r="181" spans="13:14" x14ac:dyDescent="0.25">
      <c r="M181" s="5" t="s">
        <v>165</v>
      </c>
      <c r="N181" s="22"/>
    </row>
    <row r="182" spans="13:14" x14ac:dyDescent="0.25">
      <c r="M182" s="5" t="s">
        <v>165</v>
      </c>
      <c r="N182" s="22"/>
    </row>
    <row r="183" spans="13:14" x14ac:dyDescent="0.25">
      <c r="M183" s="5" t="s">
        <v>165</v>
      </c>
      <c r="N183" s="22"/>
    </row>
    <row r="184" spans="13:14" x14ac:dyDescent="0.25">
      <c r="M184" s="5" t="s">
        <v>165</v>
      </c>
      <c r="N184" s="22"/>
    </row>
    <row r="185" spans="13:14" x14ac:dyDescent="0.25">
      <c r="M185" s="5" t="s">
        <v>165</v>
      </c>
      <c r="N185" s="22"/>
    </row>
    <row r="186" spans="13:14" x14ac:dyDescent="0.25">
      <c r="M186" s="5" t="s">
        <v>165</v>
      </c>
      <c r="N186" s="22"/>
    </row>
    <row r="187" spans="13:14" x14ac:dyDescent="0.25">
      <c r="M187" s="5" t="s">
        <v>165</v>
      </c>
      <c r="N187" s="22"/>
    </row>
    <row r="188" spans="13:14" x14ac:dyDescent="0.25">
      <c r="M188" s="5" t="s">
        <v>165</v>
      </c>
      <c r="N188" s="22"/>
    </row>
    <row r="189" spans="13:14" x14ac:dyDescent="0.25">
      <c r="M189" s="5" t="s">
        <v>165</v>
      </c>
      <c r="N189" s="22"/>
    </row>
    <row r="190" spans="13:14" x14ac:dyDescent="0.25">
      <c r="M190" s="5" t="s">
        <v>165</v>
      </c>
      <c r="N190" s="22"/>
    </row>
    <row r="191" spans="13:14" x14ac:dyDescent="0.25">
      <c r="M191" s="5" t="s">
        <v>165</v>
      </c>
      <c r="N191" s="22"/>
    </row>
    <row r="192" spans="13:14" x14ac:dyDescent="0.25">
      <c r="M192" s="5" t="s">
        <v>165</v>
      </c>
      <c r="N192" s="22"/>
    </row>
    <row r="193" spans="13:14" x14ac:dyDescent="0.25">
      <c r="M193" s="5" t="s">
        <v>165</v>
      </c>
      <c r="N193" s="22" t="s">
        <v>60</v>
      </c>
    </row>
    <row r="194" spans="13:14" x14ac:dyDescent="0.25">
      <c r="M194" s="5" t="s">
        <v>165</v>
      </c>
      <c r="N194" s="22" t="s">
        <v>61</v>
      </c>
    </row>
  </sheetData>
  <autoFilter ref="A6:G42"/>
  <phoneticPr fontId="9" type="noConversion"/>
  <conditionalFormatting sqref="E138:E1048576 E2:E33">
    <cfRule type="cellIs" dxfId="2" priority="6" stopIfTrue="1" operator="equal">
      <formula>"No"</formula>
    </cfRule>
  </conditionalFormatting>
  <conditionalFormatting sqref="E34">
    <cfRule type="cellIs" dxfId="1" priority="2" operator="equal">
      <formula>"No"</formula>
    </cfRule>
  </conditionalFormatting>
  <conditionalFormatting sqref="E35:E137">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ronald.vanaalderen</cp:lastModifiedBy>
  <dcterms:created xsi:type="dcterms:W3CDTF">2010-07-13T09:09:04Z</dcterms:created>
  <dcterms:modified xsi:type="dcterms:W3CDTF">2014-02-13T12:30:56Z</dcterms:modified>
</cp:coreProperties>
</file>