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Notes" sheetId="3" r:id="rId1"/>
    <sheet name="FMT Mastermodel" sheetId="1" r:id="rId2"/>
    <sheet name="FMT4Header" sheetId="2" r:id="rId3"/>
  </sheets>
  <definedNames>
    <definedName name="_xlnm._FilterDatabase" localSheetId="1" hidden="1">'FMT Mastermodel'!$A$3:$H$9</definedName>
  </definedNames>
  <calcPr calcId="145621"/>
</workbook>
</file>

<file path=xl/calcChain.xml><?xml version="1.0" encoding="utf-8"?>
<calcChain xmlns="http://schemas.openxmlformats.org/spreadsheetml/2006/main">
  <c r="H45" i="1" l="1"/>
  <c r="H37" i="1"/>
  <c r="H32" i="1"/>
  <c r="H29" i="1"/>
  <c r="H24" i="1"/>
  <c r="H22" i="1"/>
  <c r="H18" i="1"/>
  <c r="H14" i="1"/>
  <c r="D44" i="1"/>
  <c r="H44" i="1" s="1"/>
  <c r="D48" i="1"/>
  <c r="H48" i="1" s="1"/>
  <c r="D47" i="1"/>
  <c r="H47" i="1" s="1"/>
  <c r="D46" i="1"/>
  <c r="H46" i="1" s="1"/>
  <c r="D45" i="1"/>
  <c r="D42" i="1"/>
  <c r="H42" i="1" s="1"/>
  <c r="D41" i="1"/>
  <c r="H41" i="1" s="1"/>
  <c r="D40" i="1"/>
  <c r="H40" i="1" s="1"/>
  <c r="D39" i="1"/>
  <c r="H39" i="1" s="1"/>
  <c r="D38" i="1"/>
  <c r="H38" i="1" s="1"/>
  <c r="D37" i="1"/>
  <c r="D36" i="1"/>
  <c r="H36" i="1" s="1"/>
  <c r="D35" i="1"/>
  <c r="H35" i="1" s="1"/>
  <c r="D34" i="1"/>
  <c r="H34" i="1" s="1"/>
  <c r="D33" i="1"/>
  <c r="H33" i="1" s="1"/>
  <c r="D32" i="1"/>
  <c r="D31" i="1"/>
  <c r="H31" i="1" s="1"/>
  <c r="D30" i="1"/>
  <c r="H30" i="1" s="1"/>
  <c r="D29" i="1"/>
  <c r="D28" i="1"/>
  <c r="H28" i="1" s="1"/>
  <c r="D27" i="1"/>
  <c r="H27" i="1" s="1"/>
  <c r="D26" i="1"/>
  <c r="H26" i="1" s="1"/>
  <c r="D25" i="1"/>
  <c r="H25" i="1" s="1"/>
  <c r="D24" i="1"/>
  <c r="D23" i="1"/>
  <c r="H23" i="1" s="1"/>
  <c r="D22" i="1"/>
  <c r="D20" i="1"/>
  <c r="H20" i="1" s="1"/>
  <c r="D19" i="1"/>
  <c r="H19" i="1" s="1"/>
  <c r="D18" i="1"/>
  <c r="D17" i="1"/>
  <c r="H17" i="1" s="1"/>
  <c r="D16" i="1"/>
  <c r="H16" i="1" s="1"/>
  <c r="D15" i="1"/>
  <c r="H15" i="1" s="1"/>
  <c r="D14" i="1"/>
  <c r="D13" i="1"/>
  <c r="H13" i="1" s="1"/>
  <c r="D12" i="1"/>
  <c r="H12" i="1" s="1"/>
  <c r="D11" i="1"/>
  <c r="H11" i="1" s="1"/>
  <c r="D10" i="1"/>
  <c r="H10" i="1" s="1"/>
  <c r="D9" i="1"/>
  <c r="H9" i="1" s="1"/>
  <c r="D8" i="1"/>
  <c r="H8" i="1" s="1"/>
  <c r="D7" i="1"/>
  <c r="H7" i="1" s="1"/>
  <c r="D5" i="1" l="1"/>
  <c r="H5" i="1" s="1"/>
  <c r="D6" i="1"/>
  <c r="H6" i="1" s="1"/>
  <c r="F60" i="3"/>
  <c r="F59" i="3"/>
  <c r="F58" i="3"/>
  <c r="F57" i="3"/>
  <c r="F56" i="3"/>
  <c r="F54" i="3"/>
  <c r="F53" i="3"/>
  <c r="F49" i="3"/>
  <c r="F48" i="3"/>
  <c r="F46" i="3"/>
  <c r="F45" i="3"/>
  <c r="F66" i="3"/>
  <c r="F65" i="3"/>
  <c r="F64" i="3"/>
  <c r="F63" i="3"/>
  <c r="F55" i="3"/>
  <c r="F52" i="3"/>
  <c r="F51" i="3"/>
  <c r="F50" i="3"/>
  <c r="F47" i="3"/>
  <c r="F44" i="3"/>
  <c r="F43" i="3"/>
  <c r="F42" i="3"/>
  <c r="F41" i="3"/>
  <c r="F38" i="3"/>
  <c r="F37" i="3"/>
  <c r="F35" i="3"/>
  <c r="F34" i="3"/>
  <c r="F28" i="3"/>
  <c r="F27" i="3"/>
  <c r="F36" i="3"/>
  <c r="F33" i="3"/>
  <c r="F32" i="3"/>
  <c r="F31" i="3"/>
  <c r="F30" i="3"/>
  <c r="F29" i="3"/>
  <c r="F26" i="3"/>
  <c r="F25" i="3"/>
  <c r="F24" i="3"/>
  <c r="H4" i="1" l="1"/>
  <c r="D17" i="2" l="1"/>
  <c r="D16" i="2"/>
  <c r="B15" i="2"/>
  <c r="D15" i="2" s="1"/>
  <c r="D14" i="2"/>
  <c r="D13" i="2"/>
  <c r="D12" i="2"/>
  <c r="D11" i="2"/>
  <c r="D10" i="2"/>
  <c r="D9" i="2"/>
  <c r="D8" i="2"/>
  <c r="D7" i="2"/>
  <c r="D6" i="2"/>
  <c r="D5" i="2"/>
  <c r="D4" i="2"/>
</calcChain>
</file>

<file path=xl/sharedStrings.xml><?xml version="1.0" encoding="utf-8"?>
<sst xmlns="http://schemas.openxmlformats.org/spreadsheetml/2006/main" count="316" uniqueCount="100">
  <si>
    <t>Sort</t>
  </si>
  <si>
    <t>Level</t>
  </si>
  <si>
    <t>Code</t>
  </si>
  <si>
    <t>Description</t>
  </si>
  <si>
    <t>DataType</t>
  </si>
  <si>
    <t>FMT4 XML</t>
  </si>
  <si>
    <t>import.date</t>
  </si>
  <si>
    <t>string</t>
  </si>
  <si>
    <t>date</t>
  </si>
  <si>
    <t>Header FMT4</t>
  </si>
  <si>
    <t>Tag</t>
  </si>
  <si>
    <t>Value</t>
  </si>
  <si>
    <t>Opmerkingen</t>
  </si>
  <si>
    <t>FMT4 Head</t>
  </si>
  <si>
    <t>CodeList</t>
  </si>
  <si>
    <t>CodeListVersion</t>
  </si>
  <si>
    <t>CodeTrimmingWhenSource</t>
  </si>
  <si>
    <t>No</t>
  </si>
  <si>
    <t>MultiLevelDataWhenSource</t>
  </si>
  <si>
    <t>DCSignedValues</t>
  </si>
  <si>
    <t>ImportToUnmappedSources</t>
  </si>
  <si>
    <t>Ignore</t>
  </si>
  <si>
    <t>ImportToLockedTargets</t>
  </si>
  <si>
    <t>Warning</t>
  </si>
  <si>
    <t>ImportToUnknownTargets</t>
  </si>
  <si>
    <t>Creator</t>
  </si>
  <si>
    <t>CreatorVersion</t>
  </si>
  <si>
    <t>BuildDate</t>
  </si>
  <si>
    <t>BuildUser</t>
  </si>
  <si>
    <t>Notes</t>
  </si>
  <si>
    <t>FMT4 Historic Risk Rating mastertabel voor ING KBM</t>
  </si>
  <si>
    <t>abstract</t>
  </si>
  <si>
    <t>IsTuple</t>
  </si>
  <si>
    <t>InTuple</t>
  </si>
  <si>
    <t xml:space="preserve"> </t>
  </si>
  <si>
    <t xml:space="preserve">             </t>
  </si>
  <si>
    <t xml:space="preserve">         </t>
  </si>
  <si>
    <t>Maatschap</t>
  </si>
  <si>
    <t>BV een</t>
  </si>
  <si>
    <t>Amsterdam</t>
  </si>
  <si>
    <t>EUR</t>
  </si>
  <si>
    <t>100000.0</t>
  </si>
  <si>
    <t>Bedrijfspand</t>
  </si>
  <si>
    <t>7602bh</t>
  </si>
  <si>
    <t>Zelden gebruikt vrij tekstveld</t>
  </si>
  <si>
    <t>RAPC103188</t>
  </si>
  <si>
    <t>Adler International CV</t>
  </si>
  <si>
    <t>Gemachtigde</t>
  </si>
  <si>
    <t>V</t>
  </si>
  <si>
    <t>10000.0</t>
  </si>
  <si>
    <t>1400.0</t>
  </si>
  <si>
    <t>cfaId</t>
  </si>
  <si>
    <t>collateralId</t>
  </si>
  <si>
    <t>collateralType</t>
  </si>
  <si>
    <t>compoundDescription</t>
  </si>
  <si>
    <t>immovablePropertyId</t>
  </si>
  <si>
    <t>expired</t>
  </si>
  <si>
    <t>appraiser</t>
  </si>
  <si>
    <t>liquidationValue</t>
  </si>
  <si>
    <t>marketValue</t>
  </si>
  <si>
    <t>base:currency</t>
  </si>
  <si>
    <t>base:amount</t>
  </si>
  <si>
    <t>registerBoundGoodCode</t>
  </si>
  <si>
    <t>registerBoundGoodDescription</t>
  </si>
  <si>
    <t>wozValue</t>
  </si>
  <si>
    <t>addresses</t>
  </si>
  <si>
    <t>address</t>
  </si>
  <si>
    <t>street</t>
  </si>
  <si>
    <t>housenumber</t>
  </si>
  <si>
    <t>postalCode</t>
  </si>
  <si>
    <t>city</t>
  </si>
  <si>
    <t>modificationDescription</t>
  </si>
  <si>
    <t>modificationMotivation</t>
  </si>
  <si>
    <t>partyId</t>
  </si>
  <si>
    <t>partyName</t>
  </si>
  <si>
    <t>roleId</t>
  </si>
  <si>
    <t>roleName</t>
  </si>
  <si>
    <t>status</t>
  </si>
  <si>
    <t>totalAmount</t>
  </si>
  <si>
    <t>totalCover</t>
  </si>
  <si>
    <t>collateralTypeId</t>
  </si>
  <si>
    <t>name</t>
  </si>
  <si>
    <t>collateral[]</t>
  </si>
  <si>
    <t>immovableProperties[]</t>
  </si>
  <si>
    <t>parties[]</t>
  </si>
  <si>
    <t>Monetary</t>
  </si>
  <si>
    <t>Collaterals</t>
  </si>
  <si>
    <t>1.0</t>
  </si>
  <si>
    <t>Collaterals from iCOS</t>
  </si>
  <si>
    <t>FMT4 Mastermodel Collaterals</t>
  </si>
  <si>
    <t>Ronald van Aalderen</t>
  </si>
  <si>
    <t>v1.0</t>
  </si>
  <si>
    <t>Parties</t>
  </si>
  <si>
    <t>ImmovableProperties</t>
  </si>
  <si>
    <t>PartyId</t>
  </si>
  <si>
    <t>PartyName</t>
  </si>
  <si>
    <t>RoleId</t>
  </si>
  <si>
    <t>RoleName</t>
  </si>
  <si>
    <t>currency</t>
  </si>
  <si>
    <t>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</si>
</sst>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/mm/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quotePrefix="1" applyFill="1"/>
    <xf numFmtId="0" fontId="0" fillId="0" borderId="0" xfId="0" quotePrefix="1"/>
    <xf numFmtId="14" fontId="0" fillId="2" borderId="0" xfId="0" quotePrefix="1" applyNumberFormat="1" applyFill="1" applyAlignment="1">
      <alignment horizontal="left"/>
    </xf>
    <xf numFmtId="164" fontId="0" fillId="2" borderId="0" xfId="0" quotePrefix="1" applyNumberForma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4:F66"/>
  <sheetViews>
    <sheetView topLeftCell="A15" workbookViewId="0">
      <selection activeCell="F24" sqref="F24:F66"/>
    </sheetView>
  </sheetViews>
  <sheetFormatPr defaultRowHeight="15" x14ac:dyDescent="0.25"/>
  <cols>
    <col min="1" max="1" width="12.5703125" customWidth="1"/>
    <col min="2" max="2" width="22.85546875" bestFit="1" customWidth="1"/>
    <col min="3" max="3" width="18.85546875" customWidth="1"/>
    <col min="4" max="4" width="25.28515625" customWidth="1"/>
    <col min="5" max="5" width="27.5703125" style="7" bestFit="1" customWidth="1"/>
  </cols>
  <sheetData>
    <row r="24" spans="1:6" x14ac:dyDescent="0.25">
      <c r="A24" t="s">
        <v>82</v>
      </c>
      <c r="B24" t="s">
        <v>51</v>
      </c>
      <c r="E24" s="7">
        <v>10014235</v>
      </c>
      <c r="F24" t="str">
        <f>CONCATENATE(A24,".",B24)</f>
        <v>collateral[].cfaId</v>
      </c>
    </row>
    <row r="25" spans="1:6" x14ac:dyDescent="0.25">
      <c r="A25" t="s">
        <v>82</v>
      </c>
      <c r="B25" t="s">
        <v>52</v>
      </c>
      <c r="E25" s="7">
        <v>14018951</v>
      </c>
      <c r="F25" t="str">
        <f t="shared" ref="F25:F33" si="0">CONCATENATE(A25,".",B25)</f>
        <v>collateral[].collateralId</v>
      </c>
    </row>
    <row r="26" spans="1:6" x14ac:dyDescent="0.25">
      <c r="A26" t="s">
        <v>82</v>
      </c>
      <c r="B26" t="s">
        <v>53</v>
      </c>
      <c r="F26" t="str">
        <f t="shared" si="0"/>
        <v>collateral[].collateralType</v>
      </c>
    </row>
    <row r="27" spans="1:6" x14ac:dyDescent="0.25">
      <c r="A27" t="s">
        <v>82</v>
      </c>
      <c r="B27" t="s">
        <v>53</v>
      </c>
      <c r="C27" t="s">
        <v>80</v>
      </c>
      <c r="E27" s="7">
        <v>101</v>
      </c>
      <c r="F27" t="str">
        <f>CONCATENATE(A27,".",B27,".",C27)</f>
        <v>collateral[].collateralType.collateralTypeId</v>
      </c>
    </row>
    <row r="28" spans="1:6" x14ac:dyDescent="0.25">
      <c r="A28" t="s">
        <v>82</v>
      </c>
      <c r="B28" t="s">
        <v>53</v>
      </c>
      <c r="C28" t="s">
        <v>81</v>
      </c>
      <c r="E28" s="7" t="s">
        <v>37</v>
      </c>
      <c r="F28" t="str">
        <f>CONCATENATE(A28,".",B28,".",C28)</f>
        <v>collateral[].collateralType.name</v>
      </c>
    </row>
    <row r="29" spans="1:6" x14ac:dyDescent="0.25">
      <c r="A29" t="s">
        <v>82</v>
      </c>
      <c r="B29" t="s">
        <v>54</v>
      </c>
      <c r="E29" s="7" t="s">
        <v>38</v>
      </c>
      <c r="F29" t="str">
        <f t="shared" si="0"/>
        <v>collateral[].compoundDescription</v>
      </c>
    </row>
    <row r="30" spans="1:6" x14ac:dyDescent="0.25">
      <c r="A30" t="s">
        <v>82</v>
      </c>
      <c r="B30" t="s">
        <v>71</v>
      </c>
      <c r="E30" s="7" t="s">
        <v>44</v>
      </c>
      <c r="F30" t="str">
        <f t="shared" si="0"/>
        <v>collateral[].modificationDescription</v>
      </c>
    </row>
    <row r="31" spans="1:6" x14ac:dyDescent="0.25">
      <c r="A31" t="s">
        <v>82</v>
      </c>
      <c r="B31" t="s">
        <v>72</v>
      </c>
      <c r="E31" s="7" t="s">
        <v>44</v>
      </c>
      <c r="F31" t="str">
        <f t="shared" si="0"/>
        <v>collateral[].modificationMotivation</v>
      </c>
    </row>
    <row r="32" spans="1:6" x14ac:dyDescent="0.25">
      <c r="A32" t="s">
        <v>82</v>
      </c>
      <c r="B32" t="s">
        <v>77</v>
      </c>
      <c r="E32" s="7" t="s">
        <v>48</v>
      </c>
      <c r="F32" t="str">
        <f t="shared" si="0"/>
        <v>collateral[].status</v>
      </c>
    </row>
    <row r="33" spans="1:6" x14ac:dyDescent="0.25">
      <c r="A33" t="s">
        <v>82</v>
      </c>
      <c r="B33" t="s">
        <v>78</v>
      </c>
      <c r="E33" s="7" t="s">
        <v>36</v>
      </c>
      <c r="F33" t="str">
        <f t="shared" si="0"/>
        <v>collateral[].totalAmount</v>
      </c>
    </row>
    <row r="34" spans="1:6" x14ac:dyDescent="0.25">
      <c r="A34" t="s">
        <v>82</v>
      </c>
      <c r="B34" t="s">
        <v>78</v>
      </c>
      <c r="C34" t="s">
        <v>60</v>
      </c>
      <c r="E34" s="7" t="s">
        <v>40</v>
      </c>
      <c r="F34" t="str">
        <f>CONCATENATE(A34,".",B34,".",C34)</f>
        <v>collateral[].totalAmount.base:currency</v>
      </c>
    </row>
    <row r="35" spans="1:6" x14ac:dyDescent="0.25">
      <c r="A35" t="s">
        <v>82</v>
      </c>
      <c r="B35" t="s">
        <v>78</v>
      </c>
      <c r="C35" t="s">
        <v>61</v>
      </c>
      <c r="E35" s="7" t="s">
        <v>49</v>
      </c>
      <c r="F35" t="str">
        <f>CONCATENATE(A35,".",B35,".",C35)</f>
        <v>collateral[].totalAmount.base:amount</v>
      </c>
    </row>
    <row r="36" spans="1:6" x14ac:dyDescent="0.25">
      <c r="A36" t="s">
        <v>82</v>
      </c>
      <c r="B36" t="s">
        <v>79</v>
      </c>
      <c r="E36" s="7" t="s">
        <v>36</v>
      </c>
      <c r="F36" t="str">
        <f t="shared" ref="F36" si="1">CONCATENATE(A36,".",B36)</f>
        <v>collateral[].totalCover</v>
      </c>
    </row>
    <row r="37" spans="1:6" x14ac:dyDescent="0.25">
      <c r="A37" t="s">
        <v>82</v>
      </c>
      <c r="B37" t="s">
        <v>79</v>
      </c>
      <c r="C37" t="s">
        <v>60</v>
      </c>
      <c r="E37" s="7" t="s">
        <v>40</v>
      </c>
      <c r="F37" t="str">
        <f>CONCATENATE(A37,".",B37,".",C37)</f>
        <v>collateral[].totalCover.base:currency</v>
      </c>
    </row>
    <row r="38" spans="1:6" x14ac:dyDescent="0.25">
      <c r="A38" t="s">
        <v>82</v>
      </c>
      <c r="B38" t="s">
        <v>79</v>
      </c>
      <c r="C38" t="s">
        <v>61</v>
      </c>
      <c r="E38" s="7" t="s">
        <v>50</v>
      </c>
      <c r="F38" t="str">
        <f>CONCATENATE(A38,".",B38,".",C38)</f>
        <v>collateral[].totalCover.base:amount</v>
      </c>
    </row>
    <row r="40" spans="1:6" x14ac:dyDescent="0.25">
      <c r="E40" s="7" t="s">
        <v>35</v>
      </c>
    </row>
    <row r="41" spans="1:6" x14ac:dyDescent="0.25">
      <c r="A41" t="s">
        <v>82</v>
      </c>
      <c r="B41" t="s">
        <v>83</v>
      </c>
      <c r="C41" t="s">
        <v>55</v>
      </c>
      <c r="E41" s="7">
        <v>1009620</v>
      </c>
      <c r="F41" t="str">
        <f t="shared" ref="F41:F66" si="2">CONCATENATE(A41,".",B41,".",C41)</f>
        <v>collateral[].immovableProperties[].immovablePropertyId</v>
      </c>
    </row>
    <row r="42" spans="1:6" x14ac:dyDescent="0.25">
      <c r="A42" t="s">
        <v>82</v>
      </c>
      <c r="B42" t="s">
        <v>83</v>
      </c>
      <c r="C42" t="s">
        <v>56</v>
      </c>
      <c r="E42" s="7" t="b">
        <v>0</v>
      </c>
      <c r="F42" t="str">
        <f t="shared" si="2"/>
        <v>collateral[].immovableProperties[].expired</v>
      </c>
    </row>
    <row r="43" spans="1:6" x14ac:dyDescent="0.25">
      <c r="A43" t="s">
        <v>82</v>
      </c>
      <c r="B43" t="s">
        <v>83</v>
      </c>
      <c r="C43" t="s">
        <v>57</v>
      </c>
      <c r="E43" s="7" t="s">
        <v>39</v>
      </c>
      <c r="F43" t="str">
        <f t="shared" si="2"/>
        <v>collateral[].immovableProperties[].appraiser</v>
      </c>
    </row>
    <row r="44" spans="1:6" x14ac:dyDescent="0.25">
      <c r="A44" t="s">
        <v>82</v>
      </c>
      <c r="B44" t="s">
        <v>83</v>
      </c>
      <c r="C44" t="s">
        <v>58</v>
      </c>
      <c r="F44" t="str">
        <f t="shared" si="2"/>
        <v>collateral[].immovableProperties[].liquidationValue</v>
      </c>
    </row>
    <row r="45" spans="1:6" x14ac:dyDescent="0.25">
      <c r="A45" t="s">
        <v>82</v>
      </c>
      <c r="B45" t="s">
        <v>83</v>
      </c>
      <c r="C45" t="s">
        <v>58</v>
      </c>
      <c r="D45" t="s">
        <v>60</v>
      </c>
      <c r="E45" s="7" t="s">
        <v>40</v>
      </c>
      <c r="F45" t="str">
        <f>CONCATENATE(A45,".",B45,".",C45,".",D45)</f>
        <v>collateral[].immovableProperties[].liquidationValue.base:currency</v>
      </c>
    </row>
    <row r="46" spans="1:6" x14ac:dyDescent="0.25">
      <c r="A46" t="s">
        <v>82</v>
      </c>
      <c r="B46" t="s">
        <v>83</v>
      </c>
      <c r="C46" t="s">
        <v>58</v>
      </c>
      <c r="D46" t="s">
        <v>61</v>
      </c>
      <c r="E46" s="7" t="s">
        <v>41</v>
      </c>
      <c r="F46" t="str">
        <f>CONCATENATE(A46,".",B46,".",C46,".",D46)</f>
        <v>collateral[].immovableProperties[].liquidationValue.base:amount</v>
      </c>
    </row>
    <row r="47" spans="1:6" x14ac:dyDescent="0.25">
      <c r="A47" t="s">
        <v>82</v>
      </c>
      <c r="B47" t="s">
        <v>83</v>
      </c>
      <c r="C47" t="s">
        <v>59</v>
      </c>
      <c r="F47" t="str">
        <f t="shared" si="2"/>
        <v>collateral[].immovableProperties[].marketValue</v>
      </c>
    </row>
    <row r="48" spans="1:6" x14ac:dyDescent="0.25">
      <c r="A48" t="s">
        <v>82</v>
      </c>
      <c r="B48" t="s">
        <v>83</v>
      </c>
      <c r="C48" t="s">
        <v>59</v>
      </c>
      <c r="D48" t="s">
        <v>60</v>
      </c>
      <c r="E48" s="7" t="s">
        <v>40</v>
      </c>
      <c r="F48" t="str">
        <f>CONCATENATE(A48,".",B48,".",C48,".",D48)</f>
        <v>collateral[].immovableProperties[].marketValue.base:currency</v>
      </c>
    </row>
    <row r="49" spans="1:6" x14ac:dyDescent="0.25">
      <c r="A49" t="s">
        <v>82</v>
      </c>
      <c r="B49" t="s">
        <v>83</v>
      </c>
      <c r="C49" t="s">
        <v>59</v>
      </c>
      <c r="D49" t="s">
        <v>61</v>
      </c>
      <c r="E49" s="7" t="s">
        <v>41</v>
      </c>
      <c r="F49" t="str">
        <f>CONCATENATE(A49,".",B49,".",C49,".",D49)</f>
        <v>collateral[].immovableProperties[].marketValue.base:amount</v>
      </c>
    </row>
    <row r="50" spans="1:6" x14ac:dyDescent="0.25">
      <c r="A50" t="s">
        <v>82</v>
      </c>
      <c r="B50" t="s">
        <v>83</v>
      </c>
      <c r="C50" t="s">
        <v>62</v>
      </c>
      <c r="E50" s="7">
        <v>2</v>
      </c>
      <c r="F50" t="str">
        <f t="shared" si="2"/>
        <v>collateral[].immovableProperties[].registerBoundGoodCode</v>
      </c>
    </row>
    <row r="51" spans="1:6" x14ac:dyDescent="0.25">
      <c r="A51" t="s">
        <v>82</v>
      </c>
      <c r="B51" t="s">
        <v>83</v>
      </c>
      <c r="C51" t="s">
        <v>63</v>
      </c>
      <c r="E51" s="7" t="s">
        <v>42</v>
      </c>
      <c r="F51" t="str">
        <f t="shared" si="2"/>
        <v>collateral[].immovableProperties[].registerBoundGoodDescription</v>
      </c>
    </row>
    <row r="52" spans="1:6" x14ac:dyDescent="0.25">
      <c r="A52" t="s">
        <v>82</v>
      </c>
      <c r="B52" t="s">
        <v>83</v>
      </c>
      <c r="C52" t="s">
        <v>64</v>
      </c>
      <c r="F52" t="str">
        <f t="shared" si="2"/>
        <v>collateral[].immovableProperties[].wozValue</v>
      </c>
    </row>
    <row r="53" spans="1:6" x14ac:dyDescent="0.25">
      <c r="A53" t="s">
        <v>82</v>
      </c>
      <c r="B53" t="s">
        <v>83</v>
      </c>
      <c r="C53" t="s">
        <v>64</v>
      </c>
      <c r="D53" t="s">
        <v>60</v>
      </c>
      <c r="E53" s="7" t="s">
        <v>40</v>
      </c>
      <c r="F53" t="str">
        <f>CONCATENATE(A53,".",B53,".",C53,".",D53)</f>
        <v>collateral[].immovableProperties[].wozValue.base:currency</v>
      </c>
    </row>
    <row r="54" spans="1:6" x14ac:dyDescent="0.25">
      <c r="A54" t="s">
        <v>82</v>
      </c>
      <c r="B54" t="s">
        <v>83</v>
      </c>
      <c r="C54" t="s">
        <v>64</v>
      </c>
      <c r="D54" t="s">
        <v>61</v>
      </c>
      <c r="E54" s="7" t="s">
        <v>41</v>
      </c>
      <c r="F54" t="str">
        <f>CONCATENATE(A54,".",B54,".",C54,".",D54)</f>
        <v>collateral[].immovableProperties[].wozValue.base:amount</v>
      </c>
    </row>
    <row r="55" spans="1:6" x14ac:dyDescent="0.25">
      <c r="A55" t="s">
        <v>82</v>
      </c>
      <c r="B55" t="s">
        <v>83</v>
      </c>
      <c r="C55" t="s">
        <v>65</v>
      </c>
      <c r="F55" t="str">
        <f t="shared" si="2"/>
        <v>collateral[].immovableProperties[].addresses</v>
      </c>
    </row>
    <row r="56" spans="1:6" x14ac:dyDescent="0.25">
      <c r="A56" t="s">
        <v>82</v>
      </c>
      <c r="B56" t="s">
        <v>83</v>
      </c>
      <c r="C56" t="s">
        <v>65</v>
      </c>
      <c r="D56" t="s">
        <v>66</v>
      </c>
      <c r="F56" t="str">
        <f t="shared" ref="F56:F60" si="3">CONCATENATE(A56,".",B56,".",C56,".",D56)</f>
        <v>collateral[].immovableProperties[].addresses.address</v>
      </c>
    </row>
    <row r="57" spans="1:6" x14ac:dyDescent="0.25">
      <c r="A57" t="s">
        <v>82</v>
      </c>
      <c r="B57" t="s">
        <v>83</v>
      </c>
      <c r="C57" t="s">
        <v>65</v>
      </c>
      <c r="D57" t="s">
        <v>67</v>
      </c>
      <c r="F57" t="str">
        <f t="shared" si="3"/>
        <v>collateral[].immovableProperties[].addresses.street</v>
      </c>
    </row>
    <row r="58" spans="1:6" x14ac:dyDescent="0.25">
      <c r="A58" t="s">
        <v>82</v>
      </c>
      <c r="B58" t="s">
        <v>83</v>
      </c>
      <c r="C58" t="s">
        <v>65</v>
      </c>
      <c r="D58" t="s">
        <v>68</v>
      </c>
      <c r="F58" t="str">
        <f t="shared" si="3"/>
        <v>collateral[].immovableProperties[].addresses.housenumber</v>
      </c>
    </row>
    <row r="59" spans="1:6" x14ac:dyDescent="0.25">
      <c r="A59" t="s">
        <v>82</v>
      </c>
      <c r="B59" t="s">
        <v>83</v>
      </c>
      <c r="C59" t="s">
        <v>65</v>
      </c>
      <c r="D59" t="s">
        <v>69</v>
      </c>
      <c r="E59" s="7" t="s">
        <v>43</v>
      </c>
      <c r="F59" t="str">
        <f t="shared" si="3"/>
        <v>collateral[].immovableProperties[].addresses.postalCode</v>
      </c>
    </row>
    <row r="60" spans="1:6" x14ac:dyDescent="0.25">
      <c r="A60" t="s">
        <v>82</v>
      </c>
      <c r="B60" t="s">
        <v>83</v>
      </c>
      <c r="C60" t="s">
        <v>65</v>
      </c>
      <c r="D60" t="s">
        <v>70</v>
      </c>
      <c r="F60" t="str">
        <f t="shared" si="3"/>
        <v>collateral[].immovableProperties[].addresses.city</v>
      </c>
    </row>
    <row r="61" spans="1:6" x14ac:dyDescent="0.25">
      <c r="A61" t="s">
        <v>82</v>
      </c>
    </row>
    <row r="62" spans="1:6" x14ac:dyDescent="0.25">
      <c r="A62" t="s">
        <v>82</v>
      </c>
    </row>
    <row r="63" spans="1:6" x14ac:dyDescent="0.25">
      <c r="A63" t="s">
        <v>82</v>
      </c>
      <c r="B63" t="s">
        <v>84</v>
      </c>
      <c r="C63" t="s">
        <v>73</v>
      </c>
      <c r="E63" s="7" t="s">
        <v>45</v>
      </c>
      <c r="F63" t="str">
        <f t="shared" si="2"/>
        <v>collateral[].parties[].partyId</v>
      </c>
    </row>
    <row r="64" spans="1:6" x14ac:dyDescent="0.25">
      <c r="A64" t="s">
        <v>82</v>
      </c>
      <c r="B64" t="s">
        <v>84</v>
      </c>
      <c r="C64" t="s">
        <v>74</v>
      </c>
      <c r="E64" s="7" t="s">
        <v>46</v>
      </c>
      <c r="F64" t="str">
        <f t="shared" si="2"/>
        <v>collateral[].parties[].partyName</v>
      </c>
    </row>
    <row r="65" spans="1:6" x14ac:dyDescent="0.25">
      <c r="A65" t="s">
        <v>82</v>
      </c>
      <c r="B65" t="s">
        <v>84</v>
      </c>
      <c r="C65" t="s">
        <v>75</v>
      </c>
      <c r="E65" s="7">
        <v>4</v>
      </c>
      <c r="F65" t="str">
        <f t="shared" si="2"/>
        <v>collateral[].parties[].roleId</v>
      </c>
    </row>
    <row r="66" spans="1:6" x14ac:dyDescent="0.25">
      <c r="A66" t="s">
        <v>82</v>
      </c>
      <c r="B66" t="s">
        <v>84</v>
      </c>
      <c r="C66" t="s">
        <v>76</v>
      </c>
      <c r="E66" s="7" t="s">
        <v>47</v>
      </c>
      <c r="F66" t="str">
        <f t="shared" si="2"/>
        <v>collateral[].parties[].roleName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pane xSplit="3" ySplit="3" topLeftCell="D4" activePane="bottomRight" state="frozen"/>
      <selection pane="topRight" activeCell="D1" sqref="D1"/>
      <selection pane="bottomLeft" activeCell="A4" sqref="A4"/>
      <selection pane="bottomRight" activeCell="C24" sqref="C24"/>
    </sheetView>
  </sheetViews>
  <sheetFormatPr defaultRowHeight="15" x14ac:dyDescent="0.25"/>
  <cols>
    <col min="3" max="3" width="62" bestFit="1" customWidth="1"/>
    <col min="4" max="4" width="44.85546875" customWidth="1"/>
    <col min="5" max="6" width="11.28515625" customWidth="1"/>
    <col min="7" max="7" width="32.7109375" bestFit="1" customWidth="1"/>
    <col min="8" max="8" width="107.42578125" customWidth="1"/>
  </cols>
  <sheetData>
    <row r="1" spans="1:8" x14ac:dyDescent="0.25">
      <c r="A1" t="s">
        <v>30</v>
      </c>
      <c r="F1" t="s">
        <v>34</v>
      </c>
    </row>
    <row r="2" spans="1:8" x14ac:dyDescent="0.25">
      <c r="C2" t="s">
        <v>34</v>
      </c>
    </row>
    <row r="3" spans="1:8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32</v>
      </c>
      <c r="G3" t="s">
        <v>33</v>
      </c>
      <c r="H3" t="s">
        <v>5</v>
      </c>
    </row>
    <row r="4" spans="1:8" x14ac:dyDescent="0.25">
      <c r="A4">
        <v>1</v>
      </c>
      <c r="B4">
        <v>1</v>
      </c>
      <c r="C4" t="s">
        <v>6</v>
      </c>
      <c r="D4" t="s">
        <v>6</v>
      </c>
      <c r="E4" t="s">
        <v>8</v>
      </c>
      <c r="F4" t="b">
        <v>0</v>
      </c>
      <c r="H4" s="2" t="str">
        <f>"    &lt;Account&gt;&lt;Code&gt;"&amp;C4&amp;"&lt;/Code&gt;&lt;Description&gt;"&amp;SUBSTITUTE(SUBSTITUTE(SUBSTITUTE(SUBSTITUTE(SUBSTITUTE(D4,"&amp;","&amp;amp;"),"""","&amp;quot;"),"'","&amp;apos;"),"&lt;","&amp;lt;"),"&gt;","&amp;gt;")&amp;"&lt;/Description&gt;&lt;Level&gt;"&amp;B4&amp;"&lt;/Level&gt;&lt;DC&gt;&lt;/DC&gt;&lt;DataType&gt;"&amp;E4&amp;"&lt;/DataType&gt;&lt;IsTuple&gt;"&amp;F4&amp;"&lt;/IsTuple&gt;&lt;InTuple&gt;"&amp;G4&amp;"&lt;/InTuple&gt;&lt;/Account&gt;"</f>
        <v xml:space="preserve">    &lt;Account&gt;&lt;Code&gt;import.date&lt;/Code&gt;&lt;Description&gt;import.date&lt;/Description&gt;&lt;Level&gt;1&lt;/Level&gt;&lt;DC&gt;&lt;/DC&gt;&lt;DataType&gt;date&lt;/DataType&gt;&lt;IsTuple&gt;FALSE&lt;/IsTuple&gt;&lt;InTuple&gt;&lt;/InTuple&gt;&lt;/Account&gt;</v>
      </c>
    </row>
    <row r="5" spans="1:8" x14ac:dyDescent="0.25">
      <c r="A5">
        <v>2</v>
      </c>
      <c r="B5">
        <v>1</v>
      </c>
      <c r="C5" t="s">
        <v>86</v>
      </c>
      <c r="D5" t="str">
        <f>+C5</f>
        <v>Collaterals</v>
      </c>
      <c r="E5" t="s">
        <v>31</v>
      </c>
      <c r="F5" t="b">
        <v>1</v>
      </c>
      <c r="H5" s="2" t="str">
        <f t="shared" ref="H5:H48" si="0">"    &lt;Account&gt;&lt;Code&gt;"&amp;C5&amp;"&lt;/Code&gt;&lt;Description&gt;"&amp;SUBSTITUTE(SUBSTITUTE(SUBSTITUTE(SUBSTITUTE(SUBSTITUTE(D5,"&amp;","&amp;amp;"),"""","&amp;quot;"),"'","&amp;apos;"),"&lt;","&amp;lt;"),"&gt;","&amp;gt;")&amp;"&lt;/Description&gt;&lt;Level&gt;"&amp;B5&amp;"&lt;/Level&gt;&lt;DC&gt;&lt;/DC&gt;&lt;DataType&gt;"&amp;E5&amp;"&lt;/DataType&gt;&lt;IsTuple&gt;"&amp;F5&amp;"&lt;/IsTuple&gt;&lt;InTuple&gt;"&amp;G5&amp;"&lt;/InTuple&gt;&lt;/Account&gt;"</f>
        <v xml:space="preserve">    &lt;Account&gt;&lt;Code&gt;Collaterals&lt;/Code&gt;&lt;Description&gt;Collaterals&lt;/Description&gt;&lt;Level&gt;1&lt;/Level&gt;&lt;DC&gt;&lt;/DC&gt;&lt;DataType&gt;abstract&lt;/DataType&gt;&lt;IsTuple&gt;TRUE&lt;/IsTuple&gt;&lt;InTuple&gt;&lt;/InTuple&gt;&lt;/Account&gt;</v>
      </c>
    </row>
    <row r="6" spans="1:8" x14ac:dyDescent="0.25">
      <c r="A6">
        <v>3</v>
      </c>
      <c r="B6">
        <v>2</v>
      </c>
      <c r="C6" t="s">
        <v>51</v>
      </c>
      <c r="D6" t="str">
        <f>+C6</f>
        <v>cfaId</v>
      </c>
      <c r="E6" t="s">
        <v>7</v>
      </c>
      <c r="F6" t="b">
        <v>0</v>
      </c>
      <c r="G6" t="s">
        <v>86</v>
      </c>
      <c r="H6" s="2" t="str">
        <f t="shared" si="0"/>
        <v xml:space="preserve">    &lt;Account&gt;&lt;Code&gt;cfaId&lt;/Code&gt;&lt;Description&gt;cfaId&lt;/Description&gt;&lt;Level&gt;2&lt;/Level&gt;&lt;DC&gt;&lt;/DC&gt;&lt;DataType&gt;string&lt;/DataType&gt;&lt;IsTuple&gt;FALSE&lt;/IsTuple&gt;&lt;InTuple&gt;Collaterals&lt;/InTuple&gt;&lt;/Account&gt;</v>
      </c>
    </row>
    <row r="7" spans="1:8" x14ac:dyDescent="0.25">
      <c r="A7">
        <v>4</v>
      </c>
      <c r="B7">
        <v>2</v>
      </c>
      <c r="C7" t="s">
        <v>52</v>
      </c>
      <c r="D7" t="str">
        <f t="shared" ref="D7:D20" si="1">+C7</f>
        <v>collateralId</v>
      </c>
      <c r="E7" t="s">
        <v>7</v>
      </c>
      <c r="F7" t="b">
        <v>0</v>
      </c>
      <c r="G7" t="s">
        <v>86</v>
      </c>
      <c r="H7" s="2" t="str">
        <f t="shared" si="0"/>
        <v xml:space="preserve">    &lt;Account&gt;&lt;Code&gt;collateralId&lt;/Code&gt;&lt;Description&gt;collateralId&lt;/Description&gt;&lt;Level&gt;2&lt;/Level&gt;&lt;DC&gt;&lt;/DC&gt;&lt;DataType&gt;string&lt;/DataType&gt;&lt;IsTuple&gt;FALSE&lt;/IsTuple&gt;&lt;InTuple&gt;Collaterals&lt;/InTuple&gt;&lt;/Account&gt;</v>
      </c>
    </row>
    <row r="8" spans="1:8" x14ac:dyDescent="0.25">
      <c r="A8">
        <v>5</v>
      </c>
      <c r="B8">
        <v>2</v>
      </c>
      <c r="C8" t="s">
        <v>53</v>
      </c>
      <c r="D8" t="str">
        <f t="shared" si="1"/>
        <v>collateralType</v>
      </c>
      <c r="E8" t="s">
        <v>31</v>
      </c>
      <c r="F8" t="b">
        <v>1</v>
      </c>
      <c r="G8" t="s">
        <v>86</v>
      </c>
      <c r="H8" s="2" t="str">
        <f t="shared" si="0"/>
        <v xml:space="preserve">    &lt;Account&gt;&lt;Code&gt;collateralType&lt;/Code&gt;&lt;Description&gt;collateralType&lt;/Description&gt;&lt;Level&gt;2&lt;/Level&gt;&lt;DC&gt;&lt;/DC&gt;&lt;DataType&gt;abstract&lt;/DataType&gt;&lt;IsTuple&gt;TRUE&lt;/IsTuple&gt;&lt;InTuple&gt;Collaterals&lt;/InTuple&gt;&lt;/Account&gt;</v>
      </c>
    </row>
    <row r="9" spans="1:8" x14ac:dyDescent="0.25">
      <c r="A9">
        <v>6</v>
      </c>
      <c r="B9">
        <v>3</v>
      </c>
      <c r="C9" t="s">
        <v>80</v>
      </c>
      <c r="D9" t="str">
        <f t="shared" si="1"/>
        <v>collateralTypeId</v>
      </c>
      <c r="E9" t="s">
        <v>7</v>
      </c>
      <c r="F9" t="b">
        <v>0</v>
      </c>
      <c r="G9" t="s">
        <v>53</v>
      </c>
      <c r="H9" s="2" t="str">
        <f t="shared" si="0"/>
        <v xml:space="preserve">    &lt;Account&gt;&lt;Code&gt;collateralTypeId&lt;/Code&gt;&lt;Description&gt;collateralTypeId&lt;/Description&gt;&lt;Level&gt;3&lt;/Level&gt;&lt;DC&gt;&lt;/DC&gt;&lt;DataType&gt;string&lt;/DataType&gt;&lt;IsTuple&gt;FALSE&lt;/IsTuple&gt;&lt;InTuple&gt;collateralType&lt;/InTuple&gt;&lt;/Account&gt;</v>
      </c>
    </row>
    <row r="10" spans="1:8" x14ac:dyDescent="0.25">
      <c r="A10">
        <v>7</v>
      </c>
      <c r="B10">
        <v>3</v>
      </c>
      <c r="C10" t="s">
        <v>81</v>
      </c>
      <c r="D10" t="str">
        <f t="shared" si="1"/>
        <v>name</v>
      </c>
      <c r="E10" t="s">
        <v>7</v>
      </c>
      <c r="F10" t="b">
        <v>0</v>
      </c>
      <c r="G10" t="s">
        <v>53</v>
      </c>
      <c r="H10" s="2" t="str">
        <f t="shared" si="0"/>
        <v xml:space="preserve">    &lt;Account&gt;&lt;Code&gt;name&lt;/Code&gt;&lt;Description&gt;name&lt;/Description&gt;&lt;Level&gt;3&lt;/Level&gt;&lt;DC&gt;&lt;/DC&gt;&lt;DataType&gt;string&lt;/DataType&gt;&lt;IsTuple&gt;FALSE&lt;/IsTuple&gt;&lt;InTuple&gt;collateralType&lt;/InTuple&gt;&lt;/Account&gt;</v>
      </c>
    </row>
    <row r="11" spans="1:8" x14ac:dyDescent="0.25">
      <c r="A11">
        <v>7</v>
      </c>
      <c r="B11">
        <v>2</v>
      </c>
      <c r="C11" t="s">
        <v>54</v>
      </c>
      <c r="D11" t="str">
        <f t="shared" si="1"/>
        <v>compoundDescription</v>
      </c>
      <c r="E11" t="s">
        <v>7</v>
      </c>
      <c r="F11" t="b">
        <v>0</v>
      </c>
      <c r="G11" t="s">
        <v>86</v>
      </c>
      <c r="H11" s="2" t="str">
        <f t="shared" si="0"/>
        <v xml:space="preserve">    &lt;Account&gt;&lt;Code&gt;compoundDescription&lt;/Code&gt;&lt;Description&gt;compoundDescription&lt;/Description&gt;&lt;Level&gt;2&lt;/Level&gt;&lt;DC&gt;&lt;/DC&gt;&lt;DataType&gt;string&lt;/DataType&gt;&lt;IsTuple&gt;FALSE&lt;/IsTuple&gt;&lt;InTuple&gt;Collaterals&lt;/InTuple&gt;&lt;/Account&gt;</v>
      </c>
    </row>
    <row r="12" spans="1:8" x14ac:dyDescent="0.25">
      <c r="A12">
        <v>7</v>
      </c>
      <c r="B12">
        <v>2</v>
      </c>
      <c r="C12" t="s">
        <v>71</v>
      </c>
      <c r="D12" t="str">
        <f t="shared" si="1"/>
        <v>modificationDescription</v>
      </c>
      <c r="E12" t="s">
        <v>7</v>
      </c>
      <c r="F12" t="b">
        <v>0</v>
      </c>
      <c r="G12" t="s">
        <v>86</v>
      </c>
      <c r="H12" s="2" t="str">
        <f t="shared" si="0"/>
        <v xml:space="preserve">    &lt;Account&gt;&lt;Code&gt;modificationDescription&lt;/Code&gt;&lt;Description&gt;modificationDescription&lt;/Description&gt;&lt;Level&gt;2&lt;/Level&gt;&lt;DC&gt;&lt;/DC&gt;&lt;DataType&gt;string&lt;/DataType&gt;&lt;IsTuple&gt;FALSE&lt;/IsTuple&gt;&lt;InTuple&gt;Collaterals&lt;/InTuple&gt;&lt;/Account&gt;</v>
      </c>
    </row>
    <row r="13" spans="1:8" x14ac:dyDescent="0.25">
      <c r="A13">
        <v>7</v>
      </c>
      <c r="B13">
        <v>2</v>
      </c>
      <c r="C13" t="s">
        <v>72</v>
      </c>
      <c r="D13" t="str">
        <f t="shared" si="1"/>
        <v>modificationMotivation</v>
      </c>
      <c r="E13" t="s">
        <v>7</v>
      </c>
      <c r="F13" t="b">
        <v>0</v>
      </c>
      <c r="G13" t="s">
        <v>86</v>
      </c>
      <c r="H13" s="2" t="str">
        <f t="shared" si="0"/>
        <v xml:space="preserve">    &lt;Account&gt;&lt;Code&gt;modificationMotivation&lt;/Code&gt;&lt;Description&gt;modificationMotivation&lt;/Description&gt;&lt;Level&gt;2&lt;/Level&gt;&lt;DC&gt;&lt;/DC&gt;&lt;DataType&gt;string&lt;/DataType&gt;&lt;IsTuple&gt;FALSE&lt;/IsTuple&gt;&lt;InTuple&gt;Collaterals&lt;/InTuple&gt;&lt;/Account&gt;</v>
      </c>
    </row>
    <row r="14" spans="1:8" x14ac:dyDescent="0.25">
      <c r="A14">
        <v>7</v>
      </c>
      <c r="B14">
        <v>2</v>
      </c>
      <c r="C14" t="s">
        <v>77</v>
      </c>
      <c r="D14" t="str">
        <f t="shared" si="1"/>
        <v>status</v>
      </c>
      <c r="E14" t="s">
        <v>7</v>
      </c>
      <c r="F14" t="b">
        <v>0</v>
      </c>
      <c r="G14" t="s">
        <v>86</v>
      </c>
      <c r="H14" s="2" t="str">
        <f t="shared" si="0"/>
        <v xml:space="preserve">    &lt;Account&gt;&lt;Code&gt;status&lt;/Code&gt;&lt;Description&gt;status&lt;/Description&gt;&lt;Level&gt;2&lt;/Level&gt;&lt;DC&gt;&lt;/DC&gt;&lt;DataType&gt;string&lt;/DataType&gt;&lt;IsTuple&gt;FALSE&lt;/IsTuple&gt;&lt;InTuple&gt;Collaterals&lt;/InTuple&gt;&lt;/Account&gt;</v>
      </c>
    </row>
    <row r="15" spans="1:8" x14ac:dyDescent="0.25">
      <c r="A15">
        <v>7</v>
      </c>
      <c r="B15">
        <v>2</v>
      </c>
      <c r="C15" t="s">
        <v>78</v>
      </c>
      <c r="D15" t="str">
        <f t="shared" si="1"/>
        <v>totalAmount</v>
      </c>
      <c r="E15" t="s">
        <v>31</v>
      </c>
      <c r="F15" t="b">
        <v>1</v>
      </c>
      <c r="G15" t="s">
        <v>86</v>
      </c>
      <c r="H15" s="2" t="str">
        <f t="shared" si="0"/>
        <v xml:space="preserve">    &lt;Account&gt;&lt;Code&gt;totalAmount&lt;/Code&gt;&lt;Description&gt;totalAmount&lt;/Description&gt;&lt;Level&gt;2&lt;/Level&gt;&lt;DC&gt;&lt;/DC&gt;&lt;DataType&gt;abstract&lt;/DataType&gt;&lt;IsTuple&gt;TRUE&lt;/IsTuple&gt;&lt;InTuple&gt;Collaterals&lt;/InTuple&gt;&lt;/Account&gt;</v>
      </c>
    </row>
    <row r="16" spans="1:8" x14ac:dyDescent="0.25">
      <c r="A16">
        <v>7</v>
      </c>
      <c r="B16">
        <v>3</v>
      </c>
      <c r="C16" t="s">
        <v>98</v>
      </c>
      <c r="D16" t="str">
        <f t="shared" si="1"/>
        <v>currency</v>
      </c>
      <c r="E16" t="s">
        <v>7</v>
      </c>
      <c r="F16" t="b">
        <v>0</v>
      </c>
      <c r="G16" t="s">
        <v>78</v>
      </c>
      <c r="H16" s="2" t="str">
        <f t="shared" si="0"/>
        <v xml:space="preserve">    &lt;Account&gt;&lt;Code&gt;currency&lt;/Code&gt;&lt;Description&gt;currency&lt;/Description&gt;&lt;Level&gt;3&lt;/Level&gt;&lt;DC&gt;&lt;/DC&gt;&lt;DataType&gt;string&lt;/DataType&gt;&lt;IsTuple&gt;FALSE&lt;/IsTuple&gt;&lt;InTuple&gt;totalAmount&lt;/InTuple&gt;&lt;/Account&gt;</v>
      </c>
    </row>
    <row r="17" spans="1:8" x14ac:dyDescent="0.25">
      <c r="A17">
        <v>7</v>
      </c>
      <c r="B17">
        <v>3</v>
      </c>
      <c r="C17" t="s">
        <v>99</v>
      </c>
      <c r="D17" t="str">
        <f t="shared" si="1"/>
        <v>amount</v>
      </c>
      <c r="E17" t="s">
        <v>85</v>
      </c>
      <c r="F17" t="b">
        <v>0</v>
      </c>
      <c r="G17" t="s">
        <v>78</v>
      </c>
      <c r="H17" s="2" t="str">
        <f t="shared" si="0"/>
        <v xml:space="preserve">    &lt;Account&gt;&lt;Code&gt;amount&lt;/Code&gt;&lt;Description&gt;amount&lt;/Description&gt;&lt;Level&gt;3&lt;/Level&gt;&lt;DC&gt;&lt;/DC&gt;&lt;DataType&gt;Monetary&lt;/DataType&gt;&lt;IsTuple&gt;FALSE&lt;/IsTuple&gt;&lt;InTuple&gt;totalAmount&lt;/InTuple&gt;&lt;/Account&gt;</v>
      </c>
    </row>
    <row r="18" spans="1:8" x14ac:dyDescent="0.25">
      <c r="A18">
        <v>7</v>
      </c>
      <c r="B18">
        <v>2</v>
      </c>
      <c r="C18" t="s">
        <v>79</v>
      </c>
      <c r="D18" t="str">
        <f t="shared" si="1"/>
        <v>totalCover</v>
      </c>
      <c r="E18" t="s">
        <v>31</v>
      </c>
      <c r="F18" t="b">
        <v>1</v>
      </c>
      <c r="G18" t="s">
        <v>86</v>
      </c>
      <c r="H18" s="2" t="str">
        <f t="shared" si="0"/>
        <v xml:space="preserve">    &lt;Account&gt;&lt;Code&gt;totalCover&lt;/Code&gt;&lt;Description&gt;totalCover&lt;/Description&gt;&lt;Level&gt;2&lt;/Level&gt;&lt;DC&gt;&lt;/DC&gt;&lt;DataType&gt;abstract&lt;/DataType&gt;&lt;IsTuple&gt;TRUE&lt;/IsTuple&gt;&lt;InTuple&gt;Collaterals&lt;/InTuple&gt;&lt;/Account&gt;</v>
      </c>
    </row>
    <row r="19" spans="1:8" x14ac:dyDescent="0.25">
      <c r="A19">
        <v>7</v>
      </c>
      <c r="B19">
        <v>3</v>
      </c>
      <c r="C19" t="s">
        <v>98</v>
      </c>
      <c r="D19" t="str">
        <f t="shared" si="1"/>
        <v>currency</v>
      </c>
      <c r="E19" t="s">
        <v>7</v>
      </c>
      <c r="F19" t="b">
        <v>0</v>
      </c>
      <c r="G19" t="s">
        <v>79</v>
      </c>
      <c r="H19" s="2" t="str">
        <f t="shared" si="0"/>
        <v xml:space="preserve">    &lt;Account&gt;&lt;Code&gt;currency&lt;/Code&gt;&lt;Description&gt;currency&lt;/Description&gt;&lt;Level&gt;3&lt;/Level&gt;&lt;DC&gt;&lt;/DC&gt;&lt;DataType&gt;string&lt;/DataType&gt;&lt;IsTuple&gt;FALSE&lt;/IsTuple&gt;&lt;InTuple&gt;totalCover&lt;/InTuple&gt;&lt;/Account&gt;</v>
      </c>
    </row>
    <row r="20" spans="1:8" x14ac:dyDescent="0.25">
      <c r="A20">
        <v>7</v>
      </c>
      <c r="B20">
        <v>3</v>
      </c>
      <c r="C20" t="s">
        <v>99</v>
      </c>
      <c r="D20" t="str">
        <f t="shared" si="1"/>
        <v>amount</v>
      </c>
      <c r="E20" t="s">
        <v>85</v>
      </c>
      <c r="F20" t="b">
        <v>0</v>
      </c>
      <c r="G20" t="s">
        <v>79</v>
      </c>
      <c r="H20" s="2" t="str">
        <f t="shared" si="0"/>
        <v xml:space="preserve">    &lt;Account&gt;&lt;Code&gt;amount&lt;/Code&gt;&lt;Description&gt;amount&lt;/Description&gt;&lt;Level&gt;3&lt;/Level&gt;&lt;DC&gt;&lt;/DC&gt;&lt;DataType&gt;Monetary&lt;/DataType&gt;&lt;IsTuple&gt;FALSE&lt;/IsTuple&gt;&lt;InTuple&gt;totalCover&lt;/InTuple&gt;&lt;/Account&gt;</v>
      </c>
    </row>
    <row r="21" spans="1:8" x14ac:dyDescent="0.25">
      <c r="A21">
        <v>7</v>
      </c>
      <c r="H21" s="2"/>
    </row>
    <row r="22" spans="1:8" x14ac:dyDescent="0.25">
      <c r="A22">
        <v>7</v>
      </c>
      <c r="B22">
        <v>2</v>
      </c>
      <c r="C22" t="s">
        <v>93</v>
      </c>
      <c r="D22" t="str">
        <f>+C22</f>
        <v>ImmovableProperties</v>
      </c>
      <c r="E22" t="s">
        <v>31</v>
      </c>
      <c r="F22" t="b">
        <v>1</v>
      </c>
      <c r="G22" t="s">
        <v>86</v>
      </c>
      <c r="H22" s="2" t="str">
        <f t="shared" si="0"/>
        <v xml:space="preserve">    &lt;Account&gt;&lt;Code&gt;ImmovableProperties&lt;/Code&gt;&lt;Description&gt;ImmovableProperties&lt;/Description&gt;&lt;Level&gt;2&lt;/Level&gt;&lt;DC&gt;&lt;/DC&gt;&lt;DataType&gt;abstract&lt;/DataType&gt;&lt;IsTuple&gt;TRUE&lt;/IsTuple&gt;&lt;InTuple&gt;Collaterals&lt;/InTuple&gt;&lt;/Account&gt;</v>
      </c>
    </row>
    <row r="23" spans="1:8" x14ac:dyDescent="0.25">
      <c r="A23">
        <v>7</v>
      </c>
      <c r="B23">
        <v>3</v>
      </c>
      <c r="C23" t="s">
        <v>55</v>
      </c>
      <c r="D23" t="str">
        <f t="shared" ref="D23:D42" si="2">+C23</f>
        <v>immovablePropertyId</v>
      </c>
      <c r="E23" t="s">
        <v>7</v>
      </c>
      <c r="F23" t="b">
        <v>0</v>
      </c>
      <c r="G23" t="s">
        <v>93</v>
      </c>
      <c r="H23" s="2" t="str">
        <f t="shared" si="0"/>
        <v xml:space="preserve">    &lt;Account&gt;&lt;Code&gt;immovablePropertyId&lt;/Code&gt;&lt;Description&gt;immovablePropertyId&lt;/Description&gt;&lt;Level&gt;3&lt;/Level&gt;&lt;DC&gt;&lt;/DC&gt;&lt;DataType&gt;string&lt;/DataType&gt;&lt;IsTuple&gt;FALSE&lt;/IsTuple&gt;&lt;InTuple&gt;ImmovableProperties&lt;/InTuple&gt;&lt;/Account&gt;</v>
      </c>
    </row>
    <row r="24" spans="1:8" x14ac:dyDescent="0.25">
      <c r="A24">
        <v>7</v>
      </c>
      <c r="B24">
        <v>3</v>
      </c>
      <c r="C24" t="s">
        <v>56</v>
      </c>
      <c r="D24" t="str">
        <f t="shared" si="2"/>
        <v>expired</v>
      </c>
      <c r="E24" t="s">
        <v>7</v>
      </c>
      <c r="F24" t="b">
        <v>0</v>
      </c>
      <c r="G24" t="s">
        <v>93</v>
      </c>
      <c r="H24" s="2" t="str">
        <f t="shared" si="0"/>
        <v xml:space="preserve">    &lt;Account&gt;&lt;Code&gt;expired&lt;/Code&gt;&lt;Description&gt;expired&lt;/Description&gt;&lt;Level&gt;3&lt;/Level&gt;&lt;DC&gt;&lt;/DC&gt;&lt;DataType&gt;string&lt;/DataType&gt;&lt;IsTuple&gt;FALSE&lt;/IsTuple&gt;&lt;InTuple&gt;ImmovableProperties&lt;/InTuple&gt;&lt;/Account&gt;</v>
      </c>
    </row>
    <row r="25" spans="1:8" x14ac:dyDescent="0.25">
      <c r="A25">
        <v>7</v>
      </c>
      <c r="B25">
        <v>3</v>
      </c>
      <c r="C25" t="s">
        <v>57</v>
      </c>
      <c r="D25" t="str">
        <f t="shared" si="2"/>
        <v>appraiser</v>
      </c>
      <c r="E25" t="s">
        <v>7</v>
      </c>
      <c r="F25" t="b">
        <v>0</v>
      </c>
      <c r="G25" t="s">
        <v>93</v>
      </c>
      <c r="H25" s="2" t="str">
        <f t="shared" si="0"/>
        <v xml:space="preserve">    &lt;Account&gt;&lt;Code&gt;appraiser&lt;/Code&gt;&lt;Description&gt;appraiser&lt;/Description&gt;&lt;Level&gt;3&lt;/Level&gt;&lt;DC&gt;&lt;/DC&gt;&lt;DataType&gt;string&lt;/DataType&gt;&lt;IsTuple&gt;FALSE&lt;/IsTuple&gt;&lt;InTuple&gt;ImmovableProperties&lt;/InTuple&gt;&lt;/Account&gt;</v>
      </c>
    </row>
    <row r="26" spans="1:8" x14ac:dyDescent="0.25">
      <c r="A26">
        <v>7</v>
      </c>
      <c r="B26">
        <v>3</v>
      </c>
      <c r="C26" t="s">
        <v>58</v>
      </c>
      <c r="D26" t="str">
        <f t="shared" si="2"/>
        <v>liquidationValue</v>
      </c>
      <c r="E26" t="s">
        <v>31</v>
      </c>
      <c r="F26" t="b">
        <v>1</v>
      </c>
      <c r="G26" t="s">
        <v>93</v>
      </c>
      <c r="H26" s="2" t="str">
        <f t="shared" si="0"/>
        <v xml:space="preserve">    &lt;Account&gt;&lt;Code&gt;liquidationValue&lt;/Code&gt;&lt;Description&gt;liquidationValue&lt;/Description&gt;&lt;Level&gt;3&lt;/Level&gt;&lt;DC&gt;&lt;/DC&gt;&lt;DataType&gt;abstract&lt;/DataType&gt;&lt;IsTuple&gt;TRUE&lt;/IsTuple&gt;&lt;InTuple&gt;ImmovableProperties&lt;/InTuple&gt;&lt;/Account&gt;</v>
      </c>
    </row>
    <row r="27" spans="1:8" x14ac:dyDescent="0.25">
      <c r="A27">
        <v>7</v>
      </c>
      <c r="B27">
        <v>4</v>
      </c>
      <c r="C27" t="s">
        <v>98</v>
      </c>
      <c r="D27" t="str">
        <f t="shared" si="2"/>
        <v>currency</v>
      </c>
      <c r="E27" t="s">
        <v>7</v>
      </c>
      <c r="F27" t="b">
        <v>0</v>
      </c>
      <c r="G27" t="s">
        <v>58</v>
      </c>
      <c r="H27" s="2" t="str">
        <f t="shared" si="0"/>
        <v xml:space="preserve">    &lt;Account&gt;&lt;Code&gt;currency&lt;/Code&gt;&lt;Description&gt;currency&lt;/Description&gt;&lt;Level&gt;4&lt;/Level&gt;&lt;DC&gt;&lt;/DC&gt;&lt;DataType&gt;string&lt;/DataType&gt;&lt;IsTuple&gt;FALSE&lt;/IsTuple&gt;&lt;InTuple&gt;liquidationValue&lt;/InTuple&gt;&lt;/Account&gt;</v>
      </c>
    </row>
    <row r="28" spans="1:8" x14ac:dyDescent="0.25">
      <c r="A28">
        <v>7</v>
      </c>
      <c r="B28">
        <v>4</v>
      </c>
      <c r="C28" t="s">
        <v>99</v>
      </c>
      <c r="D28" t="str">
        <f t="shared" si="2"/>
        <v>amount</v>
      </c>
      <c r="E28" t="s">
        <v>85</v>
      </c>
      <c r="F28" t="b">
        <v>0</v>
      </c>
      <c r="G28" t="s">
        <v>58</v>
      </c>
      <c r="H28" s="2" t="str">
        <f t="shared" si="0"/>
        <v xml:space="preserve">    &lt;Account&gt;&lt;Code&gt;amount&lt;/Code&gt;&lt;Description&gt;amount&lt;/Description&gt;&lt;Level&gt;4&lt;/Level&gt;&lt;DC&gt;&lt;/DC&gt;&lt;DataType&gt;Monetary&lt;/DataType&gt;&lt;IsTuple&gt;FALSE&lt;/IsTuple&gt;&lt;InTuple&gt;liquidationValue&lt;/InTuple&gt;&lt;/Account&gt;</v>
      </c>
    </row>
    <row r="29" spans="1:8" x14ac:dyDescent="0.25">
      <c r="A29">
        <v>7</v>
      </c>
      <c r="B29">
        <v>3</v>
      </c>
      <c r="C29" t="s">
        <v>59</v>
      </c>
      <c r="D29" t="str">
        <f t="shared" si="2"/>
        <v>marketValue</v>
      </c>
      <c r="E29" t="s">
        <v>31</v>
      </c>
      <c r="F29" t="b">
        <v>1</v>
      </c>
      <c r="G29" t="s">
        <v>93</v>
      </c>
      <c r="H29" s="2" t="str">
        <f t="shared" si="0"/>
        <v xml:space="preserve">    &lt;Account&gt;&lt;Code&gt;marketValue&lt;/Code&gt;&lt;Description&gt;marketValue&lt;/Description&gt;&lt;Level&gt;3&lt;/Level&gt;&lt;DC&gt;&lt;/DC&gt;&lt;DataType&gt;abstract&lt;/DataType&gt;&lt;IsTuple&gt;TRUE&lt;/IsTuple&gt;&lt;InTuple&gt;ImmovableProperties&lt;/InTuple&gt;&lt;/Account&gt;</v>
      </c>
    </row>
    <row r="30" spans="1:8" x14ac:dyDescent="0.25">
      <c r="A30">
        <v>7</v>
      </c>
      <c r="B30">
        <v>4</v>
      </c>
      <c r="C30" t="s">
        <v>98</v>
      </c>
      <c r="D30" t="str">
        <f t="shared" si="2"/>
        <v>currency</v>
      </c>
      <c r="E30" t="s">
        <v>7</v>
      </c>
      <c r="F30" t="b">
        <v>0</v>
      </c>
      <c r="G30" t="s">
        <v>59</v>
      </c>
      <c r="H30" s="2" t="str">
        <f t="shared" si="0"/>
        <v xml:space="preserve">    &lt;Account&gt;&lt;Code&gt;currency&lt;/Code&gt;&lt;Description&gt;currency&lt;/Description&gt;&lt;Level&gt;4&lt;/Level&gt;&lt;DC&gt;&lt;/DC&gt;&lt;DataType&gt;string&lt;/DataType&gt;&lt;IsTuple&gt;FALSE&lt;/IsTuple&gt;&lt;InTuple&gt;marketValue&lt;/InTuple&gt;&lt;/Account&gt;</v>
      </c>
    </row>
    <row r="31" spans="1:8" x14ac:dyDescent="0.25">
      <c r="A31">
        <v>7</v>
      </c>
      <c r="B31">
        <v>4</v>
      </c>
      <c r="C31" t="s">
        <v>99</v>
      </c>
      <c r="D31" t="str">
        <f t="shared" si="2"/>
        <v>amount</v>
      </c>
      <c r="E31" t="s">
        <v>85</v>
      </c>
      <c r="F31" t="b">
        <v>0</v>
      </c>
      <c r="G31" t="s">
        <v>59</v>
      </c>
      <c r="H31" s="2" t="str">
        <f t="shared" si="0"/>
        <v xml:space="preserve">    &lt;Account&gt;&lt;Code&gt;amount&lt;/Code&gt;&lt;Description&gt;amount&lt;/Description&gt;&lt;Level&gt;4&lt;/Level&gt;&lt;DC&gt;&lt;/DC&gt;&lt;DataType&gt;Monetary&lt;/DataType&gt;&lt;IsTuple&gt;FALSE&lt;/IsTuple&gt;&lt;InTuple&gt;marketValue&lt;/InTuple&gt;&lt;/Account&gt;</v>
      </c>
    </row>
    <row r="32" spans="1:8" x14ac:dyDescent="0.25">
      <c r="A32">
        <v>7</v>
      </c>
      <c r="B32">
        <v>3</v>
      </c>
      <c r="C32" t="s">
        <v>62</v>
      </c>
      <c r="D32" t="str">
        <f t="shared" si="2"/>
        <v>registerBoundGoodCode</v>
      </c>
      <c r="E32" t="s">
        <v>7</v>
      </c>
      <c r="F32" t="b">
        <v>0</v>
      </c>
      <c r="G32" t="s">
        <v>93</v>
      </c>
      <c r="H32" s="2" t="str">
        <f t="shared" si="0"/>
        <v xml:space="preserve">    &lt;Account&gt;&lt;Code&gt;registerBoundGoodCode&lt;/Code&gt;&lt;Description&gt;registerBoundGoodCode&lt;/Description&gt;&lt;Level&gt;3&lt;/Level&gt;&lt;DC&gt;&lt;/DC&gt;&lt;DataType&gt;string&lt;/DataType&gt;&lt;IsTuple&gt;FALSE&lt;/IsTuple&gt;&lt;InTuple&gt;ImmovableProperties&lt;/InTuple&gt;&lt;/Account&gt;</v>
      </c>
    </row>
    <row r="33" spans="1:8" x14ac:dyDescent="0.25">
      <c r="A33">
        <v>7</v>
      </c>
      <c r="B33">
        <v>3</v>
      </c>
      <c r="C33" t="s">
        <v>63</v>
      </c>
      <c r="D33" t="str">
        <f t="shared" si="2"/>
        <v>registerBoundGoodDescription</v>
      </c>
      <c r="E33" t="s">
        <v>7</v>
      </c>
      <c r="F33" t="b">
        <v>0</v>
      </c>
      <c r="G33" t="s">
        <v>93</v>
      </c>
      <c r="H33" s="2" t="str">
        <f t="shared" si="0"/>
        <v xml:space="preserve">    &lt;Account&gt;&lt;Code&gt;registerBoundGoodDescription&lt;/Code&gt;&lt;Description&gt;registerBoundGoodDescription&lt;/Description&gt;&lt;Level&gt;3&lt;/Level&gt;&lt;DC&gt;&lt;/DC&gt;&lt;DataType&gt;string&lt;/DataType&gt;&lt;IsTuple&gt;FALSE&lt;/IsTuple&gt;&lt;InTuple&gt;ImmovableProperties&lt;/InTuple&gt;&lt;/Account&gt;</v>
      </c>
    </row>
    <row r="34" spans="1:8" x14ac:dyDescent="0.25">
      <c r="A34">
        <v>7</v>
      </c>
      <c r="B34">
        <v>3</v>
      </c>
      <c r="C34" t="s">
        <v>64</v>
      </c>
      <c r="D34" t="str">
        <f t="shared" si="2"/>
        <v>wozValue</v>
      </c>
      <c r="E34" t="s">
        <v>31</v>
      </c>
      <c r="F34" t="b">
        <v>1</v>
      </c>
      <c r="G34" t="s">
        <v>93</v>
      </c>
      <c r="H34" s="2" t="str">
        <f t="shared" si="0"/>
        <v xml:space="preserve">    &lt;Account&gt;&lt;Code&gt;wozValue&lt;/Code&gt;&lt;Description&gt;wozValue&lt;/Description&gt;&lt;Level&gt;3&lt;/Level&gt;&lt;DC&gt;&lt;/DC&gt;&lt;DataType&gt;abstract&lt;/DataType&gt;&lt;IsTuple&gt;TRUE&lt;/IsTuple&gt;&lt;InTuple&gt;ImmovableProperties&lt;/InTuple&gt;&lt;/Account&gt;</v>
      </c>
    </row>
    <row r="35" spans="1:8" x14ac:dyDescent="0.25">
      <c r="A35">
        <v>7</v>
      </c>
      <c r="B35">
        <v>4</v>
      </c>
      <c r="C35" t="s">
        <v>98</v>
      </c>
      <c r="D35" t="str">
        <f t="shared" si="2"/>
        <v>currency</v>
      </c>
      <c r="E35" t="s">
        <v>7</v>
      </c>
      <c r="F35" t="b">
        <v>0</v>
      </c>
      <c r="G35" t="s">
        <v>64</v>
      </c>
      <c r="H35" s="2" t="str">
        <f t="shared" si="0"/>
        <v xml:space="preserve">    &lt;Account&gt;&lt;Code&gt;currency&lt;/Code&gt;&lt;Description&gt;currency&lt;/Description&gt;&lt;Level&gt;4&lt;/Level&gt;&lt;DC&gt;&lt;/DC&gt;&lt;DataType&gt;string&lt;/DataType&gt;&lt;IsTuple&gt;FALSE&lt;/IsTuple&gt;&lt;InTuple&gt;wozValue&lt;/InTuple&gt;&lt;/Account&gt;</v>
      </c>
    </row>
    <row r="36" spans="1:8" x14ac:dyDescent="0.25">
      <c r="A36">
        <v>7</v>
      </c>
      <c r="B36">
        <v>4</v>
      </c>
      <c r="C36" t="s">
        <v>99</v>
      </c>
      <c r="D36" t="str">
        <f t="shared" si="2"/>
        <v>amount</v>
      </c>
      <c r="E36" t="s">
        <v>85</v>
      </c>
      <c r="F36" t="b">
        <v>0</v>
      </c>
      <c r="G36" t="s">
        <v>64</v>
      </c>
      <c r="H36" s="2" t="str">
        <f t="shared" si="0"/>
        <v xml:space="preserve">    &lt;Account&gt;&lt;Code&gt;amount&lt;/Code&gt;&lt;Description&gt;amount&lt;/Description&gt;&lt;Level&gt;4&lt;/Level&gt;&lt;DC&gt;&lt;/DC&gt;&lt;DataType&gt;Monetary&lt;/DataType&gt;&lt;IsTuple&gt;FALSE&lt;/IsTuple&gt;&lt;InTuple&gt;wozValue&lt;/InTuple&gt;&lt;/Account&gt;</v>
      </c>
    </row>
    <row r="37" spans="1:8" x14ac:dyDescent="0.25">
      <c r="A37">
        <v>7</v>
      </c>
      <c r="B37">
        <v>3</v>
      </c>
      <c r="C37" t="s">
        <v>65</v>
      </c>
      <c r="D37" t="str">
        <f t="shared" si="2"/>
        <v>addresses</v>
      </c>
      <c r="E37" t="s">
        <v>31</v>
      </c>
      <c r="F37" t="b">
        <v>1</v>
      </c>
      <c r="G37" t="s">
        <v>93</v>
      </c>
      <c r="H37" s="2" t="str">
        <f t="shared" si="0"/>
        <v xml:space="preserve">    &lt;Account&gt;&lt;Code&gt;addresses&lt;/Code&gt;&lt;Description&gt;addresses&lt;/Description&gt;&lt;Level&gt;3&lt;/Level&gt;&lt;DC&gt;&lt;/DC&gt;&lt;DataType&gt;abstract&lt;/DataType&gt;&lt;IsTuple&gt;TRUE&lt;/IsTuple&gt;&lt;InTuple&gt;ImmovableProperties&lt;/InTuple&gt;&lt;/Account&gt;</v>
      </c>
    </row>
    <row r="38" spans="1:8" x14ac:dyDescent="0.25">
      <c r="A38">
        <v>7</v>
      </c>
      <c r="B38">
        <v>4</v>
      </c>
      <c r="C38" t="s">
        <v>66</v>
      </c>
      <c r="D38" t="str">
        <f t="shared" si="2"/>
        <v>address</v>
      </c>
      <c r="E38" t="s">
        <v>7</v>
      </c>
      <c r="F38" t="b">
        <v>0</v>
      </c>
      <c r="G38" t="s">
        <v>65</v>
      </c>
      <c r="H38" s="2" t="str">
        <f t="shared" si="0"/>
        <v xml:space="preserve">    &lt;Account&gt;&lt;Code&gt;address&lt;/Code&gt;&lt;Description&gt;address&lt;/Description&gt;&lt;Level&gt;4&lt;/Level&gt;&lt;DC&gt;&lt;/DC&gt;&lt;DataType&gt;string&lt;/DataType&gt;&lt;IsTuple&gt;FALSE&lt;/IsTuple&gt;&lt;InTuple&gt;addresses&lt;/InTuple&gt;&lt;/Account&gt;</v>
      </c>
    </row>
    <row r="39" spans="1:8" x14ac:dyDescent="0.25">
      <c r="A39">
        <v>7</v>
      </c>
      <c r="B39">
        <v>4</v>
      </c>
      <c r="C39" t="s">
        <v>67</v>
      </c>
      <c r="D39" t="str">
        <f t="shared" si="2"/>
        <v>street</v>
      </c>
      <c r="E39" t="s">
        <v>7</v>
      </c>
      <c r="F39" t="b">
        <v>0</v>
      </c>
      <c r="G39" t="s">
        <v>65</v>
      </c>
      <c r="H39" s="2" t="str">
        <f t="shared" si="0"/>
        <v xml:space="preserve">    &lt;Account&gt;&lt;Code&gt;street&lt;/Code&gt;&lt;Description&gt;street&lt;/Description&gt;&lt;Level&gt;4&lt;/Level&gt;&lt;DC&gt;&lt;/DC&gt;&lt;DataType&gt;string&lt;/DataType&gt;&lt;IsTuple&gt;FALSE&lt;/IsTuple&gt;&lt;InTuple&gt;addresses&lt;/InTuple&gt;&lt;/Account&gt;</v>
      </c>
    </row>
    <row r="40" spans="1:8" x14ac:dyDescent="0.25">
      <c r="A40">
        <v>7</v>
      </c>
      <c r="B40">
        <v>4</v>
      </c>
      <c r="C40" t="s">
        <v>68</v>
      </c>
      <c r="D40" t="str">
        <f t="shared" si="2"/>
        <v>housenumber</v>
      </c>
      <c r="E40" t="s">
        <v>7</v>
      </c>
      <c r="F40" t="b">
        <v>0</v>
      </c>
      <c r="G40" t="s">
        <v>65</v>
      </c>
      <c r="H40" s="2" t="str">
        <f t="shared" si="0"/>
        <v xml:space="preserve">    &lt;Account&gt;&lt;Code&gt;housenumber&lt;/Code&gt;&lt;Description&gt;housenumber&lt;/Description&gt;&lt;Level&gt;4&lt;/Level&gt;&lt;DC&gt;&lt;/DC&gt;&lt;DataType&gt;string&lt;/DataType&gt;&lt;IsTuple&gt;FALSE&lt;/IsTuple&gt;&lt;InTuple&gt;addresses&lt;/InTuple&gt;&lt;/Account&gt;</v>
      </c>
    </row>
    <row r="41" spans="1:8" x14ac:dyDescent="0.25">
      <c r="A41">
        <v>7</v>
      </c>
      <c r="B41">
        <v>4</v>
      </c>
      <c r="C41" t="s">
        <v>69</v>
      </c>
      <c r="D41" t="str">
        <f t="shared" si="2"/>
        <v>postalCode</v>
      </c>
      <c r="E41" t="s">
        <v>7</v>
      </c>
      <c r="F41" t="b">
        <v>0</v>
      </c>
      <c r="G41" t="s">
        <v>65</v>
      </c>
      <c r="H41" s="2" t="str">
        <f t="shared" si="0"/>
        <v xml:space="preserve">    &lt;Account&gt;&lt;Code&gt;postalCode&lt;/Code&gt;&lt;Description&gt;postalCode&lt;/Description&gt;&lt;Level&gt;4&lt;/Level&gt;&lt;DC&gt;&lt;/DC&gt;&lt;DataType&gt;string&lt;/DataType&gt;&lt;IsTuple&gt;FALSE&lt;/IsTuple&gt;&lt;InTuple&gt;addresses&lt;/InTuple&gt;&lt;/Account&gt;</v>
      </c>
    </row>
    <row r="42" spans="1:8" x14ac:dyDescent="0.25">
      <c r="A42">
        <v>7</v>
      </c>
      <c r="B42">
        <v>4</v>
      </c>
      <c r="C42" t="s">
        <v>70</v>
      </c>
      <c r="D42" t="str">
        <f t="shared" si="2"/>
        <v>city</v>
      </c>
      <c r="E42" t="s">
        <v>7</v>
      </c>
      <c r="F42" t="b">
        <v>0</v>
      </c>
      <c r="G42" t="s">
        <v>65</v>
      </c>
      <c r="H42" s="2" t="str">
        <f t="shared" si="0"/>
        <v xml:space="preserve">    &lt;Account&gt;&lt;Code&gt;city&lt;/Code&gt;&lt;Description&gt;city&lt;/Description&gt;&lt;Level&gt;4&lt;/Level&gt;&lt;DC&gt;&lt;/DC&gt;&lt;DataType&gt;string&lt;/DataType&gt;&lt;IsTuple&gt;FALSE&lt;/IsTuple&gt;&lt;InTuple&gt;addresses&lt;/InTuple&gt;&lt;/Account&gt;</v>
      </c>
    </row>
    <row r="43" spans="1:8" x14ac:dyDescent="0.25">
      <c r="A43">
        <v>7</v>
      </c>
      <c r="H43" s="2"/>
    </row>
    <row r="44" spans="1:8" x14ac:dyDescent="0.25">
      <c r="A44">
        <v>7</v>
      </c>
      <c r="B44">
        <v>2</v>
      </c>
      <c r="C44" t="s">
        <v>92</v>
      </c>
      <c r="D44" t="str">
        <f>+C44</f>
        <v>Parties</v>
      </c>
      <c r="E44" t="s">
        <v>31</v>
      </c>
      <c r="F44" t="b">
        <v>1</v>
      </c>
      <c r="G44" t="s">
        <v>86</v>
      </c>
      <c r="H44" s="2" t="str">
        <f t="shared" si="0"/>
        <v xml:space="preserve">    &lt;Account&gt;&lt;Code&gt;Parties&lt;/Code&gt;&lt;Description&gt;Parties&lt;/Description&gt;&lt;Level&gt;2&lt;/Level&gt;&lt;DC&gt;&lt;/DC&gt;&lt;DataType&gt;abstract&lt;/DataType&gt;&lt;IsTuple&gt;TRUE&lt;/IsTuple&gt;&lt;InTuple&gt;Collaterals&lt;/InTuple&gt;&lt;/Account&gt;</v>
      </c>
    </row>
    <row r="45" spans="1:8" x14ac:dyDescent="0.25">
      <c r="A45">
        <v>7</v>
      </c>
      <c r="B45">
        <v>3</v>
      </c>
      <c r="C45" t="s">
        <v>94</v>
      </c>
      <c r="D45" t="str">
        <f t="shared" ref="D45:D48" si="3">+C45</f>
        <v>PartyId</v>
      </c>
      <c r="E45" t="s">
        <v>7</v>
      </c>
      <c r="F45" t="b">
        <v>0</v>
      </c>
      <c r="G45" t="s">
        <v>92</v>
      </c>
      <c r="H45" s="2" t="str">
        <f t="shared" si="0"/>
        <v xml:space="preserve">    &lt;Account&gt;&lt;Code&gt;PartyId&lt;/Code&gt;&lt;Description&gt;PartyId&lt;/Description&gt;&lt;Level&gt;3&lt;/Level&gt;&lt;DC&gt;&lt;/DC&gt;&lt;DataType&gt;string&lt;/DataType&gt;&lt;IsTuple&gt;FALSE&lt;/IsTuple&gt;&lt;InTuple&gt;Parties&lt;/InTuple&gt;&lt;/Account&gt;</v>
      </c>
    </row>
    <row r="46" spans="1:8" x14ac:dyDescent="0.25">
      <c r="A46">
        <v>7</v>
      </c>
      <c r="B46">
        <v>3</v>
      </c>
      <c r="C46" t="s">
        <v>95</v>
      </c>
      <c r="D46" t="str">
        <f t="shared" si="3"/>
        <v>PartyName</v>
      </c>
      <c r="E46" t="s">
        <v>7</v>
      </c>
      <c r="F46" t="b">
        <v>0</v>
      </c>
      <c r="G46" t="s">
        <v>92</v>
      </c>
      <c r="H46" s="2" t="str">
        <f t="shared" si="0"/>
        <v xml:space="preserve">    &lt;Account&gt;&lt;Code&gt;PartyName&lt;/Code&gt;&lt;Description&gt;PartyName&lt;/Description&gt;&lt;Level&gt;3&lt;/Level&gt;&lt;DC&gt;&lt;/DC&gt;&lt;DataType&gt;string&lt;/DataType&gt;&lt;IsTuple&gt;FALSE&lt;/IsTuple&gt;&lt;InTuple&gt;Parties&lt;/InTuple&gt;&lt;/Account&gt;</v>
      </c>
    </row>
    <row r="47" spans="1:8" x14ac:dyDescent="0.25">
      <c r="A47">
        <v>7</v>
      </c>
      <c r="B47">
        <v>3</v>
      </c>
      <c r="C47" t="s">
        <v>96</v>
      </c>
      <c r="D47" t="str">
        <f t="shared" si="3"/>
        <v>RoleId</v>
      </c>
      <c r="E47" t="s">
        <v>7</v>
      </c>
      <c r="F47" t="b">
        <v>0</v>
      </c>
      <c r="G47" t="s">
        <v>92</v>
      </c>
      <c r="H47" s="2" t="str">
        <f t="shared" si="0"/>
        <v xml:space="preserve">    &lt;Account&gt;&lt;Code&gt;RoleId&lt;/Code&gt;&lt;Description&gt;RoleId&lt;/Description&gt;&lt;Level&gt;3&lt;/Level&gt;&lt;DC&gt;&lt;/DC&gt;&lt;DataType&gt;string&lt;/DataType&gt;&lt;IsTuple&gt;FALSE&lt;/IsTuple&gt;&lt;InTuple&gt;Parties&lt;/InTuple&gt;&lt;/Account&gt;</v>
      </c>
    </row>
    <row r="48" spans="1:8" x14ac:dyDescent="0.25">
      <c r="A48">
        <v>7</v>
      </c>
      <c r="B48">
        <v>3</v>
      </c>
      <c r="C48" t="s">
        <v>97</v>
      </c>
      <c r="D48" t="str">
        <f t="shared" si="3"/>
        <v>RoleName</v>
      </c>
      <c r="E48" t="s">
        <v>7</v>
      </c>
      <c r="F48" t="b">
        <v>0</v>
      </c>
      <c r="G48" t="s">
        <v>92</v>
      </c>
      <c r="H48" s="2" t="str">
        <f t="shared" si="0"/>
        <v xml:space="preserve">    &lt;Account&gt;&lt;Code&gt;RoleName&lt;/Code&gt;&lt;Description&gt;RoleName&lt;/Description&gt;&lt;Level&gt;3&lt;/Level&gt;&lt;DC&gt;&lt;/DC&gt;&lt;DataType&gt;string&lt;/DataType&gt;&lt;IsTuple&gt;FALSE&lt;/IsTuple&gt;&lt;InTuple&gt;Parties&lt;/InTuple&gt;&lt;/Account&gt;</v>
      </c>
    </row>
  </sheetData>
  <autoFilter ref="A3:H9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workbookViewId="0">
      <selection activeCell="D4" sqref="D4:D17"/>
    </sheetView>
  </sheetViews>
  <sheetFormatPr defaultRowHeight="15" x14ac:dyDescent="0.25"/>
  <cols>
    <col min="1" max="1" width="35.85546875" customWidth="1"/>
    <col min="2" max="2" width="38.85546875" customWidth="1"/>
    <col min="3" max="3" width="40.85546875" customWidth="1"/>
    <col min="4" max="4" width="85" customWidth="1"/>
  </cols>
  <sheetData>
    <row r="1" spans="1:4" x14ac:dyDescent="0.25">
      <c r="A1" s="1" t="s">
        <v>9</v>
      </c>
    </row>
    <row r="3" spans="1:4" x14ac:dyDescent="0.25">
      <c r="A3" t="s">
        <v>10</v>
      </c>
      <c r="B3" t="s">
        <v>11</v>
      </c>
      <c r="C3" t="s">
        <v>12</v>
      </c>
      <c r="D3" t="s">
        <v>13</v>
      </c>
    </row>
    <row r="4" spans="1:4" x14ac:dyDescent="0.25">
      <c r="A4" s="2" t="s">
        <v>14</v>
      </c>
      <c r="B4" t="s">
        <v>86</v>
      </c>
      <c r="D4" s="3" t="str">
        <f>"    &lt;"&amp;A4&amp;"&gt;"&amp;B4&amp;"&lt;/"&amp;A4&amp;"&gt;"</f>
        <v xml:space="preserve">    &lt;CodeList&gt;Collaterals&lt;/CodeList&gt;</v>
      </c>
    </row>
    <row r="5" spans="1:4" x14ac:dyDescent="0.25">
      <c r="A5" s="2" t="s">
        <v>15</v>
      </c>
      <c r="B5" s="4" t="s">
        <v>87</v>
      </c>
      <c r="D5" s="3" t="str">
        <f t="shared" ref="D5:D17" si="0">"    &lt;"&amp;A5&amp;"&gt;"&amp;B5&amp;"&lt;/"&amp;A5&amp;"&gt;"</f>
        <v xml:space="preserve">    &lt;CodeListVersion&gt;1.0&lt;/CodeListVersion&gt;</v>
      </c>
    </row>
    <row r="6" spans="1:4" x14ac:dyDescent="0.25">
      <c r="A6" s="2" t="s">
        <v>3</v>
      </c>
      <c r="B6" t="s">
        <v>88</v>
      </c>
      <c r="D6" s="3" t="str">
        <f t="shared" si="0"/>
        <v xml:space="preserve">    &lt;Description&gt;Collaterals from iCOS&lt;/Description&gt;</v>
      </c>
    </row>
    <row r="7" spans="1:4" x14ac:dyDescent="0.25">
      <c r="A7" s="2" t="s">
        <v>16</v>
      </c>
      <c r="B7" t="s">
        <v>17</v>
      </c>
      <c r="C7" s="4"/>
      <c r="D7" s="3" t="str">
        <f t="shared" si="0"/>
        <v xml:space="preserve">    &lt;CodeTrimmingWhenSource&gt;No&lt;/CodeTrimmingWhenSource&gt;</v>
      </c>
    </row>
    <row r="8" spans="1:4" x14ac:dyDescent="0.25">
      <c r="A8" s="2" t="s">
        <v>18</v>
      </c>
      <c r="B8" t="s">
        <v>17</v>
      </c>
      <c r="D8" s="3" t="str">
        <f t="shared" si="0"/>
        <v xml:space="preserve">    &lt;MultiLevelDataWhenSource&gt;No&lt;/MultiLevelDataWhenSource&gt;</v>
      </c>
    </row>
    <row r="9" spans="1:4" x14ac:dyDescent="0.25">
      <c r="A9" s="2" t="s">
        <v>19</v>
      </c>
      <c r="B9" s="4" t="s">
        <v>17</v>
      </c>
      <c r="C9" s="4"/>
      <c r="D9" s="3" t="str">
        <f>"    &lt;"&amp;A9&amp;"&gt;"&amp;B9&amp;"&lt;/"&amp;A9&amp;"&gt;"</f>
        <v xml:space="preserve">    &lt;DCSignedValues&gt;No&lt;/DCSignedValues&gt;</v>
      </c>
    </row>
    <row r="10" spans="1:4" x14ac:dyDescent="0.25">
      <c r="A10" s="2" t="s">
        <v>20</v>
      </c>
      <c r="B10" s="4" t="s">
        <v>21</v>
      </c>
      <c r="C10" s="4"/>
      <c r="D10" s="3" t="str">
        <f t="shared" si="0"/>
        <v xml:space="preserve">    &lt;ImportToUnmappedSources&gt;Ignore&lt;/ImportToUnmappedSources&gt;</v>
      </c>
    </row>
    <row r="11" spans="1:4" x14ac:dyDescent="0.25">
      <c r="A11" s="2" t="s">
        <v>22</v>
      </c>
      <c r="B11" s="4" t="s">
        <v>23</v>
      </c>
      <c r="C11" s="4"/>
      <c r="D11" s="3" t="str">
        <f t="shared" si="0"/>
        <v xml:space="preserve">    &lt;ImportToLockedTargets&gt;Warning&lt;/ImportToLockedTargets&gt;</v>
      </c>
    </row>
    <row r="12" spans="1:4" x14ac:dyDescent="0.25">
      <c r="A12" s="2" t="s">
        <v>24</v>
      </c>
      <c r="B12" s="4" t="s">
        <v>23</v>
      </c>
      <c r="C12" s="4"/>
      <c r="D12" s="3" t="str">
        <f t="shared" si="0"/>
        <v xml:space="preserve">    &lt;ImportToUnknownTargets&gt;Warning&lt;/ImportToUnknownTargets&gt;</v>
      </c>
    </row>
    <row r="13" spans="1:4" x14ac:dyDescent="0.25">
      <c r="A13" s="2" t="s">
        <v>25</v>
      </c>
      <c r="B13" t="s">
        <v>89</v>
      </c>
      <c r="D13" s="3" t="str">
        <f t="shared" si="0"/>
        <v xml:space="preserve">    &lt;Creator&gt;FMT4 Mastermodel Collaterals&lt;/Creator&gt;</v>
      </c>
    </row>
    <row r="14" spans="1:4" x14ac:dyDescent="0.25">
      <c r="A14" s="2" t="s">
        <v>26</v>
      </c>
      <c r="B14" t="s">
        <v>87</v>
      </c>
      <c r="D14" s="3" t="str">
        <f t="shared" si="0"/>
        <v xml:space="preserve">    &lt;CreatorVersion&gt;1.0&lt;/CreatorVersion&gt;</v>
      </c>
    </row>
    <row r="15" spans="1:4" x14ac:dyDescent="0.25">
      <c r="A15" s="2" t="s">
        <v>27</v>
      </c>
      <c r="B15" s="5">
        <f ca="1">NOW()</f>
        <v>42269.608489699072</v>
      </c>
      <c r="C15" s="6"/>
      <c r="D15" s="3" t="str">
        <f ca="1">"    &lt;"&amp;A15&amp;"&gt;"&amp;TEXT(B15,"jjjj-mm-dd")&amp;"&lt;/"&amp;A15&amp;"&gt;"</f>
        <v xml:space="preserve">    &lt;BuildDate&gt;2015-09-22&lt;/BuildDate&gt;</v>
      </c>
    </row>
    <row r="16" spans="1:4" x14ac:dyDescent="0.25">
      <c r="A16" s="2" t="s">
        <v>28</v>
      </c>
      <c r="B16" t="s">
        <v>90</v>
      </c>
      <c r="D16" s="3" t="str">
        <f t="shared" si="0"/>
        <v xml:space="preserve">    &lt;BuildUser&gt;Ronald van Aalderen&lt;/BuildUser&gt;</v>
      </c>
    </row>
    <row r="17" spans="1:4" x14ac:dyDescent="0.25">
      <c r="A17" s="2" t="s">
        <v>29</v>
      </c>
      <c r="B17" t="s">
        <v>91</v>
      </c>
      <c r="D17" s="3" t="str">
        <f t="shared" si="0"/>
        <v xml:space="preserve">    &lt;Notes&gt;v1.0&lt;/Notes&gt;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FMT Mastermodel</vt:lpstr>
      <vt:lpstr>FMT4Header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2015-09-22T12:36:25Z</dcterms:modified>
</cp:coreProperties>
</file>