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git\finanfinancials2\CODELISTS\ING-KBM\EWS\MappingModels\"/>
    </mc:Choice>
  </mc:AlternateContent>
  <bookViews>
    <workbookView xWindow="120" yWindow="75" windowWidth="23280" windowHeight="12300" activeTab="1"/>
  </bookViews>
  <sheets>
    <sheet name="Notes" sheetId="14" r:id="rId1"/>
    <sheet name="FMT Mastermodel" sheetId="12" r:id="rId2"/>
    <sheet name="FMT4 Head" sheetId="16" r:id="rId3"/>
    <sheet name="Source_File_EWS tab NEW" sheetId="18" state="hidden" r:id="rId4"/>
    <sheet name="Source_File_EWS tab OLD" sheetId="19" state="hidden" r:id="rId5"/>
    <sheet name="Source_File_EWS tab CONVERSIE" sheetId="20" state="hidden" r:id="rId6"/>
  </sheets>
  <definedNames>
    <definedName name="_xlnm._FilterDatabase" localSheetId="1" hidden="1">'FMT Mastermodel'!$A$3:$I$248</definedName>
  </definedNames>
  <calcPr calcId="162913"/>
  <fileRecoveryPr autoRecover="0"/>
</workbook>
</file>

<file path=xl/calcChain.xml><?xml version="1.0" encoding="utf-8"?>
<calcChain xmlns="http://schemas.openxmlformats.org/spreadsheetml/2006/main">
  <c r="I256" i="12" l="1"/>
  <c r="I255" i="12"/>
  <c r="I254" i="12"/>
  <c r="I253" i="12"/>
  <c r="I252" i="12"/>
  <c r="I251" i="12"/>
  <c r="I250" i="12"/>
  <c r="I249" i="12"/>
  <c r="I248" i="12"/>
  <c r="I247" i="12"/>
  <c r="I246" i="12"/>
  <c r="I245" i="12"/>
  <c r="I244" i="12"/>
  <c r="I243" i="12"/>
  <c r="I242" i="12"/>
  <c r="I241" i="12"/>
  <c r="I240" i="12"/>
  <c r="I239" i="12"/>
  <c r="I238" i="12"/>
  <c r="I237" i="12"/>
  <c r="I236" i="12"/>
  <c r="I235" i="12"/>
  <c r="I234" i="12"/>
  <c r="I233" i="12"/>
  <c r="I232" i="12"/>
  <c r="I231" i="12"/>
  <c r="I230" i="12"/>
  <c r="I229" i="12"/>
  <c r="I228" i="12"/>
  <c r="I227" i="12"/>
  <c r="I226" i="12"/>
  <c r="I225" i="12"/>
  <c r="I224" i="12"/>
  <c r="I223" i="12"/>
  <c r="I222" i="12"/>
  <c r="I221" i="12"/>
  <c r="I220" i="12"/>
  <c r="I219" i="12"/>
  <c r="I218" i="12"/>
  <c r="I217" i="12"/>
  <c r="I216" i="12"/>
  <c r="I215" i="12"/>
  <c r="I214" i="12"/>
  <c r="I213" i="12"/>
  <c r="I212" i="12"/>
  <c r="I211" i="12"/>
  <c r="I210" i="12"/>
  <c r="I209" i="12"/>
  <c r="I208" i="12"/>
  <c r="I207" i="12"/>
  <c r="I206" i="12"/>
  <c r="I205" i="12"/>
  <c r="I204" i="12"/>
  <c r="I203" i="12"/>
  <c r="I202" i="12"/>
  <c r="I201" i="12"/>
  <c r="I200" i="12"/>
  <c r="I199" i="12"/>
  <c r="I198" i="12"/>
  <c r="I197" i="12"/>
  <c r="I196" i="12"/>
  <c r="I195" i="12"/>
  <c r="I194" i="12"/>
  <c r="I193" i="12"/>
  <c r="I192" i="12"/>
  <c r="I190" i="12" l="1"/>
  <c r="A191" i="12" l="1"/>
  <c r="I191" i="12" s="1"/>
  <c r="A192" i="12" l="1"/>
  <c r="A193" i="12" l="1"/>
  <c r="G172" i="19"/>
  <c r="E172" i="19"/>
  <c r="G171" i="19"/>
  <c r="E171" i="19"/>
  <c r="G170" i="19"/>
  <c r="E170" i="19"/>
  <c r="G169" i="19"/>
  <c r="E169" i="19"/>
  <c r="G168" i="19"/>
  <c r="E168" i="19"/>
  <c r="G167" i="19"/>
  <c r="E167" i="19"/>
  <c r="G166" i="19"/>
  <c r="E166" i="19"/>
  <c r="G165" i="19"/>
  <c r="E165" i="19"/>
  <c r="G164" i="19"/>
  <c r="E164" i="19"/>
  <c r="G163" i="19"/>
  <c r="E163" i="19"/>
  <c r="G162" i="19"/>
  <c r="E162" i="19"/>
  <c r="G161" i="19"/>
  <c r="E161" i="19"/>
  <c r="G160" i="19"/>
  <c r="E160" i="19"/>
  <c r="G159" i="19"/>
  <c r="E159" i="19"/>
  <c r="G158" i="19"/>
  <c r="E158" i="19"/>
  <c r="G157" i="19"/>
  <c r="E157" i="19"/>
  <c r="G156" i="19"/>
  <c r="E156" i="19"/>
  <c r="G155" i="19"/>
  <c r="E155" i="19"/>
  <c r="G154" i="19"/>
  <c r="E154" i="19"/>
  <c r="G153" i="19"/>
  <c r="E153" i="19"/>
  <c r="G152" i="19"/>
  <c r="E152" i="19"/>
  <c r="G151" i="19"/>
  <c r="E151" i="19"/>
  <c r="G150" i="19"/>
  <c r="E150" i="19"/>
  <c r="G149" i="19"/>
  <c r="E149" i="19"/>
  <c r="G148" i="19"/>
  <c r="E148" i="19"/>
  <c r="G147" i="19"/>
  <c r="E147" i="19"/>
  <c r="G146" i="19"/>
  <c r="E146" i="19"/>
  <c r="G145" i="19"/>
  <c r="E145" i="19"/>
  <c r="G144" i="19"/>
  <c r="E144" i="19"/>
  <c r="G143" i="19"/>
  <c r="E143" i="19"/>
  <c r="G142" i="19"/>
  <c r="E142" i="19"/>
  <c r="G141" i="19"/>
  <c r="E141" i="19"/>
  <c r="G140" i="19"/>
  <c r="E140" i="19"/>
  <c r="G139" i="19"/>
  <c r="E139" i="19"/>
  <c r="G138" i="19"/>
  <c r="E138" i="19"/>
  <c r="G137" i="19"/>
  <c r="E137" i="19"/>
  <c r="G136" i="19"/>
  <c r="E136" i="19"/>
  <c r="G135" i="19"/>
  <c r="E135" i="19"/>
  <c r="G134" i="19"/>
  <c r="E134" i="19"/>
  <c r="G133" i="19"/>
  <c r="E133" i="19"/>
  <c r="G132" i="19"/>
  <c r="E132" i="19"/>
  <c r="G131" i="19"/>
  <c r="E131" i="19"/>
  <c r="G130" i="19"/>
  <c r="E130" i="19"/>
  <c r="G129" i="19"/>
  <c r="E129" i="19"/>
  <c r="G128" i="19"/>
  <c r="E128" i="19"/>
  <c r="G127" i="19"/>
  <c r="E127" i="19"/>
  <c r="G126" i="19"/>
  <c r="E126" i="19"/>
  <c r="G125" i="19"/>
  <c r="E125" i="19"/>
  <c r="G124" i="19"/>
  <c r="E124" i="19"/>
  <c r="G123" i="19"/>
  <c r="E123" i="19"/>
  <c r="G122" i="19"/>
  <c r="E122" i="19"/>
  <c r="G121" i="19"/>
  <c r="E121" i="19"/>
  <c r="G120" i="19"/>
  <c r="E120" i="19"/>
  <c r="G119" i="19"/>
  <c r="E119" i="19"/>
  <c r="G118" i="19"/>
  <c r="E118" i="19"/>
  <c r="G117" i="19"/>
  <c r="E117" i="19"/>
  <c r="G116" i="19"/>
  <c r="E116" i="19"/>
  <c r="G115" i="19"/>
  <c r="E115" i="19"/>
  <c r="G114" i="19"/>
  <c r="E114" i="19"/>
  <c r="G113" i="19"/>
  <c r="E113" i="19"/>
  <c r="G112" i="19"/>
  <c r="E112" i="19"/>
  <c r="G111" i="19"/>
  <c r="E111" i="19"/>
  <c r="G110" i="19"/>
  <c r="E110" i="19"/>
  <c r="G109" i="19"/>
  <c r="E109" i="19"/>
  <c r="G108" i="19"/>
  <c r="E108" i="19"/>
  <c r="G107" i="19"/>
  <c r="E107" i="19"/>
  <c r="G106" i="19"/>
  <c r="E106" i="19"/>
  <c r="G105" i="19"/>
  <c r="E105" i="19"/>
  <c r="G104" i="19"/>
  <c r="E104" i="19"/>
  <c r="G103" i="19"/>
  <c r="E103" i="19"/>
  <c r="G102" i="19"/>
  <c r="E102" i="19"/>
  <c r="G101" i="19"/>
  <c r="E101" i="19"/>
  <c r="G100" i="19"/>
  <c r="E100" i="19"/>
  <c r="G99" i="19"/>
  <c r="E99" i="19"/>
  <c r="G98" i="19"/>
  <c r="E98" i="19"/>
  <c r="G97" i="19"/>
  <c r="E97" i="19"/>
  <c r="G96" i="19"/>
  <c r="E96" i="19"/>
  <c r="G95" i="19"/>
  <c r="E95" i="19"/>
  <c r="G94" i="19"/>
  <c r="E94" i="19"/>
  <c r="G93" i="19"/>
  <c r="E93" i="19"/>
  <c r="G92" i="19"/>
  <c r="E92" i="19"/>
  <c r="G91" i="19"/>
  <c r="E91" i="19"/>
  <c r="G90" i="19"/>
  <c r="E90" i="19"/>
  <c r="G89" i="19"/>
  <c r="E89" i="19"/>
  <c r="G88" i="19"/>
  <c r="E88" i="19"/>
  <c r="G87" i="19"/>
  <c r="E87" i="19"/>
  <c r="G86" i="19"/>
  <c r="E86" i="19"/>
  <c r="G85" i="19"/>
  <c r="E85" i="19"/>
  <c r="G84" i="19"/>
  <c r="E84" i="19"/>
  <c r="G83" i="19"/>
  <c r="E83" i="19"/>
  <c r="G82" i="19"/>
  <c r="E82" i="19"/>
  <c r="G81" i="19"/>
  <c r="E81" i="19"/>
  <c r="G80" i="19"/>
  <c r="E80" i="19"/>
  <c r="G79" i="19"/>
  <c r="E79" i="19"/>
  <c r="G78" i="19"/>
  <c r="E78" i="19"/>
  <c r="G77" i="19"/>
  <c r="E77" i="19"/>
  <c r="G76" i="19"/>
  <c r="E76" i="19"/>
  <c r="G75" i="19"/>
  <c r="E75" i="19"/>
  <c r="G74" i="19"/>
  <c r="E74" i="19"/>
  <c r="G73" i="19"/>
  <c r="E73" i="19"/>
  <c r="G72" i="19"/>
  <c r="E72" i="19"/>
  <c r="G71" i="19"/>
  <c r="E71" i="19"/>
  <c r="G70" i="19"/>
  <c r="E70" i="19"/>
  <c r="G69" i="19"/>
  <c r="E69" i="19"/>
  <c r="G68" i="19"/>
  <c r="E68" i="19"/>
  <c r="G67" i="19"/>
  <c r="E67" i="19"/>
  <c r="G66" i="19"/>
  <c r="E66" i="19"/>
  <c r="G65" i="19"/>
  <c r="E65" i="19"/>
  <c r="G64" i="19"/>
  <c r="E64" i="19"/>
  <c r="G63" i="19"/>
  <c r="E63" i="19"/>
  <c r="G62" i="19"/>
  <c r="E62" i="19"/>
  <c r="G61" i="19"/>
  <c r="E61" i="19"/>
  <c r="G60" i="19"/>
  <c r="E60" i="19"/>
  <c r="G59" i="19"/>
  <c r="E59" i="19"/>
  <c r="G58" i="19"/>
  <c r="E58" i="19"/>
  <c r="G57" i="19"/>
  <c r="E57" i="19"/>
  <c r="G56" i="19"/>
  <c r="E56" i="19"/>
  <c r="G55" i="19"/>
  <c r="E55" i="19"/>
  <c r="G54" i="19"/>
  <c r="E54" i="19"/>
  <c r="G53" i="19"/>
  <c r="E53" i="19"/>
  <c r="G52" i="19"/>
  <c r="E52" i="19"/>
  <c r="G51" i="19"/>
  <c r="E51" i="19"/>
  <c r="G50" i="19"/>
  <c r="E50" i="19"/>
  <c r="G49" i="19"/>
  <c r="E49" i="19"/>
  <c r="G48" i="19"/>
  <c r="E48" i="19"/>
  <c r="G47" i="19"/>
  <c r="E47" i="19"/>
  <c r="G46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G33" i="19"/>
  <c r="E33" i="19"/>
  <c r="G32" i="19"/>
  <c r="E32" i="19"/>
  <c r="G31" i="19"/>
  <c r="E31" i="19"/>
  <c r="G30" i="19"/>
  <c r="E30" i="19"/>
  <c r="G29" i="19"/>
  <c r="E29" i="19"/>
  <c r="G28" i="19"/>
  <c r="E28" i="19"/>
  <c r="G27" i="19"/>
  <c r="E27" i="19"/>
  <c r="G26" i="19"/>
  <c r="E26" i="19"/>
  <c r="G25" i="19"/>
  <c r="E25" i="19"/>
  <c r="G24" i="19"/>
  <c r="E24" i="19"/>
  <c r="G23" i="19"/>
  <c r="E23" i="19"/>
  <c r="G22" i="19"/>
  <c r="E22" i="19"/>
  <c r="G21" i="19"/>
  <c r="E21" i="19"/>
  <c r="G20" i="19"/>
  <c r="E20" i="19"/>
  <c r="G19" i="19"/>
  <c r="E19" i="19"/>
  <c r="G18" i="19"/>
  <c r="E18" i="19"/>
  <c r="G17" i="19"/>
  <c r="E17" i="19"/>
  <c r="G16" i="19"/>
  <c r="E16" i="19"/>
  <c r="G15" i="19"/>
  <c r="E15" i="19"/>
  <c r="G14" i="19"/>
  <c r="E14" i="19"/>
  <c r="G13" i="19"/>
  <c r="E13" i="19"/>
  <c r="G12" i="19"/>
  <c r="E12" i="19"/>
  <c r="G11" i="19"/>
  <c r="E11" i="19"/>
  <c r="G10" i="19"/>
  <c r="E10" i="19"/>
  <c r="G9" i="19"/>
  <c r="E9" i="19"/>
  <c r="G8" i="19"/>
  <c r="E8" i="19"/>
  <c r="G7" i="19"/>
  <c r="E7" i="19"/>
  <c r="G6" i="19"/>
  <c r="E6" i="19"/>
  <c r="G5" i="19"/>
  <c r="E5" i="19"/>
  <c r="G4" i="19"/>
  <c r="E4" i="19"/>
  <c r="G3" i="19"/>
  <c r="E3" i="19"/>
  <c r="G2" i="19"/>
  <c r="E2" i="19"/>
  <c r="F171" i="18"/>
  <c r="F170" i="18"/>
  <c r="F168" i="18"/>
  <c r="F166" i="18"/>
  <c r="F164" i="18"/>
  <c r="D162" i="18"/>
  <c r="F162" i="18"/>
  <c r="F160" i="18"/>
  <c r="F158" i="18"/>
  <c r="F156" i="18"/>
  <c r="F154" i="18"/>
  <c r="F152" i="18"/>
  <c r="F150" i="18"/>
  <c r="F148" i="18"/>
  <c r="D146" i="18"/>
  <c r="F146" i="18"/>
  <c r="F144" i="18"/>
  <c r="F142" i="18"/>
  <c r="D140" i="18"/>
  <c r="F140" i="18"/>
  <c r="F138" i="18"/>
  <c r="F136" i="18"/>
  <c r="F134" i="18"/>
  <c r="F132" i="18"/>
  <c r="F130" i="18"/>
  <c r="F128" i="18"/>
  <c r="F126" i="18"/>
  <c r="D124" i="18"/>
  <c r="F124" i="18"/>
  <c r="F122" i="18"/>
  <c r="D120" i="18"/>
  <c r="F120" i="18"/>
  <c r="F118" i="18"/>
  <c r="D116" i="18"/>
  <c r="F116" i="18"/>
  <c r="F114" i="18"/>
  <c r="F112" i="18"/>
  <c r="D110" i="18"/>
  <c r="F110" i="18"/>
  <c r="D108" i="18"/>
  <c r="F108" i="18"/>
  <c r="D106" i="18"/>
  <c r="F106" i="18"/>
  <c r="D104" i="18"/>
  <c r="F104" i="18"/>
  <c r="F102" i="18"/>
  <c r="D100" i="18"/>
  <c r="F100" i="18"/>
  <c r="D98" i="18"/>
  <c r="F98" i="18"/>
  <c r="F96" i="18"/>
  <c r="F94" i="18"/>
  <c r="F92" i="18"/>
  <c r="F90" i="18"/>
  <c r="D88" i="18"/>
  <c r="F88" i="18"/>
  <c r="F86" i="18"/>
  <c r="D84" i="18"/>
  <c r="F84" i="18"/>
  <c r="F82" i="18"/>
  <c r="F80" i="18"/>
  <c r="F78" i="18"/>
  <c r="F76" i="18"/>
  <c r="F74" i="18"/>
  <c r="F72" i="18"/>
  <c r="F70" i="18"/>
  <c r="D68" i="18"/>
  <c r="F68" i="18"/>
  <c r="D66" i="18"/>
  <c r="F66" i="18"/>
  <c r="F64" i="18"/>
  <c r="D62" i="18"/>
  <c r="F62" i="18"/>
  <c r="F60" i="18"/>
  <c r="D58" i="18"/>
  <c r="F58" i="18"/>
  <c r="F56" i="18"/>
  <c r="F54" i="18"/>
  <c r="F52" i="18"/>
  <c r="F50" i="18"/>
  <c r="F48" i="18"/>
  <c r="F46" i="18"/>
  <c r="D44" i="18"/>
  <c r="F44" i="18"/>
  <c r="F42" i="18"/>
  <c r="D40" i="18"/>
  <c r="F40" i="18"/>
  <c r="F38" i="18"/>
  <c r="D36" i="18"/>
  <c r="F36" i="18"/>
  <c r="F34" i="18"/>
  <c r="F32" i="18"/>
  <c r="F30" i="18"/>
  <c r="D28" i="18"/>
  <c r="F28" i="18"/>
  <c r="F26" i="18"/>
  <c r="D24" i="18"/>
  <c r="F24" i="18"/>
  <c r="F22" i="18"/>
  <c r="F20" i="18"/>
  <c r="D18" i="18"/>
  <c r="F18" i="18"/>
  <c r="F16" i="18"/>
  <c r="D14" i="18"/>
  <c r="F14" i="18"/>
  <c r="F12" i="18"/>
  <c r="F10" i="18"/>
  <c r="F8" i="18"/>
  <c r="F6" i="18"/>
  <c r="F4" i="18"/>
  <c r="F2" i="18"/>
  <c r="A194" i="12" l="1"/>
  <c r="D34" i="18"/>
  <c r="D60" i="18"/>
  <c r="D78" i="18"/>
  <c r="D122" i="18"/>
  <c r="D46" i="18"/>
  <c r="D82" i="18"/>
  <c r="D130" i="18"/>
  <c r="D2" i="18"/>
  <c r="D20" i="18"/>
  <c r="D50" i="18"/>
  <c r="D72" i="18"/>
  <c r="D76" i="18"/>
  <c r="D94" i="18"/>
  <c r="D170" i="18"/>
  <c r="D52" i="18"/>
  <c r="D92" i="18"/>
  <c r="D156" i="18"/>
  <c r="D4" i="18"/>
  <c r="D8" i="18"/>
  <c r="D12" i="18"/>
  <c r="D30" i="18"/>
  <c r="D56" i="18"/>
  <c r="D114" i="18"/>
  <c r="F9" i="18"/>
  <c r="D9" i="18"/>
  <c r="F57" i="18"/>
  <c r="D57" i="18"/>
  <c r="F73" i="18"/>
  <c r="D73" i="18"/>
  <c r="F89" i="18"/>
  <c r="D89" i="18"/>
  <c r="F137" i="18"/>
  <c r="D137" i="18"/>
  <c r="F153" i="18"/>
  <c r="D153" i="18"/>
  <c r="F3" i="18"/>
  <c r="D3" i="18"/>
  <c r="F15" i="18"/>
  <c r="D15" i="18"/>
  <c r="F31" i="18"/>
  <c r="D31" i="18"/>
  <c r="F47" i="18"/>
  <c r="D47" i="18"/>
  <c r="F63" i="18"/>
  <c r="D63" i="18"/>
  <c r="F79" i="18"/>
  <c r="D79" i="18"/>
  <c r="F95" i="18"/>
  <c r="D95" i="18"/>
  <c r="F111" i="18"/>
  <c r="D111" i="18"/>
  <c r="F127" i="18"/>
  <c r="D127" i="18"/>
  <c r="D136" i="18"/>
  <c r="F143" i="18"/>
  <c r="D143" i="18"/>
  <c r="D152" i="18"/>
  <c r="F159" i="18"/>
  <c r="D159" i="18"/>
  <c r="D168" i="18"/>
  <c r="F25" i="18"/>
  <c r="D25" i="18"/>
  <c r="F121" i="18"/>
  <c r="D121" i="18"/>
  <c r="F51" i="18"/>
  <c r="D51" i="18"/>
  <c r="F99" i="18"/>
  <c r="D99" i="18"/>
  <c r="F163" i="18"/>
  <c r="D163" i="18"/>
  <c r="F13" i="18"/>
  <c r="D13" i="18"/>
  <c r="D22" i="18"/>
  <c r="F29" i="18"/>
  <c r="D29" i="18"/>
  <c r="D38" i="18"/>
  <c r="F45" i="18"/>
  <c r="D45" i="18"/>
  <c r="D54" i="18"/>
  <c r="F61" i="18"/>
  <c r="D61" i="18"/>
  <c r="D70" i="18"/>
  <c r="F77" i="18"/>
  <c r="D77" i="18"/>
  <c r="D86" i="18"/>
  <c r="F93" i="18"/>
  <c r="D93" i="18"/>
  <c r="D102" i="18"/>
  <c r="F109" i="18"/>
  <c r="D109" i="18"/>
  <c r="D118" i="18"/>
  <c r="F125" i="18"/>
  <c r="D125" i="18"/>
  <c r="D134" i="18"/>
  <c r="F141" i="18"/>
  <c r="D141" i="18"/>
  <c r="D150" i="18"/>
  <c r="F157" i="18"/>
  <c r="D157" i="18"/>
  <c r="D166" i="18"/>
  <c r="F41" i="18"/>
  <c r="D41" i="18"/>
  <c r="F115" i="18"/>
  <c r="D115" i="18"/>
  <c r="D6" i="18"/>
  <c r="F7" i="18"/>
  <c r="D7" i="18"/>
  <c r="D16" i="18"/>
  <c r="F23" i="18"/>
  <c r="D23" i="18"/>
  <c r="D32" i="18"/>
  <c r="F39" i="18"/>
  <c r="D39" i="18"/>
  <c r="D48" i="18"/>
  <c r="F55" i="18"/>
  <c r="D55" i="18"/>
  <c r="D64" i="18"/>
  <c r="F71" i="18"/>
  <c r="D71" i="18"/>
  <c r="D80" i="18"/>
  <c r="F87" i="18"/>
  <c r="D87" i="18"/>
  <c r="D96" i="18"/>
  <c r="F103" i="18"/>
  <c r="D103" i="18"/>
  <c r="D112" i="18"/>
  <c r="F119" i="18"/>
  <c r="D119" i="18"/>
  <c r="D128" i="18"/>
  <c r="F135" i="18"/>
  <c r="D135" i="18"/>
  <c r="D144" i="18"/>
  <c r="F151" i="18"/>
  <c r="D151" i="18"/>
  <c r="D160" i="18"/>
  <c r="F167" i="18"/>
  <c r="D167" i="18"/>
  <c r="F169" i="18"/>
  <c r="D169" i="18"/>
  <c r="F131" i="18"/>
  <c r="D131" i="18"/>
  <c r="F147" i="18"/>
  <c r="D147" i="18"/>
  <c r="D10" i="18"/>
  <c r="F17" i="18"/>
  <c r="D17" i="18"/>
  <c r="D26" i="18"/>
  <c r="F33" i="18"/>
  <c r="D33" i="18"/>
  <c r="D42" i="18"/>
  <c r="F49" i="18"/>
  <c r="D49" i="18"/>
  <c r="F65" i="18"/>
  <c r="D65" i="18"/>
  <c r="D74" i="18"/>
  <c r="F81" i="18"/>
  <c r="D81" i="18"/>
  <c r="D90" i="18"/>
  <c r="F97" i="18"/>
  <c r="D97" i="18"/>
  <c r="F113" i="18"/>
  <c r="D113" i="18"/>
  <c r="F129" i="18"/>
  <c r="D129" i="18"/>
  <c r="D138" i="18"/>
  <c r="F145" i="18"/>
  <c r="D145" i="18"/>
  <c r="D154" i="18"/>
  <c r="F161" i="18"/>
  <c r="D161" i="18"/>
  <c r="F105" i="18"/>
  <c r="D105" i="18"/>
  <c r="F67" i="18"/>
  <c r="D67" i="18"/>
  <c r="F83" i="18"/>
  <c r="D83" i="18"/>
  <c r="F11" i="18"/>
  <c r="D11" i="18"/>
  <c r="F27" i="18"/>
  <c r="D27" i="18"/>
  <c r="F43" i="18"/>
  <c r="D43" i="18"/>
  <c r="F59" i="18"/>
  <c r="D59" i="18"/>
  <c r="F75" i="18"/>
  <c r="D75" i="18"/>
  <c r="F91" i="18"/>
  <c r="D91" i="18"/>
  <c r="F107" i="18"/>
  <c r="D107" i="18"/>
  <c r="F123" i="18"/>
  <c r="D123" i="18"/>
  <c r="D132" i="18"/>
  <c r="F139" i="18"/>
  <c r="D139" i="18"/>
  <c r="D148" i="18"/>
  <c r="F155" i="18"/>
  <c r="D155" i="18"/>
  <c r="D164" i="18"/>
  <c r="F19" i="18"/>
  <c r="D19" i="18"/>
  <c r="F35" i="18"/>
  <c r="D35" i="18"/>
  <c r="F5" i="18"/>
  <c r="D5" i="18"/>
  <c r="F21" i="18"/>
  <c r="D21" i="18"/>
  <c r="F37" i="18"/>
  <c r="D37" i="18"/>
  <c r="F53" i="18"/>
  <c r="D53" i="18"/>
  <c r="F69" i="18"/>
  <c r="D69" i="18"/>
  <c r="F85" i="18"/>
  <c r="D85" i="18"/>
  <c r="F101" i="18"/>
  <c r="D101" i="18"/>
  <c r="F117" i="18"/>
  <c r="D117" i="18"/>
  <c r="D126" i="18"/>
  <c r="F133" i="18"/>
  <c r="D133" i="18"/>
  <c r="D142" i="18"/>
  <c r="F149" i="18"/>
  <c r="D149" i="18"/>
  <c r="D158" i="18"/>
  <c r="F165" i="18"/>
  <c r="D165" i="18"/>
  <c r="D171" i="18"/>
  <c r="D18" i="16"/>
  <c r="D17" i="16"/>
  <c r="B16" i="16"/>
  <c r="D16" i="16" s="1"/>
  <c r="D15" i="16"/>
  <c r="D14" i="16"/>
  <c r="D13" i="16"/>
  <c r="D12" i="16"/>
  <c r="D11" i="16"/>
  <c r="D10" i="16"/>
  <c r="D9" i="16"/>
  <c r="D8" i="16"/>
  <c r="D7" i="16"/>
  <c r="D6" i="16"/>
  <c r="D5" i="16"/>
  <c r="D4" i="16"/>
  <c r="A195" i="12" l="1"/>
  <c r="I17" i="12"/>
  <c r="I18" i="12"/>
  <c r="I19" i="12"/>
  <c r="I20" i="12"/>
  <c r="I21" i="12"/>
  <c r="I22" i="12"/>
  <c r="I23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5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4" i="12"/>
  <c r="I185" i="12"/>
  <c r="I186" i="12"/>
  <c r="I187" i="12"/>
  <c r="I188" i="12"/>
  <c r="I189" i="12"/>
  <c r="I4" i="12"/>
  <c r="I6" i="12"/>
  <c r="I7" i="12"/>
  <c r="I9" i="12"/>
  <c r="I11" i="12"/>
  <c r="I12" i="12"/>
  <c r="I13" i="12"/>
  <c r="I14" i="12"/>
  <c r="I15" i="12"/>
  <c r="I16" i="12"/>
  <c r="I5" i="12"/>
  <c r="A196" i="12" l="1"/>
  <c r="A197" i="12" l="1"/>
  <c r="A198" i="12" l="1"/>
  <c r="A199" i="12" l="1"/>
  <c r="A200" i="12" l="1"/>
  <c r="A201" i="12" l="1"/>
  <c r="A202" i="12" l="1"/>
  <c r="A203" i="12" l="1"/>
  <c r="A204" i="12" l="1"/>
  <c r="A205" i="12" l="1"/>
  <c r="A206" i="12" l="1"/>
  <c r="A207" i="12" l="1"/>
  <c r="A208" i="12" l="1"/>
  <c r="A209" i="12" l="1"/>
  <c r="A210" i="12" l="1"/>
  <c r="A211" i="12" l="1"/>
  <c r="A212" i="12" l="1"/>
  <c r="A213" i="12" l="1"/>
  <c r="A214" i="12" l="1"/>
  <c r="A215" i="12" l="1"/>
  <c r="A216" i="12" l="1"/>
  <c r="A217" i="12" l="1"/>
  <c r="A218" i="12" l="1"/>
  <c r="A219" i="12" l="1"/>
  <c r="A220" i="12" l="1"/>
  <c r="A221" i="12" l="1"/>
  <c r="A222" i="12" l="1"/>
  <c r="A223" i="12" l="1"/>
  <c r="A224" i="12" l="1"/>
  <c r="A225" i="12" l="1"/>
  <c r="A226" i="12" l="1"/>
  <c r="A227" i="12" l="1"/>
  <c r="A228" i="12" l="1"/>
  <c r="A229" i="12" l="1"/>
  <c r="A230" i="12" l="1"/>
  <c r="A231" i="12" l="1"/>
  <c r="A232" i="12" l="1"/>
  <c r="A233" i="12" l="1"/>
  <c r="A234" i="12" l="1"/>
  <c r="A235" i="12" l="1"/>
  <c r="A236" i="12" l="1"/>
  <c r="A237" i="12" l="1"/>
  <c r="A238" i="12" l="1"/>
  <c r="A239" i="12" l="1"/>
  <c r="A240" i="12" l="1"/>
  <c r="A241" i="12" l="1"/>
  <c r="A242" i="12" l="1"/>
  <c r="A243" i="12" l="1"/>
  <c r="A244" i="12" l="1"/>
  <c r="A245" i="12" l="1"/>
  <c r="A246" i="12" l="1"/>
  <c r="A247" i="12" l="1"/>
</calcChain>
</file>

<file path=xl/comments1.xml><?xml version="1.0" encoding="utf-8"?>
<comments xmlns="http://schemas.openxmlformats.org/spreadsheetml/2006/main">
  <authors>
    <author>Boxtel, Eduard van</author>
  </authors>
  <commentList>
    <comment ref="B30" authorId="0" shapeId="0">
      <text>
        <r>
          <rPr>
            <b/>
            <sz val="9"/>
            <color indexed="81"/>
            <rFont val="Tahoma"/>
            <family val="2"/>
          </rPr>
          <t>Boxtel, Eduard van:</t>
        </r>
        <r>
          <rPr>
            <sz val="9"/>
            <color indexed="81"/>
            <rFont val="Tahoma"/>
            <family val="2"/>
          </rPr>
          <t xml:space="preserve">
deze namen herzien</t>
        </r>
      </text>
    </comment>
  </commentList>
</comments>
</file>

<file path=xl/sharedStrings.xml><?xml version="1.0" encoding="utf-8"?>
<sst xmlns="http://schemas.openxmlformats.org/spreadsheetml/2006/main" count="3069" uniqueCount="1198">
  <si>
    <t>New Source</t>
  </si>
  <si>
    <t xml:space="preserve"> </t>
  </si>
  <si>
    <t>Description</t>
  </si>
  <si>
    <t>No</t>
  </si>
  <si>
    <t>relnr_rr - Relatienummer vanuit RR.</t>
  </si>
  <si>
    <t>kredfacnr - Kredietfaciliteitsnummer (KFC-nummer)</t>
  </si>
  <si>
    <t>kredfacnr2 - Nummer van een eventuele tweede kredietfaciliteit</t>
  </si>
  <si>
    <t>relnaam - Naam van klant</t>
  </si>
  <si>
    <t>segmcd - Segmentcode (geeft type klantbediening weer).</t>
  </si>
  <si>
    <t>klant_bij_ing_sinds - Ingangsdatum dat klant bij ING bankiert.(op dit moment leeg)</t>
  </si>
  <si>
    <t>kvknummer - Nummer bij Kamer van Koophandel</t>
  </si>
  <si>
    <t>oprchtdat - Oprichtingsdatum bij Kamer van Koophandel.</t>
  </si>
  <si>
    <t>grid_eenh_id - Identificatie van klant in Global Relationship Identifier Database van CCRM-organisatie.</t>
  </si>
  <si>
    <t>naics_prim_industry_desc - Omschrijving van branche</t>
  </si>
  <si>
    <t>sbf_relatie - Indicator of een klant is toegewezen aan het SBF-risicomodel (Small Business Facilities).</t>
  </si>
  <si>
    <t>ratinggetal_mm - Ratinggetal huidige maand</t>
  </si>
  <si>
    <t>ratinggetal_mm12 - Ratinggetal 12 maanden geleden</t>
  </si>
  <si>
    <t>ing_risk_rating_mm - Rating huidige maand</t>
  </si>
  <si>
    <t>ing_risk_rating_mm12 - Rating 12 maanden geleden</t>
  </si>
  <si>
    <t>ovsbedr_mm_c - Bedrag aan overstand in huidige maand</t>
  </si>
  <si>
    <t>aantal_dagen_overstand_mm_c - Aantal dagen in overstand in huidige maand</t>
  </si>
  <si>
    <t>sbfbomzc_mm_c - Omzet over rekening in huidige maand</t>
  </si>
  <si>
    <t>sbfbomzc_mm1_c - Omzet over rekening vorige maand</t>
  </si>
  <si>
    <t>sbfbomzc_mm2_c - Omzet over rekening 2 maanden geleden</t>
  </si>
  <si>
    <t>sbfbomzc_mm3_c - Omzet over rekening 3 maanden geleden</t>
  </si>
  <si>
    <t>sbfbomzc_mm4_c - Omzet over rekening 4 maanden geleden</t>
  </si>
  <si>
    <t>sbfbomzc_mm5_c - Omzet over rekening 5 maanden geleden</t>
  </si>
  <si>
    <t>sbfbomzc_mm6_c - Omzet over rekening 6 maanden geleden</t>
  </si>
  <si>
    <t>sbfbomzc_mm7_c - Omzet over rekening 7 maanden geleden</t>
  </si>
  <si>
    <t>sbfbomzc_mm8_c - Omzet over rekening 8 maanden geleden</t>
  </si>
  <si>
    <t>sbfbomzc_mm9_c - Omzet over rekening 9 maanden geleden</t>
  </si>
  <si>
    <t>sbfbomzc_mm10_c - Omzet over rekening 10 maanden geleden</t>
  </si>
  <si>
    <t>sbfbomzc_mm11_c - Omzet over rekening 11 maanden geleden</t>
  </si>
  <si>
    <t>sbfbomzc_mm_mm11 - Omzet over rekening afgelopen jaar</t>
  </si>
  <si>
    <t>gemomzc_mm_mm11 - Gemiddelde maandelijkse omzet over rekening afgelopen jaar</t>
  </si>
  <si>
    <t>reflimiet_mm - Referentielimiet huidige maand</t>
  </si>
  <si>
    <t>s_omzet_t_punten - Score op EWS-signaal 1</t>
  </si>
  <si>
    <t>s_omzet_t - Indicator afgaan EWS-signaal 1</t>
  </si>
  <si>
    <t>s_omzet_t_oms - Omschrijving EWS-signaal 1</t>
  </si>
  <si>
    <t>s_omzetdelta3_punten - Score op EWS-signaal 2</t>
  </si>
  <si>
    <t>s_omzetdelta3 - Indicator afgaan EWS-signaal 2</t>
  </si>
  <si>
    <t>s_omzetdelta3_oms - Omschrijving EWS-signaal 2</t>
  </si>
  <si>
    <t>s_omzet_y_punten - Score op EWS-signaal 3</t>
  </si>
  <si>
    <t>s_omzet_y - Indicator afgaan EWS-signaal 3</t>
  </si>
  <si>
    <t>s_omzet_y_oms - Omschrijving EWS-signaal 3</t>
  </si>
  <si>
    <t>s_omzet_punten - Score op EWS-signaal 4</t>
  </si>
  <si>
    <t>s_omzet - Indicator afgaan EWS-signaal 4</t>
  </si>
  <si>
    <t>s_omzet_oms - Omschrijving EWS-signaal 4</t>
  </si>
  <si>
    <t>disp_t - Limietgebruik huidige maand</t>
  </si>
  <si>
    <t>disp_t_1 - Limietgebruik vorige maand</t>
  </si>
  <si>
    <t>disp_t_2 - Limietgebruik 2 maanden geleden</t>
  </si>
  <si>
    <t>disp_t_3 - Limietgebruik 3 maanden geleden</t>
  </si>
  <si>
    <t>disp_t_4 - Limietgebruik 4 maanden geleden</t>
  </si>
  <si>
    <t>disp_t_5 - Limietgebruik 5 maanden geleden</t>
  </si>
  <si>
    <t>disp_t_6 - Limietgebruik 6 maanden geleden</t>
  </si>
  <si>
    <t>disp_t_7 - Limietgebruik 7 maanden geleden</t>
  </si>
  <si>
    <t>disp_t_8 - Limietgebruik 8 maanden geleden</t>
  </si>
  <si>
    <t>disp_t_9 - Limietgebruik 9 maanden geleden</t>
  </si>
  <si>
    <t>disp_t_10 - Limietgebruik 10 maanden geleden</t>
  </si>
  <si>
    <t>disp_t_11 - Limietgebruik 11 maanden geleden</t>
  </si>
  <si>
    <t>s_disp_delta_punten - Score op EWS-signaal 5</t>
  </si>
  <si>
    <t>s_disp_delta - Indicator afgaan EWS-signaal 5</t>
  </si>
  <si>
    <t>s_disp_delta_oms - Omschrijving EWS-signaal 5</t>
  </si>
  <si>
    <t>s_disp_punten - Score op EWS-signaal 6</t>
  </si>
  <si>
    <t>s_disp - Indicator afgaan EWS-signaal 6</t>
  </si>
  <si>
    <t>s_disp_oms - Omschrijving EWS-signaal 6</t>
  </si>
  <si>
    <t>s_rlcheck_punten - Score op EWS-signaal 7</t>
  </si>
  <si>
    <t>s_rlcheck - Indicator afgaan EWS-signaal 7</t>
  </si>
  <si>
    <t>s_rlcheck_oms - Omschrijving EWS-signaal 7</t>
  </si>
  <si>
    <t>s_limiet_punten - Score op EWS-signaal 8</t>
  </si>
  <si>
    <t>s_limiet - Indicator afgaan EWS-signaal 8</t>
  </si>
  <si>
    <t>s_limiet_oms - Omschrijving EWS-signaal 8</t>
  </si>
  <si>
    <t>s_overstand_d_t_punten - Score op EWS-signaal 9</t>
  </si>
  <si>
    <t>s_overstand_d_t - Indicator afgaan EWS-signaal 9</t>
  </si>
  <si>
    <t>s_overstand_d_t_oms - Omschrijving EWS-signaal 9</t>
  </si>
  <si>
    <t>s_overstand_s_t_punten - Score op EWS-signaal 10</t>
  </si>
  <si>
    <t>s_overstand_s_t - Indicator afgaan EWS-signaal 10</t>
  </si>
  <si>
    <t>s_overstand_s_t_oms - Omschrijving EWS-signaal 10</t>
  </si>
  <si>
    <t>s_overstandenverloop_d_punten - Score op EWS-signaal 11</t>
  </si>
  <si>
    <t>s_overstandenverloop_d - Indicator afgaan EWS-signaal 11</t>
  </si>
  <si>
    <t>s_overstandenverloop_d_oms - Omschrijving EWS-signaal 11</t>
  </si>
  <si>
    <t>overstanden_saldo_6mnd - Bedrag in overstan afgelopen 6 maanden</t>
  </si>
  <si>
    <t>s_overstandenverloop_s_punten - Score op EWS-signaal 12</t>
  </si>
  <si>
    <t>s_overstandenverloop_s - Indicator afgaan EWS-signaal 12</t>
  </si>
  <si>
    <t>s_overstandenverloop_s_oms - Omschrijving EWS-signaal 12</t>
  </si>
  <si>
    <t>s_rating_prefix_punten - Score op EWS-signaal 13</t>
  </si>
  <si>
    <t>s_rating_prefix - Indicator afgaan EWS-signaal 13</t>
  </si>
  <si>
    <t>s_rating_prefix_oms - Omschrijving EWS-signaal 13</t>
  </si>
  <si>
    <t>s_rating_stijging_punten - Score op EWS-signaal 14</t>
  </si>
  <si>
    <t>s_rating_stijging - Indicator afgaan EWS-signaal 14</t>
  </si>
  <si>
    <t>s_rating_stijging_oms - Omschrijving EWS-signaal 14</t>
  </si>
  <si>
    <t>s_ratingverloop_punten - Score op EWS-signaal 15</t>
  </si>
  <si>
    <t>s_ratingverloop - Indicator afgaan EWS-signaal 15</t>
  </si>
  <si>
    <t>s_ratingverloop_oms - Omschrijving EWS-signaal 15</t>
  </si>
  <si>
    <t>s_br31_punten - Score op EWS-signaal 16</t>
  </si>
  <si>
    <t>s_br31 - Indicator afgaan EWS-signaal 16</t>
  </si>
  <si>
    <t>s_br31_oms - Omschrijving EWS-signaal 16</t>
  </si>
  <si>
    <t>s_starter_punten - Score op EWS-signaal 17</t>
  </si>
  <si>
    <t>s_starter - Indicator afgaan EWS-signaal 17</t>
  </si>
  <si>
    <t>s_starter_oms - Omschrijving EWS-signaal 17</t>
  </si>
  <si>
    <t>s_rl_punten - Score op EWS-signaal 18</t>
  </si>
  <si>
    <t>s_rl - Indicator afgaan EWS-signaal 18</t>
  </si>
  <si>
    <t>s_rl_oms - Omschrijving EWS-signaal 18</t>
  </si>
  <si>
    <t>s_ina_punten - Score op EWS-signaal 19</t>
  </si>
  <si>
    <t>s_ina - Indicator afgaan EWS-signaal 19</t>
  </si>
  <si>
    <t>s_ina_oms - Omschrijving EWS-signaal 19</t>
  </si>
  <si>
    <t>revisiedatum - Revisiedatum na vorige revisie</t>
  </si>
  <si>
    <t>s_revisiedatum_punten - Score op EWS-signaal 20</t>
  </si>
  <si>
    <t>s_revisiedatum - Indicator afgaan EWS-signaal 20</t>
  </si>
  <si>
    <t>s_revisiedatum_oms - Omschrijving EWS-signaal 20</t>
  </si>
  <si>
    <t>totaalpunten - EWS-totaalscore</t>
  </si>
  <si>
    <t>Datum van de stand van de gegevens in de bronsystemen.</t>
  </si>
  <si>
    <t>Dit is het unieke relatienummer van klant.</t>
  </si>
  <si>
    <t>Bronsysteem waaruit het relatienummer uit afkomstig is (RR=oranje; CLP=blauw).</t>
  </si>
  <si>
    <t>Relatienummer vanuit RR.</t>
  </si>
  <si>
    <t>Kredietfaciliteitsnummer (KFC-nummer)</t>
  </si>
  <si>
    <t>Nummer van een eventuele tweede kredietfaciliteit</t>
  </si>
  <si>
    <t>Naam van klant</t>
  </si>
  <si>
    <t>Segmentcode (geeft type klantbediening weer).</t>
  </si>
  <si>
    <t>Ingangsdatum dat klant bij ING bankiert.
(op dit moment leeg)</t>
  </si>
  <si>
    <t>Nummer bij Kamer van Koophandel</t>
  </si>
  <si>
    <t>Oprichtingsdatum bij Kamer van Koophandel.</t>
  </si>
  <si>
    <t>Identificatie van klant in Global Relationship Identifier Database van CCRM-organisatie.</t>
  </si>
  <si>
    <t>Omschrijving van branche</t>
  </si>
  <si>
    <t>Indicator of een klant is toegewezen aan het SBF-risicomodel (Small Business Facilities).</t>
  </si>
  <si>
    <t>Ratinggetal huidige maand</t>
  </si>
  <si>
    <t>Ratinggetal 12 maanden geleden</t>
  </si>
  <si>
    <t>Rating huidige maand</t>
  </si>
  <si>
    <t>Rating 12 maanden geleden</t>
  </si>
  <si>
    <t>Bedrag aan overstand in huidige maand</t>
  </si>
  <si>
    <t>Aantal dagen in overstand in huidige maand</t>
  </si>
  <si>
    <t>Omzet over rekening in huidige maand</t>
  </si>
  <si>
    <t>Omzet over rekening vorige maand</t>
  </si>
  <si>
    <t>Omzet over rekening 2 maanden geleden</t>
  </si>
  <si>
    <t>Omzet over rekening 3 maanden geleden</t>
  </si>
  <si>
    <t>Omzet over rekening 4 maanden geleden</t>
  </si>
  <si>
    <t>Omzet over rekening 5 maanden geleden</t>
  </si>
  <si>
    <t>Omzet over rekening 6 maanden geleden</t>
  </si>
  <si>
    <t>Omzet over rekening 7 maanden geleden</t>
  </si>
  <si>
    <t>Omzet over rekening 8 maanden geleden</t>
  </si>
  <si>
    <t>Omzet over rekening 9 maanden geleden</t>
  </si>
  <si>
    <t>Omzet over rekening 10 maanden geleden</t>
  </si>
  <si>
    <t>Omzet over rekening 11 maanden geleden</t>
  </si>
  <si>
    <t>Omzet over rekening afgelopen jaar</t>
  </si>
  <si>
    <t>Gemiddelde maandelijkse omzet over rekening afgelopen jaar</t>
  </si>
  <si>
    <t>Hoogte limiet op ultimo hudige maand</t>
  </si>
  <si>
    <t>Referentielimiet huidige maand</t>
  </si>
  <si>
    <t>Totale kredietbelang huidige maand</t>
  </si>
  <si>
    <t>Hoogte obligobedrag MaatwerkKrediet huidige maand</t>
  </si>
  <si>
    <t>Score op EWS-signaal 1</t>
  </si>
  <si>
    <t>Indicator afgaan EWS-signaal 1</t>
  </si>
  <si>
    <t>1. Omzet is 0 of ontbrekend</t>
  </si>
  <si>
    <t>Score op EWS-signaal 2</t>
  </si>
  <si>
    <t>Indicator afgaan EWS-signaal 2</t>
  </si>
  <si>
    <t>2. Som van daling vd omzet in de afgelopen 3 mnd tov voorgaande 3 mnd is groter dan 50%</t>
  </si>
  <si>
    <t>Score op EWS-signaal 3</t>
  </si>
  <si>
    <t>Indicator afgaan EWS-signaal 3</t>
  </si>
  <si>
    <t>3. Omzet is tov 12 maanden geleden meer dan 40% gedaald</t>
  </si>
  <si>
    <t>Score op EWS-signaal 4</t>
  </si>
  <si>
    <t>Indicator afgaan EWS-signaal 4</t>
  </si>
  <si>
    <t>4. Klant genereert onvoldoende omzet voor RC-limiet</t>
  </si>
  <si>
    <t>Limietgebruik vorige maand</t>
  </si>
  <si>
    <t>Limietgebruik 2 maanden geleden</t>
  </si>
  <si>
    <t>Limietgebruik 3 maanden geleden</t>
  </si>
  <si>
    <t>Limietgebruik 4 maanden geleden</t>
  </si>
  <si>
    <t>Limietgebruik 5 maanden geleden</t>
  </si>
  <si>
    <t>Limietgebruik 6 maanden geleden</t>
  </si>
  <si>
    <t>Limietgebruik 7 maanden geleden</t>
  </si>
  <si>
    <t>Limietgebruik 8 maanden geleden</t>
  </si>
  <si>
    <t>Limietgebruik 9 maanden geleden</t>
  </si>
  <si>
    <t>Limietgebruik 10 maanden geleden</t>
  </si>
  <si>
    <t>Limietgebruik 11 maanden geleden</t>
  </si>
  <si>
    <t>Score op EWS-signaal 5</t>
  </si>
  <si>
    <t>Indicator afgaan EWS-signaal 5</t>
  </si>
  <si>
    <t>5. Limietgebruik &gt; 80% en stijging van &gt; 10%</t>
  </si>
  <si>
    <t>Limietgebruik huidige maand</t>
  </si>
  <si>
    <t>Score op EWS-signaal 6</t>
  </si>
  <si>
    <t>Indicator afgaan EWS-signaal 6</t>
  </si>
  <si>
    <t>6. Limietgebruik is boven 85% uit gekomen</t>
  </si>
  <si>
    <t>Score op EWS-signaal 7</t>
  </si>
  <si>
    <t>Indicator afgaan EWS-signaal 7</t>
  </si>
  <si>
    <t>7. Limiet is te hoog t.o.v. referentielimiet</t>
  </si>
  <si>
    <t>Score op EWS-signaal 8</t>
  </si>
  <si>
    <t>Indicator afgaan EWS-signaal 8</t>
  </si>
  <si>
    <t>8. Limiet is hoger dan 100.000</t>
  </si>
  <si>
    <t>Score op EWS-signaal 9</t>
  </si>
  <si>
    <t>Indicator afgaan EWS-signaal 9</t>
  </si>
  <si>
    <t>9. Huidige overstand duurt langer dan 5 dagen</t>
  </si>
  <si>
    <t>Score op EWS-signaal 10</t>
  </si>
  <si>
    <t>Indicator afgaan EWS-signaal 10</t>
  </si>
  <si>
    <t>10. Huidige overstand bedraagt meer dan 250 euro</t>
  </si>
  <si>
    <t>Score op EWS-signaal 11</t>
  </si>
  <si>
    <t>Indicator afgaan EWS-signaal 11</t>
  </si>
  <si>
    <t>11. Som van aantal overstanden de afgelopen 6 maanden is groter dan 2</t>
  </si>
  <si>
    <t>Bedrag in overstan afgelopen 6 maanden</t>
  </si>
  <si>
    <t>Score op EWS-signaal 12</t>
  </si>
  <si>
    <t>Indicator afgaan EWS-signaal 12</t>
  </si>
  <si>
    <t>12. Som van overstanden de afgelopen 6 maanden is groter dan 750 euro</t>
  </si>
  <si>
    <t>Score op EWS-signaal 13</t>
  </si>
  <si>
    <t>Indicator afgaan EWS-signaal 13</t>
  </si>
  <si>
    <t>13. Vervallen rating KW15 of rating is downgraded naar WR17 of rating ontbreekt nu.</t>
  </si>
  <si>
    <t>Score op EWS-signaal 14</t>
  </si>
  <si>
    <t>Indicator afgaan EWS-signaal 14</t>
  </si>
  <si>
    <t xml:space="preserve">14. Rating SBF/SME is t.o.v. 1 resp  6 maanden geleden 4 pnt resp 3 notches gestegen </t>
  </si>
  <si>
    <t>Score op EWS-signaal 15</t>
  </si>
  <si>
    <t>Indicator afgaan EWS-signaal 15</t>
  </si>
  <si>
    <t>15. Grillig ratingverloop (meer dan 2 keer in de afgelopen 6 maanden rating &gt;= 15)</t>
  </si>
  <si>
    <t>Score op EWS-signaal 16</t>
  </si>
  <si>
    <t>Indicator afgaan EWS-signaal 16</t>
  </si>
  <si>
    <t>16. Klant staat op Business Rule 31 (specifieke branche)</t>
  </si>
  <si>
    <t>Score op EWS-signaal 17</t>
  </si>
  <si>
    <t>Indicator afgaan EWS-signaal 17</t>
  </si>
  <si>
    <t>17. Klant is starter</t>
  </si>
  <si>
    <t>Score op EWS-signaal 18</t>
  </si>
  <si>
    <t>Indicator afgaan EWS-signaal 18</t>
  </si>
  <si>
    <t>18. Klant krijgt high risk-vlag Graydon mee</t>
  </si>
  <si>
    <t>Score op EWS-signaal 19</t>
  </si>
  <si>
    <t>Indicator afgaan EWS-signaal 19</t>
  </si>
  <si>
    <t>19. Klant is uitgeschreven bij KVK</t>
  </si>
  <si>
    <t>Revisiedatum na vorige revisie</t>
  </si>
  <si>
    <t>Score op EWS-signaal 20</t>
  </si>
  <si>
    <t>Indicator afgaan EWS-signaal 20</t>
  </si>
  <si>
    <t>20. KOS-revisiedatum vervalt binnen 90 dagen</t>
  </si>
  <si>
    <t>EWS-totaalscore</t>
  </si>
  <si>
    <t>Indicator aflosschema aanwezig</t>
  </si>
  <si>
    <t>Totale kredietbelang huidige maand exclusief obligolimieten</t>
  </si>
  <si>
    <t>Rechtsvorm</t>
  </si>
  <si>
    <t>actuele waarde zekerheden incl haircuts</t>
  </si>
  <si>
    <t>kredietbelang -/- dekkingswaarde</t>
  </si>
  <si>
    <t>Indicator nieuw EWS-signaal</t>
  </si>
  <si>
    <t>Gemiddelde omzet van de afgelopen 3 maanden / Gemiddelde omzet van dezelfde periode vorig jaar</t>
  </si>
  <si>
    <t>Limietgebruik</t>
  </si>
  <si>
    <t>Gemiddeld aantal dagen in overstand van afgelopen 3 maanden / Gemiddeld aantal dagen in overstand van 4 en 5 maanden geleden</t>
  </si>
  <si>
    <t>Het aantal maal de afgelopen 6 maanden dat het overstandsbedrag op ultimo maand hoger was dan de maand ervoor</t>
  </si>
  <si>
    <t>De hoogste overstand van de afgelopen 6 maanden op ultimo maand/ Gemiddelde omzet van de afgelopen 6 maanden</t>
  </si>
  <si>
    <t>Ratinggetal (numeriek)</t>
  </si>
  <si>
    <t>EWS-risicocategorie</t>
  </si>
  <si>
    <t>EWS-score</t>
  </si>
  <si>
    <t>Omzet was afgelopen 2 maanden 0</t>
  </si>
  <si>
    <t>Gemiddelde omzet was afgelopen 3 maanden groter dan 5000 en is met meer dan 50% gedaald</t>
  </si>
  <si>
    <t>De gemiddelde omzet van de afgelopen 3 maanden is kleiner dan 5% van de gemiddelde omzet van de 3 maanden daarvoor</t>
  </si>
  <si>
    <t>De gemiddelde omzet van de afgelopen 3 maanden is groter dan 500% van de gemiddelde omzet van de 3 maanden daarvoor</t>
  </si>
  <si>
    <t>Limietgebruik is boven 70% uitgekomen</t>
  </si>
  <si>
    <t>Limietgebruik is boven 85% uitgekomen</t>
  </si>
  <si>
    <t>Geen obligolimiet aanwezig</t>
  </si>
  <si>
    <t>Sector is Bouwnijverheid of Onroerend goed</t>
  </si>
  <si>
    <t>Rechtsvorm is BV</t>
  </si>
  <si>
    <t>aflosschema - Indicator aflosschema aanwezig</t>
  </si>
  <si>
    <t>dekkingswaarde - actuele waarde zekerheden incl haircuts</t>
  </si>
  <si>
    <t>s_revenue2zero - Indicator nieuw EWS-signaal</t>
  </si>
  <si>
    <t>s_revenue2zero_oms - Omzet was afgelopen 2 maanden 0</t>
  </si>
  <si>
    <t>s_revenue5000 - Indicator nieuw EWS-signaal</t>
  </si>
  <si>
    <t>s_revenue5000_oms - Gemiddelde omzet was afgelopen 3 maanden groter dan 5000 en is met meer dan 50% gedaald</t>
  </si>
  <si>
    <t>trendinrevenue - Gemiddelde omzet van de afgelopen 3 maanden / Gemiddelde omzet van dezelfde periode vorig jaar</t>
  </si>
  <si>
    <t>s_inc_turnover_5m - Indicator nieuw EWS-signaal</t>
  </si>
  <si>
    <t>s_inc_turnover_5m_oms - De gemiddelde omzet van de afgelopen 3 maanden is kleiner dan 5% van de gemiddelde omzet van de 3 maanden daarvoor</t>
  </si>
  <si>
    <t>s_inc_turnover_12m - Indicator nieuw EWS-signaal</t>
  </si>
  <si>
    <t>s_inc_turnover_12m_oms - De gemiddelde omzet van de afgelopen 3 maanden is groter dan 500% van de gemiddelde omzet van de 3 maanden daarvoor</t>
  </si>
  <si>
    <t>s_disp_70    - Indicator nieuw EWS-signaal</t>
  </si>
  <si>
    <t>s_disp_70_oms - Limietgebruik is boven 70% uitgekomen</t>
  </si>
  <si>
    <t>s_disp_85 - Indicator nieuw EWS-signaal</t>
  </si>
  <si>
    <t>s_disp_85_oms - Limietgebruik is boven 85% uitgekomen</t>
  </si>
  <si>
    <t>disp - Limietgebruik</t>
  </si>
  <si>
    <t>nolim_obligo - Indicator nieuw EWS-signaal</t>
  </si>
  <si>
    <t>nolim_obligo_oms - Geen obligolimiet aanwezig</t>
  </si>
  <si>
    <t>trendinoverdue - Gemiddeld aantal dagen in overstand van afgelopen 3 maanden / Gemiddeld aantal dagen in overstand van 4 en 5 maanden geleden</t>
  </si>
  <si>
    <t>num_del_incamt_last6m - Het aantal maal de afgelopen 6 maanden dat het overstandsbedrag op ultimo maand hoger was dan de maand ervoor</t>
  </si>
  <si>
    <t>due_turnover - De hoogste overstand van de afgelopen 6 maanden op ultimo maand/ Gemiddelde omzet van de afgelopen 6 maanden</t>
  </si>
  <si>
    <t>ratinggetal_mm_num - Ratinggetal (numeriek)</t>
  </si>
  <si>
    <t>s_sectorcall - Indicator nieuw EWS-signaal</t>
  </si>
  <si>
    <t>s_sectorcall_oms - Sector is Bouwnijverheid of Onroerend goed</t>
  </si>
  <si>
    <t>s_legalcall - Indicator nieuw EWS-signaal</t>
  </si>
  <si>
    <t>s_legalcall_oms - Rechtsvorm is BV</t>
  </si>
  <si>
    <t>Omschrijving nieuw EWS-signaal</t>
  </si>
  <si>
    <t>rating13_oms - Ratinggetal is groter dan 13</t>
  </si>
  <si>
    <t>rating13 - Indicator nieuw EWS-signaal</t>
  </si>
  <si>
    <t>Omzet over rekening 12 maanden geleden</t>
  </si>
  <si>
    <t>Omzet over rekening 13 maanden geleden</t>
  </si>
  <si>
    <t>Omzet over rekening 14 maanden geleden</t>
  </si>
  <si>
    <t>Omzet over rekening 15 maanden geleden</t>
  </si>
  <si>
    <t>Omzet over rekening 16 maanden geleden</t>
  </si>
  <si>
    <t>Omzet over rekening 17 maanden geleden</t>
  </si>
  <si>
    <t>Omzet over rekening 18 maanden geleden</t>
  </si>
  <si>
    <t>Omzet over rekening 19 maanden geleden</t>
  </si>
  <si>
    <t>Omzet over rekening 20 maanden geleden</t>
  </si>
  <si>
    <t>Omzet over rekening 21 maanden geleden</t>
  </si>
  <si>
    <t>Omzet over rekening 22 maanden geleden</t>
  </si>
  <si>
    <t>Omzet over rekening 23 maanden geleden</t>
  </si>
  <si>
    <t>sbfbomzc_mm12_c - Omzet over rekening 12 maanden geleden</t>
  </si>
  <si>
    <t>sbfbomzc_mm13_c - Omzet over rekening 13 maanden geleden</t>
  </si>
  <si>
    <t>sbfbomzc_mm14_c - Omzet over rekening 14 maanden geleden</t>
  </si>
  <si>
    <t>sbfbomzc_mm15_c - Omzet over rekening 15 maanden geleden</t>
  </si>
  <si>
    <t>sbfbomzc_mm16_c - Omzet over rekening 16 maanden geleden</t>
  </si>
  <si>
    <t>sbfbomzc_mm17_c - Omzet over rekening 17 maanden geleden</t>
  </si>
  <si>
    <t>sbfbomzc_mm18_c - Omzet over rekening 18 maanden geleden</t>
  </si>
  <si>
    <t>sbfbomzc_mm19_c - Omzet over rekening 19 maanden geleden</t>
  </si>
  <si>
    <t>sbfbomzc_mm20_c - Omzet over rekening 20 maanden geleden</t>
  </si>
  <si>
    <t>sbfbomzc_mm21_c - Omzet over rekening 21 maanden geleden</t>
  </si>
  <si>
    <t>sbfbomzc_mm22_c - Omzet over rekening 22 maanden geleden</t>
  </si>
  <si>
    <t>sbfbomzc_mm23_c - Omzet over rekening 23 maanden geleden</t>
  </si>
  <si>
    <t>Limietgebruik 12 maanden geleden</t>
  </si>
  <si>
    <t>Limietgebruik 13 maanden geleden</t>
  </si>
  <si>
    <t>Limietgebruik 14 maanden geleden</t>
  </si>
  <si>
    <t>Limietgebruik 15 maanden geleden</t>
  </si>
  <si>
    <t>Limietgebruik 16 maanden geleden</t>
  </si>
  <si>
    <t>Limietgebruik 17 maanden geleden</t>
  </si>
  <si>
    <t>Limietgebruik 18 maanden geleden</t>
  </si>
  <si>
    <t>Limietgebruik 19 maanden geleden</t>
  </si>
  <si>
    <t>Limietgebruik 20 maanden geleden</t>
  </si>
  <si>
    <t>Limietgebruik 21 maanden geleden</t>
  </si>
  <si>
    <t>Limietgebruik 22 maanden geleden</t>
  </si>
  <si>
    <t>Limietgebruik 23 maanden geleden</t>
  </si>
  <si>
    <t>disp_t_12 - Limietgebruik 12 maanden geleden</t>
  </si>
  <si>
    <t>disp_t_13 - Limietgebruik 13 maanden geleden</t>
  </si>
  <si>
    <t>disp_t_14 - Limietgebruik 14 maanden geleden</t>
  </si>
  <si>
    <t>disp_t_15 - Limietgebruik 15 maanden geleden</t>
  </si>
  <si>
    <t>disp_t_16 - Limietgebruik 16 maanden geleden</t>
  </si>
  <si>
    <t>disp_t_17 - Limietgebruik 17 maanden geleden</t>
  </si>
  <si>
    <t>disp_t_18 - Limietgebruik 18 maanden geleden</t>
  </si>
  <si>
    <t>disp_t_19 - Limietgebruik 19 maanden geleden</t>
  </si>
  <si>
    <t>disp_t_20 - Limietgebruik 20 maanden geleden</t>
  </si>
  <si>
    <t>disp_t_21 - Limietgebruik 21 maanden geleden</t>
  </si>
  <si>
    <t>disp_t_22 - Limietgebruik 22 maanden geleden</t>
  </si>
  <si>
    <t>disp_t_23 - Limietgebruik 23 maanden geleden</t>
  </si>
  <si>
    <t>Opmerking</t>
  </si>
  <si>
    <t>leeg of waarde</t>
  </si>
  <si>
    <t>N</t>
  </si>
  <si>
    <t>bevat J, N of leeg</t>
  </si>
  <si>
    <t>GB</t>
  </si>
  <si>
    <t>0.7174432</t>
  </si>
  <si>
    <t>0.7737786</t>
  </si>
  <si>
    <t>0.7950403</t>
  </si>
  <si>
    <t>0.9548345</t>
  </si>
  <si>
    <t>0.4737786</t>
  </si>
  <si>
    <t>0.7894786</t>
  </si>
  <si>
    <t>0.8676786</t>
  </si>
  <si>
    <t>0.9737766</t>
  </si>
  <si>
    <t>0.6678780</t>
  </si>
  <si>
    <t>0.5434586</t>
  </si>
  <si>
    <t>Kantoornummer</t>
  </si>
  <si>
    <t xml:space="preserve">NAICS-code </t>
  </si>
  <si>
    <t>net_exposure = kredietbelang -/- dekkingswaarde</t>
  </si>
  <si>
    <t>periode_ultimo - Datum van de stand van de gegevens in de bronsystemen</t>
  </si>
  <si>
    <t>rechtsvorm omschrijving</t>
  </si>
  <si>
    <t>reftyp - Bronsysteem waaruit het relatienummer uit afkomstig is (RR=oranje, CLP=blauw)</t>
  </si>
  <si>
    <t>0.0392456</t>
  </si>
  <si>
    <t>0.4509459</t>
  </si>
  <si>
    <t>1855.43</t>
  </si>
  <si>
    <t>SQ12.1</t>
  </si>
  <si>
    <t>Indien bekend</t>
  </si>
  <si>
    <t>Computer and Office Machine Repair and Maintenance</t>
  </si>
  <si>
    <t>01-01-1900</t>
  </si>
  <si>
    <t>leeg of datum</t>
  </si>
  <si>
    <t>0.00</t>
  </si>
  <si>
    <t>30-04-2012</t>
  </si>
  <si>
    <t>12.1</t>
  </si>
  <si>
    <t>BV</t>
  </si>
  <si>
    <t>1.00</t>
  </si>
  <si>
    <t>CLP</t>
  </si>
  <si>
    <t>Relatiebeheercode</t>
  </si>
  <si>
    <t>relnr - Dit is het unieke (CLP) relatienummer van klant.</t>
  </si>
  <si>
    <t>Test BV</t>
  </si>
  <si>
    <t>Oranje relatienummer vanuit Party</t>
  </si>
  <si>
    <t>01-12-2012</t>
  </si>
  <si>
    <t>of leeg</t>
  </si>
  <si>
    <t>SQ</t>
  </si>
  <si>
    <t>J</t>
  </si>
  <si>
    <t>1500.00</t>
  </si>
  <si>
    <t>1600.00</t>
  </si>
  <si>
    <t>leeg of waarde, nieuw veld tbv scorecard</t>
  </si>
  <si>
    <t>1900.00</t>
  </si>
  <si>
    <t>2000.00</t>
  </si>
  <si>
    <t>1800.00</t>
  </si>
  <si>
    <t>1700.00</t>
  </si>
  <si>
    <t>1850.00</t>
  </si>
  <si>
    <t>ultlim_mm_c - Hoogte limiet RCK op ultimo huidige maand</t>
  </si>
  <si>
    <t>EWS-kleur</t>
  </si>
  <si>
    <t>11344.51</t>
  </si>
  <si>
    <t>bevat J of N</t>
  </si>
  <si>
    <t>is veld disp&amp;yy&amp;mm eveneens aanwezig als disp_t</t>
  </si>
  <si>
    <t>?(geen export waarden aanwezig in Finan_Mapping_EWS-Revisie_datasample.xlsx)
Beheerwijze (dit veld is afgelopen sprint toegevoegd aan het EWS-bestand en daarom wellicht nog niet bekend bij FINAN)</t>
  </si>
  <si>
    <t>(geen export waarden aanwezig in Finan_Mapping_EWS-Revisie_datasample.xlsx) Ook recent toegevoegd aan het bestand</t>
  </si>
  <si>
    <t>(geen export waarden aanwezig in Finan_Mapping_EWS-Revisie_datasample.xlsx). Recent toegevoegd</t>
  </si>
  <si>
    <t>totlimkredf_exiday_mm - Totale kredietbelang huidige maand exclusief intraday limieten.Naam herzien. Interest is geen logische naam (Interest = rente)</t>
  </si>
  <si>
    <t>totlimkredf_exobl_mm - Totale kredietbelang huidige maand, exclusief obligo limieten. Naam herzien. Interest is geen logische naam (Interest = rente)</t>
  </si>
  <si>
    <t>riskRatingModel huidige maand? (geen export waarden aanwezig in Finan_Mapping_EWS-Revisie_datasample.xlsx) Ratingmodel (dit veld is afgelopen sprint toegevoegd aan het EWS-bestand en daarom wellicht nog niet bekend bij FINAN)</t>
  </si>
  <si>
    <t>mk_ultlimbedr_mm - Hoogte obligobedrag Leningen (MK) huidige maand. (Niet: maatwerk) Naam herzien. Interest is geen logische naam (Interest = rente)</t>
  </si>
  <si>
    <t>Sort</t>
  </si>
  <si>
    <t>Voorbeeld waarde</t>
  </si>
  <si>
    <t>Samengesteld uit Source_File_EWS.xls</t>
  </si>
  <si>
    <t>Mastertabel EWS t.b.v. ING KBM scorecard</t>
  </si>
  <si>
    <t>CHAR10 X</t>
  </si>
  <si>
    <t>NUM</t>
  </si>
  <si>
    <t>CHAR3 X</t>
  </si>
  <si>
    <t>NUM X</t>
  </si>
  <si>
    <t>CHAR35</t>
  </si>
  <si>
    <t>CHAR8</t>
  </si>
  <si>
    <t>NUM8</t>
  </si>
  <si>
    <t>CHAR103</t>
  </si>
  <si>
    <t>CHAR1</t>
  </si>
  <si>
    <t>CHAR8 X</t>
  </si>
  <si>
    <t>CHAR7</t>
  </si>
  <si>
    <t>BOOLEAN X</t>
  </si>
  <si>
    <t>CHAR150</t>
  </si>
  <si>
    <t>CHAR150 X</t>
  </si>
  <si>
    <t>NUMBER</t>
  </si>
  <si>
    <t>VARCHAR2(40 CHAR)</t>
  </si>
  <si>
    <t>VARCHAR2(150 CHAR)</t>
  </si>
  <si>
    <t>VARCHAR2(6 CHAR)</t>
  </si>
  <si>
    <t>earlyWarningSignal.periodUltimo</t>
  </si>
  <si>
    <t>earlyWarningSignal.customerId</t>
  </si>
  <si>
    <t>earlyWarningSignal.referenceType</t>
  </si>
  <si>
    <t>earlyWarningSignal.creditFacilityNumber</t>
  </si>
  <si>
    <t>earlyWarningSignal.customerName</t>
  </si>
  <si>
    <t>earlyWarningSignal.segmentCode</t>
  </si>
  <si>
    <t>earlyWarningSignal.customerOfIngSince</t>
  </si>
  <si>
    <t>earlyWarningSignal.chamberOfCommerceNumber</t>
  </si>
  <si>
    <t>earlyWarningSignal.foundationDate</t>
  </si>
  <si>
    <t>earlyWarningSignal.gridId</t>
  </si>
  <si>
    <t>earlyWarningSignal.naicsPrimaryIndustryDescription</t>
  </si>
  <si>
    <t>earlyWarningSignal.smallBusinessFacilitiesCustomerIndication</t>
  </si>
  <si>
    <t>earlyWarningSignal.riskRatingCurrentMonth</t>
  </si>
  <si>
    <t>earlyWarningSignal.riskRatingLast12Months</t>
  </si>
  <si>
    <t>earlyWarningSignal.ingRiskRatingCurrentMonth</t>
  </si>
  <si>
    <t>earlyWarningSignal.ingRiskRatingLast12Months</t>
  </si>
  <si>
    <t>earlyWarningSignal.overdraftAmountCurrentMonth</t>
  </si>
  <si>
    <t>earlyWarningSignal.accountRevenueCurrentMonth</t>
  </si>
  <si>
    <t>earlyWarningSignal.accountRevenueLastMonth</t>
  </si>
  <si>
    <t>earlyWarningSignal.accountRevenue2MonthAgo</t>
  </si>
  <si>
    <t>earlyWarningSignal.accountRevenue3MonthAgo</t>
  </si>
  <si>
    <t>earlyWarningSignal.accountRevenue4MonthAgo</t>
  </si>
  <si>
    <t>earlyWarningSignal.accountRevenue5MonthAgo</t>
  </si>
  <si>
    <t>earlyWarningSignal.accountRevenue6MonthAgo</t>
  </si>
  <si>
    <t>earlyWarningSignal.accountRevenue7MonthAgo</t>
  </si>
  <si>
    <t>earlyWarningSignal.accountRevenue8MonthAgo</t>
  </si>
  <si>
    <t>earlyWarningSignal.accountRevenue9MonthAgo</t>
  </si>
  <si>
    <t>earlyWarningSignal.accountRevenue10MonthAgo</t>
  </si>
  <si>
    <t>earlyWarningSignal.accountRevenue11MonthAgo</t>
  </si>
  <si>
    <t>earlyWarningSignal.accountRevenue12MonthAgo</t>
  </si>
  <si>
    <t>earlyWarningSignal.accountRevenue13MonthAgo</t>
  </si>
  <si>
    <t>earlyWarningSignal.accountRevenue14MonthAgo</t>
  </si>
  <si>
    <t>earlyWarningSignal.accountRevenue15MonthAgo</t>
  </si>
  <si>
    <t>earlyWarningSignal.accountRevenue16MonthAgo</t>
  </si>
  <si>
    <t>earlyWarningSignal.accountRevenue17MonthAgo</t>
  </si>
  <si>
    <t>earlyWarningSignal.accountRevenue18MonthAgo</t>
  </si>
  <si>
    <t>earlyWarningSignal.accountRevenue19MonthAgo</t>
  </si>
  <si>
    <t>earlyWarningSignal.accountRevenue20MonthAgo</t>
  </si>
  <si>
    <t>earlyWarningSignal.accountRevenue21MonthAgo</t>
  </si>
  <si>
    <t>earlyWarningSignal.accountRevenue22MonthAgo</t>
  </si>
  <si>
    <t>earlyWarningSignal.accountRevenue23MonthAgo</t>
  </si>
  <si>
    <t>earlyWarningSignal.accountRevenueLastYear</t>
  </si>
  <si>
    <t>earlyWarningSignal.averageAccountRevenueLastYear</t>
  </si>
  <si>
    <t>earlyWarningSignal.ultimoRCKLimitCurrentMonth</t>
  </si>
  <si>
    <t>earlyWarningSignal.totalCreditLimitCurrentMonthObligoExcluded</t>
  </si>
  <si>
    <t>earlyWarningSignal.revenueScore</t>
  </si>
  <si>
    <t>earlyWarningSignal.revenueScoreIndication</t>
  </si>
  <si>
    <t>earlyWarningSignal.revenueScoreDescription</t>
  </si>
  <si>
    <t>earlyWarningSignal.revenueDifferenceScore</t>
  </si>
  <si>
    <t>earlyWarningSignal.revenueDifferenceIndication</t>
  </si>
  <si>
    <t>earlyWarningSignal.revenueDifferenceDescription</t>
  </si>
  <si>
    <t>earlyWarningSignal.revenueRatioScore</t>
  </si>
  <si>
    <t>earlyWarningSignal.revenueRatioIndication</t>
  </si>
  <si>
    <t>earlyWarningSignal.revenueRatioDescription</t>
  </si>
  <si>
    <t>earlyWarningSignal.revenueRCLimitScore</t>
  </si>
  <si>
    <t>earlyWarningSignal.revenueRCLimitIndication</t>
  </si>
  <si>
    <t>earlyWarningSignal.revenueRCLimitDescription</t>
  </si>
  <si>
    <t>earlyWarningSignal.limitUtilizationRateCurrentMonth</t>
  </si>
  <si>
    <t>earlyWarningSignal.limitUtilizationRateLastMonth</t>
  </si>
  <si>
    <t>earlyWarningSignal.limitUtilizationRate2MonthsAgo</t>
  </si>
  <si>
    <t>earlyWarningSignal.limitUtilizationRate3MonthsAgo</t>
  </si>
  <si>
    <t>earlyWarningSignal.limitUtilizationRate4MonthsAgo</t>
  </si>
  <si>
    <t>earlyWarningSignal.limitUtilizationRate5MonthsAgo</t>
  </si>
  <si>
    <t>earlyWarningSignal.limitUtilizationRate6MonthsAgo</t>
  </si>
  <si>
    <t>earlyWarningSignal.limitUtilizationRate7MonthsAgo</t>
  </si>
  <si>
    <t>earlyWarningSignal.limitUtilizationRate8MonthsAgo</t>
  </si>
  <si>
    <t>earlyWarningSignal.limitUtilizationRate9MonthsAgo</t>
  </si>
  <si>
    <t>earlyWarningSignal.limitUtilizationRate10MonthsAgo</t>
  </si>
  <si>
    <t>earlyWarningSignal.limitUtilizationRate11MonthsAgo</t>
  </si>
  <si>
    <t>earlyWarningSignal.limitUtilizationRate12MonthsAgo</t>
  </si>
  <si>
    <t>earlyWarningSignal.limitUtilizationRate13MonthsAgo</t>
  </si>
  <si>
    <t>earlyWarningSignal.limitUtilizationRate14MonthsAgo</t>
  </si>
  <si>
    <t>earlyWarningSignal.limitUtilizationRate15MonthsAgo</t>
  </si>
  <si>
    <t>earlyWarningSignal.limitUtilizationRate16MonthsAgo</t>
  </si>
  <si>
    <t>earlyWarningSignal.limitUtilizationRate17MonthsAgo</t>
  </si>
  <si>
    <t>earlyWarningSignal.limitUtilizationRate18MonthsAgo</t>
  </si>
  <si>
    <t>earlyWarningSignal.limitUtilizationRate19MonthsAgo</t>
  </si>
  <si>
    <t>earlyWarningSignal.limitUtilizationRate20MonthsAgo</t>
  </si>
  <si>
    <t>earlyWarningSignal.limitUtilizationRate21MonthsAgo</t>
  </si>
  <si>
    <t>earlyWarningSignal.limitUtilizationRate22MonthsAgo</t>
  </si>
  <si>
    <t>earlyWarningSignal.limitUtilizationRate23MonthsAgo</t>
  </si>
  <si>
    <t>earlyWarningSignal.limitUtilizationRateDifferenceScore</t>
  </si>
  <si>
    <t>earlyWarningSignal.limitUtilizationRateDifferenceIndication</t>
  </si>
  <si>
    <t>earlyWarningSignal.limitUtilizationRateDifferenceDescription</t>
  </si>
  <si>
    <t>earlyWarningSignal.limitUtilizationRateAbove85Score</t>
  </si>
  <si>
    <t>earlyWarningSignal.limitUtilizationRateAbove85Indication</t>
  </si>
  <si>
    <t>earlyWarningSignal.limitUtilizationRateAbove85Description</t>
  </si>
  <si>
    <t>earlyWarningSignal.limitUtilizationRateExtensionScore</t>
  </si>
  <si>
    <t>earlyWarningSignal.limitUtilizationRateExtensionIndication</t>
  </si>
  <si>
    <t>earlyWarningSignal.limitUtilizationRateExtensionDescription</t>
  </si>
  <si>
    <t>earlyWarningSignal.limitUtilizationRateOver100000Score</t>
  </si>
  <si>
    <t>earlyWarningSignal.limitUtilizationRateOver100000Indication</t>
  </si>
  <si>
    <t>earlyWarningSignal.limitUtilizationRateOver100000Description</t>
  </si>
  <si>
    <t>earlyWarningSignal.currentOverdraftDurationScore</t>
  </si>
  <si>
    <t>earlyWarningSignal.currentOverdraftDurationIndication</t>
  </si>
  <si>
    <t>earlyWarningSignal.currentOverdraftDurationDescription</t>
  </si>
  <si>
    <t>earlyWarningSignal.currentOverdraftAmountScore</t>
  </si>
  <si>
    <t>earlyWarningSignal.currentOverdraftAmountIndication</t>
  </si>
  <si>
    <t>earlyWarningSignal.currentOverdraftAmountDescription</t>
  </si>
  <si>
    <t>earlyWarningSignal.numberOfOverdraftsLast6MonthsScore</t>
  </si>
  <si>
    <t>earlyWarningSignal.numberOfOverdraftsLast6Monthsindication</t>
  </si>
  <si>
    <t>earlyWarningSignal.numberOfOverdraftsLast6MonthsDescription</t>
  </si>
  <si>
    <t>earlyWarningSignal.overdraftBalanceLast6Months</t>
  </si>
  <si>
    <t>earlyWarningSignal.overdraftBalanceLast6MonthsScore</t>
  </si>
  <si>
    <t>earlyWarningSignal.overdraftBalanceLast6MonthsIndication</t>
  </si>
  <si>
    <t>earlyWarningSignal.overdraftBalanceLast6MonthsDescription</t>
  </si>
  <si>
    <t>earlyWarningSignal.ratingPrefixScore</t>
  </si>
  <si>
    <t>earlyWarningSignal.ratingPrefixIndication</t>
  </si>
  <si>
    <t>earlyWarningSignal.ratingPrefixDescription</t>
  </si>
  <si>
    <t>earlyWarningSignal.ratingIncreaseScore</t>
  </si>
  <si>
    <t>earlyWarningSignal.ratingIncreaseIndication</t>
  </si>
  <si>
    <t>earlyWarningSignal.ratingIncreaseDescription</t>
  </si>
  <si>
    <t>earlyWarningSignal.ratingHistoryIndication</t>
  </si>
  <si>
    <t>earlyWarningSignal.ratingHistoryDescription</t>
  </si>
  <si>
    <t>earlyWarningSignal.businessRule31Score</t>
  </si>
  <si>
    <t>earlyWarningSignal.businessRule31Indication</t>
  </si>
  <si>
    <t>earlyWarningSignal.businessRule31Description</t>
  </si>
  <si>
    <t>earlyWarningSignal.starterScore</t>
  </si>
  <si>
    <t>earlyWarningSignal.starterIndication</t>
  </si>
  <si>
    <t>earlyWarningSignal.starterDescription</t>
  </si>
  <si>
    <t>earlyWarningSignal.graydonRatingScore</t>
  </si>
  <si>
    <t>earlyWarningSignal.graydonRatingIndication</t>
  </si>
  <si>
    <t>earlyWarningSignal.graydonRatingDescription</t>
  </si>
  <si>
    <t>earlyWarningSignal.chamberOfCommerceMembershipScore</t>
  </si>
  <si>
    <t>earlyWarningSignal.chamberOfCommerceMembershipIndication</t>
  </si>
  <si>
    <t>earlyWarningSignal.chamberOfCommerceMembershipDescription</t>
  </si>
  <si>
    <t>earlyWarningSignal.revisionDate</t>
  </si>
  <si>
    <t>earlyWarningSignal.revisionDateScore</t>
  </si>
  <si>
    <t>earlyWarningSignal.revisionDateIndication</t>
  </si>
  <si>
    <t>earlyWarningSignal.revisionDateDescription</t>
  </si>
  <si>
    <t>earlyWarningSignal.totalScore</t>
  </si>
  <si>
    <t>earlyWarningSignal.repaymentSchedule</t>
  </si>
  <si>
    <t>earlyWarningSignal.totalCreditLimitCurrentMonthIntradayExcluded</t>
  </si>
  <si>
    <t>earlyWarningSignal.legalFormDescription</t>
  </si>
  <si>
    <t>earlyWarningSignal.coverValue</t>
  </si>
  <si>
    <t>earlyWarningSignal.netExposure</t>
  </si>
  <si>
    <t>earlyWarningSignal.noRevenueLast2MonthIndication</t>
  </si>
  <si>
    <t>earlyWarningSignal.noRevenueLast2MonthDescription</t>
  </si>
  <si>
    <t>earlyWarningSignal.revenueLast3MonthDecreaseOver5000Indication</t>
  </si>
  <si>
    <t>earlyWarningSignal.revenueLast3MonthDecreaseOver5000Description</t>
  </si>
  <si>
    <t>earlyWarningSignal.revenueTrendIndication</t>
  </si>
  <si>
    <t>earlyWarningSignal.increaseRevenueLast5MonthsIndication</t>
  </si>
  <si>
    <t>earlyWarningSignal.increaseRevenueLast5MonthsDescription</t>
  </si>
  <si>
    <t>earlyWarningSignal.increaseRevenueLast12MonthsIndication</t>
  </si>
  <si>
    <t>earlyWarningSignal.increaseRevenueLast12MonthsDescription</t>
  </si>
  <si>
    <t>earlyWarningSignal.limitUseOver70Indication</t>
  </si>
  <si>
    <t>earlyWarningSignal.limitUseOver70Description</t>
  </si>
  <si>
    <t>earlyWarningSignal.limitUseOver85Indication</t>
  </si>
  <si>
    <t>earlyWarningSignal.limitUseOver85Description</t>
  </si>
  <si>
    <t>earlyWarningSignal.limitUtilization</t>
  </si>
  <si>
    <t>earlyWarningSignal.noLimitObligo</t>
  </si>
  <si>
    <t>earlyWarningSignal.noLimitObligoDescription</t>
  </si>
  <si>
    <t>earlyWarningSignal.overdueTrendIndication</t>
  </si>
  <si>
    <t>earlyWarningSignal.frequencyIncreaseUltimoOverdraftOver6Months</t>
  </si>
  <si>
    <t>earlyWarningSignal.dueTurnover</t>
  </si>
  <si>
    <t>earlyWarningSignal.rating13</t>
  </si>
  <si>
    <t>earlyWarningSignal.rating13Description</t>
  </si>
  <si>
    <t>earlyWarningSignal.rating</t>
  </si>
  <si>
    <t>earlyWarningSignal.sectorCallIndication</t>
  </si>
  <si>
    <t>earlyWarningSignal.sectorCallDescription</t>
  </si>
  <si>
    <t>earlyWarningSignal.legalCall</t>
  </si>
  <si>
    <t>earlyWarningSignal.legalCallDescription</t>
  </si>
  <si>
    <t>earlyWarningSignal.priorityCluster</t>
  </si>
  <si>
    <t>earlyWarningSignal.officeNumber</t>
  </si>
  <si>
    <t>earlyWarningSignal.naicsPrimaryIndustryCode</t>
  </si>
  <si>
    <t>earlyWarningSignal.customerMaintenancRelation</t>
  </si>
  <si>
    <t>earlyWarningSignal.revisionProtocol</t>
  </si>
  <si>
    <t>earlyWarningSignal.riskRatingModelCurrentMonth</t>
  </si>
  <si>
    <t>earlyWarningSignal.watchListIndication</t>
  </si>
  <si>
    <t>EWS Datatype</t>
  </si>
  <si>
    <t>FMT Datatype</t>
  </si>
  <si>
    <t>boolean</t>
  </si>
  <si>
    <t>string</t>
  </si>
  <si>
    <t>number</t>
  </si>
  <si>
    <t>Depth</t>
  </si>
  <si>
    <t>Code</t>
  </si>
  <si>
    <t>FMT4 XML</t>
  </si>
  <si>
    <t>Abstract</t>
  </si>
  <si>
    <t>Algemeen</t>
  </si>
  <si>
    <t>Limiet en omzetsignalen</t>
  </si>
  <si>
    <t>Limiet signalen</t>
  </si>
  <si>
    <t>Omzetsignalen</t>
  </si>
  <si>
    <t>Omzet over rekening</t>
  </si>
  <si>
    <t>Overstandsignalen</t>
  </si>
  <si>
    <t>Rating signalen</t>
  </si>
  <si>
    <t>Diverse signalen</t>
  </si>
  <si>
    <t>Tag</t>
  </si>
  <si>
    <t>Value</t>
  </si>
  <si>
    <t>Opmerkingen</t>
  </si>
  <si>
    <t>FMT4 Head</t>
  </si>
  <si>
    <t>CodeList</t>
  </si>
  <si>
    <t>CodeListVersion</t>
  </si>
  <si>
    <t>1.0</t>
  </si>
  <si>
    <t>CodeTrimmingWhenSource</t>
  </si>
  <si>
    <t>MultiLevelDataWhenSource</t>
  </si>
  <si>
    <t>LeveledMappingWhenTarget</t>
  </si>
  <si>
    <t>er zijn geen unspecs</t>
  </si>
  <si>
    <t>DCSignedValues</t>
  </si>
  <si>
    <t>ImportToUnmappedSources</t>
  </si>
  <si>
    <t>Ignore</t>
  </si>
  <si>
    <t>ImportToLockedTargets</t>
  </si>
  <si>
    <t>Warning</t>
  </si>
  <si>
    <t>ImportToUnknownTargets</t>
  </si>
  <si>
    <t>Creator</t>
  </si>
  <si>
    <t>CreatorVersion</t>
  </si>
  <si>
    <t>BuildDate</t>
  </si>
  <si>
    <t>BuildUser</t>
  </si>
  <si>
    <t>Evert Jan Stokking</t>
  </si>
  <si>
    <t>Notes</t>
  </si>
  <si>
    <t>Header FMT4</t>
  </si>
  <si>
    <t>EWS signalen ING</t>
  </si>
  <si>
    <t>Recent toegevoegd, nog geen description</t>
  </si>
  <si>
    <t>OLD</t>
  </si>
  <si>
    <t>NEW</t>
  </si>
  <si>
    <t>periode_ultimo</t>
  </si>
  <si>
    <t>relnr</t>
  </si>
  <si>
    <t>reftyp</t>
  </si>
  <si>
    <t>relnr_rr</t>
  </si>
  <si>
    <t>kredfacnr</t>
  </si>
  <si>
    <t>kredfacnr2</t>
  </si>
  <si>
    <t>relnaam</t>
  </si>
  <si>
    <t>segmcd</t>
  </si>
  <si>
    <t>klant_bij_ing_sinds</t>
  </si>
  <si>
    <t>kvknummer</t>
  </si>
  <si>
    <t>oprchtdat</t>
  </si>
  <si>
    <t>grid_eenh_id</t>
  </si>
  <si>
    <t>naics_prim_industry_desc</t>
  </si>
  <si>
    <t>sbf_relatie</t>
  </si>
  <si>
    <t>ratinggetal_mm</t>
  </si>
  <si>
    <t>ratinggetal_mm12</t>
  </si>
  <si>
    <t>ing_risk_rating_mm</t>
  </si>
  <si>
    <t>ing_risk_rating_mm12</t>
  </si>
  <si>
    <t>ovsbedr_mm_c</t>
  </si>
  <si>
    <t>aantal_dagen_overstand_mm_c</t>
  </si>
  <si>
    <t>sbfbomzc_mm_c</t>
  </si>
  <si>
    <t>sbfbomzc_mm1_c</t>
  </si>
  <si>
    <t>sbfbomzc_mm2_c</t>
  </si>
  <si>
    <t>sbfbomzc_mm3_c</t>
  </si>
  <si>
    <t>sbfbomzc_mm4_c</t>
  </si>
  <si>
    <t>sbfbomzc_mm5_c</t>
  </si>
  <si>
    <t>sbfbomzc_mm6_c</t>
  </si>
  <si>
    <t>sbfbomzc_mm7_c</t>
  </si>
  <si>
    <t>sbfbomzc_mm8_c</t>
  </si>
  <si>
    <t>sbfbomzc_mm9_c</t>
  </si>
  <si>
    <t>sbfbomzc_mm10_c</t>
  </si>
  <si>
    <t>sbfbomzc_mm11_c</t>
  </si>
  <si>
    <t>sbfbomzc_mm12_c</t>
  </si>
  <si>
    <t>sbfbomzc_mm13_c</t>
  </si>
  <si>
    <t>sbfbomzc_mm14_c</t>
  </si>
  <si>
    <t>sbfbomzc_mm15_c</t>
  </si>
  <si>
    <t>sbfbomzc_mm16_c</t>
  </si>
  <si>
    <t>sbfbomzc_mm17_c</t>
  </si>
  <si>
    <t>sbfbomzc_mm18_c</t>
  </si>
  <si>
    <t>sbfbomzc_mm19_c</t>
  </si>
  <si>
    <t>sbfbomzc_mm20_c</t>
  </si>
  <si>
    <t>sbfbomzc_mm21_c</t>
  </si>
  <si>
    <t>sbfbomzc_mm22_c</t>
  </si>
  <si>
    <t>sbfbomzc_mm23_c</t>
  </si>
  <si>
    <t>sbfbomzc_mm_mm11</t>
  </si>
  <si>
    <t>gemomzc_mm_mm11</t>
  </si>
  <si>
    <t>ultlim_mm_c</t>
  </si>
  <si>
    <t>reflimiet_mm</t>
  </si>
  <si>
    <t>totlimkredf_exobl_mm</t>
  </si>
  <si>
    <t>mk_ultlimbedr_mm</t>
  </si>
  <si>
    <t>s_omzet_t_punten</t>
  </si>
  <si>
    <t>s_omzet_t</t>
  </si>
  <si>
    <t>s_omzet_t_oms</t>
  </si>
  <si>
    <t>s_omzetdelta3_punten</t>
  </si>
  <si>
    <t>s_omzetdelta3</t>
  </si>
  <si>
    <t>s_omzetdelta3_oms</t>
  </si>
  <si>
    <t>s_omzet_y_punten</t>
  </si>
  <si>
    <t>s_omzet_y</t>
  </si>
  <si>
    <t>s_omzet_y_oms</t>
  </si>
  <si>
    <t>s_omzet_punten</t>
  </si>
  <si>
    <t>s_omzet</t>
  </si>
  <si>
    <t>s_omzet_oms</t>
  </si>
  <si>
    <t>disp_t</t>
  </si>
  <si>
    <t>disp_t_1</t>
  </si>
  <si>
    <t>disp_t_2</t>
  </si>
  <si>
    <t>disp_t_3</t>
  </si>
  <si>
    <t>disp_t_4</t>
  </si>
  <si>
    <t>disp_t_5</t>
  </si>
  <si>
    <t>disp_t_6</t>
  </si>
  <si>
    <t>disp_t_7</t>
  </si>
  <si>
    <t>disp_t_8</t>
  </si>
  <si>
    <t>disp_t_9</t>
  </si>
  <si>
    <t>disp_t_10</t>
  </si>
  <si>
    <t>disp_t_11</t>
  </si>
  <si>
    <t>disp_t_12</t>
  </si>
  <si>
    <t>disp_t_13</t>
  </si>
  <si>
    <t>disp_t_14</t>
  </si>
  <si>
    <t>disp_t_15</t>
  </si>
  <si>
    <t>disp_t_16</t>
  </si>
  <si>
    <t>disp_t_17</t>
  </si>
  <si>
    <t>disp_t_18</t>
  </si>
  <si>
    <t>disp_t_19</t>
  </si>
  <si>
    <t>disp_t_20</t>
  </si>
  <si>
    <t>disp_t_21</t>
  </si>
  <si>
    <t>disp_t_22</t>
  </si>
  <si>
    <t>disp_t_23</t>
  </si>
  <si>
    <t>s_disp_delta_punten</t>
  </si>
  <si>
    <t>s_disp_delta</t>
  </si>
  <si>
    <t>s_disp_delta_oms</t>
  </si>
  <si>
    <t>s_disp_punten</t>
  </si>
  <si>
    <t>s_disp</t>
  </si>
  <si>
    <t>s_disp_oms</t>
  </si>
  <si>
    <t>s_rlcheck_punten</t>
  </si>
  <si>
    <t>s_rlcheck</t>
  </si>
  <si>
    <t>s_rlcheck_oms</t>
  </si>
  <si>
    <t>s_limiet_punten</t>
  </si>
  <si>
    <t>s_limiet</t>
  </si>
  <si>
    <t>s_limiet_oms</t>
  </si>
  <si>
    <t>s_overstand_d_t_punten</t>
  </si>
  <si>
    <t>s_overstand_d_t</t>
  </si>
  <si>
    <t>s_overstand_d_t_oms</t>
  </si>
  <si>
    <t>s_overstand_s_t_punten</t>
  </si>
  <si>
    <t>s_overstand_s_t</t>
  </si>
  <si>
    <t>s_overstand_s_t_oms</t>
  </si>
  <si>
    <t>s_overstandenverloop_d_punten</t>
  </si>
  <si>
    <t>s_overstandenverloop_d</t>
  </si>
  <si>
    <t>s_overstandenverloop_d_oms</t>
  </si>
  <si>
    <t>overstanden_saldo_6mnd</t>
  </si>
  <si>
    <t>s_overstandenverloop_s_punten</t>
  </si>
  <si>
    <t>s_overstandenverloop_s</t>
  </si>
  <si>
    <t>s_overstandenverloop_s_oms</t>
  </si>
  <si>
    <t>s_rating_prefix_punten</t>
  </si>
  <si>
    <t>s_rating_prefix</t>
  </si>
  <si>
    <t>s_rating_prefix_oms</t>
  </si>
  <si>
    <t>s_rating_stijging_punten</t>
  </si>
  <si>
    <t>s_rating_stijging</t>
  </si>
  <si>
    <t>s_rating_stijging_oms</t>
  </si>
  <si>
    <t>s_ratingverloop_punten</t>
  </si>
  <si>
    <t>s_ratingverloop</t>
  </si>
  <si>
    <t>s_ratingverloop_oms</t>
  </si>
  <si>
    <t>s_br31_punten</t>
  </si>
  <si>
    <t>s_br31</t>
  </si>
  <si>
    <t>s_br31_oms</t>
  </si>
  <si>
    <t>s_starter_punten</t>
  </si>
  <si>
    <t>s_starter</t>
  </si>
  <si>
    <t>s_starter_oms</t>
  </si>
  <si>
    <t>s_rl_punten</t>
  </si>
  <si>
    <t>s_rl</t>
  </si>
  <si>
    <t>s_rl_oms</t>
  </si>
  <si>
    <t>s_ina_punten</t>
  </si>
  <si>
    <t>s_ina</t>
  </si>
  <si>
    <t>s_ina_oms</t>
  </si>
  <si>
    <t>revisiedatum</t>
  </si>
  <si>
    <t>s_revisiedatum_punten</t>
  </si>
  <si>
    <t>s_revisiedatum</t>
  </si>
  <si>
    <t>s_revisiedatum_oms</t>
  </si>
  <si>
    <t>totaalpunten</t>
  </si>
  <si>
    <t>aflosschema</t>
  </si>
  <si>
    <t>totlimkredf_exiday_mm</t>
  </si>
  <si>
    <t>rechtsvorm_oms_lang</t>
  </si>
  <si>
    <t>dekkingswaarde</t>
  </si>
  <si>
    <t>net_exposure</t>
  </si>
  <si>
    <t>s_revenue2zero</t>
  </si>
  <si>
    <t>s_revenue2zero_oms</t>
  </si>
  <si>
    <t>s_revenue5000</t>
  </si>
  <si>
    <t>s_revenue5000_oms</t>
  </si>
  <si>
    <t>trendinrevenue</t>
  </si>
  <si>
    <t>s_inc_turnover_5m</t>
  </si>
  <si>
    <t>s_inc_turnover_5m_oms</t>
  </si>
  <si>
    <t>s_inc_turnover_12m</t>
  </si>
  <si>
    <t>s_inc_turnover_12m_oms</t>
  </si>
  <si>
    <t>s_disp_70</t>
  </si>
  <si>
    <t>s_disp_70_oms</t>
  </si>
  <si>
    <t>s_disp_85</t>
  </si>
  <si>
    <t>s_disp_85_oms</t>
  </si>
  <si>
    <t>disp</t>
  </si>
  <si>
    <t>s_nolim_obligo</t>
  </si>
  <si>
    <t>s_nolim_obligo_oms</t>
  </si>
  <si>
    <t>trendinoverdue</t>
  </si>
  <si>
    <t>num_del_incamt_last6m</t>
  </si>
  <si>
    <t>due_turnover</t>
  </si>
  <si>
    <t>s_rating13</t>
  </si>
  <si>
    <t>s_rating13_oms</t>
  </si>
  <si>
    <t>ratinggetal_mm_num</t>
  </si>
  <si>
    <t>s_sectorcall</t>
  </si>
  <si>
    <t>s_sectorcall_oms</t>
  </si>
  <si>
    <t>s_legalcall</t>
  </si>
  <si>
    <t>s_legalcall_oms</t>
  </si>
  <si>
    <t>prioriteits_cluster</t>
  </si>
  <si>
    <t>pdscore</t>
  </si>
  <si>
    <t>periodeultimo</t>
  </si>
  <si>
    <t>periode_ultimo - Datum van de stand van de gegevens in de bronsystemen.</t>
  </si>
  <si>
    <t>relnr - Dit is het unieke relatienummer van klant.</t>
  </si>
  <si>
    <t>reftyp - Bronsysteem waaruit het relatienummer uit afkomstig is (RR=oranje</t>
  </si>
  <si>
    <t>relnrrr</t>
  </si>
  <si>
    <t>klantbijingsinds</t>
  </si>
  <si>
    <t>grideenhid</t>
  </si>
  <si>
    <t>naicsprimindustrydesc</t>
  </si>
  <si>
    <t>sbfrelatie</t>
  </si>
  <si>
    <t>ratinggetalmm</t>
  </si>
  <si>
    <t>ratinggetalmm12</t>
  </si>
  <si>
    <t>ingriskratingmm</t>
  </si>
  <si>
    <t>ingriskratingmm12</t>
  </si>
  <si>
    <t>ovsbedrmmc</t>
  </si>
  <si>
    <t>aantaldagenoverstandmmc</t>
  </si>
  <si>
    <t>sbfbomzcmmc</t>
  </si>
  <si>
    <t>sbfbomzcmm1c</t>
  </si>
  <si>
    <t>sbfbomzcmm2c</t>
  </si>
  <si>
    <t>sbfbomzcmm3c</t>
  </si>
  <si>
    <t>sbfbomzcmm4c</t>
  </si>
  <si>
    <t>sbfbomzcmm5c</t>
  </si>
  <si>
    <t>sbfbomzcmm6c</t>
  </si>
  <si>
    <t>sbfbomzcmm7c</t>
  </si>
  <si>
    <t>sbfbomzcmm8c</t>
  </si>
  <si>
    <t>sbfbomzcmm9c</t>
  </si>
  <si>
    <t>sbfbomzcmm10c</t>
  </si>
  <si>
    <t>sbfbomzcmm11c</t>
  </si>
  <si>
    <t>sbfbomzcmm12c</t>
  </si>
  <si>
    <t>sbfbomzcmm13c</t>
  </si>
  <si>
    <t>sbfbomzcmm14c</t>
  </si>
  <si>
    <t>sbfbomzcmm15c</t>
  </si>
  <si>
    <t>sbfbomzcmm16c</t>
  </si>
  <si>
    <t>sbfbomzcmm17c</t>
  </si>
  <si>
    <t>sbfbomzcmm18c</t>
  </si>
  <si>
    <t>sbfbomzcmm19c</t>
  </si>
  <si>
    <t>sbfbomzcmm20c</t>
  </si>
  <si>
    <t>sbfbomzcmm21c</t>
  </si>
  <si>
    <t>sbfbomzcmm22c</t>
  </si>
  <si>
    <t>sbfbomzcmm23c</t>
  </si>
  <si>
    <t>sbfbomzcmmmm11</t>
  </si>
  <si>
    <t>gemomzcmmmm11</t>
  </si>
  <si>
    <t>ultlimmmc</t>
  </si>
  <si>
    <t>ultlim_mm_c - Hoogte limiet op ultimo hudige maand</t>
  </si>
  <si>
    <t>reflimietmm</t>
  </si>
  <si>
    <t>totlimkredfexoblmm</t>
  </si>
  <si>
    <t>totlimkredf_exobl_mm - Totale kredietbelang huidige maand</t>
  </si>
  <si>
    <t>mkultlimbedrmm</t>
  </si>
  <si>
    <t>mk_ultlimbedr_mm - Hoogte obligobedrag MaatwerkKrediet huidige maand</t>
  </si>
  <si>
    <t>somzettpunten</t>
  </si>
  <si>
    <t>somzett</t>
  </si>
  <si>
    <t>somzettoms</t>
  </si>
  <si>
    <t>somzetdelta3punten</t>
  </si>
  <si>
    <t>somzetdelta3</t>
  </si>
  <si>
    <t>somzetdelta3oms</t>
  </si>
  <si>
    <t>somzetypunten</t>
  </si>
  <si>
    <t>somzety</t>
  </si>
  <si>
    <t>somzetyoms</t>
  </si>
  <si>
    <t>somzetpunten</t>
  </si>
  <si>
    <t>somzet</t>
  </si>
  <si>
    <t>somzetoms</t>
  </si>
  <si>
    <t>dispt</t>
  </si>
  <si>
    <t>dispt1</t>
  </si>
  <si>
    <t>dispt2</t>
  </si>
  <si>
    <t>dispt3</t>
  </si>
  <si>
    <t>dispt4</t>
  </si>
  <si>
    <t>dispt5</t>
  </si>
  <si>
    <t>dispt6</t>
  </si>
  <si>
    <t>dispt7</t>
  </si>
  <si>
    <t>dispt8</t>
  </si>
  <si>
    <t>dispt9</t>
  </si>
  <si>
    <t>dispt10</t>
  </si>
  <si>
    <t>dispt11</t>
  </si>
  <si>
    <t>dispt12</t>
  </si>
  <si>
    <t>dispt13</t>
  </si>
  <si>
    <t>dispt14</t>
  </si>
  <si>
    <t>dispt15</t>
  </si>
  <si>
    <t>dispt16</t>
  </si>
  <si>
    <t>dispt17</t>
  </si>
  <si>
    <t>dispt18</t>
  </si>
  <si>
    <t>dispt19</t>
  </si>
  <si>
    <t>dispt20</t>
  </si>
  <si>
    <t>dispt21</t>
  </si>
  <si>
    <t>dispt22</t>
  </si>
  <si>
    <t>dispt23</t>
  </si>
  <si>
    <t>sdispdeltapunten</t>
  </si>
  <si>
    <t>sdispdelta</t>
  </si>
  <si>
    <t>sdispdeltaoms</t>
  </si>
  <si>
    <t>sdisppunten</t>
  </si>
  <si>
    <t>sdisp</t>
  </si>
  <si>
    <t>sdispoms</t>
  </si>
  <si>
    <t>srlcheckpunten</t>
  </si>
  <si>
    <t>srlcheck</t>
  </si>
  <si>
    <t>srlcheckoms</t>
  </si>
  <si>
    <t>slimietpunten</t>
  </si>
  <si>
    <t>slimiet</t>
  </si>
  <si>
    <t>slimietoms</t>
  </si>
  <si>
    <t>soverstanddtpunten</t>
  </si>
  <si>
    <t>soverstanddt</t>
  </si>
  <si>
    <t>soverstanddtoms</t>
  </si>
  <si>
    <t>soverstandstpunten</t>
  </si>
  <si>
    <t>soverstandst</t>
  </si>
  <si>
    <t>soverstandstoms</t>
  </si>
  <si>
    <t>soverstandenverloopdpunten</t>
  </si>
  <si>
    <t>soverstandenverloopd</t>
  </si>
  <si>
    <t>soverstandenverloopdoms</t>
  </si>
  <si>
    <t>overstandensaldo6mnd</t>
  </si>
  <si>
    <t>soverstandenverloopspunten</t>
  </si>
  <si>
    <t>soverstandenverloops</t>
  </si>
  <si>
    <t>soverstandenverloopsoms</t>
  </si>
  <si>
    <t>sratingprefixpunten</t>
  </si>
  <si>
    <t>sratingprefix</t>
  </si>
  <si>
    <t>sratingprefixoms</t>
  </si>
  <si>
    <t>sratingstijgingpunten</t>
  </si>
  <si>
    <t>sratingstijging</t>
  </si>
  <si>
    <t>sratingstijgingoms</t>
  </si>
  <si>
    <t>sratingverlooppunten</t>
  </si>
  <si>
    <t>sratingverloop</t>
  </si>
  <si>
    <t>sratingverloopoms</t>
  </si>
  <si>
    <t>sbr31punten</t>
  </si>
  <si>
    <t>sbr31</t>
  </si>
  <si>
    <t>sbr31oms</t>
  </si>
  <si>
    <t>sstarterpunten</t>
  </si>
  <si>
    <t>sstarter</t>
  </si>
  <si>
    <t>sstarteroms</t>
  </si>
  <si>
    <t>srlpunten</t>
  </si>
  <si>
    <t>srl</t>
  </si>
  <si>
    <t>srloms</t>
  </si>
  <si>
    <t>sinapunten</t>
  </si>
  <si>
    <t>sina</t>
  </si>
  <si>
    <t>sinaoms</t>
  </si>
  <si>
    <t>srevisiedatumpunten</t>
  </si>
  <si>
    <t>srevisiedatum</t>
  </si>
  <si>
    <t>srevisiedatumoms</t>
  </si>
  <si>
    <t>periode_ultimo_start</t>
  </si>
  <si>
    <t>totlimkredf_exiday_mm - Totale kredietbelang huidige maand exclusief obligolimieten</t>
  </si>
  <si>
    <t>rechtsvorm_oms_lang - Rechtsvorm</t>
  </si>
  <si>
    <t>net_exposure - kredietbelang -/- dekkingswaarde</t>
  </si>
  <si>
    <t xml:space="preserve">s_disp_70   </t>
  </si>
  <si>
    <t>s_rating_13</t>
  </si>
  <si>
    <t>s_rating_13_oms</t>
  </si>
  <si>
    <t>prioriteit_cluster</t>
  </si>
  <si>
    <t>kleur - EWS-risicocategorie</t>
  </si>
  <si>
    <t>pd_score - EWS-score</t>
  </si>
  <si>
    <t>Veldnaam in database (kolomnaam)</t>
  </si>
  <si>
    <t>Veldnaam in webservice
(in engels en beschrijvend)</t>
  </si>
  <si>
    <t>Veldnaam omschrijving
te gebruiken in code documentatie
in Nederlands</t>
  </si>
  <si>
    <t>aanlevering
Scorecard-bestand</t>
  </si>
  <si>
    <t>Voorbeeld
waarde</t>
  </si>
  <si>
    <t>numberOfDaysOverdraftInCurrentMonth</t>
  </si>
  <si>
    <t>X</t>
  </si>
  <si>
    <t>repaymentSchedule</t>
  </si>
  <si>
    <t>behrwyz</t>
  </si>
  <si>
    <t>customerMaintenance</t>
  </si>
  <si>
    <t>coverValue</t>
  </si>
  <si>
    <t>limitUtilization</t>
  </si>
  <si>
    <t>limitUtilizationRateCurrentMonth</t>
  </si>
  <si>
    <t>limitUtilizationRateLastMonth</t>
  </si>
  <si>
    <t>limitUtilizationRate10MonthsAgo</t>
  </si>
  <si>
    <t>limitUtilizationRate11MonthsAgo</t>
  </si>
  <si>
    <t>limitUtilizationRate12MonthsAgo</t>
  </si>
  <si>
    <t>limitUtilizationRate13MonthsAgo</t>
  </si>
  <si>
    <t>limitUtilizationRate14MonthsAgo</t>
  </si>
  <si>
    <t>limitUtilizationRate15MonthsAgo</t>
  </si>
  <si>
    <t>limitUtilizationRate16MonthsAgo</t>
  </si>
  <si>
    <t>limitUtilizationRate17MonthsAgo</t>
  </si>
  <si>
    <t>limitUtilizationRate18MonthsAgo</t>
  </si>
  <si>
    <t>limitUtilizationRate19MonthsAgo</t>
  </si>
  <si>
    <t>limitUtilizationRate2MonthsAgo</t>
  </si>
  <si>
    <t>limitUtilizationRate20MonthsAgo</t>
  </si>
  <si>
    <t>limitUtilizationRate21MonthsAgo</t>
  </si>
  <si>
    <t>limitUtilizationRate22MonthsAgo</t>
  </si>
  <si>
    <t>limitUtilizationRate23MonthsAgo</t>
  </si>
  <si>
    <t>limitUtilizationRate3MonthsAgo</t>
  </si>
  <si>
    <t>limitUtilizationRate4MonthsAgo</t>
  </si>
  <si>
    <t>limitUtilizationRate5MonthsAgo</t>
  </si>
  <si>
    <t>limitUtilizationRate6MonthsAgo</t>
  </si>
  <si>
    <t>limitUtilizationRate7MonthsAgo</t>
  </si>
  <si>
    <t>limitUtilizationRate8MonthsAgo</t>
  </si>
  <si>
    <t>limitUtilizationRate9MonthsAgo</t>
  </si>
  <si>
    <t>dueTurnover</t>
  </si>
  <si>
    <t>averageAccountRevenueLastYear</t>
  </si>
  <si>
    <t>gridId</t>
  </si>
  <si>
    <t>ingRiskRatingCurrentMonth</t>
  </si>
  <si>
    <t>ingRiskRatingLast12Months</t>
  </si>
  <si>
    <t>kantrnr</t>
  </si>
  <si>
    <t>officeNumber</t>
  </si>
  <si>
    <t>customerOfIngSince</t>
  </si>
  <si>
    <t>creditFacilityNumber</t>
  </si>
  <si>
    <t>secondCreditFacilityNumber</t>
  </si>
  <si>
    <t>chamberOfCommerceNumber</t>
  </si>
  <si>
    <t>totalCreditInterestCurrentMonthObligoLimitsExcluded</t>
  </si>
  <si>
    <t>naics_prim_industry_code</t>
  </si>
  <si>
    <t>naicsPrimaryIndustryCode</t>
  </si>
  <si>
    <t>naicsPrimaryIndustryDescription</t>
  </si>
  <si>
    <t>netExposure</t>
  </si>
  <si>
    <t>frequencyIncreaseUltimoOverdraftOver6Months</t>
  </si>
  <si>
    <t>foundationDate</t>
  </si>
  <si>
    <t>overdraftBalanceLast6Months</t>
  </si>
  <si>
    <t>overdraftAmountCurrentMonth</t>
  </si>
  <si>
    <t>ews_pdScore</t>
  </si>
  <si>
    <t>periodUltimo</t>
  </si>
  <si>
    <t>priorityCluster</t>
  </si>
  <si>
    <t>riskRatingCurrentMonth</t>
  </si>
  <si>
    <t>rating</t>
  </si>
  <si>
    <t>riskRatingLast12Months</t>
  </si>
  <si>
    <t>legalFormDescription</t>
  </si>
  <si>
    <t>referenceLimitCurrentMonth</t>
  </si>
  <si>
    <t>referenceType</t>
  </si>
  <si>
    <t>relbehcd</t>
  </si>
  <si>
    <t>customerMaintenancRelation</t>
  </si>
  <si>
    <t>customerName</t>
  </si>
  <si>
    <t>customerId</t>
  </si>
  <si>
    <t>customerId_rr</t>
  </si>
  <si>
    <t>revisionDate</t>
  </si>
  <si>
    <t>revisiewijze</t>
  </si>
  <si>
    <t>revisionProtocol</t>
  </si>
  <si>
    <t>riskratmod_mm</t>
  </si>
  <si>
    <t>riskRatingModelCurrentMonth</t>
  </si>
  <si>
    <t>businessRule31Indication</t>
  </si>
  <si>
    <t>businessRule31Description</t>
  </si>
  <si>
    <t>businessRule31Score</t>
  </si>
  <si>
    <t>limitUtilizationRateAbove85Indication</t>
  </si>
  <si>
    <t>limitUseOver70Indication</t>
  </si>
  <si>
    <t>limitUseOver70Description</t>
  </si>
  <si>
    <t>limitUseOver85Indication</t>
  </si>
  <si>
    <t>limitUseOver85Description</t>
  </si>
  <si>
    <t>limitUtilizationRateDifferenceIndication</t>
  </si>
  <si>
    <t>limitUtilizationRateDifferenceDescription</t>
  </si>
  <si>
    <t>limitUtilizationRateDifferenceScore</t>
  </si>
  <si>
    <t>limitUtilizationRateAbove85Description</t>
  </si>
  <si>
    <t>limitUtilizationRateAbove85Score</t>
  </si>
  <si>
    <t>chamberOfCommerceMembershipIndication</t>
  </si>
  <si>
    <t>chamberOfCommerceMembershipDescription</t>
  </si>
  <si>
    <t>chamberOfCommerceMembershipScore</t>
  </si>
  <si>
    <t>increaseRevenueLast12MonthsIndication</t>
  </si>
  <si>
    <t>increaseRevenueLast12MonthsDescription</t>
  </si>
  <si>
    <t>increaseRevenueLast5MonthsIndication</t>
  </si>
  <si>
    <t>increaseRevenueLast5MonthsDescription</t>
  </si>
  <si>
    <t>legalCall</t>
  </si>
  <si>
    <t>legalCallDescription</t>
  </si>
  <si>
    <t>limitUtilizationRateOver100000Indication</t>
  </si>
  <si>
    <t>limitUtilizationRateOver100000Description</t>
  </si>
  <si>
    <t>limitUtilizationRateOver100000Score</t>
  </si>
  <si>
    <t>noLimitObligo</t>
  </si>
  <si>
    <t>noLimitObligoDescription</t>
  </si>
  <si>
    <t>revenueRCLimitIndication</t>
  </si>
  <si>
    <t>revenueRCLimitDescription</t>
  </si>
  <si>
    <t>revenueRCLimitScore</t>
  </si>
  <si>
    <t>revenueScoreIndication</t>
  </si>
  <si>
    <t>revenueScoreDescription</t>
  </si>
  <si>
    <t>revenueScore</t>
  </si>
  <si>
    <t>revenueRatioIndication</t>
  </si>
  <si>
    <t>revenueRatioDescription</t>
  </si>
  <si>
    <t>revenueRatioScore</t>
  </si>
  <si>
    <t>revenueDifferenceIndication</t>
  </si>
  <si>
    <t>revenueDifferenceDescription</t>
  </si>
  <si>
    <t>revenueDifferenceScore</t>
  </si>
  <si>
    <t>currentOverdraftDurationIndication</t>
  </si>
  <si>
    <t>currentOverdraftDurationDescription</t>
  </si>
  <si>
    <t>currentOverdraftDurationScore</t>
  </si>
  <si>
    <t>currentOverdraftAmountIndication</t>
  </si>
  <si>
    <t>currentOverdraftAmountDescription</t>
  </si>
  <si>
    <t>currentOverdraftAmountScore</t>
  </si>
  <si>
    <t>numberOfOverdraftsLast6Monthsindication</t>
  </si>
  <si>
    <t>numberOfOverdraftsLast6MonthsDescription</t>
  </si>
  <si>
    <t>numberOfOverdraftsLast6MonthsScore</t>
  </si>
  <si>
    <t>overdraftBalanceLast6MonthsIndication</t>
  </si>
  <si>
    <t>overdraftBalanceLast6MonthsDescription</t>
  </si>
  <si>
    <t>overdraftBalanceLast6MonthsScore</t>
  </si>
  <si>
    <t>rating13</t>
  </si>
  <si>
    <t>rating13Description</t>
  </si>
  <si>
    <t>ratingPrefixIndication</t>
  </si>
  <si>
    <t>ratingPrefixDescription</t>
  </si>
  <si>
    <t>ratingPrefixScore</t>
  </si>
  <si>
    <t>ratingIncreaseIndication</t>
  </si>
  <si>
    <t>ratingIncreaseDescription</t>
  </si>
  <si>
    <t>ratingIncreaseScore</t>
  </si>
  <si>
    <t>ratingHistoryIndication</t>
  </si>
  <si>
    <t>ratingHistoryDescription</t>
  </si>
  <si>
    <t xml:space="preserve">ratingHistoryScore </t>
  </si>
  <si>
    <t>noRevenueLast2MonthIndication</t>
  </si>
  <si>
    <t>noRevenueLast2MonthDescription</t>
  </si>
  <si>
    <t>revenueLast3MonthDecreaseOver5000Indication</t>
  </si>
  <si>
    <t>revenueLast3MonthDecreaseOver5000Description</t>
  </si>
  <si>
    <t>revisionDateIndication</t>
  </si>
  <si>
    <t>revisionDateDescription</t>
  </si>
  <si>
    <t>revisionDateScore</t>
  </si>
  <si>
    <t>graydonRatingIndication</t>
  </si>
  <si>
    <t>graydonRatingDescription</t>
  </si>
  <si>
    <t>graydonRatingScore</t>
  </si>
  <si>
    <t>limitUtilizationRateExtensionIndication</t>
  </si>
  <si>
    <t>limitUtilizationRateExtensionDescription</t>
  </si>
  <si>
    <t>limitUtilizationRateExtensionScore</t>
  </si>
  <si>
    <t>sectorCallIndication</t>
  </si>
  <si>
    <t>sectorCallDescription</t>
  </si>
  <si>
    <t>starterIndication</t>
  </si>
  <si>
    <t>starterDescription</t>
  </si>
  <si>
    <t>starterScore</t>
  </si>
  <si>
    <t>smallBusinessFacilitiesCustomerIndication</t>
  </si>
  <si>
    <t>accountRevenueCurrentMonth</t>
  </si>
  <si>
    <t>accountRevenueLastYear</t>
  </si>
  <si>
    <t>accountRevenueLastMonth</t>
  </si>
  <si>
    <t>accountRevenue10MonthAgo</t>
  </si>
  <si>
    <t>accountRevenue11MonthAgo</t>
  </si>
  <si>
    <t>accountRevenue12MonthAgo</t>
  </si>
  <si>
    <t>accountRevenue13MonthAgo</t>
  </si>
  <si>
    <t>accountRevenue14MonthAgo</t>
  </si>
  <si>
    <t>accountRevenue15MonthAgo</t>
  </si>
  <si>
    <t>accountRevenue16MonthAgo</t>
  </si>
  <si>
    <t>accountRevenue17MonthAgo</t>
  </si>
  <si>
    <t>accountRevenue18MonthAgo</t>
  </si>
  <si>
    <t>accountRevenue19MonthAgo</t>
  </si>
  <si>
    <t>accountRevenue2MonthAgo</t>
  </si>
  <si>
    <t>accountRevenue20MonthAgo</t>
  </si>
  <si>
    <t>accountRevenue21MonthAgo</t>
  </si>
  <si>
    <t>accountRevenue22MonthAgo</t>
  </si>
  <si>
    <t>accountRevenue23MonthAgo</t>
  </si>
  <si>
    <t>accountRevenue3MonthAgo</t>
  </si>
  <si>
    <t>accountRevenue4MonthAgo</t>
  </si>
  <si>
    <t>accountRevenue5MonthAgo</t>
  </si>
  <si>
    <t>accountRevenue6MonthAgo</t>
  </si>
  <si>
    <t>accountRevenue7MonthAgo</t>
  </si>
  <si>
    <t>accountRevenue8MonthAgo</t>
  </si>
  <si>
    <t>accountRevenue9MonthAgo</t>
  </si>
  <si>
    <t>segmentCode</t>
  </si>
  <si>
    <t>totalScore</t>
  </si>
  <si>
    <t>totalCreditLimitCurrentMonthIntradayExcluded</t>
  </si>
  <si>
    <t>totalCreditLimitCurrentMonthObligoExcluded</t>
  </si>
  <si>
    <t>overdueTrendIndication</t>
  </si>
  <si>
    <t>revenueTrendIndication</t>
  </si>
  <si>
    <t>ultimoRCKLimitCurrentMonth</t>
  </si>
  <si>
    <t>watchlist_JN</t>
  </si>
  <si>
    <t>watchListIndication</t>
  </si>
  <si>
    <t>EJS januari 2015</t>
  </si>
  <si>
    <t>date</t>
  </si>
  <si>
    <t>EWSWS</t>
  </si>
  <si>
    <t>FMT4 Mastermodel EWSWS</t>
  </si>
  <si>
    <t>earlyWarningSignal.ratingHistoryScore</t>
  </si>
  <si>
    <t>earlyWarningSignal.legalOneObligor</t>
  </si>
  <si>
    <t>earlyWarningSignal.modelDispositionV2</t>
  </si>
  <si>
    <t>earlyWarningSignal.modelRatinggetalMM</t>
  </si>
  <si>
    <t>earlyWarningSignal.modelNrDisp95Y</t>
  </si>
  <si>
    <t>earlyWarningSignal.modelTrendInRevenue</t>
  </si>
  <si>
    <t>earlyWarningSignal.modelUltimoBoekMMcc</t>
  </si>
  <si>
    <t>earlyWarningSignal.modelDueTurnover</t>
  </si>
  <si>
    <t>earlyWarningSignal.modelUltimoBoekSomMM</t>
  </si>
  <si>
    <t>earlyWarningSignal.modelVerloopTot</t>
  </si>
  <si>
    <t>earlyWarningSignal.modelMinBoekMMc</t>
  </si>
  <si>
    <t>earlyWarningSignal.modelNrDisp85YvsIndus</t>
  </si>
  <si>
    <t>earlyWarningSignal.modelSBFOmzcMMmm11</t>
  </si>
  <si>
    <t>earlyWarningSignal.modelUltimoLimitSomMM</t>
  </si>
  <si>
    <t>earlyWarningSignal.modelSBFOmzcMMmm2</t>
  </si>
  <si>
    <t>earlyWarningSignal.modelNrDispIncreaseYvsIndus</t>
  </si>
  <si>
    <t>earlyWarningSignal.modelNettoDekkingswaarde</t>
  </si>
  <si>
    <t>earlyWarningSignal.modelUltimoBoekSomMMvsIndus</t>
  </si>
  <si>
    <t>earlyWarningSignal.modelKlantBijIngSindsDays</t>
  </si>
  <si>
    <t>earlyWarningSignal.modelRatingMigratie12M</t>
  </si>
  <si>
    <t>earlyWarningSignal.modelTrendinOverdue</t>
  </si>
  <si>
    <t>earlyWarningSignal.modelSRating13</t>
  </si>
  <si>
    <t>earlyWarningSignal.modelOprichtingsdatumEWSdays</t>
  </si>
  <si>
    <t>earlyWarningSignal.modelUltimoBoekDebitTrend12M</t>
  </si>
  <si>
    <t>earlyWarningSignal.modelTrendInDispQ</t>
  </si>
  <si>
    <t>earlyWarningSignal.modelTrendInDispMtMH</t>
  </si>
  <si>
    <t>earlyWarningSignal.modelTrendinDispH</t>
  </si>
  <si>
    <t>earlyWarningSignal.modelDekkingsRatio</t>
  </si>
  <si>
    <t>earlyWarningSignal.modelScore</t>
  </si>
  <si>
    <t>earlyWarningSignal.ultimoRCKLimitMM1</t>
  </si>
  <si>
    <t>earlyWarningSignal.ultimoRCKLimitMM2</t>
  </si>
  <si>
    <t>earlyWarningSignal.ultimoRCKLimitMM3</t>
  </si>
  <si>
    <t>earlyWarningSignal.ultimoRCKLimitMM4</t>
  </si>
  <si>
    <t>earlyWarningSignal.ultimoRCKLimitMM5</t>
  </si>
  <si>
    <t>earlyWarningSignal.ultimoRCKLimitMM6</t>
  </si>
  <si>
    <t>earlyWarningSignal.ultimoRCKLimitMM7</t>
  </si>
  <si>
    <t>earlyWarningSignal.ultimoRCKLimitMM8</t>
  </si>
  <si>
    <t>earlyWarningSignal.ultimoRCKLimitMM9</t>
  </si>
  <si>
    <t>earlyWarningSignal.ultimoRCKLimitMM10</t>
  </si>
  <si>
    <t>earlyWarningSignal.ultimoRCKLimitMM11</t>
  </si>
  <si>
    <t>earlyWarningSignal.averageBkDebitMM0</t>
  </si>
  <si>
    <t>earlyWarningSignal.averageBkDebitMM1</t>
  </si>
  <si>
    <t>earlyWarningSignal.averageBkDebitMM2</t>
  </si>
  <si>
    <t>earlyWarningSignal.averageBkDebitMM3</t>
  </si>
  <si>
    <t>earlyWarningSignal.averageBkDebitMM4</t>
  </si>
  <si>
    <t>earlyWarningSignal.averageBkDebitMM5</t>
  </si>
  <si>
    <t>earlyWarningSignal.averageBkDebitMM6</t>
  </si>
  <si>
    <t>earlyWarningSignal.averageBkDebitMM7</t>
  </si>
  <si>
    <t>earlyWarningSignal.averageBkDebitMM8</t>
  </si>
  <si>
    <t>earlyWarningSignal.averageBkDebitMM9</t>
  </si>
  <si>
    <t>earlyWarningSignal.averageBkDebitMM10</t>
  </si>
  <si>
    <t>earlyWarningSignal.averageBkDebitMM11</t>
  </si>
  <si>
    <t>earlyWarningSignal.prioPDNetExposure</t>
  </si>
  <si>
    <t>earlyWarningSignal.prioRoodOranjeMMmm5Indication</t>
  </si>
  <si>
    <t>earlyWarningSignal.prioRoodOranjeMMmm5Description</t>
  </si>
  <si>
    <t>earlyWarningSignal.prioIBMMmm23Indication</t>
  </si>
  <si>
    <t>earlyWarningSignal.prioIBMMmm23Description</t>
  </si>
  <si>
    <t>earlyWarningSignal.numberNRCCreditFacilities</t>
  </si>
  <si>
    <t>NIEUW VELDEN JULI 2017</t>
  </si>
  <si>
    <t>earlyWarningSignal.modelOmzetQ0vsRCLim</t>
  </si>
  <si>
    <t>earlyWarningSignal.modelOmzetY0vsExposure</t>
  </si>
  <si>
    <t>earlyWarningSignal.modelOmzetQ0vsTotLimitvsIndus</t>
  </si>
  <si>
    <t>earlyWarningSignal.modelOverstandenSaldo6Mnd</t>
  </si>
  <si>
    <t>earlyWarningSignal.modelOmzetQ0VsQ1Avg</t>
  </si>
  <si>
    <t>earlyWarningSignal.modelSBFOmzcMMmm2VsIndus</t>
  </si>
  <si>
    <t>earlyWarningSignal.modelSBFOmzcMMmm11VsIndus</t>
  </si>
  <si>
    <t>earlyWarningSignal.modelOmzetY0VsY1Avg</t>
  </si>
  <si>
    <t>earlyWarningSignal.modelNumDelIncamtLast6M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</si>
</sst>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7" fillId="4" borderId="0" applyNumberFormat="0" applyBorder="0" applyAlignment="0" applyProtection="0"/>
  </cellStyleXfs>
  <cellXfs count="37">
    <xf numFmtId="0" fontId="0" fillId="0" borderId="0" xfId="0"/>
    <xf numFmtId="0" fontId="0" fillId="0" borderId="0" xfId="0" applyNumberFormat="1"/>
    <xf numFmtId="0" fontId="0" fillId="0" borderId="0" xfId="0" applyAlignment="1"/>
    <xf numFmtId="0" fontId="3" fillId="0" borderId="0" xfId="0" applyFont="1" applyFill="1" applyBorder="1" applyAlignment="1">
      <alignment vertical="top"/>
    </xf>
    <xf numFmtId="0" fontId="0" fillId="0" borderId="0" xfId="0" applyAlignment="1">
      <alignment horizontal="left"/>
    </xf>
    <xf numFmtId="0" fontId="4" fillId="0" borderId="0" xfId="0" applyFont="1" applyFill="1" applyBorder="1" applyAlignment="1">
      <alignment vertical="top"/>
    </xf>
    <xf numFmtId="0" fontId="0" fillId="3" borderId="0" xfId="0" applyFill="1"/>
    <xf numFmtId="0" fontId="0" fillId="0" borderId="0" xfId="0" quotePrefix="1" applyAlignment="1">
      <alignment horizontal="left"/>
    </xf>
    <xf numFmtId="0" fontId="0" fillId="3" borderId="0" xfId="0" quotePrefix="1" applyFill="1"/>
    <xf numFmtId="0" fontId="0" fillId="0" borderId="0" xfId="0" quotePrefix="1"/>
    <xf numFmtId="14" fontId="0" fillId="3" borderId="0" xfId="0" quotePrefix="1" applyNumberFormat="1" applyFill="1" applyAlignment="1">
      <alignment horizontal="left"/>
    </xf>
    <xf numFmtId="164" fontId="0" fillId="3" borderId="0" xfId="0" quotePrefix="1" applyNumberFormat="1" applyFill="1" applyAlignment="1">
      <alignment horizontal="left"/>
    </xf>
    <xf numFmtId="0" fontId="5" fillId="0" borderId="0" xfId="0" applyFont="1"/>
    <xf numFmtId="0" fontId="2" fillId="2" borderId="0" xfId="0" applyNumberFormat="1" applyFont="1" applyFill="1"/>
    <xf numFmtId="0" fontId="2" fillId="2" borderId="0" xfId="0" applyNumberFormat="1" applyFont="1" applyFill="1" applyBorder="1"/>
    <xf numFmtId="0" fontId="0" fillId="0" borderId="0" xfId="0" applyNumberFormat="1" applyFill="1"/>
    <xf numFmtId="0" fontId="3" fillId="0" borderId="0" xfId="0" applyNumberFormat="1" applyFont="1" applyFill="1" applyBorder="1"/>
    <xf numFmtId="0" fontId="6" fillId="0" borderId="0" xfId="2" applyFont="1" applyFill="1"/>
    <xf numFmtId="0" fontId="3" fillId="0" borderId="0" xfId="0" applyFont="1" applyFill="1" applyBorder="1" applyAlignment="1">
      <alignment vertical="top" wrapText="1"/>
    </xf>
    <xf numFmtId="0" fontId="0" fillId="0" borderId="0" xfId="0" applyNumberFormat="1" applyFont="1" applyFill="1"/>
    <xf numFmtId="0" fontId="6" fillId="0" borderId="0" xfId="2" applyNumberFormat="1" applyFont="1" applyFill="1"/>
    <xf numFmtId="49" fontId="3" fillId="0" borderId="0" xfId="0" applyNumberFormat="1" applyFont="1" applyFill="1" applyBorder="1" applyAlignment="1">
      <alignment vertical="top" wrapText="1"/>
    </xf>
    <xf numFmtId="0" fontId="0" fillId="0" borderId="0" xfId="0" applyFont="1" applyFill="1"/>
    <xf numFmtId="0" fontId="3" fillId="0" borderId="0" xfId="0" applyNumberFormat="1" applyFont="1"/>
    <xf numFmtId="49" fontId="3" fillId="0" borderId="0" xfId="0" applyNumberFormat="1" applyFont="1" applyAlignment="1">
      <alignment vertical="top"/>
    </xf>
    <xf numFmtId="0" fontId="9" fillId="0" borderId="0" xfId="0" applyFont="1" applyFill="1" applyBorder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9" fillId="0" borderId="0" xfId="0" applyFont="1" applyFill="1" applyAlignment="1">
      <alignment vertical="top" wrapText="1"/>
    </xf>
    <xf numFmtId="0" fontId="9" fillId="0" borderId="0" xfId="0" applyFont="1" applyFill="1" applyAlignment="1">
      <alignment horizontal="center" vertical="top" wrapText="1"/>
    </xf>
    <xf numFmtId="0" fontId="9" fillId="0" borderId="0" xfId="0" applyFont="1" applyFill="1" applyAlignment="1">
      <alignment horizontal="left" vertical="top" wrapText="1"/>
    </xf>
    <xf numFmtId="0" fontId="9" fillId="0" borderId="0" xfId="0" quotePrefix="1" applyFont="1" applyFill="1" applyAlignment="1">
      <alignment horizontal="left" vertical="top" wrapText="1"/>
    </xf>
    <xf numFmtId="14" fontId="9" fillId="0" borderId="0" xfId="0" applyNumberFormat="1" applyFont="1" applyFill="1" applyAlignment="1">
      <alignment horizontal="left" vertical="top" wrapText="1"/>
    </xf>
    <xf numFmtId="14" fontId="9" fillId="0" borderId="0" xfId="0" quotePrefix="1" applyNumberFormat="1" applyFont="1" applyFill="1" applyAlignment="1">
      <alignment horizontal="left" vertical="top" wrapText="1"/>
    </xf>
    <xf numFmtId="0" fontId="0" fillId="0" borderId="0" xfId="0" applyAlignment="1">
      <alignment vertical="top" wrapText="1"/>
    </xf>
  </cellXfs>
  <cellStyles count="3">
    <cellStyle name="Neutral" xfId="2" builtinId="2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C7"/>
  <sheetViews>
    <sheetView workbookViewId="0">
      <selection activeCell="C18" sqref="C18"/>
    </sheetView>
  </sheetViews>
  <sheetFormatPr defaultRowHeight="15" x14ac:dyDescent="0.25"/>
  <cols>
    <col min="3" max="3" width="80.28515625" customWidth="1"/>
  </cols>
  <sheetData>
    <row r="6" spans="3:3" x14ac:dyDescent="0.25">
      <c r="C6" t="s">
        <v>389</v>
      </c>
    </row>
    <row r="7" spans="3:3" x14ac:dyDescent="0.25">
      <c r="C7" t="s">
        <v>1126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7"/>
  <sheetViews>
    <sheetView tabSelected="1" workbookViewId="0">
      <pane ySplit="3" topLeftCell="A212" activePane="bottomLeft" state="frozen"/>
      <selection pane="bottomLeft" activeCell="I4" sqref="I4:I256"/>
    </sheetView>
  </sheetViews>
  <sheetFormatPr defaultRowHeight="15" x14ac:dyDescent="0.25"/>
  <cols>
    <col min="1" max="2" width="6.85546875" style="4" customWidth="1"/>
    <col min="3" max="3" width="69" style="1" bestFit="1" customWidth="1"/>
    <col min="4" max="4" width="23.28515625" style="1" customWidth="1"/>
    <col min="5" max="5" width="16.85546875" style="1" customWidth="1"/>
    <col min="6" max="6" width="60.42578125" style="2" customWidth="1"/>
    <col min="7" max="7" width="24.28515625" style="4" customWidth="1"/>
    <col min="8" max="8" width="32.28515625" style="2" customWidth="1"/>
    <col min="9" max="9" width="37.28515625" customWidth="1"/>
  </cols>
  <sheetData>
    <row r="1" spans="1:9" x14ac:dyDescent="0.25">
      <c r="A1" s="4" t="s">
        <v>390</v>
      </c>
    </row>
    <row r="3" spans="1:9" x14ac:dyDescent="0.25">
      <c r="A3" s="4" t="s">
        <v>387</v>
      </c>
      <c r="B3" s="4" t="s">
        <v>583</v>
      </c>
      <c r="C3" s="3" t="s">
        <v>584</v>
      </c>
      <c r="D3" s="3" t="s">
        <v>578</v>
      </c>
      <c r="E3" s="3" t="s">
        <v>579</v>
      </c>
      <c r="F3" t="s">
        <v>2</v>
      </c>
      <c r="G3" s="4" t="s">
        <v>388</v>
      </c>
      <c r="H3" t="s">
        <v>324</v>
      </c>
      <c r="I3" t="s">
        <v>585</v>
      </c>
    </row>
    <row r="4" spans="1:9" x14ac:dyDescent="0.25">
      <c r="A4" s="4">
        <v>1</v>
      </c>
      <c r="B4" s="4">
        <v>1</v>
      </c>
      <c r="C4" s="3"/>
      <c r="D4" s="3"/>
      <c r="E4" s="3" t="s">
        <v>586</v>
      </c>
      <c r="F4" t="s">
        <v>587</v>
      </c>
      <c r="H4"/>
      <c r="I4" s="6" t="str">
        <f>"    &lt;Account&gt;&lt;Code&gt;"&amp;C4&amp;"&lt;/Code&gt;&lt;Description&gt;"&amp;SUBSTITUTE(SUBSTITUTE(SUBSTITUTE(SUBSTITUTE(SUBSTITUTE(F4,"&amp;","&amp;amp;"),"""","&amp;quot;"),"'","&amp;apos;"),"&lt;","&amp;lt;"),"&gt;","&amp;gt;")&amp;"&lt;/Description&gt;&lt;Sort&gt;"&amp;A4&amp;"&lt;/Sort&gt;&lt;Level&gt;"&amp;B4&amp;"&lt;/Level&gt;&lt;DC&gt;&lt;/DC&gt;&lt;DataType&gt;"&amp;E4&amp;"&lt;/DataType&gt;&lt;/Account&gt;"</f>
        <v xml:space="preserve">    &lt;Account&gt;&lt;Code&gt;&lt;/Code&gt;&lt;Description&gt;Algemeen&lt;/Description&gt;&lt;Sort&gt;1&lt;/Sort&gt;&lt;Level&gt;1&lt;/Level&gt;&lt;DC&gt;&lt;/DC&gt;&lt;DataType&gt;Abstract&lt;/DataType&gt;&lt;/Account&gt;</v>
      </c>
    </row>
    <row r="5" spans="1:9" x14ac:dyDescent="0.25">
      <c r="A5" s="7">
        <v>2</v>
      </c>
      <c r="B5" s="4">
        <v>2</v>
      </c>
      <c r="C5" s="3" t="s">
        <v>409</v>
      </c>
      <c r="D5" s="3" t="s">
        <v>391</v>
      </c>
      <c r="E5" s="3" t="s">
        <v>1127</v>
      </c>
      <c r="F5" t="s">
        <v>342</v>
      </c>
      <c r="G5" s="4" t="s">
        <v>354</v>
      </c>
      <c r="H5"/>
      <c r="I5" s="6" t="str">
        <f>"    &lt;Account&gt;&lt;Code&gt;"&amp;C5&amp;"&lt;/Code&gt;&lt;Description&gt;"&amp;SUBSTITUTE(SUBSTITUTE(SUBSTITUTE(SUBSTITUTE(SUBSTITUTE(F5,"&amp;","&amp;amp;"),"""","&amp;quot;"),"'","&amp;apos;"),"&lt;","&amp;lt;"),"&gt;","&amp;gt;")&amp;"&lt;/Description&gt;&lt;Sort&gt;"&amp;A5&amp;"&lt;/Sort&gt;&lt;Level&gt;"&amp;B5&amp;"&lt;/Level&gt;&lt;DC&gt;&lt;/DC&gt;&lt;DataType&gt;"&amp;E5&amp;"&lt;/DataType&gt;&lt;/Account&gt;"</f>
        <v xml:space="preserve">    &lt;Account&gt;&lt;Code&gt;earlyWarningSignal.periodUltimo&lt;/Code&gt;&lt;Description&gt;periode_ultimo - Datum van de stand van de gegevens in de bronsystemen&lt;/Description&gt;&lt;Sort&gt;2&lt;/Sort&gt;&lt;Level&gt;2&lt;/Level&gt;&lt;DC&gt;&lt;/DC&gt;&lt;DataType&gt;date&lt;/DataType&gt;&lt;/Account&gt;</v>
      </c>
    </row>
    <row r="6" spans="1:9" x14ac:dyDescent="0.25">
      <c r="A6" s="4">
        <v>3</v>
      </c>
      <c r="B6" s="4">
        <v>2</v>
      </c>
      <c r="C6" s="3" t="s">
        <v>410</v>
      </c>
      <c r="D6" s="3" t="s">
        <v>392</v>
      </c>
      <c r="E6" s="3" t="s">
        <v>582</v>
      </c>
      <c r="F6" t="s">
        <v>360</v>
      </c>
      <c r="G6" s="4">
        <v>10189254</v>
      </c>
      <c r="H6"/>
      <c r="I6" s="6" t="str">
        <f>"    &lt;Account&gt;&lt;Code&gt;"&amp;C6&amp;"&lt;/Code&gt;&lt;Description&gt;"&amp;SUBSTITUTE(SUBSTITUTE(SUBSTITUTE(SUBSTITUTE(SUBSTITUTE(F6,"&amp;","&amp;amp;"),"""","&amp;quot;"),"'","&amp;apos;"),"&lt;","&amp;lt;"),"&gt;","&amp;gt;")&amp;"&lt;/Description&gt;&lt;Sort&gt;"&amp;A6&amp;"&lt;/Sort&gt;&lt;Level&gt;"&amp;B6&amp;"&lt;/Level&gt;&lt;DC&gt;&lt;/DC&gt;&lt;DataType&gt;"&amp;E6&amp;"&lt;/DataType&gt;&lt;/Account&gt;"</f>
        <v xml:space="preserve">    &lt;Account&gt;&lt;Code&gt;earlyWarningSignal.customerId&lt;/Code&gt;&lt;Description&gt;relnr - Dit is het unieke (CLP) relatienummer van klant.&lt;/Description&gt;&lt;Sort&gt;3&lt;/Sort&gt;&lt;Level&gt;2&lt;/Level&gt;&lt;DC&gt;&lt;/DC&gt;&lt;DataType&gt;number&lt;/DataType&gt;&lt;/Account&gt;</v>
      </c>
    </row>
    <row r="7" spans="1:9" x14ac:dyDescent="0.25">
      <c r="A7" s="4">
        <v>4</v>
      </c>
      <c r="B7" s="4">
        <v>2</v>
      </c>
      <c r="C7" s="3" t="s">
        <v>411</v>
      </c>
      <c r="D7" s="3" t="s">
        <v>393</v>
      </c>
      <c r="E7" s="3" t="s">
        <v>581</v>
      </c>
      <c r="F7" t="s">
        <v>344</v>
      </c>
      <c r="G7" s="4" t="s">
        <v>358</v>
      </c>
      <c r="H7"/>
      <c r="I7" s="6" t="str">
        <f>"    &lt;Account&gt;&lt;Code&gt;"&amp;C7&amp;"&lt;/Code&gt;&lt;Description&gt;"&amp;SUBSTITUTE(SUBSTITUTE(SUBSTITUTE(SUBSTITUTE(SUBSTITUTE(F7,"&amp;","&amp;amp;"),"""","&amp;quot;"),"'","&amp;apos;"),"&lt;","&amp;lt;"),"&gt;","&amp;gt;")&amp;"&lt;/Description&gt;&lt;Sort&gt;"&amp;A7&amp;"&lt;/Sort&gt;&lt;Level&gt;"&amp;B7&amp;"&lt;/Level&gt;&lt;DC&gt;&lt;/DC&gt;&lt;DataType&gt;"&amp;E7&amp;"&lt;/DataType&gt;&lt;/Account&gt;"</f>
        <v xml:space="preserve">    &lt;Account&gt;&lt;Code&gt;earlyWarningSignal.referenceType&lt;/Code&gt;&lt;Description&gt;reftyp - Bronsysteem waaruit het relatienummer uit afkomstig is (RR=oranje, CLP=blauw)&lt;/Description&gt;&lt;Sort&gt;4&lt;/Sort&gt;&lt;Level&gt;2&lt;/Level&gt;&lt;DC&gt;&lt;/DC&gt;&lt;DataType&gt;string&lt;/DataType&gt;&lt;/Account&gt;</v>
      </c>
    </row>
    <row r="8" spans="1:9" x14ac:dyDescent="0.25">
      <c r="A8" s="7"/>
      <c r="C8" s="3"/>
      <c r="D8" s="3"/>
      <c r="E8" s="3"/>
      <c r="F8"/>
      <c r="H8"/>
      <c r="I8" s="6"/>
    </row>
    <row r="9" spans="1:9" x14ac:dyDescent="0.25">
      <c r="A9" s="4">
        <v>6</v>
      </c>
      <c r="B9" s="4">
        <v>2</v>
      </c>
      <c r="C9" s="3" t="s">
        <v>412</v>
      </c>
      <c r="D9" s="3" t="s">
        <v>392</v>
      </c>
      <c r="E9" s="3" t="s">
        <v>582</v>
      </c>
      <c r="F9" t="s">
        <v>5</v>
      </c>
      <c r="G9" s="4">
        <v>90768337</v>
      </c>
      <c r="H9"/>
      <c r="I9" s="6" t="str">
        <f>"    &lt;Account&gt;&lt;Code&gt;"&amp;C9&amp;"&lt;/Code&gt;&lt;Description&gt;"&amp;SUBSTITUTE(SUBSTITUTE(SUBSTITUTE(SUBSTITUTE(SUBSTITUTE(F9,"&amp;","&amp;amp;"),"""","&amp;quot;"),"'","&amp;apos;"),"&lt;","&amp;lt;"),"&gt;","&amp;gt;")&amp;"&lt;/Description&gt;&lt;Sort&gt;"&amp;A9&amp;"&lt;/Sort&gt;&lt;Level&gt;"&amp;B9&amp;"&lt;/Level&gt;&lt;DC&gt;&lt;/DC&gt;&lt;DataType&gt;"&amp;E9&amp;"&lt;/DataType&gt;&lt;/Account&gt;"</f>
        <v xml:space="preserve">    &lt;Account&gt;&lt;Code&gt;earlyWarningSignal.creditFacilityNumber&lt;/Code&gt;&lt;Description&gt;kredfacnr - Kredietfaciliteitsnummer (KFC-nummer)&lt;/Description&gt;&lt;Sort&gt;6&lt;/Sort&gt;&lt;Level&gt;2&lt;/Level&gt;&lt;DC&gt;&lt;/DC&gt;&lt;DataType&gt;number&lt;/DataType&gt;&lt;/Account&gt;</v>
      </c>
    </row>
    <row r="10" spans="1:9" x14ac:dyDescent="0.25">
      <c r="C10" s="3"/>
      <c r="D10" s="3"/>
      <c r="E10" s="3"/>
      <c r="F10"/>
      <c r="H10"/>
      <c r="I10" s="6"/>
    </row>
    <row r="11" spans="1:9" x14ac:dyDescent="0.25">
      <c r="A11" s="7">
        <v>8</v>
      </c>
      <c r="B11" s="4">
        <v>2</v>
      </c>
      <c r="C11" s="3" t="s">
        <v>413</v>
      </c>
      <c r="D11" s="3" t="s">
        <v>395</v>
      </c>
      <c r="E11" s="3" t="s">
        <v>581</v>
      </c>
      <c r="F11" t="s">
        <v>7</v>
      </c>
      <c r="G11" s="4" t="s">
        <v>361</v>
      </c>
      <c r="H11"/>
      <c r="I11" s="6" t="str">
        <f t="shared" ref="I11:I23" si="0">"    &lt;Account&gt;&lt;Code&gt;"&amp;C11&amp;"&lt;/Code&gt;&lt;Description&gt;"&amp;SUBSTITUTE(SUBSTITUTE(SUBSTITUTE(SUBSTITUTE(SUBSTITUTE(F11,"&amp;","&amp;amp;"),"""","&amp;quot;"),"'","&amp;apos;"),"&lt;","&amp;lt;"),"&gt;","&amp;gt;")&amp;"&lt;/Description&gt;&lt;Sort&gt;"&amp;A11&amp;"&lt;/Sort&gt;&lt;Level&gt;"&amp;B11&amp;"&lt;/Level&gt;&lt;DC&gt;&lt;/DC&gt;&lt;DataType&gt;"&amp;E11&amp;"&lt;/DataType&gt;&lt;/Account&gt;"</f>
        <v xml:space="preserve">    &lt;Account&gt;&lt;Code&gt;earlyWarningSignal.customerName&lt;/Code&gt;&lt;Description&gt;relnaam - Naam van klant&lt;/Description&gt;&lt;Sort&gt;8&lt;/Sort&gt;&lt;Level&gt;2&lt;/Level&gt;&lt;DC&gt;&lt;/DC&gt;&lt;DataType&gt;string&lt;/DataType&gt;&lt;/Account&gt;</v>
      </c>
    </row>
    <row r="12" spans="1:9" x14ac:dyDescent="0.25">
      <c r="A12" s="4">
        <v>9</v>
      </c>
      <c r="B12" s="4">
        <v>2</v>
      </c>
      <c r="C12" s="3" t="s">
        <v>414</v>
      </c>
      <c r="D12" s="3" t="s">
        <v>394</v>
      </c>
      <c r="E12" s="3" t="s">
        <v>582</v>
      </c>
      <c r="F12" t="s">
        <v>8</v>
      </c>
      <c r="G12" s="4">
        <v>735</v>
      </c>
      <c r="H12"/>
      <c r="I12" s="6" t="str">
        <f t="shared" si="0"/>
        <v xml:space="preserve">    &lt;Account&gt;&lt;Code&gt;earlyWarningSignal.segmentCode&lt;/Code&gt;&lt;Description&gt;segmcd - Segmentcode (geeft type klantbediening weer).&lt;/Description&gt;&lt;Sort&gt;9&lt;/Sort&gt;&lt;Level&gt;2&lt;/Level&gt;&lt;DC&gt;&lt;/DC&gt;&lt;DataType&gt;number&lt;/DataType&gt;&lt;/Account&gt;</v>
      </c>
    </row>
    <row r="13" spans="1:9" x14ac:dyDescent="0.25">
      <c r="A13" s="4">
        <v>10</v>
      </c>
      <c r="B13" s="4">
        <v>2</v>
      </c>
      <c r="C13" s="3" t="s">
        <v>415</v>
      </c>
      <c r="D13" s="3" t="s">
        <v>392</v>
      </c>
      <c r="E13" s="3" t="s">
        <v>582</v>
      </c>
      <c r="F13" t="s">
        <v>9</v>
      </c>
      <c r="G13" s="4">
        <v>34642</v>
      </c>
      <c r="H13"/>
      <c r="I13" s="6" t="str">
        <f t="shared" si="0"/>
        <v xml:space="preserve">    &lt;Account&gt;&lt;Code&gt;earlyWarningSignal.customerOfIngSince&lt;/Code&gt;&lt;Description&gt;klant_bij_ing_sinds - Ingangsdatum dat klant bij ING bankiert.(op dit moment leeg)&lt;/Description&gt;&lt;Sort&gt;10&lt;/Sort&gt;&lt;Level&gt;2&lt;/Level&gt;&lt;DC&gt;&lt;/DC&gt;&lt;DataType&gt;number&lt;/DataType&gt;&lt;/Account&gt;</v>
      </c>
    </row>
    <row r="14" spans="1:9" x14ac:dyDescent="0.25">
      <c r="A14" s="7">
        <v>11</v>
      </c>
      <c r="B14" s="4">
        <v>2</v>
      </c>
      <c r="C14" s="3" t="s">
        <v>416</v>
      </c>
      <c r="D14" s="3" t="s">
        <v>396</v>
      </c>
      <c r="E14" s="3" t="s">
        <v>581</v>
      </c>
      <c r="F14" t="s">
        <v>10</v>
      </c>
      <c r="G14" s="4">
        <v>99999999</v>
      </c>
      <c r="H14"/>
      <c r="I14" s="6" t="str">
        <f t="shared" si="0"/>
        <v xml:space="preserve">    &lt;Account&gt;&lt;Code&gt;earlyWarningSignal.chamberOfCommerceNumber&lt;/Code&gt;&lt;Description&gt;kvknummer - Nummer bij Kamer van Koophandel&lt;/Description&gt;&lt;Sort&gt;11&lt;/Sort&gt;&lt;Level&gt;2&lt;/Level&gt;&lt;DC&gt;&lt;/DC&gt;&lt;DataType&gt;string&lt;/DataType&gt;&lt;/Account&gt;</v>
      </c>
    </row>
    <row r="15" spans="1:9" x14ac:dyDescent="0.25">
      <c r="A15" s="4">
        <v>12</v>
      </c>
      <c r="B15" s="4">
        <v>2</v>
      </c>
      <c r="C15" s="3" t="s">
        <v>417</v>
      </c>
      <c r="D15" s="3" t="s">
        <v>392</v>
      </c>
      <c r="E15" s="5" t="s">
        <v>582</v>
      </c>
      <c r="F15" t="s">
        <v>11</v>
      </c>
      <c r="G15" s="4" t="s">
        <v>351</v>
      </c>
      <c r="H15" t="s">
        <v>352</v>
      </c>
      <c r="I15" s="6" t="str">
        <f t="shared" si="0"/>
        <v xml:space="preserve">    &lt;Account&gt;&lt;Code&gt;earlyWarningSignal.foundationDate&lt;/Code&gt;&lt;Description&gt;oprchtdat - Oprichtingsdatum bij Kamer van Koophandel.&lt;/Description&gt;&lt;Sort&gt;12&lt;/Sort&gt;&lt;Level&gt;2&lt;/Level&gt;&lt;DC&gt;&lt;/DC&gt;&lt;DataType&gt;number&lt;/DataType&gt;&lt;/Account&gt;</v>
      </c>
    </row>
    <row r="16" spans="1:9" x14ac:dyDescent="0.25">
      <c r="A16" s="4">
        <v>13</v>
      </c>
      <c r="B16" s="4">
        <v>2</v>
      </c>
      <c r="C16" s="3" t="s">
        <v>418</v>
      </c>
      <c r="D16" s="3" t="s">
        <v>397</v>
      </c>
      <c r="E16" s="3" t="s">
        <v>582</v>
      </c>
      <c r="F16" t="s">
        <v>12</v>
      </c>
      <c r="G16" s="4">
        <v>88888888</v>
      </c>
      <c r="H16"/>
      <c r="I16" s="6" t="str">
        <f t="shared" si="0"/>
        <v xml:space="preserve">    &lt;Account&gt;&lt;Code&gt;earlyWarningSignal.gridId&lt;/Code&gt;&lt;Description&gt;grid_eenh_id - Identificatie van klant in Global Relationship Identifier Database van CCRM-organisatie.&lt;/Description&gt;&lt;Sort&gt;13&lt;/Sort&gt;&lt;Level&gt;2&lt;/Level&gt;&lt;DC&gt;&lt;/DC&gt;&lt;DataType&gt;number&lt;/DataType&gt;&lt;/Account&gt;</v>
      </c>
    </row>
    <row r="17" spans="1:9" x14ac:dyDescent="0.25">
      <c r="A17" s="7">
        <v>14</v>
      </c>
      <c r="B17" s="4">
        <v>2</v>
      </c>
      <c r="C17" s="3" t="s">
        <v>419</v>
      </c>
      <c r="D17" s="3" t="s">
        <v>398</v>
      </c>
      <c r="E17" s="3" t="s">
        <v>581</v>
      </c>
      <c r="F17" t="s">
        <v>13</v>
      </c>
      <c r="G17" s="4" t="s">
        <v>350</v>
      </c>
      <c r="H17"/>
      <c r="I17" s="6" t="str">
        <f t="shared" si="0"/>
        <v xml:space="preserve">    &lt;Account&gt;&lt;Code&gt;earlyWarningSignal.naicsPrimaryIndustryDescription&lt;/Code&gt;&lt;Description&gt;naics_prim_industry_desc - Omschrijving van branche&lt;/Description&gt;&lt;Sort&gt;14&lt;/Sort&gt;&lt;Level&gt;2&lt;/Level&gt;&lt;DC&gt;&lt;/DC&gt;&lt;DataType&gt;string&lt;/DataType&gt;&lt;/Account&gt;</v>
      </c>
    </row>
    <row r="18" spans="1:9" x14ac:dyDescent="0.25">
      <c r="A18" s="4">
        <v>15</v>
      </c>
      <c r="B18" s="4">
        <v>2</v>
      </c>
      <c r="C18" s="3" t="s">
        <v>420</v>
      </c>
      <c r="D18" s="3" t="s">
        <v>399</v>
      </c>
      <c r="E18" s="3" t="s">
        <v>581</v>
      </c>
      <c r="F18" t="s">
        <v>14</v>
      </c>
      <c r="G18" s="4" t="s">
        <v>366</v>
      </c>
      <c r="H18"/>
      <c r="I18" s="6" t="str">
        <f t="shared" si="0"/>
        <v xml:space="preserve">    &lt;Account&gt;&lt;Code&gt;earlyWarningSignal.smallBusinessFacilitiesCustomerIndication&lt;/Code&gt;&lt;Description&gt;sbf_relatie - Indicator of een klant is toegewezen aan het SBF-risicomodel (Small Business Facilities).&lt;/Description&gt;&lt;Sort&gt;15&lt;/Sort&gt;&lt;Level&gt;2&lt;/Level&gt;&lt;DC&gt;&lt;/DC&gt;&lt;DataType&gt;string&lt;/DataType&gt;&lt;/Account&gt;</v>
      </c>
    </row>
    <row r="19" spans="1:9" x14ac:dyDescent="0.25">
      <c r="A19" s="4">
        <v>16</v>
      </c>
      <c r="B19" s="4">
        <v>2</v>
      </c>
      <c r="C19" s="3" t="s">
        <v>421</v>
      </c>
      <c r="D19" s="3" t="s">
        <v>400</v>
      </c>
      <c r="E19" s="3" t="s">
        <v>581</v>
      </c>
      <c r="F19" t="s">
        <v>15</v>
      </c>
      <c r="G19" s="4" t="s">
        <v>355</v>
      </c>
      <c r="H19"/>
      <c r="I19" s="6" t="str">
        <f t="shared" si="0"/>
        <v xml:space="preserve">    &lt;Account&gt;&lt;Code&gt;earlyWarningSignal.riskRatingCurrentMonth&lt;/Code&gt;&lt;Description&gt;ratinggetal_mm - Ratinggetal huidige maand&lt;/Description&gt;&lt;Sort&gt;16&lt;/Sort&gt;&lt;Level&gt;2&lt;/Level&gt;&lt;DC&gt;&lt;/DC&gt;&lt;DataType&gt;string&lt;/DataType&gt;&lt;/Account&gt;</v>
      </c>
    </row>
    <row r="20" spans="1:9" x14ac:dyDescent="0.25">
      <c r="A20" s="7">
        <v>17</v>
      </c>
      <c r="B20" s="4">
        <v>2</v>
      </c>
      <c r="C20" s="3" t="s">
        <v>422</v>
      </c>
      <c r="D20" s="3" t="s">
        <v>400</v>
      </c>
      <c r="E20" s="3" t="s">
        <v>581</v>
      </c>
      <c r="F20" t="s">
        <v>16</v>
      </c>
      <c r="H20"/>
      <c r="I20" s="6" t="str">
        <f t="shared" si="0"/>
        <v xml:space="preserve">    &lt;Account&gt;&lt;Code&gt;earlyWarningSignal.riskRatingLast12Months&lt;/Code&gt;&lt;Description&gt;ratinggetal_mm12 - Ratinggetal 12 maanden geleden&lt;/Description&gt;&lt;Sort&gt;17&lt;/Sort&gt;&lt;Level&gt;2&lt;/Level&gt;&lt;DC&gt;&lt;/DC&gt;&lt;DataType&gt;string&lt;/DataType&gt;&lt;/Account&gt;</v>
      </c>
    </row>
    <row r="21" spans="1:9" x14ac:dyDescent="0.25">
      <c r="A21" s="4">
        <v>18</v>
      </c>
      <c r="B21" s="4">
        <v>2</v>
      </c>
      <c r="C21" s="3" t="s">
        <v>423</v>
      </c>
      <c r="D21" s="3" t="s">
        <v>401</v>
      </c>
      <c r="E21" s="3" t="s">
        <v>581</v>
      </c>
      <c r="F21" t="s">
        <v>17</v>
      </c>
      <c r="G21" s="4" t="s">
        <v>348</v>
      </c>
      <c r="H21"/>
      <c r="I21" s="6" t="str">
        <f t="shared" si="0"/>
        <v xml:space="preserve">    &lt;Account&gt;&lt;Code&gt;earlyWarningSignal.ingRiskRatingCurrentMonth&lt;/Code&gt;&lt;Description&gt;ing_risk_rating_mm - Rating huidige maand&lt;/Description&gt;&lt;Sort&gt;18&lt;/Sort&gt;&lt;Level&gt;2&lt;/Level&gt;&lt;DC&gt;&lt;/DC&gt;&lt;DataType&gt;string&lt;/DataType&gt;&lt;/Account&gt;</v>
      </c>
    </row>
    <row r="22" spans="1:9" x14ac:dyDescent="0.25">
      <c r="A22" s="4">
        <v>19</v>
      </c>
      <c r="B22" s="4">
        <v>2</v>
      </c>
      <c r="C22" s="3" t="s">
        <v>424</v>
      </c>
      <c r="D22" s="3" t="s">
        <v>401</v>
      </c>
      <c r="E22" s="3" t="s">
        <v>581</v>
      </c>
      <c r="F22" t="s">
        <v>18</v>
      </c>
      <c r="H22"/>
      <c r="I22" s="6" t="str">
        <f t="shared" si="0"/>
        <v xml:space="preserve">    &lt;Account&gt;&lt;Code&gt;earlyWarningSignal.ingRiskRatingLast12Months&lt;/Code&gt;&lt;Description&gt;ing_risk_rating_mm12 - Rating 12 maanden geleden&lt;/Description&gt;&lt;Sort&gt;19&lt;/Sort&gt;&lt;Level&gt;2&lt;/Level&gt;&lt;DC&gt;&lt;/DC&gt;&lt;DataType&gt;string&lt;/DataType&gt;&lt;/Account&gt;</v>
      </c>
    </row>
    <row r="23" spans="1:9" x14ac:dyDescent="0.25">
      <c r="A23" s="7">
        <v>20</v>
      </c>
      <c r="B23" s="4">
        <v>2</v>
      </c>
      <c r="C23" s="3" t="s">
        <v>425</v>
      </c>
      <c r="D23" s="3" t="s">
        <v>392</v>
      </c>
      <c r="E23" s="3" t="s">
        <v>582</v>
      </c>
      <c r="F23" t="s">
        <v>19</v>
      </c>
      <c r="G23" s="4" t="s">
        <v>353</v>
      </c>
      <c r="H23"/>
      <c r="I23" s="6" t="str">
        <f t="shared" si="0"/>
        <v xml:space="preserve">    &lt;Account&gt;&lt;Code&gt;earlyWarningSignal.overdraftAmountCurrentMonth&lt;/Code&gt;&lt;Description&gt;ovsbedr_mm_c - Bedrag aan overstand in huidige maand&lt;/Description&gt;&lt;Sort&gt;20&lt;/Sort&gt;&lt;Level&gt;2&lt;/Level&gt;&lt;DC&gt;&lt;/DC&gt;&lt;DataType&gt;number&lt;/DataType&gt;&lt;/Account&gt;</v>
      </c>
    </row>
    <row r="24" spans="1:9" x14ac:dyDescent="0.25">
      <c r="C24" s="3"/>
      <c r="D24" s="3"/>
      <c r="E24" s="3"/>
      <c r="F24"/>
      <c r="H24"/>
      <c r="I24" s="6"/>
    </row>
    <row r="25" spans="1:9" x14ac:dyDescent="0.25">
      <c r="A25" s="4">
        <v>22</v>
      </c>
      <c r="B25" s="4">
        <v>1</v>
      </c>
      <c r="C25" s="3"/>
      <c r="D25" s="3"/>
      <c r="E25" s="3" t="s">
        <v>586</v>
      </c>
      <c r="F25" t="s">
        <v>591</v>
      </c>
      <c r="H25"/>
      <c r="I25" s="6" t="str">
        <f t="shared" ref="I25:I53" si="1">"    &lt;Account&gt;&lt;Code&gt;"&amp;C25&amp;"&lt;/Code&gt;&lt;Description&gt;"&amp;SUBSTITUTE(SUBSTITUTE(SUBSTITUTE(SUBSTITUTE(SUBSTITUTE(F25,"&amp;","&amp;amp;"),"""","&amp;quot;"),"'","&amp;apos;"),"&lt;","&amp;lt;"),"&gt;","&amp;gt;")&amp;"&lt;/Description&gt;&lt;Sort&gt;"&amp;A25&amp;"&lt;/Sort&gt;&lt;Level&gt;"&amp;B25&amp;"&lt;/Level&gt;&lt;DC&gt;&lt;/DC&gt;&lt;DataType&gt;"&amp;E25&amp;"&lt;/DataType&gt;&lt;/Account&gt;"</f>
        <v xml:space="preserve">    &lt;Account&gt;&lt;Code&gt;&lt;/Code&gt;&lt;Description&gt;Omzet over rekening&lt;/Description&gt;&lt;Sort&gt;22&lt;/Sort&gt;&lt;Level&gt;1&lt;/Level&gt;&lt;DC&gt;&lt;/DC&gt;&lt;DataType&gt;Abstract&lt;/DataType&gt;&lt;/Account&gt;</v>
      </c>
    </row>
    <row r="26" spans="1:9" x14ac:dyDescent="0.25">
      <c r="A26" s="7">
        <v>23</v>
      </c>
      <c r="B26" s="4">
        <v>2</v>
      </c>
      <c r="C26" s="3" t="s">
        <v>426</v>
      </c>
      <c r="D26" s="3" t="s">
        <v>392</v>
      </c>
      <c r="E26" s="3" t="s">
        <v>582</v>
      </c>
      <c r="F26" t="s">
        <v>21</v>
      </c>
      <c r="G26" s="4" t="s">
        <v>367</v>
      </c>
      <c r="H26" t="s">
        <v>325</v>
      </c>
      <c r="I26" s="6" t="str">
        <f t="shared" si="1"/>
        <v xml:space="preserve">    &lt;Account&gt;&lt;Code&gt;earlyWarningSignal.accountRevenueCurrentMonth&lt;/Code&gt;&lt;Description&gt;sbfbomzc_mm_c - Omzet over rekening in huidige maand&lt;/Description&gt;&lt;Sort&gt;23&lt;/Sort&gt;&lt;Level&gt;2&lt;/Level&gt;&lt;DC&gt;&lt;/DC&gt;&lt;DataType&gt;number&lt;/DataType&gt;&lt;/Account&gt;</v>
      </c>
    </row>
    <row r="27" spans="1:9" x14ac:dyDescent="0.25">
      <c r="A27" s="4">
        <v>24</v>
      </c>
      <c r="B27" s="4">
        <v>2</v>
      </c>
      <c r="C27" s="3" t="s">
        <v>427</v>
      </c>
      <c r="D27" s="3" t="s">
        <v>394</v>
      </c>
      <c r="E27" s="3" t="s">
        <v>582</v>
      </c>
      <c r="F27" t="s">
        <v>22</v>
      </c>
      <c r="G27" s="4" t="s">
        <v>367</v>
      </c>
      <c r="H27" t="s">
        <v>325</v>
      </c>
      <c r="I27" s="6" t="str">
        <f t="shared" si="1"/>
        <v xml:space="preserve">    &lt;Account&gt;&lt;Code&gt;earlyWarningSignal.accountRevenueLastMonth&lt;/Code&gt;&lt;Description&gt;sbfbomzc_mm1_c - Omzet over rekening vorige maand&lt;/Description&gt;&lt;Sort&gt;24&lt;/Sort&gt;&lt;Level&gt;2&lt;/Level&gt;&lt;DC&gt;&lt;/DC&gt;&lt;DataType&gt;number&lt;/DataType&gt;&lt;/Account&gt;</v>
      </c>
    </row>
    <row r="28" spans="1:9" x14ac:dyDescent="0.25">
      <c r="A28" s="4">
        <v>25</v>
      </c>
      <c r="B28" s="4">
        <v>2</v>
      </c>
      <c r="C28" s="3" t="s">
        <v>428</v>
      </c>
      <c r="D28" s="3" t="s">
        <v>394</v>
      </c>
      <c r="E28" s="3" t="s">
        <v>582</v>
      </c>
      <c r="F28" t="s">
        <v>23</v>
      </c>
      <c r="G28" s="4" t="s">
        <v>367</v>
      </c>
      <c r="H28" t="s">
        <v>325</v>
      </c>
      <c r="I28" s="6" t="str">
        <f t="shared" si="1"/>
        <v xml:space="preserve">    &lt;Account&gt;&lt;Code&gt;earlyWarningSignal.accountRevenue2MonthAgo&lt;/Code&gt;&lt;Description&gt;sbfbomzc_mm2_c - Omzet over rekening 2 maanden geleden&lt;/Description&gt;&lt;Sort&gt;25&lt;/Sort&gt;&lt;Level&gt;2&lt;/Level&gt;&lt;DC&gt;&lt;/DC&gt;&lt;DataType&gt;number&lt;/DataType&gt;&lt;/Account&gt;</v>
      </c>
    </row>
    <row r="29" spans="1:9" x14ac:dyDescent="0.25">
      <c r="A29" s="7">
        <v>26</v>
      </c>
      <c r="B29" s="4">
        <v>2</v>
      </c>
      <c r="C29" s="3" t="s">
        <v>429</v>
      </c>
      <c r="D29" s="3" t="s">
        <v>394</v>
      </c>
      <c r="E29" s="3" t="s">
        <v>582</v>
      </c>
      <c r="F29" t="s">
        <v>24</v>
      </c>
      <c r="G29" s="4" t="s">
        <v>367</v>
      </c>
      <c r="H29" t="s">
        <v>325</v>
      </c>
      <c r="I29" s="6" t="str">
        <f t="shared" si="1"/>
        <v xml:space="preserve">    &lt;Account&gt;&lt;Code&gt;earlyWarningSignal.accountRevenue3MonthAgo&lt;/Code&gt;&lt;Description&gt;sbfbomzc_mm3_c - Omzet over rekening 3 maanden geleden&lt;/Description&gt;&lt;Sort&gt;26&lt;/Sort&gt;&lt;Level&gt;2&lt;/Level&gt;&lt;DC&gt;&lt;/DC&gt;&lt;DataType&gt;number&lt;/DataType&gt;&lt;/Account&gt;</v>
      </c>
    </row>
    <row r="30" spans="1:9" x14ac:dyDescent="0.25">
      <c r="A30" s="4">
        <v>27</v>
      </c>
      <c r="B30" s="4">
        <v>2</v>
      </c>
      <c r="C30" s="3" t="s">
        <v>430</v>
      </c>
      <c r="D30" s="3" t="s">
        <v>394</v>
      </c>
      <c r="E30" s="3" t="s">
        <v>582</v>
      </c>
      <c r="F30" t="s">
        <v>25</v>
      </c>
      <c r="G30" s="4" t="s">
        <v>367</v>
      </c>
      <c r="H30" t="s">
        <v>325</v>
      </c>
      <c r="I30" s="6" t="str">
        <f t="shared" si="1"/>
        <v xml:space="preserve">    &lt;Account&gt;&lt;Code&gt;earlyWarningSignal.accountRevenue4MonthAgo&lt;/Code&gt;&lt;Description&gt;sbfbomzc_mm4_c - Omzet over rekening 4 maanden geleden&lt;/Description&gt;&lt;Sort&gt;27&lt;/Sort&gt;&lt;Level&gt;2&lt;/Level&gt;&lt;DC&gt;&lt;/DC&gt;&lt;DataType&gt;number&lt;/DataType&gt;&lt;/Account&gt;</v>
      </c>
    </row>
    <row r="31" spans="1:9" x14ac:dyDescent="0.25">
      <c r="A31" s="4">
        <v>28</v>
      </c>
      <c r="B31" s="4">
        <v>2</v>
      </c>
      <c r="C31" s="3" t="s">
        <v>431</v>
      </c>
      <c r="D31" s="3" t="s">
        <v>394</v>
      </c>
      <c r="E31" s="3" t="s">
        <v>582</v>
      </c>
      <c r="F31" t="s">
        <v>26</v>
      </c>
      <c r="G31" s="4" t="s">
        <v>372</v>
      </c>
      <c r="H31" t="s">
        <v>325</v>
      </c>
      <c r="I31" s="6" t="str">
        <f t="shared" si="1"/>
        <v xml:space="preserve">    &lt;Account&gt;&lt;Code&gt;earlyWarningSignal.accountRevenue5MonthAgo&lt;/Code&gt;&lt;Description&gt;sbfbomzc_mm5_c - Omzet over rekening 5 maanden geleden&lt;/Description&gt;&lt;Sort&gt;28&lt;/Sort&gt;&lt;Level&gt;2&lt;/Level&gt;&lt;DC&gt;&lt;/DC&gt;&lt;DataType&gt;number&lt;/DataType&gt;&lt;/Account&gt;</v>
      </c>
    </row>
    <row r="32" spans="1:9" x14ac:dyDescent="0.25">
      <c r="A32" s="7">
        <v>29</v>
      </c>
      <c r="B32" s="4">
        <v>2</v>
      </c>
      <c r="C32" s="3" t="s">
        <v>432</v>
      </c>
      <c r="D32" s="3" t="s">
        <v>394</v>
      </c>
      <c r="E32" s="3" t="s">
        <v>582</v>
      </c>
      <c r="F32" t="s">
        <v>27</v>
      </c>
      <c r="G32" s="4" t="s">
        <v>372</v>
      </c>
      <c r="H32" t="s">
        <v>369</v>
      </c>
      <c r="I32" s="6" t="str">
        <f t="shared" si="1"/>
        <v xml:space="preserve">    &lt;Account&gt;&lt;Code&gt;earlyWarningSignal.accountRevenue6MonthAgo&lt;/Code&gt;&lt;Description&gt;sbfbomzc_mm6_c - Omzet over rekening 6 maanden geleden&lt;/Description&gt;&lt;Sort&gt;29&lt;/Sort&gt;&lt;Level&gt;2&lt;/Level&gt;&lt;DC&gt;&lt;/DC&gt;&lt;DataType&gt;number&lt;/DataType&gt;&lt;/Account&gt;</v>
      </c>
    </row>
    <row r="33" spans="1:9" x14ac:dyDescent="0.25">
      <c r="A33" s="4">
        <v>30</v>
      </c>
      <c r="B33" s="4">
        <v>2</v>
      </c>
      <c r="C33" s="3" t="s">
        <v>433</v>
      </c>
      <c r="D33" s="3" t="s">
        <v>394</v>
      </c>
      <c r="E33" s="3" t="s">
        <v>582</v>
      </c>
      <c r="F33" t="s">
        <v>28</v>
      </c>
      <c r="G33" s="4" t="s">
        <v>373</v>
      </c>
      <c r="H33" t="s">
        <v>369</v>
      </c>
      <c r="I33" s="6" t="str">
        <f t="shared" si="1"/>
        <v xml:space="preserve">    &lt;Account&gt;&lt;Code&gt;earlyWarningSignal.accountRevenue7MonthAgo&lt;/Code&gt;&lt;Description&gt;sbfbomzc_mm7_c - Omzet over rekening 7 maanden geleden&lt;/Description&gt;&lt;Sort&gt;30&lt;/Sort&gt;&lt;Level&gt;2&lt;/Level&gt;&lt;DC&gt;&lt;/DC&gt;&lt;DataType&gt;number&lt;/DataType&gt;&lt;/Account&gt;</v>
      </c>
    </row>
    <row r="34" spans="1:9" x14ac:dyDescent="0.25">
      <c r="A34" s="4">
        <v>31</v>
      </c>
      <c r="B34" s="4">
        <v>2</v>
      </c>
      <c r="C34" s="3" t="s">
        <v>434</v>
      </c>
      <c r="D34" s="3" t="s">
        <v>394</v>
      </c>
      <c r="E34" s="3" t="s">
        <v>582</v>
      </c>
      <c r="F34" t="s">
        <v>29</v>
      </c>
      <c r="G34" s="4" t="s">
        <v>370</v>
      </c>
      <c r="H34" t="s">
        <v>369</v>
      </c>
      <c r="I34" s="6" t="str">
        <f t="shared" si="1"/>
        <v xml:space="preserve">    &lt;Account&gt;&lt;Code&gt;earlyWarningSignal.accountRevenue8MonthAgo&lt;/Code&gt;&lt;Description&gt;sbfbomzc_mm8_c - Omzet over rekening 8 maanden geleden&lt;/Description&gt;&lt;Sort&gt;31&lt;/Sort&gt;&lt;Level&gt;2&lt;/Level&gt;&lt;DC&gt;&lt;/DC&gt;&lt;DataType&gt;number&lt;/DataType&gt;&lt;/Account&gt;</v>
      </c>
    </row>
    <row r="35" spans="1:9" x14ac:dyDescent="0.25">
      <c r="A35" s="7">
        <v>32</v>
      </c>
      <c r="B35" s="4">
        <v>2</v>
      </c>
      <c r="C35" s="3" t="s">
        <v>435</v>
      </c>
      <c r="D35" s="3" t="s">
        <v>394</v>
      </c>
      <c r="E35" s="3" t="s">
        <v>582</v>
      </c>
      <c r="F35" t="s">
        <v>30</v>
      </c>
      <c r="G35" s="4" t="s">
        <v>374</v>
      </c>
      <c r="H35" t="s">
        <v>369</v>
      </c>
      <c r="I35" s="6" t="str">
        <f t="shared" si="1"/>
        <v xml:space="preserve">    &lt;Account&gt;&lt;Code&gt;earlyWarningSignal.accountRevenue9MonthAgo&lt;/Code&gt;&lt;Description&gt;sbfbomzc_mm9_c - Omzet over rekening 9 maanden geleden&lt;/Description&gt;&lt;Sort&gt;32&lt;/Sort&gt;&lt;Level&gt;2&lt;/Level&gt;&lt;DC&gt;&lt;/DC&gt;&lt;DataType&gt;number&lt;/DataType&gt;&lt;/Account&gt;</v>
      </c>
    </row>
    <row r="36" spans="1:9" x14ac:dyDescent="0.25">
      <c r="A36" s="4">
        <v>33</v>
      </c>
      <c r="B36" s="4">
        <v>2</v>
      </c>
      <c r="C36" s="3" t="s">
        <v>436</v>
      </c>
      <c r="D36" s="3" t="s">
        <v>394</v>
      </c>
      <c r="E36" s="3" t="s">
        <v>582</v>
      </c>
      <c r="F36" t="s">
        <v>31</v>
      </c>
      <c r="G36" s="4" t="s">
        <v>368</v>
      </c>
      <c r="H36" t="s">
        <v>369</v>
      </c>
      <c r="I36" s="6" t="str">
        <f t="shared" si="1"/>
        <v xml:space="preserve">    &lt;Account&gt;&lt;Code&gt;earlyWarningSignal.accountRevenue10MonthAgo&lt;/Code&gt;&lt;Description&gt;sbfbomzc_mm10_c - Omzet over rekening 10 maanden geleden&lt;/Description&gt;&lt;Sort&gt;33&lt;/Sort&gt;&lt;Level&gt;2&lt;/Level&gt;&lt;DC&gt;&lt;/DC&gt;&lt;DataType&gt;number&lt;/DataType&gt;&lt;/Account&gt;</v>
      </c>
    </row>
    <row r="37" spans="1:9" x14ac:dyDescent="0.25">
      <c r="A37" s="4">
        <v>34</v>
      </c>
      <c r="B37" s="4">
        <v>2</v>
      </c>
      <c r="C37" s="3" t="s">
        <v>437</v>
      </c>
      <c r="D37" s="3" t="s">
        <v>394</v>
      </c>
      <c r="E37" s="3" t="s">
        <v>582</v>
      </c>
      <c r="F37" t="s">
        <v>32</v>
      </c>
      <c r="G37" s="4" t="s">
        <v>370</v>
      </c>
      <c r="H37" t="s">
        <v>369</v>
      </c>
      <c r="I37" s="6" t="str">
        <f t="shared" si="1"/>
        <v xml:space="preserve">    &lt;Account&gt;&lt;Code&gt;earlyWarningSignal.accountRevenue11MonthAgo&lt;/Code&gt;&lt;Description&gt;sbfbomzc_mm11_c - Omzet over rekening 11 maanden geleden&lt;/Description&gt;&lt;Sort&gt;34&lt;/Sort&gt;&lt;Level&gt;2&lt;/Level&gt;&lt;DC&gt;&lt;/DC&gt;&lt;DataType&gt;number&lt;/DataType&gt;&lt;/Account&gt;</v>
      </c>
    </row>
    <row r="38" spans="1:9" x14ac:dyDescent="0.25">
      <c r="A38" s="7">
        <v>35</v>
      </c>
      <c r="B38" s="4">
        <v>2</v>
      </c>
      <c r="C38" s="3" t="s">
        <v>438</v>
      </c>
      <c r="D38" s="3" t="s">
        <v>394</v>
      </c>
      <c r="E38" s="3" t="s">
        <v>582</v>
      </c>
      <c r="F38" t="s">
        <v>288</v>
      </c>
      <c r="G38" s="4" t="s">
        <v>371</v>
      </c>
      <c r="H38" t="s">
        <v>325</v>
      </c>
      <c r="I38" s="6" t="str">
        <f t="shared" si="1"/>
        <v xml:space="preserve">    &lt;Account&gt;&lt;Code&gt;earlyWarningSignal.accountRevenue12MonthAgo&lt;/Code&gt;&lt;Description&gt;sbfbomzc_mm12_c - Omzet over rekening 12 maanden geleden&lt;/Description&gt;&lt;Sort&gt;35&lt;/Sort&gt;&lt;Level&gt;2&lt;/Level&gt;&lt;DC&gt;&lt;/DC&gt;&lt;DataType&gt;number&lt;/DataType&gt;&lt;/Account&gt;</v>
      </c>
    </row>
    <row r="39" spans="1:9" x14ac:dyDescent="0.25">
      <c r="A39" s="4">
        <v>36</v>
      </c>
      <c r="B39" s="4">
        <v>2</v>
      </c>
      <c r="C39" s="3" t="s">
        <v>439</v>
      </c>
      <c r="D39" s="3" t="s">
        <v>394</v>
      </c>
      <c r="E39" s="3" t="s">
        <v>582</v>
      </c>
      <c r="F39" t="s">
        <v>289</v>
      </c>
      <c r="H39" t="s">
        <v>325</v>
      </c>
      <c r="I39" s="6" t="str">
        <f t="shared" si="1"/>
        <v xml:space="preserve">    &lt;Account&gt;&lt;Code&gt;earlyWarningSignal.accountRevenue13MonthAgo&lt;/Code&gt;&lt;Description&gt;sbfbomzc_mm13_c - Omzet over rekening 13 maanden geleden&lt;/Description&gt;&lt;Sort&gt;36&lt;/Sort&gt;&lt;Level&gt;2&lt;/Level&gt;&lt;DC&gt;&lt;/DC&gt;&lt;DataType&gt;number&lt;/DataType&gt;&lt;/Account&gt;</v>
      </c>
    </row>
    <row r="40" spans="1:9" x14ac:dyDescent="0.25">
      <c r="A40" s="4">
        <v>37</v>
      </c>
      <c r="B40" s="4">
        <v>2</v>
      </c>
      <c r="C40" s="3" t="s">
        <v>440</v>
      </c>
      <c r="D40" s="3" t="s">
        <v>394</v>
      </c>
      <c r="E40" s="3" t="s">
        <v>582</v>
      </c>
      <c r="F40" t="s">
        <v>290</v>
      </c>
      <c r="H40" t="s">
        <v>325</v>
      </c>
      <c r="I40" s="6" t="str">
        <f t="shared" si="1"/>
        <v xml:space="preserve">    &lt;Account&gt;&lt;Code&gt;earlyWarningSignal.accountRevenue14MonthAgo&lt;/Code&gt;&lt;Description&gt;sbfbomzc_mm14_c - Omzet over rekening 14 maanden geleden&lt;/Description&gt;&lt;Sort&gt;37&lt;/Sort&gt;&lt;Level&gt;2&lt;/Level&gt;&lt;DC&gt;&lt;/DC&gt;&lt;DataType&gt;number&lt;/DataType&gt;&lt;/Account&gt;</v>
      </c>
    </row>
    <row r="41" spans="1:9" x14ac:dyDescent="0.25">
      <c r="A41" s="7">
        <v>38</v>
      </c>
      <c r="B41" s="4">
        <v>2</v>
      </c>
      <c r="C41" s="3" t="s">
        <v>441</v>
      </c>
      <c r="D41" s="3" t="s">
        <v>394</v>
      </c>
      <c r="E41" s="3" t="s">
        <v>582</v>
      </c>
      <c r="F41" t="s">
        <v>291</v>
      </c>
      <c r="H41" t="s">
        <v>325</v>
      </c>
      <c r="I41" s="6" t="str">
        <f t="shared" si="1"/>
        <v xml:space="preserve">    &lt;Account&gt;&lt;Code&gt;earlyWarningSignal.accountRevenue15MonthAgo&lt;/Code&gt;&lt;Description&gt;sbfbomzc_mm15_c - Omzet over rekening 15 maanden geleden&lt;/Description&gt;&lt;Sort&gt;38&lt;/Sort&gt;&lt;Level&gt;2&lt;/Level&gt;&lt;DC&gt;&lt;/DC&gt;&lt;DataType&gt;number&lt;/DataType&gt;&lt;/Account&gt;</v>
      </c>
    </row>
    <row r="42" spans="1:9" x14ac:dyDescent="0.25">
      <c r="A42" s="4">
        <v>39</v>
      </c>
      <c r="B42" s="4">
        <v>2</v>
      </c>
      <c r="C42" s="3" t="s">
        <v>442</v>
      </c>
      <c r="D42" s="3" t="s">
        <v>394</v>
      </c>
      <c r="E42" s="3" t="s">
        <v>582</v>
      </c>
      <c r="F42" t="s">
        <v>292</v>
      </c>
      <c r="H42" t="s">
        <v>325</v>
      </c>
      <c r="I42" s="6" t="str">
        <f t="shared" si="1"/>
        <v xml:space="preserve">    &lt;Account&gt;&lt;Code&gt;earlyWarningSignal.accountRevenue16MonthAgo&lt;/Code&gt;&lt;Description&gt;sbfbomzc_mm16_c - Omzet over rekening 16 maanden geleden&lt;/Description&gt;&lt;Sort&gt;39&lt;/Sort&gt;&lt;Level&gt;2&lt;/Level&gt;&lt;DC&gt;&lt;/DC&gt;&lt;DataType&gt;number&lt;/DataType&gt;&lt;/Account&gt;</v>
      </c>
    </row>
    <row r="43" spans="1:9" x14ac:dyDescent="0.25">
      <c r="A43" s="4">
        <v>40</v>
      </c>
      <c r="B43" s="4">
        <v>2</v>
      </c>
      <c r="C43" s="3" t="s">
        <v>443</v>
      </c>
      <c r="D43" s="3" t="s">
        <v>394</v>
      </c>
      <c r="E43" s="3" t="s">
        <v>582</v>
      </c>
      <c r="F43" t="s">
        <v>293</v>
      </c>
      <c r="H43" t="s">
        <v>325</v>
      </c>
      <c r="I43" s="6" t="str">
        <f t="shared" si="1"/>
        <v xml:space="preserve">    &lt;Account&gt;&lt;Code&gt;earlyWarningSignal.accountRevenue17MonthAgo&lt;/Code&gt;&lt;Description&gt;sbfbomzc_mm17_c - Omzet over rekening 17 maanden geleden&lt;/Description&gt;&lt;Sort&gt;40&lt;/Sort&gt;&lt;Level&gt;2&lt;/Level&gt;&lt;DC&gt;&lt;/DC&gt;&lt;DataType&gt;number&lt;/DataType&gt;&lt;/Account&gt;</v>
      </c>
    </row>
    <row r="44" spans="1:9" x14ac:dyDescent="0.25">
      <c r="A44" s="7">
        <v>41</v>
      </c>
      <c r="B44" s="4">
        <v>2</v>
      </c>
      <c r="C44" s="3" t="s">
        <v>444</v>
      </c>
      <c r="D44" s="3" t="s">
        <v>394</v>
      </c>
      <c r="E44" s="3" t="s">
        <v>582</v>
      </c>
      <c r="F44" t="s">
        <v>294</v>
      </c>
      <c r="H44" t="s">
        <v>325</v>
      </c>
      <c r="I44" s="6" t="str">
        <f t="shared" si="1"/>
        <v xml:space="preserve">    &lt;Account&gt;&lt;Code&gt;earlyWarningSignal.accountRevenue18MonthAgo&lt;/Code&gt;&lt;Description&gt;sbfbomzc_mm18_c - Omzet over rekening 18 maanden geleden&lt;/Description&gt;&lt;Sort&gt;41&lt;/Sort&gt;&lt;Level&gt;2&lt;/Level&gt;&lt;DC&gt;&lt;/DC&gt;&lt;DataType&gt;number&lt;/DataType&gt;&lt;/Account&gt;</v>
      </c>
    </row>
    <row r="45" spans="1:9" x14ac:dyDescent="0.25">
      <c r="A45" s="4">
        <v>42</v>
      </c>
      <c r="B45" s="4">
        <v>2</v>
      </c>
      <c r="C45" s="3" t="s">
        <v>445</v>
      </c>
      <c r="D45" s="3" t="s">
        <v>394</v>
      </c>
      <c r="E45" s="3" t="s">
        <v>582</v>
      </c>
      <c r="F45" t="s">
        <v>295</v>
      </c>
      <c r="H45" t="s">
        <v>325</v>
      </c>
      <c r="I45" s="6" t="str">
        <f t="shared" si="1"/>
        <v xml:space="preserve">    &lt;Account&gt;&lt;Code&gt;earlyWarningSignal.accountRevenue19MonthAgo&lt;/Code&gt;&lt;Description&gt;sbfbomzc_mm19_c - Omzet over rekening 19 maanden geleden&lt;/Description&gt;&lt;Sort&gt;42&lt;/Sort&gt;&lt;Level&gt;2&lt;/Level&gt;&lt;DC&gt;&lt;/DC&gt;&lt;DataType&gt;number&lt;/DataType&gt;&lt;/Account&gt;</v>
      </c>
    </row>
    <row r="46" spans="1:9" x14ac:dyDescent="0.25">
      <c r="A46" s="4">
        <v>43</v>
      </c>
      <c r="B46" s="4">
        <v>2</v>
      </c>
      <c r="C46" s="3" t="s">
        <v>446</v>
      </c>
      <c r="D46" s="3" t="s">
        <v>394</v>
      </c>
      <c r="E46" s="3" t="s">
        <v>582</v>
      </c>
      <c r="F46" t="s">
        <v>296</v>
      </c>
      <c r="H46" t="s">
        <v>325</v>
      </c>
      <c r="I46" s="6" t="str">
        <f t="shared" si="1"/>
        <v xml:space="preserve">    &lt;Account&gt;&lt;Code&gt;earlyWarningSignal.accountRevenue20MonthAgo&lt;/Code&gt;&lt;Description&gt;sbfbomzc_mm20_c - Omzet over rekening 20 maanden geleden&lt;/Description&gt;&lt;Sort&gt;43&lt;/Sort&gt;&lt;Level&gt;2&lt;/Level&gt;&lt;DC&gt;&lt;/DC&gt;&lt;DataType&gt;number&lt;/DataType&gt;&lt;/Account&gt;</v>
      </c>
    </row>
    <row r="47" spans="1:9" x14ac:dyDescent="0.25">
      <c r="A47" s="7">
        <v>44</v>
      </c>
      <c r="B47" s="4">
        <v>2</v>
      </c>
      <c r="C47" s="3" t="s">
        <v>447</v>
      </c>
      <c r="D47" s="3" t="s">
        <v>394</v>
      </c>
      <c r="E47" s="3" t="s">
        <v>582</v>
      </c>
      <c r="F47" t="s">
        <v>297</v>
      </c>
      <c r="H47" t="s">
        <v>325</v>
      </c>
      <c r="I47" s="6" t="str">
        <f t="shared" si="1"/>
        <v xml:space="preserve">    &lt;Account&gt;&lt;Code&gt;earlyWarningSignal.accountRevenue21MonthAgo&lt;/Code&gt;&lt;Description&gt;sbfbomzc_mm21_c - Omzet over rekening 21 maanden geleden&lt;/Description&gt;&lt;Sort&gt;44&lt;/Sort&gt;&lt;Level&gt;2&lt;/Level&gt;&lt;DC&gt;&lt;/DC&gt;&lt;DataType&gt;number&lt;/DataType&gt;&lt;/Account&gt;</v>
      </c>
    </row>
    <row r="48" spans="1:9" x14ac:dyDescent="0.25">
      <c r="A48" s="4">
        <v>45</v>
      </c>
      <c r="B48" s="4">
        <v>2</v>
      </c>
      <c r="C48" s="3" t="s">
        <v>448</v>
      </c>
      <c r="D48" s="3" t="s">
        <v>394</v>
      </c>
      <c r="E48" s="3" t="s">
        <v>582</v>
      </c>
      <c r="F48" t="s">
        <v>298</v>
      </c>
      <c r="H48" t="s">
        <v>325</v>
      </c>
      <c r="I48" s="6" t="str">
        <f t="shared" si="1"/>
        <v xml:space="preserve">    &lt;Account&gt;&lt;Code&gt;earlyWarningSignal.accountRevenue22MonthAgo&lt;/Code&gt;&lt;Description&gt;sbfbomzc_mm22_c - Omzet over rekening 22 maanden geleden&lt;/Description&gt;&lt;Sort&gt;45&lt;/Sort&gt;&lt;Level&gt;2&lt;/Level&gt;&lt;DC&gt;&lt;/DC&gt;&lt;DataType&gt;number&lt;/DataType&gt;&lt;/Account&gt;</v>
      </c>
    </row>
    <row r="49" spans="1:9" x14ac:dyDescent="0.25">
      <c r="A49" s="4">
        <v>46</v>
      </c>
      <c r="B49" s="4">
        <v>2</v>
      </c>
      <c r="C49" s="3" t="s">
        <v>449</v>
      </c>
      <c r="D49" s="3" t="s">
        <v>394</v>
      </c>
      <c r="E49" s="3" t="s">
        <v>582</v>
      </c>
      <c r="F49" t="s">
        <v>299</v>
      </c>
      <c r="H49" t="s">
        <v>325</v>
      </c>
      <c r="I49" s="6" t="str">
        <f t="shared" si="1"/>
        <v xml:space="preserve">    &lt;Account&gt;&lt;Code&gt;earlyWarningSignal.accountRevenue23MonthAgo&lt;/Code&gt;&lt;Description&gt;sbfbomzc_mm23_c - Omzet over rekening 23 maanden geleden&lt;/Description&gt;&lt;Sort&gt;46&lt;/Sort&gt;&lt;Level&gt;2&lt;/Level&gt;&lt;DC&gt;&lt;/DC&gt;&lt;DataType&gt;number&lt;/DataType&gt;&lt;/Account&gt;</v>
      </c>
    </row>
    <row r="50" spans="1:9" x14ac:dyDescent="0.25">
      <c r="A50" s="7">
        <v>47</v>
      </c>
      <c r="B50" s="4">
        <v>2</v>
      </c>
      <c r="C50" s="3" t="s">
        <v>450</v>
      </c>
      <c r="D50" s="3" t="s">
        <v>392</v>
      </c>
      <c r="E50" s="3" t="s">
        <v>582</v>
      </c>
      <c r="F50" t="s">
        <v>33</v>
      </c>
      <c r="H50"/>
      <c r="I50" s="6" t="str">
        <f t="shared" si="1"/>
        <v xml:space="preserve">    &lt;Account&gt;&lt;Code&gt;earlyWarningSignal.accountRevenueLastYear&lt;/Code&gt;&lt;Description&gt;sbfbomzc_mm_mm11 - Omzet over rekening afgelopen jaar&lt;/Description&gt;&lt;Sort&gt;47&lt;/Sort&gt;&lt;Level&gt;2&lt;/Level&gt;&lt;DC&gt;&lt;/DC&gt;&lt;DataType&gt;number&lt;/DataType&gt;&lt;/Account&gt;</v>
      </c>
    </row>
    <row r="51" spans="1:9" x14ac:dyDescent="0.25">
      <c r="A51" s="4">
        <v>48</v>
      </c>
      <c r="B51" s="4">
        <v>2</v>
      </c>
      <c r="C51" s="3" t="s">
        <v>451</v>
      </c>
      <c r="D51" s="3" t="s">
        <v>394</v>
      </c>
      <c r="E51" s="3" t="s">
        <v>582</v>
      </c>
      <c r="F51" t="s">
        <v>34</v>
      </c>
      <c r="G51" s="4" t="s">
        <v>347</v>
      </c>
      <c r="H51" t="s">
        <v>325</v>
      </c>
      <c r="I51" s="6" t="str">
        <f t="shared" si="1"/>
        <v xml:space="preserve">    &lt;Account&gt;&lt;Code&gt;earlyWarningSignal.averageAccountRevenueLastYear&lt;/Code&gt;&lt;Description&gt;gemomzc_mm_mm11 - Gemiddelde maandelijkse omzet over rekening afgelopen jaar&lt;/Description&gt;&lt;Sort&gt;48&lt;/Sort&gt;&lt;Level&gt;2&lt;/Level&gt;&lt;DC&gt;&lt;/DC&gt;&lt;DataType&gt;number&lt;/DataType&gt;&lt;/Account&gt;</v>
      </c>
    </row>
    <row r="52" spans="1:9" x14ac:dyDescent="0.25">
      <c r="A52" s="4">
        <v>49</v>
      </c>
      <c r="B52" s="4">
        <v>1</v>
      </c>
      <c r="C52" s="3"/>
      <c r="D52" s="3"/>
      <c r="E52" s="3" t="s">
        <v>586</v>
      </c>
      <c r="F52" t="s">
        <v>588</v>
      </c>
      <c r="H52"/>
      <c r="I52" s="6" t="str">
        <f t="shared" si="1"/>
        <v xml:space="preserve">    &lt;Account&gt;&lt;Code&gt;&lt;/Code&gt;&lt;Description&gt;Limiet en omzetsignalen&lt;/Description&gt;&lt;Sort&gt;49&lt;/Sort&gt;&lt;Level&gt;1&lt;/Level&gt;&lt;DC&gt;&lt;/DC&gt;&lt;DataType&gt;Abstract&lt;/DataType&gt;&lt;/Account&gt;</v>
      </c>
    </row>
    <row r="53" spans="1:9" x14ac:dyDescent="0.25">
      <c r="A53" s="7">
        <v>50</v>
      </c>
      <c r="B53" s="4">
        <v>2</v>
      </c>
      <c r="C53" s="3" t="s">
        <v>452</v>
      </c>
      <c r="D53" s="3" t="s">
        <v>394</v>
      </c>
      <c r="E53" s="3" t="s">
        <v>582</v>
      </c>
      <c r="F53" t="s">
        <v>375</v>
      </c>
      <c r="G53" s="4" t="s">
        <v>377</v>
      </c>
      <c r="H53" t="s">
        <v>325</v>
      </c>
      <c r="I53" s="6" t="str">
        <f t="shared" si="1"/>
        <v xml:space="preserve">    &lt;Account&gt;&lt;Code&gt;earlyWarningSignal.ultimoRCKLimitCurrentMonth&lt;/Code&gt;&lt;Description&gt;ultlim_mm_c - Hoogte limiet RCK op ultimo huidige maand&lt;/Description&gt;&lt;Sort&gt;50&lt;/Sort&gt;&lt;Level&gt;2&lt;/Level&gt;&lt;DC&gt;&lt;/DC&gt;&lt;DataType&gt;number&lt;/DataType&gt;&lt;/Account&gt;</v>
      </c>
    </row>
    <row r="54" spans="1:9" x14ac:dyDescent="0.25">
      <c r="A54" s="4">
        <v>51</v>
      </c>
      <c r="B54" s="4">
        <v>2</v>
      </c>
      <c r="C54" s="3"/>
      <c r="D54" s="3"/>
      <c r="E54" s="3"/>
      <c r="F54"/>
      <c r="H54"/>
      <c r="I54" s="6"/>
    </row>
    <row r="55" spans="1:9" x14ac:dyDescent="0.25">
      <c r="A55" s="4">
        <v>52</v>
      </c>
      <c r="B55" s="4">
        <v>2</v>
      </c>
      <c r="C55" s="3" t="s">
        <v>453</v>
      </c>
      <c r="D55" s="3" t="s">
        <v>392</v>
      </c>
      <c r="E55" s="3" t="s">
        <v>582</v>
      </c>
      <c r="F55" t="s">
        <v>384</v>
      </c>
      <c r="H55" t="s">
        <v>325</v>
      </c>
      <c r="I55" s="6" t="str">
        <f>"    &lt;Account&gt;&lt;Code&gt;"&amp;C55&amp;"&lt;/Code&gt;&lt;Description&gt;"&amp;SUBSTITUTE(SUBSTITUTE(SUBSTITUTE(SUBSTITUTE(SUBSTITUTE(F55,"&amp;","&amp;amp;"),"""","&amp;quot;"),"'","&amp;apos;"),"&lt;","&amp;lt;"),"&gt;","&amp;gt;")&amp;"&lt;/Description&gt;&lt;Sort&gt;"&amp;A55&amp;"&lt;/Sort&gt;&lt;Level&gt;"&amp;B55&amp;"&lt;/Level&gt;&lt;DC&gt;&lt;/DC&gt;&lt;DataType&gt;"&amp;E55&amp;"&lt;/DataType&gt;&lt;/Account&gt;"</f>
        <v xml:space="preserve">    &lt;Account&gt;&lt;Code&gt;earlyWarningSignal.totalCreditLimitCurrentMonthObligoExcluded&lt;/Code&gt;&lt;Description&gt;totlimkredf_exobl_mm - Totale kredietbelang huidige maand, exclusief obligo limieten. Naam herzien. Interest is geen logische naam (Interest = rente)&lt;/Description&gt;&lt;Sort&gt;52&lt;/Sort&gt;&lt;Level&gt;2&lt;/Level&gt;&lt;DC&gt;&lt;/DC&gt;&lt;DataType&gt;number&lt;/DataType&gt;&lt;/Account&gt;</v>
      </c>
    </row>
    <row r="56" spans="1:9" x14ac:dyDescent="0.25">
      <c r="A56" s="7"/>
      <c r="C56" s="3"/>
      <c r="D56" s="3"/>
      <c r="E56" s="3"/>
      <c r="F56"/>
      <c r="H56"/>
      <c r="I56" s="6"/>
    </row>
    <row r="57" spans="1:9" x14ac:dyDescent="0.25">
      <c r="A57" s="4">
        <v>54</v>
      </c>
      <c r="B57" s="4">
        <v>1</v>
      </c>
      <c r="C57" s="3"/>
      <c r="D57" s="3"/>
      <c r="E57" s="3" t="s">
        <v>586</v>
      </c>
      <c r="F57" t="s">
        <v>590</v>
      </c>
      <c r="H57"/>
      <c r="I57" s="6" t="str">
        <f t="shared" ref="I57:I88" si="2">"    &lt;Account&gt;&lt;Code&gt;"&amp;C57&amp;"&lt;/Code&gt;&lt;Description&gt;"&amp;SUBSTITUTE(SUBSTITUTE(SUBSTITUTE(SUBSTITUTE(SUBSTITUTE(F57,"&amp;","&amp;amp;"),"""","&amp;quot;"),"'","&amp;apos;"),"&lt;","&amp;lt;"),"&gt;","&amp;gt;")&amp;"&lt;/Description&gt;&lt;Sort&gt;"&amp;A57&amp;"&lt;/Sort&gt;&lt;Level&gt;"&amp;B57&amp;"&lt;/Level&gt;&lt;DC&gt;&lt;/DC&gt;&lt;DataType&gt;"&amp;E57&amp;"&lt;/DataType&gt;&lt;/Account&gt;"</f>
        <v xml:space="preserve">    &lt;Account&gt;&lt;Code&gt;&lt;/Code&gt;&lt;Description&gt;Omzetsignalen&lt;/Description&gt;&lt;Sort&gt;54&lt;/Sort&gt;&lt;Level&gt;1&lt;/Level&gt;&lt;DC&gt;&lt;/DC&gt;&lt;DataType&gt;Abstract&lt;/DataType&gt;&lt;/Account&gt;</v>
      </c>
    </row>
    <row r="58" spans="1:9" x14ac:dyDescent="0.25">
      <c r="A58" s="4">
        <v>55</v>
      </c>
      <c r="B58" s="4">
        <v>2</v>
      </c>
      <c r="C58" s="3" t="s">
        <v>454</v>
      </c>
      <c r="D58" s="3" t="s">
        <v>394</v>
      </c>
      <c r="E58" s="3" t="s">
        <v>582</v>
      </c>
      <c r="F58" t="s">
        <v>36</v>
      </c>
      <c r="G58" s="4">
        <v>0</v>
      </c>
      <c r="H58"/>
      <c r="I58" s="6" t="str">
        <f t="shared" si="2"/>
        <v xml:space="preserve">    &lt;Account&gt;&lt;Code&gt;earlyWarningSignal.revenueScore&lt;/Code&gt;&lt;Description&gt;s_omzet_t_punten - Score op EWS-signaal 1&lt;/Description&gt;&lt;Sort&gt;55&lt;/Sort&gt;&lt;Level&gt;2&lt;/Level&gt;&lt;DC&gt;&lt;/DC&gt;&lt;DataType&gt;number&lt;/DataType&gt;&lt;/Account&gt;</v>
      </c>
    </row>
    <row r="59" spans="1:9" x14ac:dyDescent="0.25">
      <c r="A59" s="7">
        <v>56</v>
      </c>
      <c r="B59" s="4">
        <v>2</v>
      </c>
      <c r="C59" s="3" t="s">
        <v>455</v>
      </c>
      <c r="D59" s="3" t="s">
        <v>402</v>
      </c>
      <c r="E59" s="3" t="s">
        <v>580</v>
      </c>
      <c r="F59" t="s">
        <v>37</v>
      </c>
      <c r="G59" s="4">
        <v>1</v>
      </c>
      <c r="H59"/>
      <c r="I59" s="6" t="str">
        <f t="shared" si="2"/>
        <v xml:space="preserve">    &lt;Account&gt;&lt;Code&gt;earlyWarningSignal.revenueScoreIndication&lt;/Code&gt;&lt;Description&gt;s_omzet_t - Indicator afgaan EWS-signaal 1&lt;/Description&gt;&lt;Sort&gt;56&lt;/Sort&gt;&lt;Level&gt;2&lt;/Level&gt;&lt;DC&gt;&lt;/DC&gt;&lt;DataType&gt;boolean&lt;/DataType&gt;&lt;/Account&gt;</v>
      </c>
    </row>
    <row r="60" spans="1:9" x14ac:dyDescent="0.25">
      <c r="A60" s="4">
        <v>57</v>
      </c>
      <c r="B60" s="4">
        <v>2</v>
      </c>
      <c r="C60" s="3" t="s">
        <v>456</v>
      </c>
      <c r="D60" s="3" t="s">
        <v>403</v>
      </c>
      <c r="E60" s="3" t="s">
        <v>581</v>
      </c>
      <c r="F60" t="s">
        <v>38</v>
      </c>
      <c r="G60" s="4" t="s">
        <v>151</v>
      </c>
      <c r="H60"/>
      <c r="I60" s="6" t="str">
        <f t="shared" si="2"/>
        <v xml:space="preserve">    &lt;Account&gt;&lt;Code&gt;earlyWarningSignal.revenueScoreDescription&lt;/Code&gt;&lt;Description&gt;s_omzet_t_oms - Omschrijving EWS-signaal 1&lt;/Description&gt;&lt;Sort&gt;57&lt;/Sort&gt;&lt;Level&gt;2&lt;/Level&gt;&lt;DC&gt;&lt;/DC&gt;&lt;DataType&gt;string&lt;/DataType&gt;&lt;/Account&gt;</v>
      </c>
    </row>
    <row r="61" spans="1:9" x14ac:dyDescent="0.25">
      <c r="A61" s="4">
        <v>58</v>
      </c>
      <c r="B61" s="4">
        <v>2</v>
      </c>
      <c r="C61" s="3" t="s">
        <v>457</v>
      </c>
      <c r="D61" s="3" t="s">
        <v>394</v>
      </c>
      <c r="E61" s="3" t="s">
        <v>582</v>
      </c>
      <c r="F61" t="s">
        <v>39</v>
      </c>
      <c r="G61" s="4">
        <v>0</v>
      </c>
      <c r="H61"/>
      <c r="I61" s="6" t="str">
        <f t="shared" si="2"/>
        <v xml:space="preserve">    &lt;Account&gt;&lt;Code&gt;earlyWarningSignal.revenueDifferenceScore&lt;/Code&gt;&lt;Description&gt;s_omzetdelta3_punten - Score op EWS-signaal 2&lt;/Description&gt;&lt;Sort&gt;58&lt;/Sort&gt;&lt;Level&gt;2&lt;/Level&gt;&lt;DC&gt;&lt;/DC&gt;&lt;DataType&gt;number&lt;/DataType&gt;&lt;/Account&gt;</v>
      </c>
    </row>
    <row r="62" spans="1:9" x14ac:dyDescent="0.25">
      <c r="A62" s="7">
        <v>59</v>
      </c>
      <c r="B62" s="4">
        <v>2</v>
      </c>
      <c r="C62" s="3" t="s">
        <v>458</v>
      </c>
      <c r="D62" s="3" t="s">
        <v>402</v>
      </c>
      <c r="E62" s="3" t="s">
        <v>580</v>
      </c>
      <c r="F62" t="s">
        <v>40</v>
      </c>
      <c r="G62" s="4">
        <v>0</v>
      </c>
      <c r="H62"/>
      <c r="I62" s="6" t="str">
        <f t="shared" si="2"/>
        <v xml:space="preserve">    &lt;Account&gt;&lt;Code&gt;earlyWarningSignal.revenueDifferenceIndication&lt;/Code&gt;&lt;Description&gt;s_omzetdelta3 - Indicator afgaan EWS-signaal 2&lt;/Description&gt;&lt;Sort&gt;59&lt;/Sort&gt;&lt;Level&gt;2&lt;/Level&gt;&lt;DC&gt;&lt;/DC&gt;&lt;DataType&gt;boolean&lt;/DataType&gt;&lt;/Account&gt;</v>
      </c>
    </row>
    <row r="63" spans="1:9" x14ac:dyDescent="0.25">
      <c r="A63" s="4">
        <v>60</v>
      </c>
      <c r="B63" s="4">
        <v>2</v>
      </c>
      <c r="C63" s="3" t="s">
        <v>459</v>
      </c>
      <c r="D63" s="3" t="s">
        <v>403</v>
      </c>
      <c r="E63" s="3" t="s">
        <v>581</v>
      </c>
      <c r="F63" t="s">
        <v>41</v>
      </c>
      <c r="G63" s="4" t="s">
        <v>154</v>
      </c>
      <c r="H63"/>
      <c r="I63" s="6" t="str">
        <f t="shared" si="2"/>
        <v xml:space="preserve">    &lt;Account&gt;&lt;Code&gt;earlyWarningSignal.revenueDifferenceDescription&lt;/Code&gt;&lt;Description&gt;s_omzetdelta3_oms - Omschrijving EWS-signaal 2&lt;/Description&gt;&lt;Sort&gt;60&lt;/Sort&gt;&lt;Level&gt;2&lt;/Level&gt;&lt;DC&gt;&lt;/DC&gt;&lt;DataType&gt;string&lt;/DataType&gt;&lt;/Account&gt;</v>
      </c>
    </row>
    <row r="64" spans="1:9" x14ac:dyDescent="0.25">
      <c r="A64" s="4">
        <v>61</v>
      </c>
      <c r="B64" s="4">
        <v>2</v>
      </c>
      <c r="C64" s="3" t="s">
        <v>460</v>
      </c>
      <c r="D64" s="3" t="s">
        <v>394</v>
      </c>
      <c r="E64" s="3" t="s">
        <v>582</v>
      </c>
      <c r="F64" t="s">
        <v>42</v>
      </c>
      <c r="G64" s="4">
        <v>0</v>
      </c>
      <c r="H64"/>
      <c r="I64" s="6" t="str">
        <f t="shared" si="2"/>
        <v xml:space="preserve">    &lt;Account&gt;&lt;Code&gt;earlyWarningSignal.revenueRatioScore&lt;/Code&gt;&lt;Description&gt;s_omzet_y_punten - Score op EWS-signaal 3&lt;/Description&gt;&lt;Sort&gt;61&lt;/Sort&gt;&lt;Level&gt;2&lt;/Level&gt;&lt;DC&gt;&lt;/DC&gt;&lt;DataType&gt;number&lt;/DataType&gt;&lt;/Account&gt;</v>
      </c>
    </row>
    <row r="65" spans="1:9" x14ac:dyDescent="0.25">
      <c r="A65" s="7">
        <v>62</v>
      </c>
      <c r="B65" s="4">
        <v>2</v>
      </c>
      <c r="C65" s="3" t="s">
        <v>461</v>
      </c>
      <c r="D65" s="3" t="s">
        <v>402</v>
      </c>
      <c r="E65" s="3" t="s">
        <v>580</v>
      </c>
      <c r="F65" t="s">
        <v>43</v>
      </c>
      <c r="G65" s="4">
        <v>0</v>
      </c>
      <c r="H65"/>
      <c r="I65" s="6" t="str">
        <f t="shared" si="2"/>
        <v xml:space="preserve">    &lt;Account&gt;&lt;Code&gt;earlyWarningSignal.revenueRatioIndication&lt;/Code&gt;&lt;Description&gt;s_omzet_y - Indicator afgaan EWS-signaal 3&lt;/Description&gt;&lt;Sort&gt;62&lt;/Sort&gt;&lt;Level&gt;2&lt;/Level&gt;&lt;DC&gt;&lt;/DC&gt;&lt;DataType&gt;boolean&lt;/DataType&gt;&lt;/Account&gt;</v>
      </c>
    </row>
    <row r="66" spans="1:9" x14ac:dyDescent="0.25">
      <c r="A66" s="4">
        <v>63</v>
      </c>
      <c r="B66" s="4">
        <v>2</v>
      </c>
      <c r="C66" s="3" t="s">
        <v>462</v>
      </c>
      <c r="D66" s="3" t="s">
        <v>403</v>
      </c>
      <c r="E66" s="3" t="s">
        <v>581</v>
      </c>
      <c r="F66" t="s">
        <v>44</v>
      </c>
      <c r="G66" s="4" t="s">
        <v>157</v>
      </c>
      <c r="H66"/>
      <c r="I66" s="6" t="str">
        <f t="shared" si="2"/>
        <v xml:space="preserve">    &lt;Account&gt;&lt;Code&gt;earlyWarningSignal.revenueRatioDescription&lt;/Code&gt;&lt;Description&gt;s_omzet_y_oms - Omschrijving EWS-signaal 3&lt;/Description&gt;&lt;Sort&gt;63&lt;/Sort&gt;&lt;Level&gt;2&lt;/Level&gt;&lt;DC&gt;&lt;/DC&gt;&lt;DataType&gt;string&lt;/DataType&gt;&lt;/Account&gt;</v>
      </c>
    </row>
    <row r="67" spans="1:9" x14ac:dyDescent="0.25">
      <c r="A67" s="4">
        <v>64</v>
      </c>
      <c r="B67" s="4">
        <v>2</v>
      </c>
      <c r="C67" s="3" t="s">
        <v>463</v>
      </c>
      <c r="D67" s="3" t="s">
        <v>394</v>
      </c>
      <c r="E67" s="3" t="s">
        <v>582</v>
      </c>
      <c r="F67" t="s">
        <v>45</v>
      </c>
      <c r="G67" s="4">
        <v>0</v>
      </c>
      <c r="H67"/>
      <c r="I67" s="6" t="str">
        <f t="shared" si="2"/>
        <v xml:space="preserve">    &lt;Account&gt;&lt;Code&gt;earlyWarningSignal.revenueRCLimitScore&lt;/Code&gt;&lt;Description&gt;s_omzet_punten - Score op EWS-signaal 4&lt;/Description&gt;&lt;Sort&gt;64&lt;/Sort&gt;&lt;Level&gt;2&lt;/Level&gt;&lt;DC&gt;&lt;/DC&gt;&lt;DataType&gt;number&lt;/DataType&gt;&lt;/Account&gt;</v>
      </c>
    </row>
    <row r="68" spans="1:9" x14ac:dyDescent="0.25">
      <c r="A68" s="7">
        <v>65</v>
      </c>
      <c r="B68" s="4">
        <v>2</v>
      </c>
      <c r="C68" s="3" t="s">
        <v>464</v>
      </c>
      <c r="D68" s="3" t="s">
        <v>402</v>
      </c>
      <c r="E68" s="3" t="s">
        <v>580</v>
      </c>
      <c r="F68" t="s">
        <v>46</v>
      </c>
      <c r="G68" s="4">
        <v>0</v>
      </c>
      <c r="H68"/>
      <c r="I68" s="6" t="str">
        <f t="shared" si="2"/>
        <v xml:space="preserve">    &lt;Account&gt;&lt;Code&gt;earlyWarningSignal.revenueRCLimitIndication&lt;/Code&gt;&lt;Description&gt;s_omzet - Indicator afgaan EWS-signaal 4&lt;/Description&gt;&lt;Sort&gt;65&lt;/Sort&gt;&lt;Level&gt;2&lt;/Level&gt;&lt;DC&gt;&lt;/DC&gt;&lt;DataType&gt;boolean&lt;/DataType&gt;&lt;/Account&gt;</v>
      </c>
    </row>
    <row r="69" spans="1:9" x14ac:dyDescent="0.25">
      <c r="A69" s="4">
        <v>66</v>
      </c>
      <c r="B69" s="4">
        <v>2</v>
      </c>
      <c r="C69" s="3" t="s">
        <v>465</v>
      </c>
      <c r="D69" s="3" t="s">
        <v>403</v>
      </c>
      <c r="E69" s="3" t="s">
        <v>581</v>
      </c>
      <c r="F69" t="s">
        <v>47</v>
      </c>
      <c r="G69" s="4" t="s">
        <v>160</v>
      </c>
      <c r="H69"/>
      <c r="I69" s="6" t="str">
        <f t="shared" si="2"/>
        <v xml:space="preserve">    &lt;Account&gt;&lt;Code&gt;earlyWarningSignal.revenueRCLimitDescription&lt;/Code&gt;&lt;Description&gt;s_omzet_oms - Omschrijving EWS-signaal 4&lt;/Description&gt;&lt;Sort&gt;66&lt;/Sort&gt;&lt;Level&gt;2&lt;/Level&gt;&lt;DC&gt;&lt;/DC&gt;&lt;DataType&gt;string&lt;/DataType&gt;&lt;/Account&gt;</v>
      </c>
    </row>
    <row r="70" spans="1:9" x14ac:dyDescent="0.25">
      <c r="A70" s="4">
        <v>67</v>
      </c>
      <c r="B70" s="4">
        <v>1</v>
      </c>
      <c r="C70" s="3"/>
      <c r="D70" s="3"/>
      <c r="E70" s="3" t="s">
        <v>586</v>
      </c>
      <c r="F70" t="s">
        <v>231</v>
      </c>
      <c r="H70"/>
      <c r="I70" s="6" t="str">
        <f t="shared" si="2"/>
        <v xml:space="preserve">    &lt;Account&gt;&lt;Code&gt;&lt;/Code&gt;&lt;Description&gt;Limietgebruik&lt;/Description&gt;&lt;Sort&gt;67&lt;/Sort&gt;&lt;Level&gt;1&lt;/Level&gt;&lt;DC&gt;&lt;/DC&gt;&lt;DataType&gt;Abstract&lt;/DataType&gt;&lt;/Account&gt;</v>
      </c>
    </row>
    <row r="71" spans="1:9" x14ac:dyDescent="0.25">
      <c r="A71" s="7">
        <v>68</v>
      </c>
      <c r="B71" s="4">
        <v>2</v>
      </c>
      <c r="C71" s="3" t="s">
        <v>466</v>
      </c>
      <c r="D71" s="3" t="s">
        <v>392</v>
      </c>
      <c r="E71" s="3" t="s">
        <v>582</v>
      </c>
      <c r="F71" t="s">
        <v>48</v>
      </c>
      <c r="G71" s="4" t="s">
        <v>329</v>
      </c>
      <c r="H71" t="s">
        <v>325</v>
      </c>
      <c r="I71" s="6" t="str">
        <f t="shared" si="2"/>
        <v xml:space="preserve">    &lt;Account&gt;&lt;Code&gt;earlyWarningSignal.limitUtilizationRateCurrentMonth&lt;/Code&gt;&lt;Description&gt;disp_t - Limietgebruik huidige maand&lt;/Description&gt;&lt;Sort&gt;68&lt;/Sort&gt;&lt;Level&gt;2&lt;/Level&gt;&lt;DC&gt;&lt;/DC&gt;&lt;DataType&gt;number&lt;/DataType&gt;&lt;/Account&gt;</v>
      </c>
    </row>
    <row r="72" spans="1:9" x14ac:dyDescent="0.25">
      <c r="A72" s="4">
        <v>69</v>
      </c>
      <c r="B72" s="4">
        <v>2</v>
      </c>
      <c r="C72" s="3" t="s">
        <v>467</v>
      </c>
      <c r="D72" s="3" t="s">
        <v>392</v>
      </c>
      <c r="E72" s="3" t="s">
        <v>582</v>
      </c>
      <c r="F72" t="s">
        <v>49</v>
      </c>
      <c r="G72" s="4" t="s">
        <v>330</v>
      </c>
      <c r="H72"/>
      <c r="I72" s="6" t="str">
        <f t="shared" si="2"/>
        <v xml:space="preserve">    &lt;Account&gt;&lt;Code&gt;earlyWarningSignal.limitUtilizationRateLastMonth&lt;/Code&gt;&lt;Description&gt;disp_t_1 - Limietgebruik vorige maand&lt;/Description&gt;&lt;Sort&gt;69&lt;/Sort&gt;&lt;Level&gt;2&lt;/Level&gt;&lt;DC&gt;&lt;/DC&gt;&lt;DataType&gt;number&lt;/DataType&gt;&lt;/Account&gt;</v>
      </c>
    </row>
    <row r="73" spans="1:9" x14ac:dyDescent="0.25">
      <c r="A73" s="4">
        <v>70</v>
      </c>
      <c r="B73" s="4">
        <v>2</v>
      </c>
      <c r="C73" s="3" t="s">
        <v>468</v>
      </c>
      <c r="D73" s="3" t="s">
        <v>394</v>
      </c>
      <c r="E73" s="3" t="s">
        <v>582</v>
      </c>
      <c r="F73" t="s">
        <v>50</v>
      </c>
      <c r="G73" s="4" t="s">
        <v>333</v>
      </c>
      <c r="H73"/>
      <c r="I73" s="6" t="str">
        <f t="shared" si="2"/>
        <v xml:space="preserve">    &lt;Account&gt;&lt;Code&gt;earlyWarningSignal.limitUtilizationRate2MonthsAgo&lt;/Code&gt;&lt;Description&gt;disp_t_2 - Limietgebruik 2 maanden geleden&lt;/Description&gt;&lt;Sort&gt;70&lt;/Sort&gt;&lt;Level&gt;2&lt;/Level&gt;&lt;DC&gt;&lt;/DC&gt;&lt;DataType&gt;number&lt;/DataType&gt;&lt;/Account&gt;</v>
      </c>
    </row>
    <row r="74" spans="1:9" x14ac:dyDescent="0.25">
      <c r="A74" s="7">
        <v>71</v>
      </c>
      <c r="B74" s="4">
        <v>2</v>
      </c>
      <c r="C74" s="3" t="s">
        <v>469</v>
      </c>
      <c r="D74" s="3" t="s">
        <v>394</v>
      </c>
      <c r="E74" s="3" t="s">
        <v>582</v>
      </c>
      <c r="F74" t="s">
        <v>51</v>
      </c>
      <c r="G74" s="4" t="s">
        <v>334</v>
      </c>
      <c r="H74"/>
      <c r="I74" s="6" t="str">
        <f t="shared" si="2"/>
        <v xml:space="preserve">    &lt;Account&gt;&lt;Code&gt;earlyWarningSignal.limitUtilizationRate3MonthsAgo&lt;/Code&gt;&lt;Description&gt;disp_t_3 - Limietgebruik 3 maanden geleden&lt;/Description&gt;&lt;Sort&gt;71&lt;/Sort&gt;&lt;Level&gt;2&lt;/Level&gt;&lt;DC&gt;&lt;/DC&gt;&lt;DataType&gt;number&lt;/DataType&gt;&lt;/Account&gt;</v>
      </c>
    </row>
    <row r="75" spans="1:9" x14ac:dyDescent="0.25">
      <c r="A75" s="4">
        <v>72</v>
      </c>
      <c r="B75" s="4">
        <v>2</v>
      </c>
      <c r="C75" s="3" t="s">
        <v>470</v>
      </c>
      <c r="D75" s="3" t="s">
        <v>394</v>
      </c>
      <c r="E75" s="3" t="s">
        <v>582</v>
      </c>
      <c r="F75" t="s">
        <v>52</v>
      </c>
      <c r="G75" s="4" t="s">
        <v>335</v>
      </c>
      <c r="H75"/>
      <c r="I75" s="6" t="str">
        <f t="shared" si="2"/>
        <v xml:space="preserve">    &lt;Account&gt;&lt;Code&gt;earlyWarningSignal.limitUtilizationRate4MonthsAgo&lt;/Code&gt;&lt;Description&gt;disp_t_4 - Limietgebruik 4 maanden geleden&lt;/Description&gt;&lt;Sort&gt;72&lt;/Sort&gt;&lt;Level&gt;2&lt;/Level&gt;&lt;DC&gt;&lt;/DC&gt;&lt;DataType&gt;number&lt;/DataType&gt;&lt;/Account&gt;</v>
      </c>
    </row>
    <row r="76" spans="1:9" x14ac:dyDescent="0.25">
      <c r="A76" s="4">
        <v>73</v>
      </c>
      <c r="B76" s="4">
        <v>2</v>
      </c>
      <c r="C76" s="3" t="s">
        <v>471</v>
      </c>
      <c r="D76" s="3" t="s">
        <v>394</v>
      </c>
      <c r="E76" s="3" t="s">
        <v>582</v>
      </c>
      <c r="F76" t="s">
        <v>53</v>
      </c>
      <c r="G76" s="4" t="s">
        <v>336</v>
      </c>
      <c r="H76"/>
      <c r="I76" s="6" t="str">
        <f t="shared" si="2"/>
        <v xml:space="preserve">    &lt;Account&gt;&lt;Code&gt;earlyWarningSignal.limitUtilizationRate5MonthsAgo&lt;/Code&gt;&lt;Description&gt;disp_t_5 - Limietgebruik 5 maanden geleden&lt;/Description&gt;&lt;Sort&gt;73&lt;/Sort&gt;&lt;Level&gt;2&lt;/Level&gt;&lt;DC&gt;&lt;/DC&gt;&lt;DataType&gt;number&lt;/DataType&gt;&lt;/Account&gt;</v>
      </c>
    </row>
    <row r="77" spans="1:9" x14ac:dyDescent="0.25">
      <c r="A77" s="7">
        <v>74</v>
      </c>
      <c r="B77" s="4">
        <v>2</v>
      </c>
      <c r="C77" s="3" t="s">
        <v>472</v>
      </c>
      <c r="D77" s="3" t="s">
        <v>394</v>
      </c>
      <c r="E77" s="3" t="s">
        <v>582</v>
      </c>
      <c r="F77" t="s">
        <v>54</v>
      </c>
      <c r="G77" s="4" t="s">
        <v>337</v>
      </c>
      <c r="H77"/>
      <c r="I77" s="6" t="str">
        <f t="shared" si="2"/>
        <v xml:space="preserve">    &lt;Account&gt;&lt;Code&gt;earlyWarningSignal.limitUtilizationRate6MonthsAgo&lt;/Code&gt;&lt;Description&gt;disp_t_6 - Limietgebruik 6 maanden geleden&lt;/Description&gt;&lt;Sort&gt;74&lt;/Sort&gt;&lt;Level&gt;2&lt;/Level&gt;&lt;DC&gt;&lt;/DC&gt;&lt;DataType&gt;number&lt;/DataType&gt;&lt;/Account&gt;</v>
      </c>
    </row>
    <row r="78" spans="1:9" x14ac:dyDescent="0.25">
      <c r="A78" s="4">
        <v>75</v>
      </c>
      <c r="B78" s="4">
        <v>2</v>
      </c>
      <c r="C78" s="3" t="s">
        <v>473</v>
      </c>
      <c r="D78" s="3" t="s">
        <v>394</v>
      </c>
      <c r="E78" s="3" t="s">
        <v>582</v>
      </c>
      <c r="F78" t="s">
        <v>55</v>
      </c>
      <c r="G78" s="4" t="s">
        <v>338</v>
      </c>
      <c r="H78"/>
      <c r="I78" s="6" t="str">
        <f t="shared" si="2"/>
        <v xml:space="preserve">    &lt;Account&gt;&lt;Code&gt;earlyWarningSignal.limitUtilizationRate7MonthsAgo&lt;/Code&gt;&lt;Description&gt;disp_t_7 - Limietgebruik 7 maanden geleden&lt;/Description&gt;&lt;Sort&gt;75&lt;/Sort&gt;&lt;Level&gt;2&lt;/Level&gt;&lt;DC&gt;&lt;/DC&gt;&lt;DataType&gt;number&lt;/DataType&gt;&lt;/Account&gt;</v>
      </c>
    </row>
    <row r="79" spans="1:9" x14ac:dyDescent="0.25">
      <c r="A79" s="4">
        <v>76</v>
      </c>
      <c r="B79" s="4">
        <v>2</v>
      </c>
      <c r="C79" s="3" t="s">
        <v>474</v>
      </c>
      <c r="D79" s="3" t="s">
        <v>394</v>
      </c>
      <c r="E79" s="3" t="s">
        <v>582</v>
      </c>
      <c r="F79" t="s">
        <v>56</v>
      </c>
      <c r="G79" s="4" t="s">
        <v>345</v>
      </c>
      <c r="H79"/>
      <c r="I79" s="6" t="str">
        <f t="shared" si="2"/>
        <v xml:space="preserve">    &lt;Account&gt;&lt;Code&gt;earlyWarningSignal.limitUtilizationRate8MonthsAgo&lt;/Code&gt;&lt;Description&gt;disp_t_8 - Limietgebruik 8 maanden geleden&lt;/Description&gt;&lt;Sort&gt;76&lt;/Sort&gt;&lt;Level&gt;2&lt;/Level&gt;&lt;DC&gt;&lt;/DC&gt;&lt;DataType&gt;number&lt;/DataType&gt;&lt;/Account&gt;</v>
      </c>
    </row>
    <row r="80" spans="1:9" x14ac:dyDescent="0.25">
      <c r="A80" s="7">
        <v>77</v>
      </c>
      <c r="B80" s="4">
        <v>2</v>
      </c>
      <c r="C80" s="3" t="s">
        <v>475</v>
      </c>
      <c r="D80" s="3" t="s">
        <v>394</v>
      </c>
      <c r="E80" s="3" t="s">
        <v>582</v>
      </c>
      <c r="F80" t="s">
        <v>57</v>
      </c>
      <c r="G80" s="4" t="s">
        <v>346</v>
      </c>
      <c r="H80"/>
      <c r="I80" s="6" t="str">
        <f t="shared" si="2"/>
        <v xml:space="preserve">    &lt;Account&gt;&lt;Code&gt;earlyWarningSignal.limitUtilizationRate9MonthsAgo&lt;/Code&gt;&lt;Description&gt;disp_t_9 - Limietgebruik 9 maanden geleden&lt;/Description&gt;&lt;Sort&gt;77&lt;/Sort&gt;&lt;Level&gt;2&lt;/Level&gt;&lt;DC&gt;&lt;/DC&gt;&lt;DataType&gt;number&lt;/DataType&gt;&lt;/Account&gt;</v>
      </c>
    </row>
    <row r="81" spans="1:9" x14ac:dyDescent="0.25">
      <c r="A81" s="4">
        <v>78</v>
      </c>
      <c r="B81" s="4">
        <v>2</v>
      </c>
      <c r="C81" s="3" t="s">
        <v>476</v>
      </c>
      <c r="D81" s="3" t="s">
        <v>394</v>
      </c>
      <c r="E81" s="3" t="s">
        <v>582</v>
      </c>
      <c r="F81" t="s">
        <v>58</v>
      </c>
      <c r="G81" s="4" t="s">
        <v>331</v>
      </c>
      <c r="H81"/>
      <c r="I81" s="6" t="str">
        <f t="shared" si="2"/>
        <v xml:space="preserve">    &lt;Account&gt;&lt;Code&gt;earlyWarningSignal.limitUtilizationRate10MonthsAgo&lt;/Code&gt;&lt;Description&gt;disp_t_10 - Limietgebruik 10 maanden geleden&lt;/Description&gt;&lt;Sort&gt;78&lt;/Sort&gt;&lt;Level&gt;2&lt;/Level&gt;&lt;DC&gt;&lt;/DC&gt;&lt;DataType&gt;number&lt;/DataType&gt;&lt;/Account&gt;</v>
      </c>
    </row>
    <row r="82" spans="1:9" x14ac:dyDescent="0.25">
      <c r="A82" s="4">
        <v>79</v>
      </c>
      <c r="B82" s="4">
        <v>2</v>
      </c>
      <c r="C82" s="3" t="s">
        <v>477</v>
      </c>
      <c r="D82" s="3" t="s">
        <v>394</v>
      </c>
      <c r="E82" s="3" t="s">
        <v>582</v>
      </c>
      <c r="F82" t="s">
        <v>59</v>
      </c>
      <c r="G82" s="4" t="s">
        <v>332</v>
      </c>
      <c r="H82"/>
      <c r="I82" s="6" t="str">
        <f t="shared" si="2"/>
        <v xml:space="preserve">    &lt;Account&gt;&lt;Code&gt;earlyWarningSignal.limitUtilizationRate11MonthsAgo&lt;/Code&gt;&lt;Description&gt;disp_t_11 - Limietgebruik 11 maanden geleden&lt;/Description&gt;&lt;Sort&gt;79&lt;/Sort&gt;&lt;Level&gt;2&lt;/Level&gt;&lt;DC&gt;&lt;/DC&gt;&lt;DataType&gt;number&lt;/DataType&gt;&lt;/Account&gt;</v>
      </c>
    </row>
    <row r="83" spans="1:9" x14ac:dyDescent="0.25">
      <c r="A83" s="7">
        <v>80</v>
      </c>
      <c r="B83" s="4">
        <v>2</v>
      </c>
      <c r="C83" s="3" t="s">
        <v>478</v>
      </c>
      <c r="D83" s="3" t="s">
        <v>394</v>
      </c>
      <c r="E83" s="3" t="s">
        <v>582</v>
      </c>
      <c r="F83" t="s">
        <v>312</v>
      </c>
      <c r="G83" s="4" t="s">
        <v>332</v>
      </c>
      <c r="H83"/>
      <c r="I83" s="6" t="str">
        <f t="shared" si="2"/>
        <v xml:space="preserve">    &lt;Account&gt;&lt;Code&gt;earlyWarningSignal.limitUtilizationRate12MonthsAgo&lt;/Code&gt;&lt;Description&gt;disp_t_12 - Limietgebruik 12 maanden geleden&lt;/Description&gt;&lt;Sort&gt;80&lt;/Sort&gt;&lt;Level&gt;2&lt;/Level&gt;&lt;DC&gt;&lt;/DC&gt;&lt;DataType&gt;number&lt;/DataType&gt;&lt;/Account&gt;</v>
      </c>
    </row>
    <row r="84" spans="1:9" x14ac:dyDescent="0.25">
      <c r="A84" s="4">
        <v>81</v>
      </c>
      <c r="B84" s="4">
        <v>2</v>
      </c>
      <c r="C84" s="3" t="s">
        <v>479</v>
      </c>
      <c r="D84" s="3" t="s">
        <v>394</v>
      </c>
      <c r="E84" s="3" t="s">
        <v>582</v>
      </c>
      <c r="F84" t="s">
        <v>313</v>
      </c>
      <c r="G84" s="4" t="s">
        <v>332</v>
      </c>
      <c r="H84"/>
      <c r="I84" s="6" t="str">
        <f t="shared" si="2"/>
        <v xml:space="preserve">    &lt;Account&gt;&lt;Code&gt;earlyWarningSignal.limitUtilizationRate13MonthsAgo&lt;/Code&gt;&lt;Description&gt;disp_t_13 - Limietgebruik 13 maanden geleden&lt;/Description&gt;&lt;Sort&gt;81&lt;/Sort&gt;&lt;Level&gt;2&lt;/Level&gt;&lt;DC&gt;&lt;/DC&gt;&lt;DataType&gt;number&lt;/DataType&gt;&lt;/Account&gt;</v>
      </c>
    </row>
    <row r="85" spans="1:9" x14ac:dyDescent="0.25">
      <c r="A85" s="4">
        <v>82</v>
      </c>
      <c r="B85" s="4">
        <v>2</v>
      </c>
      <c r="C85" s="3" t="s">
        <v>480</v>
      </c>
      <c r="D85" s="3" t="s">
        <v>394</v>
      </c>
      <c r="E85" s="3" t="s">
        <v>582</v>
      </c>
      <c r="F85" t="s">
        <v>314</v>
      </c>
      <c r="G85" s="4" t="s">
        <v>332</v>
      </c>
      <c r="H85"/>
      <c r="I85" s="6" t="str">
        <f t="shared" si="2"/>
        <v xml:space="preserve">    &lt;Account&gt;&lt;Code&gt;earlyWarningSignal.limitUtilizationRate14MonthsAgo&lt;/Code&gt;&lt;Description&gt;disp_t_14 - Limietgebruik 14 maanden geleden&lt;/Description&gt;&lt;Sort&gt;82&lt;/Sort&gt;&lt;Level&gt;2&lt;/Level&gt;&lt;DC&gt;&lt;/DC&gt;&lt;DataType&gt;number&lt;/DataType&gt;&lt;/Account&gt;</v>
      </c>
    </row>
    <row r="86" spans="1:9" x14ac:dyDescent="0.25">
      <c r="A86" s="7">
        <v>83</v>
      </c>
      <c r="B86" s="4">
        <v>2</v>
      </c>
      <c r="C86" s="3" t="s">
        <v>481</v>
      </c>
      <c r="D86" s="3" t="s">
        <v>394</v>
      </c>
      <c r="E86" s="3" t="s">
        <v>582</v>
      </c>
      <c r="F86" t="s">
        <v>315</v>
      </c>
      <c r="G86" s="4" t="s">
        <v>332</v>
      </c>
      <c r="H86"/>
      <c r="I86" s="6" t="str">
        <f t="shared" si="2"/>
        <v xml:space="preserve">    &lt;Account&gt;&lt;Code&gt;earlyWarningSignal.limitUtilizationRate15MonthsAgo&lt;/Code&gt;&lt;Description&gt;disp_t_15 - Limietgebruik 15 maanden geleden&lt;/Description&gt;&lt;Sort&gt;83&lt;/Sort&gt;&lt;Level&gt;2&lt;/Level&gt;&lt;DC&gt;&lt;/DC&gt;&lt;DataType&gt;number&lt;/DataType&gt;&lt;/Account&gt;</v>
      </c>
    </row>
    <row r="87" spans="1:9" x14ac:dyDescent="0.25">
      <c r="A87" s="4">
        <v>84</v>
      </c>
      <c r="B87" s="4">
        <v>2</v>
      </c>
      <c r="C87" s="3" t="s">
        <v>482</v>
      </c>
      <c r="D87" s="3" t="s">
        <v>394</v>
      </c>
      <c r="E87" s="3" t="s">
        <v>582</v>
      </c>
      <c r="F87" t="s">
        <v>316</v>
      </c>
      <c r="G87" s="4" t="s">
        <v>332</v>
      </c>
      <c r="H87"/>
      <c r="I87" s="6" t="str">
        <f t="shared" si="2"/>
        <v xml:space="preserve">    &lt;Account&gt;&lt;Code&gt;earlyWarningSignal.limitUtilizationRate16MonthsAgo&lt;/Code&gt;&lt;Description&gt;disp_t_16 - Limietgebruik 16 maanden geleden&lt;/Description&gt;&lt;Sort&gt;84&lt;/Sort&gt;&lt;Level&gt;2&lt;/Level&gt;&lt;DC&gt;&lt;/DC&gt;&lt;DataType&gt;number&lt;/DataType&gt;&lt;/Account&gt;</v>
      </c>
    </row>
    <row r="88" spans="1:9" x14ac:dyDescent="0.25">
      <c r="A88" s="4">
        <v>85</v>
      </c>
      <c r="B88" s="4">
        <v>2</v>
      </c>
      <c r="C88" s="3" t="s">
        <v>483</v>
      </c>
      <c r="D88" s="3" t="s">
        <v>394</v>
      </c>
      <c r="E88" s="3" t="s">
        <v>582</v>
      </c>
      <c r="F88" t="s">
        <v>317</v>
      </c>
      <c r="G88" s="4" t="s">
        <v>332</v>
      </c>
      <c r="H88"/>
      <c r="I88" s="6" t="str">
        <f t="shared" si="2"/>
        <v xml:space="preserve">    &lt;Account&gt;&lt;Code&gt;earlyWarningSignal.limitUtilizationRate17MonthsAgo&lt;/Code&gt;&lt;Description&gt;disp_t_17 - Limietgebruik 17 maanden geleden&lt;/Description&gt;&lt;Sort&gt;85&lt;/Sort&gt;&lt;Level&gt;2&lt;/Level&gt;&lt;DC&gt;&lt;/DC&gt;&lt;DataType&gt;number&lt;/DataType&gt;&lt;/Account&gt;</v>
      </c>
    </row>
    <row r="89" spans="1:9" x14ac:dyDescent="0.25">
      <c r="A89" s="7">
        <v>86</v>
      </c>
      <c r="B89" s="4">
        <v>2</v>
      </c>
      <c r="C89" s="3" t="s">
        <v>484</v>
      </c>
      <c r="D89" s="3" t="s">
        <v>394</v>
      </c>
      <c r="E89" s="3" t="s">
        <v>582</v>
      </c>
      <c r="F89" t="s">
        <v>318</v>
      </c>
      <c r="G89" s="4" t="s">
        <v>332</v>
      </c>
      <c r="H89"/>
      <c r="I89" s="6" t="str">
        <f t="shared" ref="I89:I120" si="3">"    &lt;Account&gt;&lt;Code&gt;"&amp;C89&amp;"&lt;/Code&gt;&lt;Description&gt;"&amp;SUBSTITUTE(SUBSTITUTE(SUBSTITUTE(SUBSTITUTE(SUBSTITUTE(F89,"&amp;","&amp;amp;"),"""","&amp;quot;"),"'","&amp;apos;"),"&lt;","&amp;lt;"),"&gt;","&amp;gt;")&amp;"&lt;/Description&gt;&lt;Sort&gt;"&amp;A89&amp;"&lt;/Sort&gt;&lt;Level&gt;"&amp;B89&amp;"&lt;/Level&gt;&lt;DC&gt;&lt;/DC&gt;&lt;DataType&gt;"&amp;E89&amp;"&lt;/DataType&gt;&lt;/Account&gt;"</f>
        <v xml:space="preserve">    &lt;Account&gt;&lt;Code&gt;earlyWarningSignal.limitUtilizationRate18MonthsAgo&lt;/Code&gt;&lt;Description&gt;disp_t_18 - Limietgebruik 18 maanden geleden&lt;/Description&gt;&lt;Sort&gt;86&lt;/Sort&gt;&lt;Level&gt;2&lt;/Level&gt;&lt;DC&gt;&lt;/DC&gt;&lt;DataType&gt;number&lt;/DataType&gt;&lt;/Account&gt;</v>
      </c>
    </row>
    <row r="90" spans="1:9" x14ac:dyDescent="0.25">
      <c r="A90" s="4">
        <v>87</v>
      </c>
      <c r="B90" s="4">
        <v>2</v>
      </c>
      <c r="C90" s="3" t="s">
        <v>485</v>
      </c>
      <c r="D90" s="3" t="s">
        <v>394</v>
      </c>
      <c r="E90" s="3" t="s">
        <v>582</v>
      </c>
      <c r="F90" t="s">
        <v>319</v>
      </c>
      <c r="G90" s="4" t="s">
        <v>332</v>
      </c>
      <c r="H90"/>
      <c r="I90" s="6" t="str">
        <f t="shared" si="3"/>
        <v xml:space="preserve">    &lt;Account&gt;&lt;Code&gt;earlyWarningSignal.limitUtilizationRate19MonthsAgo&lt;/Code&gt;&lt;Description&gt;disp_t_19 - Limietgebruik 19 maanden geleden&lt;/Description&gt;&lt;Sort&gt;87&lt;/Sort&gt;&lt;Level&gt;2&lt;/Level&gt;&lt;DC&gt;&lt;/DC&gt;&lt;DataType&gt;number&lt;/DataType&gt;&lt;/Account&gt;</v>
      </c>
    </row>
    <row r="91" spans="1:9" x14ac:dyDescent="0.25">
      <c r="A91" s="4">
        <v>88</v>
      </c>
      <c r="B91" s="4">
        <v>2</v>
      </c>
      <c r="C91" s="3" t="s">
        <v>486</v>
      </c>
      <c r="D91" s="3" t="s">
        <v>394</v>
      </c>
      <c r="E91" s="3" t="s">
        <v>582</v>
      </c>
      <c r="F91" t="s">
        <v>320</v>
      </c>
      <c r="G91" s="4" t="s">
        <v>332</v>
      </c>
      <c r="H91"/>
      <c r="I91" s="6" t="str">
        <f t="shared" si="3"/>
        <v xml:space="preserve">    &lt;Account&gt;&lt;Code&gt;earlyWarningSignal.limitUtilizationRate20MonthsAgo&lt;/Code&gt;&lt;Description&gt;disp_t_20 - Limietgebruik 20 maanden geleden&lt;/Description&gt;&lt;Sort&gt;88&lt;/Sort&gt;&lt;Level&gt;2&lt;/Level&gt;&lt;DC&gt;&lt;/DC&gt;&lt;DataType&gt;number&lt;/DataType&gt;&lt;/Account&gt;</v>
      </c>
    </row>
    <row r="92" spans="1:9" x14ac:dyDescent="0.25">
      <c r="A92" s="7">
        <v>89</v>
      </c>
      <c r="B92" s="4">
        <v>2</v>
      </c>
      <c r="C92" s="3" t="s">
        <v>487</v>
      </c>
      <c r="D92" s="3" t="s">
        <v>394</v>
      </c>
      <c r="E92" s="3" t="s">
        <v>582</v>
      </c>
      <c r="F92" t="s">
        <v>321</v>
      </c>
      <c r="G92" s="4" t="s">
        <v>332</v>
      </c>
      <c r="H92"/>
      <c r="I92" s="6" t="str">
        <f t="shared" si="3"/>
        <v xml:space="preserve">    &lt;Account&gt;&lt;Code&gt;earlyWarningSignal.limitUtilizationRate21MonthsAgo&lt;/Code&gt;&lt;Description&gt;disp_t_21 - Limietgebruik 21 maanden geleden&lt;/Description&gt;&lt;Sort&gt;89&lt;/Sort&gt;&lt;Level&gt;2&lt;/Level&gt;&lt;DC&gt;&lt;/DC&gt;&lt;DataType&gt;number&lt;/DataType&gt;&lt;/Account&gt;</v>
      </c>
    </row>
    <row r="93" spans="1:9" x14ac:dyDescent="0.25">
      <c r="A93" s="4">
        <v>90</v>
      </c>
      <c r="B93" s="4">
        <v>2</v>
      </c>
      <c r="C93" s="3" t="s">
        <v>488</v>
      </c>
      <c r="D93" s="3" t="s">
        <v>394</v>
      </c>
      <c r="E93" s="3" t="s">
        <v>582</v>
      </c>
      <c r="F93" t="s">
        <v>322</v>
      </c>
      <c r="G93" s="4" t="s">
        <v>332</v>
      </c>
      <c r="H93"/>
      <c r="I93" s="6" t="str">
        <f t="shared" si="3"/>
        <v xml:space="preserve">    &lt;Account&gt;&lt;Code&gt;earlyWarningSignal.limitUtilizationRate22MonthsAgo&lt;/Code&gt;&lt;Description&gt;disp_t_22 - Limietgebruik 22 maanden geleden&lt;/Description&gt;&lt;Sort&gt;90&lt;/Sort&gt;&lt;Level&gt;2&lt;/Level&gt;&lt;DC&gt;&lt;/DC&gt;&lt;DataType&gt;number&lt;/DataType&gt;&lt;/Account&gt;</v>
      </c>
    </row>
    <row r="94" spans="1:9" x14ac:dyDescent="0.25">
      <c r="A94" s="4">
        <v>91</v>
      </c>
      <c r="B94" s="4">
        <v>2</v>
      </c>
      <c r="C94" s="3" t="s">
        <v>489</v>
      </c>
      <c r="D94" s="3" t="s">
        <v>394</v>
      </c>
      <c r="E94" s="3" t="s">
        <v>582</v>
      </c>
      <c r="F94" t="s">
        <v>323</v>
      </c>
      <c r="G94" s="4" t="s">
        <v>332</v>
      </c>
      <c r="H94"/>
      <c r="I94" s="6" t="str">
        <f t="shared" si="3"/>
        <v xml:space="preserve">    &lt;Account&gt;&lt;Code&gt;earlyWarningSignal.limitUtilizationRate23MonthsAgo&lt;/Code&gt;&lt;Description&gt;disp_t_23 - Limietgebruik 23 maanden geleden&lt;/Description&gt;&lt;Sort&gt;91&lt;/Sort&gt;&lt;Level&gt;2&lt;/Level&gt;&lt;DC&gt;&lt;/DC&gt;&lt;DataType&gt;number&lt;/DataType&gt;&lt;/Account&gt;</v>
      </c>
    </row>
    <row r="95" spans="1:9" x14ac:dyDescent="0.25">
      <c r="A95" s="7">
        <v>92</v>
      </c>
      <c r="B95" s="4">
        <v>1</v>
      </c>
      <c r="C95" s="3"/>
      <c r="D95" s="3"/>
      <c r="E95" s="3" t="s">
        <v>586</v>
      </c>
      <c r="F95" t="s">
        <v>589</v>
      </c>
      <c r="H95"/>
      <c r="I95" s="6" t="str">
        <f t="shared" si="3"/>
        <v xml:space="preserve">    &lt;Account&gt;&lt;Code&gt;&lt;/Code&gt;&lt;Description&gt;Limiet signalen&lt;/Description&gt;&lt;Sort&gt;92&lt;/Sort&gt;&lt;Level&gt;1&lt;/Level&gt;&lt;DC&gt;&lt;/DC&gt;&lt;DataType&gt;Abstract&lt;/DataType&gt;&lt;/Account&gt;</v>
      </c>
    </row>
    <row r="96" spans="1:9" x14ac:dyDescent="0.25">
      <c r="A96" s="4">
        <v>93</v>
      </c>
      <c r="B96" s="4">
        <v>2</v>
      </c>
      <c r="C96" s="3" t="s">
        <v>490</v>
      </c>
      <c r="D96" s="3" t="s">
        <v>394</v>
      </c>
      <c r="E96" s="3" t="s">
        <v>582</v>
      </c>
      <c r="F96" t="s">
        <v>60</v>
      </c>
      <c r="G96" s="4">
        <v>0</v>
      </c>
      <c r="H96"/>
      <c r="I96" s="6" t="str">
        <f t="shared" si="3"/>
        <v xml:space="preserve">    &lt;Account&gt;&lt;Code&gt;earlyWarningSignal.limitUtilizationRateDifferenceScore&lt;/Code&gt;&lt;Description&gt;s_disp_delta_punten - Score op EWS-signaal 5&lt;/Description&gt;&lt;Sort&gt;93&lt;/Sort&gt;&lt;Level&gt;2&lt;/Level&gt;&lt;DC&gt;&lt;/DC&gt;&lt;DataType&gt;number&lt;/DataType&gt;&lt;/Account&gt;</v>
      </c>
    </row>
    <row r="97" spans="1:9" x14ac:dyDescent="0.25">
      <c r="A97" s="4">
        <v>94</v>
      </c>
      <c r="B97" s="4">
        <v>2</v>
      </c>
      <c r="C97" s="3" t="s">
        <v>491</v>
      </c>
      <c r="D97" s="3" t="s">
        <v>402</v>
      </c>
      <c r="E97" s="3" t="s">
        <v>580</v>
      </c>
      <c r="F97" t="s">
        <v>61</v>
      </c>
      <c r="G97" s="4">
        <v>0</v>
      </c>
      <c r="H97"/>
      <c r="I97" s="6" t="str">
        <f t="shared" si="3"/>
        <v xml:space="preserve">    &lt;Account&gt;&lt;Code&gt;earlyWarningSignal.limitUtilizationRateDifferenceIndication&lt;/Code&gt;&lt;Description&gt;s_disp_delta - Indicator afgaan EWS-signaal 5&lt;/Description&gt;&lt;Sort&gt;94&lt;/Sort&gt;&lt;Level&gt;2&lt;/Level&gt;&lt;DC&gt;&lt;/DC&gt;&lt;DataType&gt;boolean&lt;/DataType&gt;&lt;/Account&gt;</v>
      </c>
    </row>
    <row r="98" spans="1:9" x14ac:dyDescent="0.25">
      <c r="A98" s="7">
        <v>95</v>
      </c>
      <c r="B98" s="4">
        <v>2</v>
      </c>
      <c r="C98" s="3" t="s">
        <v>492</v>
      </c>
      <c r="D98" s="3" t="s">
        <v>403</v>
      </c>
      <c r="E98" s="3" t="s">
        <v>581</v>
      </c>
      <c r="F98" t="s">
        <v>62</v>
      </c>
      <c r="G98" s="4" t="s">
        <v>174</v>
      </c>
      <c r="H98"/>
      <c r="I98" s="6" t="str">
        <f t="shared" si="3"/>
        <v xml:space="preserve">    &lt;Account&gt;&lt;Code&gt;earlyWarningSignal.limitUtilizationRateDifferenceDescription&lt;/Code&gt;&lt;Description&gt;s_disp_delta_oms - Omschrijving EWS-signaal 5&lt;/Description&gt;&lt;Sort&gt;95&lt;/Sort&gt;&lt;Level&gt;2&lt;/Level&gt;&lt;DC&gt;&lt;/DC&gt;&lt;DataType&gt;string&lt;/DataType&gt;&lt;/Account&gt;</v>
      </c>
    </row>
    <row r="99" spans="1:9" x14ac:dyDescent="0.25">
      <c r="A99" s="4">
        <v>96</v>
      </c>
      <c r="B99" s="4">
        <v>2</v>
      </c>
      <c r="C99" s="3" t="s">
        <v>493</v>
      </c>
      <c r="D99" s="3" t="s">
        <v>394</v>
      </c>
      <c r="E99" s="3" t="s">
        <v>582</v>
      </c>
      <c r="F99" t="s">
        <v>63</v>
      </c>
      <c r="G99" s="4">
        <v>0</v>
      </c>
      <c r="H99"/>
      <c r="I99" s="6" t="str">
        <f t="shared" si="3"/>
        <v xml:space="preserve">    &lt;Account&gt;&lt;Code&gt;earlyWarningSignal.limitUtilizationRateAbove85Score&lt;/Code&gt;&lt;Description&gt;s_disp_punten - Score op EWS-signaal 6&lt;/Description&gt;&lt;Sort&gt;96&lt;/Sort&gt;&lt;Level&gt;2&lt;/Level&gt;&lt;DC&gt;&lt;/DC&gt;&lt;DataType&gt;number&lt;/DataType&gt;&lt;/Account&gt;</v>
      </c>
    </row>
    <row r="100" spans="1:9" x14ac:dyDescent="0.25">
      <c r="A100" s="4">
        <v>97</v>
      </c>
      <c r="B100" s="4">
        <v>2</v>
      </c>
      <c r="C100" s="3" t="s">
        <v>494</v>
      </c>
      <c r="D100" s="3" t="s">
        <v>402</v>
      </c>
      <c r="E100" s="3" t="s">
        <v>580</v>
      </c>
      <c r="F100" t="s">
        <v>64</v>
      </c>
      <c r="G100" s="4">
        <v>0</v>
      </c>
      <c r="H100"/>
      <c r="I100" s="6" t="str">
        <f t="shared" si="3"/>
        <v xml:space="preserve">    &lt;Account&gt;&lt;Code&gt;earlyWarningSignal.limitUtilizationRateAbove85Indication&lt;/Code&gt;&lt;Description&gt;s_disp - Indicator afgaan EWS-signaal 6&lt;/Description&gt;&lt;Sort&gt;97&lt;/Sort&gt;&lt;Level&gt;2&lt;/Level&gt;&lt;DC&gt;&lt;/DC&gt;&lt;DataType&gt;boolean&lt;/DataType&gt;&lt;/Account&gt;</v>
      </c>
    </row>
    <row r="101" spans="1:9" x14ac:dyDescent="0.25">
      <c r="A101" s="7">
        <v>98</v>
      </c>
      <c r="B101" s="4">
        <v>2</v>
      </c>
      <c r="C101" s="3" t="s">
        <v>495</v>
      </c>
      <c r="D101" s="3" t="s">
        <v>403</v>
      </c>
      <c r="E101" s="3" t="s">
        <v>581</v>
      </c>
      <c r="F101" t="s">
        <v>65</v>
      </c>
      <c r="G101" s="4" t="s">
        <v>178</v>
      </c>
      <c r="H101"/>
      <c r="I101" s="6" t="str">
        <f t="shared" si="3"/>
        <v xml:space="preserve">    &lt;Account&gt;&lt;Code&gt;earlyWarningSignal.limitUtilizationRateAbove85Description&lt;/Code&gt;&lt;Description&gt;s_disp_oms - Omschrijving EWS-signaal 6&lt;/Description&gt;&lt;Sort&gt;98&lt;/Sort&gt;&lt;Level&gt;2&lt;/Level&gt;&lt;DC&gt;&lt;/DC&gt;&lt;DataType&gt;string&lt;/DataType&gt;&lt;/Account&gt;</v>
      </c>
    </row>
    <row r="102" spans="1:9" x14ac:dyDescent="0.25">
      <c r="A102" s="4">
        <v>99</v>
      </c>
      <c r="B102" s="4">
        <v>2</v>
      </c>
      <c r="C102" s="3" t="s">
        <v>496</v>
      </c>
      <c r="D102" s="3" t="s">
        <v>394</v>
      </c>
      <c r="E102" s="3" t="s">
        <v>582</v>
      </c>
      <c r="F102" t="s">
        <v>66</v>
      </c>
      <c r="G102" s="4">
        <v>7</v>
      </c>
      <c r="H102"/>
      <c r="I102" s="6" t="str">
        <f t="shared" si="3"/>
        <v xml:space="preserve">    &lt;Account&gt;&lt;Code&gt;earlyWarningSignal.limitUtilizationRateExtensionScore&lt;/Code&gt;&lt;Description&gt;s_rlcheck_punten - Score op EWS-signaal 7&lt;/Description&gt;&lt;Sort&gt;99&lt;/Sort&gt;&lt;Level&gt;2&lt;/Level&gt;&lt;DC&gt;&lt;/DC&gt;&lt;DataType&gt;number&lt;/DataType&gt;&lt;/Account&gt;</v>
      </c>
    </row>
    <row r="103" spans="1:9" x14ac:dyDescent="0.25">
      <c r="A103" s="4">
        <v>100</v>
      </c>
      <c r="B103" s="4">
        <v>2</v>
      </c>
      <c r="C103" s="3" t="s">
        <v>497</v>
      </c>
      <c r="D103" s="3" t="s">
        <v>402</v>
      </c>
      <c r="E103" s="3" t="s">
        <v>580</v>
      </c>
      <c r="F103" t="s">
        <v>67</v>
      </c>
      <c r="G103" s="4">
        <v>1</v>
      </c>
      <c r="H103"/>
      <c r="I103" s="6" t="str">
        <f t="shared" si="3"/>
        <v xml:space="preserve">    &lt;Account&gt;&lt;Code&gt;earlyWarningSignal.limitUtilizationRateExtensionIndication&lt;/Code&gt;&lt;Description&gt;s_rlcheck - Indicator afgaan EWS-signaal 7&lt;/Description&gt;&lt;Sort&gt;100&lt;/Sort&gt;&lt;Level&gt;2&lt;/Level&gt;&lt;DC&gt;&lt;/DC&gt;&lt;DataType&gt;boolean&lt;/DataType&gt;&lt;/Account&gt;</v>
      </c>
    </row>
    <row r="104" spans="1:9" x14ac:dyDescent="0.25">
      <c r="A104" s="7">
        <v>101</v>
      </c>
      <c r="B104" s="4">
        <v>2</v>
      </c>
      <c r="C104" s="3" t="s">
        <v>498</v>
      </c>
      <c r="D104" s="3" t="s">
        <v>403</v>
      </c>
      <c r="E104" s="3" t="s">
        <v>581</v>
      </c>
      <c r="F104" t="s">
        <v>68</v>
      </c>
      <c r="G104" s="4" t="s">
        <v>181</v>
      </c>
      <c r="H104"/>
      <c r="I104" s="6" t="str">
        <f t="shared" si="3"/>
        <v xml:space="preserve">    &lt;Account&gt;&lt;Code&gt;earlyWarningSignal.limitUtilizationRateExtensionDescription&lt;/Code&gt;&lt;Description&gt;s_rlcheck_oms - Omschrijving EWS-signaal 7&lt;/Description&gt;&lt;Sort&gt;101&lt;/Sort&gt;&lt;Level&gt;2&lt;/Level&gt;&lt;DC&gt;&lt;/DC&gt;&lt;DataType&gt;string&lt;/DataType&gt;&lt;/Account&gt;</v>
      </c>
    </row>
    <row r="105" spans="1:9" x14ac:dyDescent="0.25">
      <c r="A105" s="4">
        <v>102</v>
      </c>
      <c r="B105" s="4">
        <v>2</v>
      </c>
      <c r="C105" s="3" t="s">
        <v>499</v>
      </c>
      <c r="D105" s="3" t="s">
        <v>394</v>
      </c>
      <c r="E105" s="3" t="s">
        <v>582</v>
      </c>
      <c r="F105" t="s">
        <v>69</v>
      </c>
      <c r="G105" s="4">
        <v>5</v>
      </c>
      <c r="H105"/>
      <c r="I105" s="6" t="str">
        <f t="shared" si="3"/>
        <v xml:space="preserve">    &lt;Account&gt;&lt;Code&gt;earlyWarningSignal.limitUtilizationRateOver100000Score&lt;/Code&gt;&lt;Description&gt;s_limiet_punten - Score op EWS-signaal 8&lt;/Description&gt;&lt;Sort&gt;102&lt;/Sort&gt;&lt;Level&gt;2&lt;/Level&gt;&lt;DC&gt;&lt;/DC&gt;&lt;DataType&gt;number&lt;/DataType&gt;&lt;/Account&gt;</v>
      </c>
    </row>
    <row r="106" spans="1:9" x14ac:dyDescent="0.25">
      <c r="A106" s="4">
        <v>103</v>
      </c>
      <c r="B106" s="4">
        <v>2</v>
      </c>
      <c r="C106" s="3" t="s">
        <v>500</v>
      </c>
      <c r="D106" s="3" t="s">
        <v>402</v>
      </c>
      <c r="E106" s="3" t="s">
        <v>580</v>
      </c>
      <c r="F106" t="s">
        <v>70</v>
      </c>
      <c r="G106" s="4">
        <v>1</v>
      </c>
      <c r="H106"/>
      <c r="I106" s="6" t="str">
        <f t="shared" si="3"/>
        <v xml:space="preserve">    &lt;Account&gt;&lt;Code&gt;earlyWarningSignal.limitUtilizationRateOver100000Indication&lt;/Code&gt;&lt;Description&gt;s_limiet - Indicator afgaan EWS-signaal 8&lt;/Description&gt;&lt;Sort&gt;103&lt;/Sort&gt;&lt;Level&gt;2&lt;/Level&gt;&lt;DC&gt;&lt;/DC&gt;&lt;DataType&gt;boolean&lt;/DataType&gt;&lt;/Account&gt;</v>
      </c>
    </row>
    <row r="107" spans="1:9" x14ac:dyDescent="0.25">
      <c r="A107" s="7">
        <v>104</v>
      </c>
      <c r="B107" s="4">
        <v>2</v>
      </c>
      <c r="C107" s="3" t="s">
        <v>501</v>
      </c>
      <c r="D107" s="3" t="s">
        <v>403</v>
      </c>
      <c r="E107" s="3" t="s">
        <v>581</v>
      </c>
      <c r="F107" t="s">
        <v>71</v>
      </c>
      <c r="G107" s="4" t="s">
        <v>184</v>
      </c>
      <c r="H107"/>
      <c r="I107" s="6" t="str">
        <f t="shared" si="3"/>
        <v xml:space="preserve">    &lt;Account&gt;&lt;Code&gt;earlyWarningSignal.limitUtilizationRateOver100000Description&lt;/Code&gt;&lt;Description&gt;s_limiet_oms - Omschrijving EWS-signaal 8&lt;/Description&gt;&lt;Sort&gt;104&lt;/Sort&gt;&lt;Level&gt;2&lt;/Level&gt;&lt;DC&gt;&lt;/DC&gt;&lt;DataType&gt;string&lt;/DataType&gt;&lt;/Account&gt;</v>
      </c>
    </row>
    <row r="108" spans="1:9" x14ac:dyDescent="0.25">
      <c r="A108" s="4">
        <v>105</v>
      </c>
      <c r="B108" s="4">
        <v>1</v>
      </c>
      <c r="C108" s="3"/>
      <c r="D108" s="3"/>
      <c r="E108" s="3" t="s">
        <v>586</v>
      </c>
      <c r="F108" t="s">
        <v>592</v>
      </c>
      <c r="H108"/>
      <c r="I108" s="6" t="str">
        <f t="shared" si="3"/>
        <v xml:space="preserve">    &lt;Account&gt;&lt;Code&gt;&lt;/Code&gt;&lt;Description&gt;Overstandsignalen&lt;/Description&gt;&lt;Sort&gt;105&lt;/Sort&gt;&lt;Level&gt;1&lt;/Level&gt;&lt;DC&gt;&lt;/DC&gt;&lt;DataType&gt;Abstract&lt;/DataType&gt;&lt;/Account&gt;</v>
      </c>
    </row>
    <row r="109" spans="1:9" x14ac:dyDescent="0.25">
      <c r="A109" s="4">
        <v>106</v>
      </c>
      <c r="B109" s="4">
        <v>2</v>
      </c>
      <c r="C109" s="3" t="s">
        <v>502</v>
      </c>
      <c r="D109" s="3" t="s">
        <v>394</v>
      </c>
      <c r="E109" s="3" t="s">
        <v>582</v>
      </c>
      <c r="F109" t="s">
        <v>72</v>
      </c>
      <c r="G109" s="4">
        <v>0</v>
      </c>
      <c r="H109"/>
      <c r="I109" s="6" t="str">
        <f t="shared" si="3"/>
        <v xml:space="preserve">    &lt;Account&gt;&lt;Code&gt;earlyWarningSignal.currentOverdraftDurationScore&lt;/Code&gt;&lt;Description&gt;s_overstand_d_t_punten - Score op EWS-signaal 9&lt;/Description&gt;&lt;Sort&gt;106&lt;/Sort&gt;&lt;Level&gt;2&lt;/Level&gt;&lt;DC&gt;&lt;/DC&gt;&lt;DataType&gt;number&lt;/DataType&gt;&lt;/Account&gt;</v>
      </c>
    </row>
    <row r="110" spans="1:9" x14ac:dyDescent="0.25">
      <c r="A110" s="7">
        <v>107</v>
      </c>
      <c r="B110" s="4">
        <v>2</v>
      </c>
      <c r="C110" s="3" t="s">
        <v>503</v>
      </c>
      <c r="D110" s="3" t="s">
        <v>402</v>
      </c>
      <c r="E110" s="3" t="s">
        <v>580</v>
      </c>
      <c r="F110" t="s">
        <v>73</v>
      </c>
      <c r="G110" s="4">
        <v>0</v>
      </c>
      <c r="H110"/>
      <c r="I110" s="6" t="str">
        <f t="shared" si="3"/>
        <v xml:space="preserve">    &lt;Account&gt;&lt;Code&gt;earlyWarningSignal.currentOverdraftDurationIndication&lt;/Code&gt;&lt;Description&gt;s_overstand_d_t - Indicator afgaan EWS-signaal 9&lt;/Description&gt;&lt;Sort&gt;107&lt;/Sort&gt;&lt;Level&gt;2&lt;/Level&gt;&lt;DC&gt;&lt;/DC&gt;&lt;DataType&gt;boolean&lt;/DataType&gt;&lt;/Account&gt;</v>
      </c>
    </row>
    <row r="111" spans="1:9" x14ac:dyDescent="0.25">
      <c r="A111" s="4">
        <v>108</v>
      </c>
      <c r="B111" s="4">
        <v>2</v>
      </c>
      <c r="C111" s="3" t="s">
        <v>504</v>
      </c>
      <c r="D111" s="3" t="s">
        <v>403</v>
      </c>
      <c r="E111" s="3" t="s">
        <v>581</v>
      </c>
      <c r="F111" t="s">
        <v>74</v>
      </c>
      <c r="G111" s="4" t="s">
        <v>187</v>
      </c>
      <c r="H111"/>
      <c r="I111" s="6" t="str">
        <f t="shared" si="3"/>
        <v xml:space="preserve">    &lt;Account&gt;&lt;Code&gt;earlyWarningSignal.currentOverdraftDurationDescription&lt;/Code&gt;&lt;Description&gt;s_overstand_d_t_oms - Omschrijving EWS-signaal 9&lt;/Description&gt;&lt;Sort&gt;108&lt;/Sort&gt;&lt;Level&gt;2&lt;/Level&gt;&lt;DC&gt;&lt;/DC&gt;&lt;DataType&gt;string&lt;/DataType&gt;&lt;/Account&gt;</v>
      </c>
    </row>
    <row r="112" spans="1:9" x14ac:dyDescent="0.25">
      <c r="A112" s="4">
        <v>109</v>
      </c>
      <c r="B112" s="4">
        <v>2</v>
      </c>
      <c r="C112" s="3" t="s">
        <v>505</v>
      </c>
      <c r="D112" s="3" t="s">
        <v>394</v>
      </c>
      <c r="E112" s="3" t="s">
        <v>582</v>
      </c>
      <c r="F112" t="s">
        <v>75</v>
      </c>
      <c r="G112" s="4">
        <v>0</v>
      </c>
      <c r="H112"/>
      <c r="I112" s="6" t="str">
        <f t="shared" si="3"/>
        <v xml:space="preserve">    &lt;Account&gt;&lt;Code&gt;earlyWarningSignal.currentOverdraftAmountScore&lt;/Code&gt;&lt;Description&gt;s_overstand_s_t_punten - Score op EWS-signaal 10&lt;/Description&gt;&lt;Sort&gt;109&lt;/Sort&gt;&lt;Level&gt;2&lt;/Level&gt;&lt;DC&gt;&lt;/DC&gt;&lt;DataType&gt;number&lt;/DataType&gt;&lt;/Account&gt;</v>
      </c>
    </row>
    <row r="113" spans="1:9" x14ac:dyDescent="0.25">
      <c r="A113" s="7">
        <v>110</v>
      </c>
      <c r="B113" s="4">
        <v>2</v>
      </c>
      <c r="C113" s="3" t="s">
        <v>506</v>
      </c>
      <c r="D113" s="3" t="s">
        <v>402</v>
      </c>
      <c r="E113" s="3" t="s">
        <v>580</v>
      </c>
      <c r="F113" t="s">
        <v>76</v>
      </c>
      <c r="G113" s="4">
        <v>0</v>
      </c>
      <c r="H113"/>
      <c r="I113" s="6" t="str">
        <f t="shared" si="3"/>
        <v xml:space="preserve">    &lt;Account&gt;&lt;Code&gt;earlyWarningSignal.currentOverdraftAmountIndication&lt;/Code&gt;&lt;Description&gt;s_overstand_s_t - Indicator afgaan EWS-signaal 10&lt;/Description&gt;&lt;Sort&gt;110&lt;/Sort&gt;&lt;Level&gt;2&lt;/Level&gt;&lt;DC&gt;&lt;/DC&gt;&lt;DataType&gt;boolean&lt;/DataType&gt;&lt;/Account&gt;</v>
      </c>
    </row>
    <row r="114" spans="1:9" x14ac:dyDescent="0.25">
      <c r="A114" s="4">
        <v>111</v>
      </c>
      <c r="B114" s="4">
        <v>2</v>
      </c>
      <c r="C114" s="3" t="s">
        <v>507</v>
      </c>
      <c r="D114" s="3" t="s">
        <v>403</v>
      </c>
      <c r="E114" s="3" t="s">
        <v>581</v>
      </c>
      <c r="F114" t="s">
        <v>77</v>
      </c>
      <c r="G114" s="4" t="s">
        <v>190</v>
      </c>
      <c r="H114"/>
      <c r="I114" s="6" t="str">
        <f t="shared" si="3"/>
        <v xml:space="preserve">    &lt;Account&gt;&lt;Code&gt;earlyWarningSignal.currentOverdraftAmountDescription&lt;/Code&gt;&lt;Description&gt;s_overstand_s_t_oms - Omschrijving EWS-signaal 10&lt;/Description&gt;&lt;Sort&gt;111&lt;/Sort&gt;&lt;Level&gt;2&lt;/Level&gt;&lt;DC&gt;&lt;/DC&gt;&lt;DataType&gt;string&lt;/DataType&gt;&lt;/Account&gt;</v>
      </c>
    </row>
    <row r="115" spans="1:9" x14ac:dyDescent="0.25">
      <c r="A115" s="4">
        <v>112</v>
      </c>
      <c r="B115" s="4">
        <v>2</v>
      </c>
      <c r="C115" s="3" t="s">
        <v>508</v>
      </c>
      <c r="D115" s="3" t="s">
        <v>394</v>
      </c>
      <c r="E115" s="3" t="s">
        <v>582</v>
      </c>
      <c r="F115" t="s">
        <v>78</v>
      </c>
      <c r="G115" s="4">
        <v>0</v>
      </c>
      <c r="H115"/>
      <c r="I115" s="6" t="str">
        <f t="shared" si="3"/>
        <v xml:space="preserve">    &lt;Account&gt;&lt;Code&gt;earlyWarningSignal.numberOfOverdraftsLast6MonthsScore&lt;/Code&gt;&lt;Description&gt;s_overstandenverloop_d_punten - Score op EWS-signaal 11&lt;/Description&gt;&lt;Sort&gt;112&lt;/Sort&gt;&lt;Level&gt;2&lt;/Level&gt;&lt;DC&gt;&lt;/DC&gt;&lt;DataType&gt;number&lt;/DataType&gt;&lt;/Account&gt;</v>
      </c>
    </row>
    <row r="116" spans="1:9" x14ac:dyDescent="0.25">
      <c r="A116" s="7">
        <v>113</v>
      </c>
      <c r="B116" s="4">
        <v>2</v>
      </c>
      <c r="C116" s="3" t="s">
        <v>509</v>
      </c>
      <c r="D116" s="3" t="s">
        <v>402</v>
      </c>
      <c r="E116" s="3" t="s">
        <v>580</v>
      </c>
      <c r="F116" t="s">
        <v>79</v>
      </c>
      <c r="G116" s="4">
        <v>0</v>
      </c>
      <c r="H116"/>
      <c r="I116" s="6" t="str">
        <f t="shared" si="3"/>
        <v xml:space="preserve">    &lt;Account&gt;&lt;Code&gt;earlyWarningSignal.numberOfOverdraftsLast6Monthsindication&lt;/Code&gt;&lt;Description&gt;s_overstandenverloop_d - Indicator afgaan EWS-signaal 11&lt;/Description&gt;&lt;Sort&gt;113&lt;/Sort&gt;&lt;Level&gt;2&lt;/Level&gt;&lt;DC&gt;&lt;/DC&gt;&lt;DataType&gt;boolean&lt;/DataType&gt;&lt;/Account&gt;</v>
      </c>
    </row>
    <row r="117" spans="1:9" x14ac:dyDescent="0.25">
      <c r="A117" s="4">
        <v>114</v>
      </c>
      <c r="B117" s="4">
        <v>2</v>
      </c>
      <c r="C117" s="3" t="s">
        <v>510</v>
      </c>
      <c r="D117" s="3" t="s">
        <v>404</v>
      </c>
      <c r="E117" s="3" t="s">
        <v>581</v>
      </c>
      <c r="F117" t="s">
        <v>80</v>
      </c>
      <c r="G117" s="4" t="s">
        <v>193</v>
      </c>
      <c r="H117"/>
      <c r="I117" s="6" t="str">
        <f t="shared" si="3"/>
        <v xml:space="preserve">    &lt;Account&gt;&lt;Code&gt;earlyWarningSignal.numberOfOverdraftsLast6MonthsDescription&lt;/Code&gt;&lt;Description&gt;s_overstandenverloop_d_oms - Omschrijving EWS-signaal 11&lt;/Description&gt;&lt;Sort&gt;114&lt;/Sort&gt;&lt;Level&gt;2&lt;/Level&gt;&lt;DC&gt;&lt;/DC&gt;&lt;DataType&gt;string&lt;/DataType&gt;&lt;/Account&gt;</v>
      </c>
    </row>
    <row r="118" spans="1:9" x14ac:dyDescent="0.25">
      <c r="A118" s="4">
        <v>115</v>
      </c>
      <c r="B118" s="4">
        <v>2</v>
      </c>
      <c r="C118" s="3" t="s">
        <v>511</v>
      </c>
      <c r="D118" s="3" t="s">
        <v>392</v>
      </c>
      <c r="E118" s="3" t="s">
        <v>582</v>
      </c>
      <c r="F118" t="s">
        <v>81</v>
      </c>
      <c r="G118" s="4">
        <v>0</v>
      </c>
      <c r="H118"/>
      <c r="I118" s="6" t="str">
        <f t="shared" si="3"/>
        <v xml:space="preserve">    &lt;Account&gt;&lt;Code&gt;earlyWarningSignal.overdraftBalanceLast6Months&lt;/Code&gt;&lt;Description&gt;overstanden_saldo_6mnd - Bedrag in overstan afgelopen 6 maanden&lt;/Description&gt;&lt;Sort&gt;115&lt;/Sort&gt;&lt;Level&gt;2&lt;/Level&gt;&lt;DC&gt;&lt;/DC&gt;&lt;DataType&gt;number&lt;/DataType&gt;&lt;/Account&gt;</v>
      </c>
    </row>
    <row r="119" spans="1:9" x14ac:dyDescent="0.25">
      <c r="A119" s="7">
        <v>116</v>
      </c>
      <c r="B119" s="4">
        <v>2</v>
      </c>
      <c r="C119" s="3" t="s">
        <v>512</v>
      </c>
      <c r="D119" s="3" t="s">
        <v>402</v>
      </c>
      <c r="E119" s="3" t="s">
        <v>580</v>
      </c>
      <c r="F119" t="s">
        <v>82</v>
      </c>
      <c r="G119" s="4">
        <v>0</v>
      </c>
      <c r="H119"/>
      <c r="I119" s="6" t="str">
        <f t="shared" si="3"/>
        <v xml:space="preserve">    &lt;Account&gt;&lt;Code&gt;earlyWarningSignal.overdraftBalanceLast6MonthsScore&lt;/Code&gt;&lt;Description&gt;s_overstandenverloop_s_punten - Score op EWS-signaal 12&lt;/Description&gt;&lt;Sort&gt;116&lt;/Sort&gt;&lt;Level&gt;2&lt;/Level&gt;&lt;DC&gt;&lt;/DC&gt;&lt;DataType&gt;boolean&lt;/DataType&gt;&lt;/Account&gt;</v>
      </c>
    </row>
    <row r="120" spans="1:9" x14ac:dyDescent="0.25">
      <c r="A120" s="4">
        <v>117</v>
      </c>
      <c r="B120" s="4">
        <v>2</v>
      </c>
      <c r="C120" s="3" t="s">
        <v>513</v>
      </c>
      <c r="D120" s="3" t="s">
        <v>394</v>
      </c>
      <c r="E120" s="3" t="s">
        <v>582</v>
      </c>
      <c r="F120" t="s">
        <v>83</v>
      </c>
      <c r="G120" s="4">
        <v>0</v>
      </c>
      <c r="H120"/>
      <c r="I120" s="6" t="str">
        <f t="shared" si="3"/>
        <v xml:space="preserve">    &lt;Account&gt;&lt;Code&gt;earlyWarningSignal.overdraftBalanceLast6MonthsIndication&lt;/Code&gt;&lt;Description&gt;s_overstandenverloop_s - Indicator afgaan EWS-signaal 12&lt;/Description&gt;&lt;Sort&gt;117&lt;/Sort&gt;&lt;Level&gt;2&lt;/Level&gt;&lt;DC&gt;&lt;/DC&gt;&lt;DataType&gt;number&lt;/DataType&gt;&lt;/Account&gt;</v>
      </c>
    </row>
    <row r="121" spans="1:9" x14ac:dyDescent="0.25">
      <c r="A121" s="4">
        <v>118</v>
      </c>
      <c r="B121" s="4">
        <v>2</v>
      </c>
      <c r="C121" s="3" t="s">
        <v>514</v>
      </c>
      <c r="D121" s="3" t="s">
        <v>404</v>
      </c>
      <c r="E121" s="3" t="s">
        <v>581</v>
      </c>
      <c r="F121" t="s">
        <v>84</v>
      </c>
      <c r="G121" s="4" t="s">
        <v>197</v>
      </c>
      <c r="H121"/>
      <c r="I121" s="6" t="str">
        <f t="shared" ref="I121:I152" si="4">"    &lt;Account&gt;&lt;Code&gt;"&amp;C121&amp;"&lt;/Code&gt;&lt;Description&gt;"&amp;SUBSTITUTE(SUBSTITUTE(SUBSTITUTE(SUBSTITUTE(SUBSTITUTE(F121,"&amp;","&amp;amp;"),"""","&amp;quot;"),"'","&amp;apos;"),"&lt;","&amp;lt;"),"&gt;","&amp;gt;")&amp;"&lt;/Description&gt;&lt;Sort&gt;"&amp;A121&amp;"&lt;/Sort&gt;&lt;Level&gt;"&amp;B121&amp;"&lt;/Level&gt;&lt;DC&gt;&lt;/DC&gt;&lt;DataType&gt;"&amp;E121&amp;"&lt;/DataType&gt;&lt;/Account&gt;"</f>
        <v xml:space="preserve">    &lt;Account&gt;&lt;Code&gt;earlyWarningSignal.overdraftBalanceLast6MonthsDescription&lt;/Code&gt;&lt;Description&gt;s_overstandenverloop_s_oms - Omschrijving EWS-signaal 12&lt;/Description&gt;&lt;Sort&gt;118&lt;/Sort&gt;&lt;Level&gt;2&lt;/Level&gt;&lt;DC&gt;&lt;/DC&gt;&lt;DataType&gt;string&lt;/DataType&gt;&lt;/Account&gt;</v>
      </c>
    </row>
    <row r="122" spans="1:9" x14ac:dyDescent="0.25">
      <c r="A122" s="7">
        <v>119</v>
      </c>
      <c r="B122" s="4">
        <v>1</v>
      </c>
      <c r="C122" s="3"/>
      <c r="D122" s="3"/>
      <c r="E122" s="3" t="s">
        <v>586</v>
      </c>
      <c r="F122" t="s">
        <v>593</v>
      </c>
      <c r="H122"/>
      <c r="I122" s="6" t="str">
        <f t="shared" si="4"/>
        <v xml:space="preserve">    &lt;Account&gt;&lt;Code&gt;&lt;/Code&gt;&lt;Description&gt;Rating signalen&lt;/Description&gt;&lt;Sort&gt;119&lt;/Sort&gt;&lt;Level&gt;1&lt;/Level&gt;&lt;DC&gt;&lt;/DC&gt;&lt;DataType&gt;Abstract&lt;/DataType&gt;&lt;/Account&gt;</v>
      </c>
    </row>
    <row r="123" spans="1:9" x14ac:dyDescent="0.25">
      <c r="A123" s="4">
        <v>120</v>
      </c>
      <c r="B123" s="4">
        <v>2</v>
      </c>
      <c r="C123" s="3" t="s">
        <v>515</v>
      </c>
      <c r="D123" s="3" t="s">
        <v>394</v>
      </c>
      <c r="E123" s="3" t="s">
        <v>582</v>
      </c>
      <c r="F123" t="s">
        <v>85</v>
      </c>
      <c r="G123" s="4">
        <v>50</v>
      </c>
      <c r="H123"/>
      <c r="I123" s="6" t="str">
        <f t="shared" si="4"/>
        <v xml:space="preserve">    &lt;Account&gt;&lt;Code&gt;earlyWarningSignal.ratingPrefixScore&lt;/Code&gt;&lt;Description&gt;s_rating_prefix_punten - Score op EWS-signaal 13&lt;/Description&gt;&lt;Sort&gt;120&lt;/Sort&gt;&lt;Level&gt;2&lt;/Level&gt;&lt;DC&gt;&lt;/DC&gt;&lt;DataType&gt;number&lt;/DataType&gt;&lt;/Account&gt;</v>
      </c>
    </row>
    <row r="124" spans="1:9" x14ac:dyDescent="0.25">
      <c r="A124" s="4">
        <v>121</v>
      </c>
      <c r="B124" s="4">
        <v>2</v>
      </c>
      <c r="C124" s="3" t="s">
        <v>516</v>
      </c>
      <c r="D124" s="3" t="s">
        <v>402</v>
      </c>
      <c r="E124" s="3" t="s">
        <v>580</v>
      </c>
      <c r="F124" t="s">
        <v>86</v>
      </c>
      <c r="G124" s="4">
        <v>1</v>
      </c>
      <c r="H124"/>
      <c r="I124" s="6" t="str">
        <f t="shared" si="4"/>
        <v xml:space="preserve">    &lt;Account&gt;&lt;Code&gt;earlyWarningSignal.ratingPrefixIndication&lt;/Code&gt;&lt;Description&gt;s_rating_prefix - Indicator afgaan EWS-signaal 13&lt;/Description&gt;&lt;Sort&gt;121&lt;/Sort&gt;&lt;Level&gt;2&lt;/Level&gt;&lt;DC&gt;&lt;/DC&gt;&lt;DataType&gt;boolean&lt;/DataType&gt;&lt;/Account&gt;</v>
      </c>
    </row>
    <row r="125" spans="1:9" x14ac:dyDescent="0.25">
      <c r="A125" s="7">
        <v>122</v>
      </c>
      <c r="B125" s="4">
        <v>2</v>
      </c>
      <c r="C125" s="3" t="s">
        <v>517</v>
      </c>
      <c r="D125" s="3" t="s">
        <v>404</v>
      </c>
      <c r="E125" s="3" t="s">
        <v>581</v>
      </c>
      <c r="F125" t="s">
        <v>87</v>
      </c>
      <c r="G125" s="4" t="s">
        <v>200</v>
      </c>
      <c r="H125"/>
      <c r="I125" s="6" t="str">
        <f t="shared" si="4"/>
        <v xml:space="preserve">    &lt;Account&gt;&lt;Code&gt;earlyWarningSignal.ratingPrefixDescription&lt;/Code&gt;&lt;Description&gt;s_rating_prefix_oms - Omschrijving EWS-signaal 13&lt;/Description&gt;&lt;Sort&gt;122&lt;/Sort&gt;&lt;Level&gt;2&lt;/Level&gt;&lt;DC&gt;&lt;/DC&gt;&lt;DataType&gt;string&lt;/DataType&gt;&lt;/Account&gt;</v>
      </c>
    </row>
    <row r="126" spans="1:9" x14ac:dyDescent="0.25">
      <c r="A126" s="4">
        <v>123</v>
      </c>
      <c r="B126" s="4">
        <v>2</v>
      </c>
      <c r="C126" s="3" t="s">
        <v>518</v>
      </c>
      <c r="D126" s="3" t="s">
        <v>394</v>
      </c>
      <c r="E126" s="3" t="s">
        <v>582</v>
      </c>
      <c r="F126" t="s">
        <v>88</v>
      </c>
      <c r="G126" s="4">
        <v>0</v>
      </c>
      <c r="H126"/>
      <c r="I126" s="6" t="str">
        <f t="shared" si="4"/>
        <v xml:space="preserve">    &lt;Account&gt;&lt;Code&gt;earlyWarningSignal.ratingIncreaseScore&lt;/Code&gt;&lt;Description&gt;s_rating_stijging_punten - Score op EWS-signaal 14&lt;/Description&gt;&lt;Sort&gt;123&lt;/Sort&gt;&lt;Level&gt;2&lt;/Level&gt;&lt;DC&gt;&lt;/DC&gt;&lt;DataType&gt;number&lt;/DataType&gt;&lt;/Account&gt;</v>
      </c>
    </row>
    <row r="127" spans="1:9" x14ac:dyDescent="0.25">
      <c r="A127" s="4">
        <v>124</v>
      </c>
      <c r="B127" s="4">
        <v>2</v>
      </c>
      <c r="C127" s="3" t="s">
        <v>519</v>
      </c>
      <c r="D127" s="3" t="s">
        <v>402</v>
      </c>
      <c r="E127" s="3" t="s">
        <v>580</v>
      </c>
      <c r="F127" t="s">
        <v>89</v>
      </c>
      <c r="G127" s="4">
        <v>0</v>
      </c>
      <c r="H127"/>
      <c r="I127" s="6" t="str">
        <f t="shared" si="4"/>
        <v xml:space="preserve">    &lt;Account&gt;&lt;Code&gt;earlyWarningSignal.ratingIncreaseIndication&lt;/Code&gt;&lt;Description&gt;s_rating_stijging - Indicator afgaan EWS-signaal 14&lt;/Description&gt;&lt;Sort&gt;124&lt;/Sort&gt;&lt;Level&gt;2&lt;/Level&gt;&lt;DC&gt;&lt;/DC&gt;&lt;DataType&gt;boolean&lt;/DataType&gt;&lt;/Account&gt;</v>
      </c>
    </row>
    <row r="128" spans="1:9" x14ac:dyDescent="0.25">
      <c r="A128" s="7">
        <v>125</v>
      </c>
      <c r="B128" s="4">
        <v>2</v>
      </c>
      <c r="C128" s="3" t="s">
        <v>520</v>
      </c>
      <c r="D128" s="3" t="s">
        <v>404</v>
      </c>
      <c r="E128" s="3" t="s">
        <v>581</v>
      </c>
      <c r="F128" t="s">
        <v>90</v>
      </c>
      <c r="G128" s="4" t="s">
        <v>203</v>
      </c>
      <c r="H128"/>
      <c r="I128" s="6" t="str">
        <f t="shared" si="4"/>
        <v xml:space="preserve">    &lt;Account&gt;&lt;Code&gt;earlyWarningSignal.ratingIncreaseDescription&lt;/Code&gt;&lt;Description&gt;s_rating_stijging_oms - Omschrijving EWS-signaal 14&lt;/Description&gt;&lt;Sort&gt;125&lt;/Sort&gt;&lt;Level&gt;2&lt;/Level&gt;&lt;DC&gt;&lt;/DC&gt;&lt;DataType&gt;string&lt;/DataType&gt;&lt;/Account&gt;</v>
      </c>
    </row>
    <row r="129" spans="1:9" x14ac:dyDescent="0.25">
      <c r="A129" s="4">
        <v>126</v>
      </c>
      <c r="B129" s="4">
        <v>2</v>
      </c>
      <c r="C129" s="3" t="s">
        <v>1130</v>
      </c>
      <c r="D129" s="3" t="s">
        <v>394</v>
      </c>
      <c r="E129" s="3" t="s">
        <v>582</v>
      </c>
      <c r="F129" t="s">
        <v>91</v>
      </c>
      <c r="G129" s="4">
        <v>0</v>
      </c>
      <c r="H129"/>
      <c r="I129" s="6" t="str">
        <f t="shared" si="4"/>
        <v xml:space="preserve">    &lt;Account&gt;&lt;Code&gt;earlyWarningSignal.ratingHistoryScore&lt;/Code&gt;&lt;Description&gt;s_ratingverloop_punten - Score op EWS-signaal 15&lt;/Description&gt;&lt;Sort&gt;126&lt;/Sort&gt;&lt;Level&gt;2&lt;/Level&gt;&lt;DC&gt;&lt;/DC&gt;&lt;DataType&gt;number&lt;/DataType&gt;&lt;/Account&gt;</v>
      </c>
    </row>
    <row r="130" spans="1:9" x14ac:dyDescent="0.25">
      <c r="A130" s="4">
        <v>127</v>
      </c>
      <c r="B130" s="4">
        <v>2</v>
      </c>
      <c r="C130" s="3" t="s">
        <v>521</v>
      </c>
      <c r="D130" s="3" t="s">
        <v>402</v>
      </c>
      <c r="E130" s="3" t="s">
        <v>580</v>
      </c>
      <c r="F130" t="s">
        <v>92</v>
      </c>
      <c r="G130" s="4">
        <v>0</v>
      </c>
      <c r="H130"/>
      <c r="I130" s="6" t="str">
        <f t="shared" si="4"/>
        <v xml:space="preserve">    &lt;Account&gt;&lt;Code&gt;earlyWarningSignal.ratingHistoryIndication&lt;/Code&gt;&lt;Description&gt;s_ratingverloop - Indicator afgaan EWS-signaal 15&lt;/Description&gt;&lt;Sort&gt;127&lt;/Sort&gt;&lt;Level&gt;2&lt;/Level&gt;&lt;DC&gt;&lt;/DC&gt;&lt;DataType&gt;boolean&lt;/DataType&gt;&lt;/Account&gt;</v>
      </c>
    </row>
    <row r="131" spans="1:9" x14ac:dyDescent="0.25">
      <c r="A131" s="7">
        <v>128</v>
      </c>
      <c r="B131" s="4">
        <v>2</v>
      </c>
      <c r="C131" s="3" t="s">
        <v>522</v>
      </c>
      <c r="D131" s="3" t="s">
        <v>404</v>
      </c>
      <c r="E131" s="3" t="s">
        <v>581</v>
      </c>
      <c r="F131" t="s">
        <v>93</v>
      </c>
      <c r="G131" s="4" t="s">
        <v>206</v>
      </c>
      <c r="H131"/>
      <c r="I131" s="6" t="str">
        <f t="shared" si="4"/>
        <v xml:space="preserve">    &lt;Account&gt;&lt;Code&gt;earlyWarningSignal.ratingHistoryDescription&lt;/Code&gt;&lt;Description&gt;s_ratingverloop_oms - Omschrijving EWS-signaal 15&lt;/Description&gt;&lt;Sort&gt;128&lt;/Sort&gt;&lt;Level&gt;2&lt;/Level&gt;&lt;DC&gt;&lt;/DC&gt;&lt;DataType&gt;string&lt;/DataType&gt;&lt;/Account&gt;</v>
      </c>
    </row>
    <row r="132" spans="1:9" x14ac:dyDescent="0.25">
      <c r="A132" s="4">
        <v>129</v>
      </c>
      <c r="B132" s="4">
        <v>1</v>
      </c>
      <c r="C132" s="3"/>
      <c r="D132" s="3"/>
      <c r="E132" s="3" t="s">
        <v>586</v>
      </c>
      <c r="F132" t="s">
        <v>594</v>
      </c>
      <c r="H132"/>
      <c r="I132" s="6" t="str">
        <f t="shared" si="4"/>
        <v xml:space="preserve">    &lt;Account&gt;&lt;Code&gt;&lt;/Code&gt;&lt;Description&gt;Diverse signalen&lt;/Description&gt;&lt;Sort&gt;129&lt;/Sort&gt;&lt;Level&gt;1&lt;/Level&gt;&lt;DC&gt;&lt;/DC&gt;&lt;DataType&gt;Abstract&lt;/DataType&gt;&lt;/Account&gt;</v>
      </c>
    </row>
    <row r="133" spans="1:9" x14ac:dyDescent="0.25">
      <c r="A133" s="4">
        <v>130</v>
      </c>
      <c r="B133" s="4">
        <v>2</v>
      </c>
      <c r="C133" s="3" t="s">
        <v>523</v>
      </c>
      <c r="D133" s="3" t="s">
        <v>394</v>
      </c>
      <c r="E133" s="3" t="s">
        <v>582</v>
      </c>
      <c r="F133" t="s">
        <v>94</v>
      </c>
      <c r="G133" s="4">
        <v>9</v>
      </c>
      <c r="H133"/>
      <c r="I133" s="6" t="str">
        <f t="shared" si="4"/>
        <v xml:space="preserve">    &lt;Account&gt;&lt;Code&gt;earlyWarningSignal.businessRule31Score&lt;/Code&gt;&lt;Description&gt;s_br31_punten - Score op EWS-signaal 16&lt;/Description&gt;&lt;Sort&gt;130&lt;/Sort&gt;&lt;Level&gt;2&lt;/Level&gt;&lt;DC&gt;&lt;/DC&gt;&lt;DataType&gt;number&lt;/DataType&gt;&lt;/Account&gt;</v>
      </c>
    </row>
    <row r="134" spans="1:9" x14ac:dyDescent="0.25">
      <c r="A134" s="7">
        <v>131</v>
      </c>
      <c r="B134" s="4">
        <v>2</v>
      </c>
      <c r="C134" s="3" t="s">
        <v>524</v>
      </c>
      <c r="D134" s="3" t="s">
        <v>402</v>
      </c>
      <c r="E134" s="3" t="s">
        <v>580</v>
      </c>
      <c r="F134" t="s">
        <v>95</v>
      </c>
      <c r="G134" s="4">
        <v>1</v>
      </c>
      <c r="H134"/>
      <c r="I134" s="6" t="str">
        <f t="shared" si="4"/>
        <v xml:space="preserve">    &lt;Account&gt;&lt;Code&gt;earlyWarningSignal.businessRule31Indication&lt;/Code&gt;&lt;Description&gt;s_br31 - Indicator afgaan EWS-signaal 16&lt;/Description&gt;&lt;Sort&gt;131&lt;/Sort&gt;&lt;Level&gt;2&lt;/Level&gt;&lt;DC&gt;&lt;/DC&gt;&lt;DataType&gt;boolean&lt;/DataType&gt;&lt;/Account&gt;</v>
      </c>
    </row>
    <row r="135" spans="1:9" x14ac:dyDescent="0.25">
      <c r="A135" s="4">
        <v>132</v>
      </c>
      <c r="B135" s="4">
        <v>2</v>
      </c>
      <c r="C135" s="3" t="s">
        <v>525</v>
      </c>
      <c r="D135" s="3" t="s">
        <v>404</v>
      </c>
      <c r="E135" s="3" t="s">
        <v>581</v>
      </c>
      <c r="F135" t="s">
        <v>96</v>
      </c>
      <c r="G135" s="4" t="s">
        <v>209</v>
      </c>
      <c r="H135"/>
      <c r="I135" s="6" t="str">
        <f t="shared" si="4"/>
        <v xml:space="preserve">    &lt;Account&gt;&lt;Code&gt;earlyWarningSignal.businessRule31Description&lt;/Code&gt;&lt;Description&gt;s_br31_oms - Omschrijving EWS-signaal 16&lt;/Description&gt;&lt;Sort&gt;132&lt;/Sort&gt;&lt;Level&gt;2&lt;/Level&gt;&lt;DC&gt;&lt;/DC&gt;&lt;DataType&gt;string&lt;/DataType&gt;&lt;/Account&gt;</v>
      </c>
    </row>
    <row r="136" spans="1:9" x14ac:dyDescent="0.25">
      <c r="A136" s="4">
        <v>133</v>
      </c>
      <c r="B136" s="4">
        <v>2</v>
      </c>
      <c r="C136" s="3" t="s">
        <v>526</v>
      </c>
      <c r="D136" s="3" t="s">
        <v>394</v>
      </c>
      <c r="E136" s="3" t="s">
        <v>582</v>
      </c>
      <c r="F136" t="s">
        <v>97</v>
      </c>
      <c r="G136" s="4">
        <v>0</v>
      </c>
      <c r="H136"/>
      <c r="I136" s="6" t="str">
        <f t="shared" si="4"/>
        <v xml:space="preserve">    &lt;Account&gt;&lt;Code&gt;earlyWarningSignal.starterScore&lt;/Code&gt;&lt;Description&gt;s_starter_punten - Score op EWS-signaal 17&lt;/Description&gt;&lt;Sort&gt;133&lt;/Sort&gt;&lt;Level&gt;2&lt;/Level&gt;&lt;DC&gt;&lt;/DC&gt;&lt;DataType&gt;number&lt;/DataType&gt;&lt;/Account&gt;</v>
      </c>
    </row>
    <row r="137" spans="1:9" x14ac:dyDescent="0.25">
      <c r="A137" s="7">
        <v>134</v>
      </c>
      <c r="B137" s="4">
        <v>2</v>
      </c>
      <c r="C137" s="3" t="s">
        <v>527</v>
      </c>
      <c r="D137" s="3" t="s">
        <v>402</v>
      </c>
      <c r="E137" s="3" t="s">
        <v>580</v>
      </c>
      <c r="F137" t="s">
        <v>98</v>
      </c>
      <c r="G137" s="4">
        <v>0</v>
      </c>
      <c r="H137"/>
      <c r="I137" s="6" t="str">
        <f t="shared" si="4"/>
        <v xml:space="preserve">    &lt;Account&gt;&lt;Code&gt;earlyWarningSignal.starterIndication&lt;/Code&gt;&lt;Description&gt;s_starter - Indicator afgaan EWS-signaal 17&lt;/Description&gt;&lt;Sort&gt;134&lt;/Sort&gt;&lt;Level&gt;2&lt;/Level&gt;&lt;DC&gt;&lt;/DC&gt;&lt;DataType&gt;boolean&lt;/DataType&gt;&lt;/Account&gt;</v>
      </c>
    </row>
    <row r="138" spans="1:9" x14ac:dyDescent="0.25">
      <c r="A138" s="4">
        <v>135</v>
      </c>
      <c r="B138" s="4">
        <v>2</v>
      </c>
      <c r="C138" s="3" t="s">
        <v>528</v>
      </c>
      <c r="D138" s="3" t="s">
        <v>404</v>
      </c>
      <c r="E138" s="3" t="s">
        <v>581</v>
      </c>
      <c r="F138" t="s">
        <v>99</v>
      </c>
      <c r="G138" s="4" t="s">
        <v>212</v>
      </c>
      <c r="H138"/>
      <c r="I138" s="6" t="str">
        <f t="shared" si="4"/>
        <v xml:space="preserve">    &lt;Account&gt;&lt;Code&gt;earlyWarningSignal.starterDescription&lt;/Code&gt;&lt;Description&gt;s_starter_oms - Omschrijving EWS-signaal 17&lt;/Description&gt;&lt;Sort&gt;135&lt;/Sort&gt;&lt;Level&gt;2&lt;/Level&gt;&lt;DC&gt;&lt;/DC&gt;&lt;DataType&gt;string&lt;/DataType&gt;&lt;/Account&gt;</v>
      </c>
    </row>
    <row r="139" spans="1:9" x14ac:dyDescent="0.25">
      <c r="A139" s="4">
        <v>136</v>
      </c>
      <c r="B139" s="4">
        <v>2</v>
      </c>
      <c r="C139" s="3" t="s">
        <v>529</v>
      </c>
      <c r="D139" s="3" t="s">
        <v>394</v>
      </c>
      <c r="E139" s="3" t="s">
        <v>582</v>
      </c>
      <c r="F139" t="s">
        <v>100</v>
      </c>
      <c r="G139" s="4">
        <v>0</v>
      </c>
      <c r="H139"/>
      <c r="I139" s="6" t="str">
        <f t="shared" si="4"/>
        <v xml:space="preserve">    &lt;Account&gt;&lt;Code&gt;earlyWarningSignal.graydonRatingScore&lt;/Code&gt;&lt;Description&gt;s_rl_punten - Score op EWS-signaal 18&lt;/Description&gt;&lt;Sort&gt;136&lt;/Sort&gt;&lt;Level&gt;2&lt;/Level&gt;&lt;DC&gt;&lt;/DC&gt;&lt;DataType&gt;number&lt;/DataType&gt;&lt;/Account&gt;</v>
      </c>
    </row>
    <row r="140" spans="1:9" x14ac:dyDescent="0.25">
      <c r="A140" s="7">
        <v>137</v>
      </c>
      <c r="B140" s="4">
        <v>2</v>
      </c>
      <c r="C140" s="3" t="s">
        <v>530</v>
      </c>
      <c r="D140" s="3" t="s">
        <v>402</v>
      </c>
      <c r="E140" s="3" t="s">
        <v>580</v>
      </c>
      <c r="F140" t="s">
        <v>101</v>
      </c>
      <c r="G140" s="4">
        <v>0</v>
      </c>
      <c r="H140"/>
      <c r="I140" s="6" t="str">
        <f t="shared" si="4"/>
        <v xml:space="preserve">    &lt;Account&gt;&lt;Code&gt;earlyWarningSignal.graydonRatingIndication&lt;/Code&gt;&lt;Description&gt;s_rl - Indicator afgaan EWS-signaal 18&lt;/Description&gt;&lt;Sort&gt;137&lt;/Sort&gt;&lt;Level&gt;2&lt;/Level&gt;&lt;DC&gt;&lt;/DC&gt;&lt;DataType&gt;boolean&lt;/DataType&gt;&lt;/Account&gt;</v>
      </c>
    </row>
    <row r="141" spans="1:9" x14ac:dyDescent="0.25">
      <c r="A141" s="4">
        <v>138</v>
      </c>
      <c r="B141" s="4">
        <v>2</v>
      </c>
      <c r="C141" s="3" t="s">
        <v>531</v>
      </c>
      <c r="D141" s="3" t="s">
        <v>404</v>
      </c>
      <c r="E141" s="3" t="s">
        <v>581</v>
      </c>
      <c r="F141" t="s">
        <v>102</v>
      </c>
      <c r="G141" s="4" t="s">
        <v>215</v>
      </c>
      <c r="H141"/>
      <c r="I141" s="6" t="str">
        <f t="shared" si="4"/>
        <v xml:space="preserve">    &lt;Account&gt;&lt;Code&gt;earlyWarningSignal.graydonRatingDescription&lt;/Code&gt;&lt;Description&gt;s_rl_oms - Omschrijving EWS-signaal 18&lt;/Description&gt;&lt;Sort&gt;138&lt;/Sort&gt;&lt;Level&gt;2&lt;/Level&gt;&lt;DC&gt;&lt;/DC&gt;&lt;DataType&gt;string&lt;/DataType&gt;&lt;/Account&gt;</v>
      </c>
    </row>
    <row r="142" spans="1:9" x14ac:dyDescent="0.25">
      <c r="A142" s="4">
        <v>139</v>
      </c>
      <c r="B142" s="4">
        <v>2</v>
      </c>
      <c r="C142" s="3" t="s">
        <v>532</v>
      </c>
      <c r="D142" s="3" t="s">
        <v>394</v>
      </c>
      <c r="E142" s="3" t="s">
        <v>582</v>
      </c>
      <c r="F142" t="s">
        <v>103</v>
      </c>
      <c r="G142" s="4">
        <v>0</v>
      </c>
      <c r="H142"/>
      <c r="I142" s="6" t="str">
        <f t="shared" si="4"/>
        <v xml:space="preserve">    &lt;Account&gt;&lt;Code&gt;earlyWarningSignal.chamberOfCommerceMembershipScore&lt;/Code&gt;&lt;Description&gt;s_ina_punten - Score op EWS-signaal 19&lt;/Description&gt;&lt;Sort&gt;139&lt;/Sort&gt;&lt;Level&gt;2&lt;/Level&gt;&lt;DC&gt;&lt;/DC&gt;&lt;DataType&gt;number&lt;/DataType&gt;&lt;/Account&gt;</v>
      </c>
    </row>
    <row r="143" spans="1:9" x14ac:dyDescent="0.25">
      <c r="A143" s="7">
        <v>140</v>
      </c>
      <c r="B143" s="4">
        <v>2</v>
      </c>
      <c r="C143" s="3" t="s">
        <v>533</v>
      </c>
      <c r="D143" s="3" t="s">
        <v>402</v>
      </c>
      <c r="E143" s="3" t="s">
        <v>580</v>
      </c>
      <c r="F143" t="s">
        <v>104</v>
      </c>
      <c r="G143" s="4">
        <v>0</v>
      </c>
      <c r="H143"/>
      <c r="I143" s="6" t="str">
        <f t="shared" si="4"/>
        <v xml:space="preserve">    &lt;Account&gt;&lt;Code&gt;earlyWarningSignal.chamberOfCommerceMembershipIndication&lt;/Code&gt;&lt;Description&gt;s_ina - Indicator afgaan EWS-signaal 19&lt;/Description&gt;&lt;Sort&gt;140&lt;/Sort&gt;&lt;Level&gt;2&lt;/Level&gt;&lt;DC&gt;&lt;/DC&gt;&lt;DataType&gt;boolean&lt;/DataType&gt;&lt;/Account&gt;</v>
      </c>
    </row>
    <row r="144" spans="1:9" x14ac:dyDescent="0.25">
      <c r="A144" s="4">
        <v>141</v>
      </c>
      <c r="B144" s="4">
        <v>2</v>
      </c>
      <c r="C144" s="3" t="s">
        <v>534</v>
      </c>
      <c r="D144" s="3" t="s">
        <v>404</v>
      </c>
      <c r="E144" s="3" t="s">
        <v>581</v>
      </c>
      <c r="F144" t="s">
        <v>105</v>
      </c>
      <c r="G144" s="4" t="s">
        <v>218</v>
      </c>
      <c r="H144"/>
      <c r="I144" s="6" t="str">
        <f t="shared" si="4"/>
        <v xml:space="preserve">    &lt;Account&gt;&lt;Code&gt;earlyWarningSignal.chamberOfCommerceMembershipDescription&lt;/Code&gt;&lt;Description&gt;s_ina_oms - Omschrijving EWS-signaal 19&lt;/Description&gt;&lt;Sort&gt;141&lt;/Sort&gt;&lt;Level&gt;2&lt;/Level&gt;&lt;DC&gt;&lt;/DC&gt;&lt;DataType&gt;string&lt;/DataType&gt;&lt;/Account&gt;</v>
      </c>
    </row>
    <row r="145" spans="1:9" x14ac:dyDescent="0.25">
      <c r="A145" s="4">
        <v>142</v>
      </c>
      <c r="B145" s="4">
        <v>2</v>
      </c>
      <c r="C145" s="3" t="s">
        <v>535</v>
      </c>
      <c r="D145" s="3" t="s">
        <v>392</v>
      </c>
      <c r="E145" s="5" t="s">
        <v>582</v>
      </c>
      <c r="F145" t="s">
        <v>106</v>
      </c>
      <c r="G145" s="4" t="s">
        <v>363</v>
      </c>
      <c r="H145" t="s">
        <v>364</v>
      </c>
      <c r="I145" s="6" t="str">
        <f t="shared" si="4"/>
        <v xml:space="preserve">    &lt;Account&gt;&lt;Code&gt;earlyWarningSignal.revisionDate&lt;/Code&gt;&lt;Description&gt;revisiedatum - Revisiedatum na vorige revisie&lt;/Description&gt;&lt;Sort&gt;142&lt;/Sort&gt;&lt;Level&gt;2&lt;/Level&gt;&lt;DC&gt;&lt;/DC&gt;&lt;DataType&gt;number&lt;/DataType&gt;&lt;/Account&gt;</v>
      </c>
    </row>
    <row r="146" spans="1:9" x14ac:dyDescent="0.25">
      <c r="A146" s="7">
        <v>143</v>
      </c>
      <c r="B146" s="4">
        <v>2</v>
      </c>
      <c r="C146" s="3" t="s">
        <v>536</v>
      </c>
      <c r="D146" s="3" t="s">
        <v>402</v>
      </c>
      <c r="E146" s="3" t="s">
        <v>580</v>
      </c>
      <c r="F146" t="s">
        <v>107</v>
      </c>
      <c r="G146" s="4">
        <v>0</v>
      </c>
      <c r="H146"/>
      <c r="I146" s="6" t="str">
        <f t="shared" si="4"/>
        <v xml:space="preserve">    &lt;Account&gt;&lt;Code&gt;earlyWarningSignal.revisionDateScore&lt;/Code&gt;&lt;Description&gt;s_revisiedatum_punten - Score op EWS-signaal 20&lt;/Description&gt;&lt;Sort&gt;143&lt;/Sort&gt;&lt;Level&gt;2&lt;/Level&gt;&lt;DC&gt;&lt;/DC&gt;&lt;DataType&gt;boolean&lt;/DataType&gt;&lt;/Account&gt;</v>
      </c>
    </row>
    <row r="147" spans="1:9" x14ac:dyDescent="0.25">
      <c r="A147" s="4">
        <v>144</v>
      </c>
      <c r="B147" s="4">
        <v>2</v>
      </c>
      <c r="C147" s="3" t="s">
        <v>537</v>
      </c>
      <c r="D147" s="3" t="s">
        <v>394</v>
      </c>
      <c r="E147" s="3" t="s">
        <v>582</v>
      </c>
      <c r="F147" t="s">
        <v>108</v>
      </c>
      <c r="G147" s="4">
        <v>0</v>
      </c>
      <c r="H147"/>
      <c r="I147" s="6" t="str">
        <f t="shared" si="4"/>
        <v xml:space="preserve">    &lt;Account&gt;&lt;Code&gt;earlyWarningSignal.revisionDateIndication&lt;/Code&gt;&lt;Description&gt;s_revisiedatum - Indicator afgaan EWS-signaal 20&lt;/Description&gt;&lt;Sort&gt;144&lt;/Sort&gt;&lt;Level&gt;2&lt;/Level&gt;&lt;DC&gt;&lt;/DC&gt;&lt;DataType&gt;number&lt;/DataType&gt;&lt;/Account&gt;</v>
      </c>
    </row>
    <row r="148" spans="1:9" x14ac:dyDescent="0.25">
      <c r="A148" s="4">
        <v>145</v>
      </c>
      <c r="B148" s="4">
        <v>2</v>
      </c>
      <c r="C148" s="3" t="s">
        <v>538</v>
      </c>
      <c r="D148" s="3" t="s">
        <v>404</v>
      </c>
      <c r="E148" s="3" t="s">
        <v>581</v>
      </c>
      <c r="F148" t="s">
        <v>109</v>
      </c>
      <c r="G148" s="4" t="s">
        <v>222</v>
      </c>
      <c r="H148"/>
      <c r="I148" s="6" t="str">
        <f t="shared" si="4"/>
        <v xml:space="preserve">    &lt;Account&gt;&lt;Code&gt;earlyWarningSignal.revisionDateDescription&lt;/Code&gt;&lt;Description&gt;s_revisiedatum_oms - Omschrijving EWS-signaal 20&lt;/Description&gt;&lt;Sort&gt;145&lt;/Sort&gt;&lt;Level&gt;2&lt;/Level&gt;&lt;DC&gt;&lt;/DC&gt;&lt;DataType&gt;string&lt;/DataType&gt;&lt;/Account&gt;</v>
      </c>
    </row>
    <row r="149" spans="1:9" x14ac:dyDescent="0.25">
      <c r="A149" s="7">
        <v>146</v>
      </c>
      <c r="B149" s="4">
        <v>2</v>
      </c>
      <c r="C149" s="3" t="s">
        <v>539</v>
      </c>
      <c r="D149" s="3" t="s">
        <v>394</v>
      </c>
      <c r="E149" s="3" t="s">
        <v>582</v>
      </c>
      <c r="F149" t="s">
        <v>110</v>
      </c>
      <c r="G149" s="4">
        <v>27</v>
      </c>
      <c r="H149"/>
      <c r="I149" s="6" t="str">
        <f t="shared" si="4"/>
        <v xml:space="preserve">    &lt;Account&gt;&lt;Code&gt;earlyWarningSignal.totalScore&lt;/Code&gt;&lt;Description&gt;totaalpunten - EWS-totaalscore&lt;/Description&gt;&lt;Sort&gt;146&lt;/Sort&gt;&lt;Level&gt;2&lt;/Level&gt;&lt;DC&gt;&lt;/DC&gt;&lt;DataType&gt;number&lt;/DataType&gt;&lt;/Account&gt;</v>
      </c>
    </row>
    <row r="150" spans="1:9" x14ac:dyDescent="0.25">
      <c r="A150" s="4">
        <v>147</v>
      </c>
      <c r="B150" s="4">
        <v>2</v>
      </c>
      <c r="C150" s="3" t="s">
        <v>540</v>
      </c>
      <c r="D150" s="3" t="s">
        <v>402</v>
      </c>
      <c r="E150" s="5" t="s">
        <v>580</v>
      </c>
      <c r="F150" t="s">
        <v>247</v>
      </c>
      <c r="G150" s="4" t="s">
        <v>326</v>
      </c>
      <c r="H150" t="s">
        <v>327</v>
      </c>
      <c r="I150" s="6" t="str">
        <f t="shared" si="4"/>
        <v xml:space="preserve">    &lt;Account&gt;&lt;Code&gt;earlyWarningSignal.repaymentSchedule&lt;/Code&gt;&lt;Description&gt;aflosschema - Indicator aflosschema aanwezig&lt;/Description&gt;&lt;Sort&gt;147&lt;/Sort&gt;&lt;Level&gt;2&lt;/Level&gt;&lt;DC&gt;&lt;/DC&gt;&lt;DataType&gt;boolean&lt;/DataType&gt;&lt;/Account&gt;</v>
      </c>
    </row>
    <row r="151" spans="1:9" x14ac:dyDescent="0.25">
      <c r="A151" s="4">
        <v>148</v>
      </c>
      <c r="B151" s="4">
        <v>2</v>
      </c>
      <c r="C151" s="3" t="s">
        <v>541</v>
      </c>
      <c r="D151" s="3" t="s">
        <v>405</v>
      </c>
      <c r="E151" s="3" t="s">
        <v>582</v>
      </c>
      <c r="F151" t="s">
        <v>383</v>
      </c>
      <c r="H151"/>
      <c r="I151" s="6" t="str">
        <f t="shared" si="4"/>
        <v xml:space="preserve">    &lt;Account&gt;&lt;Code&gt;earlyWarningSignal.totalCreditLimitCurrentMonthIntradayExcluded&lt;/Code&gt;&lt;Description&gt;totlimkredf_exiday_mm - Totale kredietbelang huidige maand exclusief intraday limieten.Naam herzien. Interest is geen logische naam (Interest = rente)&lt;/Description&gt;&lt;Sort&gt;148&lt;/Sort&gt;&lt;Level&gt;2&lt;/Level&gt;&lt;DC&gt;&lt;/DC&gt;&lt;DataType&gt;number&lt;/DataType&gt;&lt;/Account&gt;</v>
      </c>
    </row>
    <row r="152" spans="1:9" x14ac:dyDescent="0.25">
      <c r="A152" s="7">
        <v>149</v>
      </c>
      <c r="B152" s="4">
        <v>2</v>
      </c>
      <c r="C152" s="3" t="s">
        <v>542</v>
      </c>
      <c r="D152" s="3" t="s">
        <v>406</v>
      </c>
      <c r="E152" s="3" t="s">
        <v>581</v>
      </c>
      <c r="F152" t="s">
        <v>343</v>
      </c>
      <c r="G152" s="4" t="s">
        <v>356</v>
      </c>
      <c r="H152"/>
      <c r="I152" s="6" t="str">
        <f t="shared" si="4"/>
        <v xml:space="preserve">    &lt;Account&gt;&lt;Code&gt;earlyWarningSignal.legalFormDescription&lt;/Code&gt;&lt;Description&gt;rechtsvorm omschrijving&lt;/Description&gt;&lt;Sort&gt;149&lt;/Sort&gt;&lt;Level&gt;2&lt;/Level&gt;&lt;DC&gt;&lt;/DC&gt;&lt;DataType&gt;string&lt;/DataType&gt;&lt;/Account&gt;</v>
      </c>
    </row>
    <row r="153" spans="1:9" x14ac:dyDescent="0.25">
      <c r="A153" s="4">
        <v>150</v>
      </c>
      <c r="B153" s="4">
        <v>2</v>
      </c>
      <c r="C153" s="3" t="s">
        <v>543</v>
      </c>
      <c r="D153" s="3" t="s">
        <v>405</v>
      </c>
      <c r="E153" s="3" t="s">
        <v>582</v>
      </c>
      <c r="F153" t="s">
        <v>248</v>
      </c>
      <c r="H153"/>
      <c r="I153" s="6" t="str">
        <f t="shared" ref="I153:I181" si="5">"    &lt;Account&gt;&lt;Code&gt;"&amp;C153&amp;"&lt;/Code&gt;&lt;Description&gt;"&amp;SUBSTITUTE(SUBSTITUTE(SUBSTITUTE(SUBSTITUTE(SUBSTITUTE(F153,"&amp;","&amp;amp;"),"""","&amp;quot;"),"'","&amp;apos;"),"&lt;","&amp;lt;"),"&gt;","&amp;gt;")&amp;"&lt;/Description&gt;&lt;Sort&gt;"&amp;A153&amp;"&lt;/Sort&gt;&lt;Level&gt;"&amp;B153&amp;"&lt;/Level&gt;&lt;DC&gt;&lt;/DC&gt;&lt;DataType&gt;"&amp;E153&amp;"&lt;/DataType&gt;&lt;/Account&gt;"</f>
        <v xml:space="preserve">    &lt;Account&gt;&lt;Code&gt;earlyWarningSignal.coverValue&lt;/Code&gt;&lt;Description&gt;dekkingswaarde - actuele waarde zekerheden incl haircuts&lt;/Description&gt;&lt;Sort&gt;150&lt;/Sort&gt;&lt;Level&gt;2&lt;/Level&gt;&lt;DC&gt;&lt;/DC&gt;&lt;DataType&gt;number&lt;/DataType&gt;&lt;/Account&gt;</v>
      </c>
    </row>
    <row r="154" spans="1:9" x14ac:dyDescent="0.25">
      <c r="A154" s="4">
        <v>151</v>
      </c>
      <c r="B154" s="4">
        <v>2</v>
      </c>
      <c r="C154" s="3" t="s">
        <v>544</v>
      </c>
      <c r="D154" s="3" t="s">
        <v>405</v>
      </c>
      <c r="E154" s="3" t="s">
        <v>582</v>
      </c>
      <c r="F154" t="s">
        <v>341</v>
      </c>
      <c r="H154"/>
      <c r="I154" s="6" t="str">
        <f t="shared" si="5"/>
        <v xml:space="preserve">    &lt;Account&gt;&lt;Code&gt;earlyWarningSignal.netExposure&lt;/Code&gt;&lt;Description&gt;net_exposure = kredietbelang -/- dekkingswaarde&lt;/Description&gt;&lt;Sort&gt;151&lt;/Sort&gt;&lt;Level&gt;2&lt;/Level&gt;&lt;DC&gt;&lt;/DC&gt;&lt;DataType&gt;number&lt;/DataType&gt;&lt;/Account&gt;</v>
      </c>
    </row>
    <row r="155" spans="1:9" x14ac:dyDescent="0.25">
      <c r="A155" s="7">
        <v>152</v>
      </c>
      <c r="B155" s="4">
        <v>2</v>
      </c>
      <c r="C155" s="3" t="s">
        <v>545</v>
      </c>
      <c r="D155" s="3" t="s">
        <v>405</v>
      </c>
      <c r="E155" s="3" t="s">
        <v>582</v>
      </c>
      <c r="F155" t="s">
        <v>249</v>
      </c>
      <c r="H155"/>
      <c r="I155" s="6" t="str">
        <f t="shared" si="5"/>
        <v xml:space="preserve">    &lt;Account&gt;&lt;Code&gt;earlyWarningSignal.noRevenueLast2MonthIndication&lt;/Code&gt;&lt;Description&gt;s_revenue2zero - Indicator nieuw EWS-signaal&lt;/Description&gt;&lt;Sort&gt;152&lt;/Sort&gt;&lt;Level&gt;2&lt;/Level&gt;&lt;DC&gt;&lt;/DC&gt;&lt;DataType&gt;number&lt;/DataType&gt;&lt;/Account&gt;</v>
      </c>
    </row>
    <row r="156" spans="1:9" x14ac:dyDescent="0.25">
      <c r="A156" s="4">
        <v>153</v>
      </c>
      <c r="B156" s="4">
        <v>2</v>
      </c>
      <c r="C156" s="3" t="s">
        <v>546</v>
      </c>
      <c r="D156" s="3" t="s">
        <v>407</v>
      </c>
      <c r="E156" s="3" t="s">
        <v>581</v>
      </c>
      <c r="F156" t="s">
        <v>250</v>
      </c>
      <c r="H156"/>
      <c r="I156" s="6" t="str">
        <f t="shared" si="5"/>
        <v xml:space="preserve">    &lt;Account&gt;&lt;Code&gt;earlyWarningSignal.noRevenueLast2MonthDescription&lt;/Code&gt;&lt;Description&gt;s_revenue2zero_oms - Omzet was afgelopen 2 maanden 0&lt;/Description&gt;&lt;Sort&gt;153&lt;/Sort&gt;&lt;Level&gt;2&lt;/Level&gt;&lt;DC&gt;&lt;/DC&gt;&lt;DataType&gt;string&lt;/DataType&gt;&lt;/Account&gt;</v>
      </c>
    </row>
    <row r="157" spans="1:9" x14ac:dyDescent="0.25">
      <c r="A157" s="4">
        <v>154</v>
      </c>
      <c r="B157" s="4">
        <v>2</v>
      </c>
      <c r="C157" s="3" t="s">
        <v>547</v>
      </c>
      <c r="D157" s="3" t="s">
        <v>405</v>
      </c>
      <c r="E157" s="3" t="s">
        <v>582</v>
      </c>
      <c r="F157" t="s">
        <v>251</v>
      </c>
      <c r="H157"/>
      <c r="I157" s="6" t="str">
        <f t="shared" si="5"/>
        <v xml:space="preserve">    &lt;Account&gt;&lt;Code&gt;earlyWarningSignal.revenueLast3MonthDecreaseOver5000Indication&lt;/Code&gt;&lt;Description&gt;s_revenue5000 - Indicator nieuw EWS-signaal&lt;/Description&gt;&lt;Sort&gt;154&lt;/Sort&gt;&lt;Level&gt;2&lt;/Level&gt;&lt;DC&gt;&lt;/DC&gt;&lt;DataType&gt;number&lt;/DataType&gt;&lt;/Account&gt;</v>
      </c>
    </row>
    <row r="158" spans="1:9" x14ac:dyDescent="0.25">
      <c r="A158" s="7">
        <v>155</v>
      </c>
      <c r="B158" s="4">
        <v>2</v>
      </c>
      <c r="C158" s="3" t="s">
        <v>548</v>
      </c>
      <c r="D158" s="3" t="s">
        <v>407</v>
      </c>
      <c r="E158" s="3" t="s">
        <v>581</v>
      </c>
      <c r="F158" t="s">
        <v>252</v>
      </c>
      <c r="H158"/>
      <c r="I158" s="6" t="str">
        <f t="shared" si="5"/>
        <v xml:space="preserve">    &lt;Account&gt;&lt;Code&gt;earlyWarningSignal.revenueLast3MonthDecreaseOver5000Description&lt;/Code&gt;&lt;Description&gt;s_revenue5000_oms - Gemiddelde omzet was afgelopen 3 maanden groter dan 5000 en is met meer dan 50% gedaald&lt;/Description&gt;&lt;Sort&gt;155&lt;/Sort&gt;&lt;Level&gt;2&lt;/Level&gt;&lt;DC&gt;&lt;/DC&gt;&lt;DataType&gt;string&lt;/DataType&gt;&lt;/Account&gt;</v>
      </c>
    </row>
    <row r="159" spans="1:9" x14ac:dyDescent="0.25">
      <c r="A159" s="4">
        <v>156</v>
      </c>
      <c r="B159" s="4">
        <v>2</v>
      </c>
      <c r="C159" s="3" t="s">
        <v>549</v>
      </c>
      <c r="D159" s="3" t="s">
        <v>405</v>
      </c>
      <c r="E159" s="3" t="s">
        <v>582</v>
      </c>
      <c r="F159" t="s">
        <v>253</v>
      </c>
      <c r="H159"/>
      <c r="I159" s="6" t="str">
        <f t="shared" si="5"/>
        <v xml:space="preserve">    &lt;Account&gt;&lt;Code&gt;earlyWarningSignal.revenueTrendIndication&lt;/Code&gt;&lt;Description&gt;trendinrevenue - Gemiddelde omzet van de afgelopen 3 maanden / Gemiddelde omzet van dezelfde periode vorig jaar&lt;/Description&gt;&lt;Sort&gt;156&lt;/Sort&gt;&lt;Level&gt;2&lt;/Level&gt;&lt;DC&gt;&lt;/DC&gt;&lt;DataType&gt;number&lt;/DataType&gt;&lt;/Account&gt;</v>
      </c>
    </row>
    <row r="160" spans="1:9" x14ac:dyDescent="0.25">
      <c r="A160" s="4">
        <v>157</v>
      </c>
      <c r="B160" s="4">
        <v>2</v>
      </c>
      <c r="C160" s="3" t="s">
        <v>550</v>
      </c>
      <c r="D160" s="3" t="s">
        <v>405</v>
      </c>
      <c r="E160" s="3" t="s">
        <v>582</v>
      </c>
      <c r="F160" t="s">
        <v>254</v>
      </c>
      <c r="H160"/>
      <c r="I160" s="6" t="str">
        <f t="shared" si="5"/>
        <v xml:space="preserve">    &lt;Account&gt;&lt;Code&gt;earlyWarningSignal.increaseRevenueLast5MonthsIndication&lt;/Code&gt;&lt;Description&gt;s_inc_turnover_5m - Indicator nieuw EWS-signaal&lt;/Description&gt;&lt;Sort&gt;157&lt;/Sort&gt;&lt;Level&gt;2&lt;/Level&gt;&lt;DC&gt;&lt;/DC&gt;&lt;DataType&gt;number&lt;/DataType&gt;&lt;/Account&gt;</v>
      </c>
    </row>
    <row r="161" spans="1:9" x14ac:dyDescent="0.25">
      <c r="A161" s="7">
        <v>158</v>
      </c>
      <c r="B161" s="4">
        <v>2</v>
      </c>
      <c r="C161" s="3" t="s">
        <v>551</v>
      </c>
      <c r="D161" s="3" t="s">
        <v>407</v>
      </c>
      <c r="E161" s="3" t="s">
        <v>581</v>
      </c>
      <c r="F161" t="s">
        <v>255</v>
      </c>
      <c r="H161"/>
      <c r="I161" s="6" t="str">
        <f t="shared" si="5"/>
        <v xml:space="preserve">    &lt;Account&gt;&lt;Code&gt;earlyWarningSignal.increaseRevenueLast5MonthsDescription&lt;/Code&gt;&lt;Description&gt;s_inc_turnover_5m_oms - De gemiddelde omzet van de afgelopen 3 maanden is kleiner dan 5% van de gemiddelde omzet van de 3 maanden daarvoor&lt;/Description&gt;&lt;Sort&gt;158&lt;/Sort&gt;&lt;Level&gt;2&lt;/Level&gt;&lt;DC&gt;&lt;/DC&gt;&lt;DataType&gt;string&lt;/DataType&gt;&lt;/Account&gt;</v>
      </c>
    </row>
    <row r="162" spans="1:9" x14ac:dyDescent="0.25">
      <c r="A162" s="4">
        <v>159</v>
      </c>
      <c r="B162" s="4">
        <v>2</v>
      </c>
      <c r="C162" s="3" t="s">
        <v>552</v>
      </c>
      <c r="D162" s="3" t="s">
        <v>405</v>
      </c>
      <c r="E162" s="3" t="s">
        <v>582</v>
      </c>
      <c r="F162" t="s">
        <v>256</v>
      </c>
      <c r="H162"/>
      <c r="I162" s="6" t="str">
        <f t="shared" si="5"/>
        <v xml:space="preserve">    &lt;Account&gt;&lt;Code&gt;earlyWarningSignal.increaseRevenueLast12MonthsIndication&lt;/Code&gt;&lt;Description&gt;s_inc_turnover_12m - Indicator nieuw EWS-signaal&lt;/Description&gt;&lt;Sort&gt;159&lt;/Sort&gt;&lt;Level&gt;2&lt;/Level&gt;&lt;DC&gt;&lt;/DC&gt;&lt;DataType&gt;number&lt;/DataType&gt;&lt;/Account&gt;</v>
      </c>
    </row>
    <row r="163" spans="1:9" x14ac:dyDescent="0.25">
      <c r="A163" s="4">
        <v>160</v>
      </c>
      <c r="B163" s="4">
        <v>2</v>
      </c>
      <c r="C163" s="3" t="s">
        <v>553</v>
      </c>
      <c r="D163" s="3" t="s">
        <v>407</v>
      </c>
      <c r="E163" s="3" t="s">
        <v>581</v>
      </c>
      <c r="F163" t="s">
        <v>257</v>
      </c>
      <c r="H163"/>
      <c r="I163" s="6" t="str">
        <f t="shared" si="5"/>
        <v xml:space="preserve">    &lt;Account&gt;&lt;Code&gt;earlyWarningSignal.increaseRevenueLast12MonthsDescription&lt;/Code&gt;&lt;Description&gt;s_inc_turnover_12m_oms - De gemiddelde omzet van de afgelopen 3 maanden is groter dan 500% van de gemiddelde omzet van de 3 maanden daarvoor&lt;/Description&gt;&lt;Sort&gt;160&lt;/Sort&gt;&lt;Level&gt;2&lt;/Level&gt;&lt;DC&gt;&lt;/DC&gt;&lt;DataType&gt;string&lt;/DataType&gt;&lt;/Account&gt;</v>
      </c>
    </row>
    <row r="164" spans="1:9" x14ac:dyDescent="0.25">
      <c r="A164" s="7">
        <v>161</v>
      </c>
      <c r="B164" s="4">
        <v>2</v>
      </c>
      <c r="C164" s="3" t="s">
        <v>554</v>
      </c>
      <c r="D164" s="3" t="s">
        <v>405</v>
      </c>
      <c r="E164" s="3" t="s">
        <v>582</v>
      </c>
      <c r="F164" t="s">
        <v>258</v>
      </c>
      <c r="H164"/>
      <c r="I164" s="6" t="str">
        <f t="shared" si="5"/>
        <v xml:space="preserve">    &lt;Account&gt;&lt;Code&gt;earlyWarningSignal.limitUseOver70Indication&lt;/Code&gt;&lt;Description&gt;s_disp_70    - Indicator nieuw EWS-signaal&lt;/Description&gt;&lt;Sort&gt;161&lt;/Sort&gt;&lt;Level&gt;2&lt;/Level&gt;&lt;DC&gt;&lt;/DC&gt;&lt;DataType&gt;number&lt;/DataType&gt;&lt;/Account&gt;</v>
      </c>
    </row>
    <row r="165" spans="1:9" x14ac:dyDescent="0.25">
      <c r="A165" s="4">
        <v>162</v>
      </c>
      <c r="B165" s="4">
        <v>2</v>
      </c>
      <c r="C165" s="3" t="s">
        <v>555</v>
      </c>
      <c r="D165" s="3" t="s">
        <v>407</v>
      </c>
      <c r="E165" s="3" t="s">
        <v>581</v>
      </c>
      <c r="F165" t="s">
        <v>259</v>
      </c>
      <c r="H165"/>
      <c r="I165" s="6" t="str">
        <f t="shared" si="5"/>
        <v xml:space="preserve">    &lt;Account&gt;&lt;Code&gt;earlyWarningSignal.limitUseOver70Description&lt;/Code&gt;&lt;Description&gt;s_disp_70_oms - Limietgebruik is boven 70% uitgekomen&lt;/Description&gt;&lt;Sort&gt;162&lt;/Sort&gt;&lt;Level&gt;2&lt;/Level&gt;&lt;DC&gt;&lt;/DC&gt;&lt;DataType&gt;string&lt;/DataType&gt;&lt;/Account&gt;</v>
      </c>
    </row>
    <row r="166" spans="1:9" x14ac:dyDescent="0.25">
      <c r="A166" s="4">
        <v>163</v>
      </c>
      <c r="B166" s="4">
        <v>2</v>
      </c>
      <c r="C166" s="3" t="s">
        <v>556</v>
      </c>
      <c r="D166" s="3" t="s">
        <v>405</v>
      </c>
      <c r="E166" s="3" t="s">
        <v>582</v>
      </c>
      <c r="F166" t="s">
        <v>260</v>
      </c>
      <c r="H166"/>
      <c r="I166" s="6" t="str">
        <f t="shared" si="5"/>
        <v xml:space="preserve">    &lt;Account&gt;&lt;Code&gt;earlyWarningSignal.limitUseOver85Indication&lt;/Code&gt;&lt;Description&gt;s_disp_85 - Indicator nieuw EWS-signaal&lt;/Description&gt;&lt;Sort&gt;163&lt;/Sort&gt;&lt;Level&gt;2&lt;/Level&gt;&lt;DC&gt;&lt;/DC&gt;&lt;DataType&gt;number&lt;/DataType&gt;&lt;/Account&gt;</v>
      </c>
    </row>
    <row r="167" spans="1:9" x14ac:dyDescent="0.25">
      <c r="A167" s="7">
        <v>164</v>
      </c>
      <c r="B167" s="4">
        <v>2</v>
      </c>
      <c r="C167" s="3" t="s">
        <v>557</v>
      </c>
      <c r="D167" s="3" t="s">
        <v>407</v>
      </c>
      <c r="E167" s="3" t="s">
        <v>581</v>
      </c>
      <c r="F167" t="s">
        <v>261</v>
      </c>
      <c r="H167"/>
      <c r="I167" s="6" t="str">
        <f t="shared" si="5"/>
        <v xml:space="preserve">    &lt;Account&gt;&lt;Code&gt;earlyWarningSignal.limitUseOver85Description&lt;/Code&gt;&lt;Description&gt;s_disp_85_oms - Limietgebruik is boven 85% uitgekomen&lt;/Description&gt;&lt;Sort&gt;164&lt;/Sort&gt;&lt;Level&gt;2&lt;/Level&gt;&lt;DC&gt;&lt;/DC&gt;&lt;DataType&gt;string&lt;/DataType&gt;&lt;/Account&gt;</v>
      </c>
    </row>
    <row r="168" spans="1:9" x14ac:dyDescent="0.25">
      <c r="A168" s="4">
        <v>165</v>
      </c>
      <c r="B168" s="4">
        <v>2</v>
      </c>
      <c r="C168" s="3" t="s">
        <v>558</v>
      </c>
      <c r="D168" s="3" t="s">
        <v>405</v>
      </c>
      <c r="E168" s="3" t="s">
        <v>582</v>
      </c>
      <c r="F168" t="s">
        <v>262</v>
      </c>
      <c r="H168" t="s">
        <v>379</v>
      </c>
      <c r="I168" s="6" t="str">
        <f t="shared" si="5"/>
        <v xml:space="preserve">    &lt;Account&gt;&lt;Code&gt;earlyWarningSignal.limitUtilization&lt;/Code&gt;&lt;Description&gt;disp - Limietgebruik&lt;/Description&gt;&lt;Sort&gt;165&lt;/Sort&gt;&lt;Level&gt;2&lt;/Level&gt;&lt;DC&gt;&lt;/DC&gt;&lt;DataType&gt;number&lt;/DataType&gt;&lt;/Account&gt;</v>
      </c>
    </row>
    <row r="169" spans="1:9" x14ac:dyDescent="0.25">
      <c r="A169" s="4">
        <v>166</v>
      </c>
      <c r="B169" s="4">
        <v>2</v>
      </c>
      <c r="C169" s="3" t="s">
        <v>559</v>
      </c>
      <c r="D169" s="3" t="s">
        <v>405</v>
      </c>
      <c r="E169" s="3" t="s">
        <v>582</v>
      </c>
      <c r="F169" t="s">
        <v>263</v>
      </c>
      <c r="H169"/>
      <c r="I169" s="6" t="str">
        <f t="shared" si="5"/>
        <v xml:space="preserve">    &lt;Account&gt;&lt;Code&gt;earlyWarningSignal.noLimitObligo&lt;/Code&gt;&lt;Description&gt;nolim_obligo - Indicator nieuw EWS-signaal&lt;/Description&gt;&lt;Sort&gt;166&lt;/Sort&gt;&lt;Level&gt;2&lt;/Level&gt;&lt;DC&gt;&lt;/DC&gt;&lt;DataType&gt;number&lt;/DataType&gt;&lt;/Account&gt;</v>
      </c>
    </row>
    <row r="170" spans="1:9" x14ac:dyDescent="0.25">
      <c r="A170" s="7">
        <v>167</v>
      </c>
      <c r="B170" s="4">
        <v>2</v>
      </c>
      <c r="C170" s="3" t="s">
        <v>560</v>
      </c>
      <c r="D170" s="3" t="s">
        <v>407</v>
      </c>
      <c r="E170" s="3" t="s">
        <v>581</v>
      </c>
      <c r="F170" t="s">
        <v>264</v>
      </c>
      <c r="H170"/>
      <c r="I170" s="6" t="str">
        <f t="shared" si="5"/>
        <v xml:space="preserve">    &lt;Account&gt;&lt;Code&gt;earlyWarningSignal.noLimitObligoDescription&lt;/Code&gt;&lt;Description&gt;nolim_obligo_oms - Geen obligolimiet aanwezig&lt;/Description&gt;&lt;Sort&gt;167&lt;/Sort&gt;&lt;Level&gt;2&lt;/Level&gt;&lt;DC&gt;&lt;/DC&gt;&lt;DataType&gt;string&lt;/DataType&gt;&lt;/Account&gt;</v>
      </c>
    </row>
    <row r="171" spans="1:9" x14ac:dyDescent="0.25">
      <c r="A171" s="4">
        <v>168</v>
      </c>
      <c r="B171" s="4">
        <v>2</v>
      </c>
      <c r="C171" s="3" t="s">
        <v>561</v>
      </c>
      <c r="D171" s="3" t="s">
        <v>405</v>
      </c>
      <c r="E171" s="3" t="s">
        <v>582</v>
      </c>
      <c r="F171" t="s">
        <v>265</v>
      </c>
      <c r="H171"/>
      <c r="I171" s="6" t="str">
        <f t="shared" si="5"/>
        <v xml:space="preserve">    &lt;Account&gt;&lt;Code&gt;earlyWarningSignal.overdueTrendIndication&lt;/Code&gt;&lt;Description&gt;trendinoverdue - Gemiddeld aantal dagen in overstand van afgelopen 3 maanden / Gemiddeld aantal dagen in overstand van 4 en 5 maanden geleden&lt;/Description&gt;&lt;Sort&gt;168&lt;/Sort&gt;&lt;Level&gt;2&lt;/Level&gt;&lt;DC&gt;&lt;/DC&gt;&lt;DataType&gt;number&lt;/DataType&gt;&lt;/Account&gt;</v>
      </c>
    </row>
    <row r="172" spans="1:9" x14ac:dyDescent="0.25">
      <c r="A172" s="4">
        <v>169</v>
      </c>
      <c r="B172" s="4">
        <v>2</v>
      </c>
      <c r="C172" s="3" t="s">
        <v>562</v>
      </c>
      <c r="D172" s="3" t="s">
        <v>405</v>
      </c>
      <c r="E172" s="3" t="s">
        <v>582</v>
      </c>
      <c r="F172" t="s">
        <v>266</v>
      </c>
      <c r="H172"/>
      <c r="I172" s="6" t="str">
        <f t="shared" si="5"/>
        <v xml:space="preserve">    &lt;Account&gt;&lt;Code&gt;earlyWarningSignal.frequencyIncreaseUltimoOverdraftOver6Months&lt;/Code&gt;&lt;Description&gt;num_del_incamt_last6m - Het aantal maal de afgelopen 6 maanden dat het overstandsbedrag op ultimo maand hoger was dan de maand ervoor&lt;/Description&gt;&lt;Sort&gt;169&lt;/Sort&gt;&lt;Level&gt;2&lt;/Level&gt;&lt;DC&gt;&lt;/DC&gt;&lt;DataType&gt;number&lt;/DataType&gt;&lt;/Account&gt;</v>
      </c>
    </row>
    <row r="173" spans="1:9" x14ac:dyDescent="0.25">
      <c r="A173" s="7">
        <v>170</v>
      </c>
      <c r="B173" s="4">
        <v>2</v>
      </c>
      <c r="C173" s="3" t="s">
        <v>563</v>
      </c>
      <c r="D173" s="3" t="s">
        <v>405</v>
      </c>
      <c r="E173" s="3" t="s">
        <v>582</v>
      </c>
      <c r="F173" t="s">
        <v>267</v>
      </c>
      <c r="H173"/>
      <c r="I173" s="6" t="str">
        <f t="shared" si="5"/>
        <v xml:space="preserve">    &lt;Account&gt;&lt;Code&gt;earlyWarningSignal.dueTurnover&lt;/Code&gt;&lt;Description&gt;due_turnover - De hoogste overstand van de afgelopen 6 maanden op ultimo maand/ Gemiddelde omzet van de afgelopen 6 maanden&lt;/Description&gt;&lt;Sort&gt;170&lt;/Sort&gt;&lt;Level&gt;2&lt;/Level&gt;&lt;DC&gt;&lt;/DC&gt;&lt;DataType&gt;number&lt;/DataType&gt;&lt;/Account&gt;</v>
      </c>
    </row>
    <row r="174" spans="1:9" x14ac:dyDescent="0.25">
      <c r="A174" s="4">
        <v>171</v>
      </c>
      <c r="B174" s="4">
        <v>2</v>
      </c>
      <c r="C174" s="3" t="s">
        <v>564</v>
      </c>
      <c r="D174" s="3" t="s">
        <v>405</v>
      </c>
      <c r="E174" s="3" t="s">
        <v>582</v>
      </c>
      <c r="F174" t="s">
        <v>275</v>
      </c>
      <c r="H174"/>
      <c r="I174" s="6" t="str">
        <f t="shared" si="5"/>
        <v xml:space="preserve">    &lt;Account&gt;&lt;Code&gt;earlyWarningSignal.rating13&lt;/Code&gt;&lt;Description&gt;rating13 - Indicator nieuw EWS-signaal&lt;/Description&gt;&lt;Sort&gt;171&lt;/Sort&gt;&lt;Level&gt;2&lt;/Level&gt;&lt;DC&gt;&lt;/DC&gt;&lt;DataType&gt;number&lt;/DataType&gt;&lt;/Account&gt;</v>
      </c>
    </row>
    <row r="175" spans="1:9" x14ac:dyDescent="0.25">
      <c r="A175" s="4">
        <v>172</v>
      </c>
      <c r="B175" s="4">
        <v>2</v>
      </c>
      <c r="C175" s="3" t="s">
        <v>565</v>
      </c>
      <c r="D175" s="3" t="s">
        <v>405</v>
      </c>
      <c r="E175" s="3" t="s">
        <v>582</v>
      </c>
      <c r="F175" t="s">
        <v>274</v>
      </c>
      <c r="H175"/>
      <c r="I175" s="6" t="str">
        <f t="shared" si="5"/>
        <v xml:space="preserve">    &lt;Account&gt;&lt;Code&gt;earlyWarningSignal.rating13Description&lt;/Code&gt;&lt;Description&gt;rating13_oms - Ratinggetal is groter dan 13&lt;/Description&gt;&lt;Sort&gt;172&lt;/Sort&gt;&lt;Level&gt;2&lt;/Level&gt;&lt;DC&gt;&lt;/DC&gt;&lt;DataType&gt;number&lt;/DataType&gt;&lt;/Account&gt;</v>
      </c>
    </row>
    <row r="176" spans="1:9" x14ac:dyDescent="0.25">
      <c r="A176" s="7">
        <v>173</v>
      </c>
      <c r="B176" s="4">
        <v>2</v>
      </c>
      <c r="C176" s="3" t="s">
        <v>566</v>
      </c>
      <c r="D176" s="3" t="s">
        <v>405</v>
      </c>
      <c r="E176" s="3" t="s">
        <v>582</v>
      </c>
      <c r="F176" t="s">
        <v>268</v>
      </c>
      <c r="H176"/>
      <c r="I176" s="6" t="str">
        <f t="shared" si="5"/>
        <v xml:space="preserve">    &lt;Account&gt;&lt;Code&gt;earlyWarningSignal.rating&lt;/Code&gt;&lt;Description&gt;ratinggetal_mm_num - Ratinggetal (numeriek)&lt;/Description&gt;&lt;Sort&gt;173&lt;/Sort&gt;&lt;Level&gt;2&lt;/Level&gt;&lt;DC&gt;&lt;/DC&gt;&lt;DataType&gt;number&lt;/DataType&gt;&lt;/Account&gt;</v>
      </c>
    </row>
    <row r="177" spans="1:9" x14ac:dyDescent="0.25">
      <c r="A177" s="4">
        <v>174</v>
      </c>
      <c r="B177" s="4">
        <v>2</v>
      </c>
      <c r="C177" s="3" t="s">
        <v>567</v>
      </c>
      <c r="D177" s="3" t="s">
        <v>405</v>
      </c>
      <c r="E177" s="3" t="s">
        <v>582</v>
      </c>
      <c r="F177" t="s">
        <v>269</v>
      </c>
      <c r="H177"/>
      <c r="I177" s="6" t="str">
        <f t="shared" si="5"/>
        <v xml:space="preserve">    &lt;Account&gt;&lt;Code&gt;earlyWarningSignal.sectorCallIndication&lt;/Code&gt;&lt;Description&gt;s_sectorcall - Indicator nieuw EWS-signaal&lt;/Description&gt;&lt;Sort&gt;174&lt;/Sort&gt;&lt;Level&gt;2&lt;/Level&gt;&lt;DC&gt;&lt;/DC&gt;&lt;DataType&gt;number&lt;/DataType&gt;&lt;/Account&gt;</v>
      </c>
    </row>
    <row r="178" spans="1:9" x14ac:dyDescent="0.25">
      <c r="A178" s="4">
        <v>175</v>
      </c>
      <c r="B178" s="4">
        <v>2</v>
      </c>
      <c r="C178" s="3" t="s">
        <v>568</v>
      </c>
      <c r="D178" s="3" t="s">
        <v>407</v>
      </c>
      <c r="E178" s="3" t="s">
        <v>581</v>
      </c>
      <c r="F178" t="s">
        <v>270</v>
      </c>
      <c r="H178"/>
      <c r="I178" s="6" t="str">
        <f t="shared" si="5"/>
        <v xml:space="preserve">    &lt;Account&gt;&lt;Code&gt;earlyWarningSignal.sectorCallDescription&lt;/Code&gt;&lt;Description&gt;s_sectorcall_oms - Sector is Bouwnijverheid of Onroerend goed&lt;/Description&gt;&lt;Sort&gt;175&lt;/Sort&gt;&lt;Level&gt;2&lt;/Level&gt;&lt;DC&gt;&lt;/DC&gt;&lt;DataType&gt;string&lt;/DataType&gt;&lt;/Account&gt;</v>
      </c>
    </row>
    <row r="179" spans="1:9" x14ac:dyDescent="0.25">
      <c r="A179" s="7">
        <v>176</v>
      </c>
      <c r="B179" s="4">
        <v>2</v>
      </c>
      <c r="C179" s="3" t="s">
        <v>569</v>
      </c>
      <c r="D179" s="3" t="s">
        <v>405</v>
      </c>
      <c r="E179" s="3" t="s">
        <v>582</v>
      </c>
      <c r="F179" t="s">
        <v>271</v>
      </c>
      <c r="H179"/>
      <c r="I179" s="6" t="str">
        <f t="shared" si="5"/>
        <v xml:space="preserve">    &lt;Account&gt;&lt;Code&gt;earlyWarningSignal.legalCall&lt;/Code&gt;&lt;Description&gt;s_legalcall - Indicator nieuw EWS-signaal&lt;/Description&gt;&lt;Sort&gt;176&lt;/Sort&gt;&lt;Level&gt;2&lt;/Level&gt;&lt;DC&gt;&lt;/DC&gt;&lt;DataType&gt;number&lt;/DataType&gt;&lt;/Account&gt;</v>
      </c>
    </row>
    <row r="180" spans="1:9" x14ac:dyDescent="0.25">
      <c r="A180" s="4">
        <v>177</v>
      </c>
      <c r="B180" s="4">
        <v>2</v>
      </c>
      <c r="C180" s="3" t="s">
        <v>570</v>
      </c>
      <c r="D180" s="3" t="s">
        <v>407</v>
      </c>
      <c r="E180" s="3" t="s">
        <v>581</v>
      </c>
      <c r="F180" t="s">
        <v>272</v>
      </c>
      <c r="H180"/>
      <c r="I180" s="6" t="str">
        <f t="shared" si="5"/>
        <v xml:space="preserve">    &lt;Account&gt;&lt;Code&gt;earlyWarningSignal.legalCallDescription&lt;/Code&gt;&lt;Description&gt;s_legalcall_oms - Rechtsvorm is BV&lt;/Description&gt;&lt;Sort&gt;177&lt;/Sort&gt;&lt;Level&gt;2&lt;/Level&gt;&lt;DC&gt;&lt;/DC&gt;&lt;DataType&gt;string&lt;/DataType&gt;&lt;/Account&gt;</v>
      </c>
    </row>
    <row r="181" spans="1:9" x14ac:dyDescent="0.25">
      <c r="A181" s="4">
        <v>178</v>
      </c>
      <c r="B181" s="4">
        <v>2</v>
      </c>
      <c r="C181" s="3" t="s">
        <v>571</v>
      </c>
      <c r="D181" s="3" t="s">
        <v>408</v>
      </c>
      <c r="E181" s="3" t="s">
        <v>581</v>
      </c>
      <c r="F181" t="s">
        <v>376</v>
      </c>
      <c r="H181"/>
      <c r="I181" s="6" t="str">
        <f t="shared" si="5"/>
        <v xml:space="preserve">    &lt;Account&gt;&lt;Code&gt;earlyWarningSignal.priorityCluster&lt;/Code&gt;&lt;Description&gt;EWS-kleur&lt;/Description&gt;&lt;Sort&gt;178&lt;/Sort&gt;&lt;Level&gt;2&lt;/Level&gt;&lt;DC&gt;&lt;/DC&gt;&lt;DataType&gt;string&lt;/DataType&gt;&lt;/Account&gt;</v>
      </c>
    </row>
    <row r="182" spans="1:9" x14ac:dyDescent="0.25">
      <c r="A182" s="7"/>
      <c r="C182" s="3"/>
      <c r="D182" s="3"/>
      <c r="E182" s="3"/>
      <c r="F182"/>
      <c r="H182"/>
      <c r="I182" s="6"/>
    </row>
    <row r="183" spans="1:9" x14ac:dyDescent="0.25">
      <c r="C183" s="3"/>
      <c r="D183" s="3"/>
      <c r="E183" s="5"/>
      <c r="F183"/>
      <c r="H183"/>
      <c r="I183" s="6"/>
    </row>
    <row r="184" spans="1:9" x14ac:dyDescent="0.25">
      <c r="A184" s="4">
        <v>181</v>
      </c>
      <c r="B184" s="4">
        <v>2</v>
      </c>
      <c r="C184" s="3" t="s">
        <v>572</v>
      </c>
      <c r="D184" s="3"/>
      <c r="E184" s="5" t="s">
        <v>581</v>
      </c>
      <c r="F184" t="s">
        <v>339</v>
      </c>
      <c r="G184" s="4">
        <v>9400</v>
      </c>
      <c r="H184"/>
      <c r="I184" s="6" t="str">
        <f t="shared" ref="I184:I190" si="6">"    &lt;Account&gt;&lt;Code&gt;"&amp;C184&amp;"&lt;/Code&gt;&lt;Description&gt;"&amp;SUBSTITUTE(SUBSTITUTE(SUBSTITUTE(SUBSTITUTE(SUBSTITUTE(F184,"&amp;","&amp;amp;"),"""","&amp;quot;"),"'","&amp;apos;"),"&lt;","&amp;lt;"),"&gt;","&amp;gt;")&amp;"&lt;/Description&gt;&lt;Sort&gt;"&amp;A184&amp;"&lt;/Sort&gt;&lt;Level&gt;"&amp;B184&amp;"&lt;/Level&gt;&lt;DC&gt;&lt;/DC&gt;&lt;DataType&gt;"&amp;E184&amp;"&lt;/DataType&gt;&lt;/Account&gt;"</f>
        <v xml:space="preserve">    &lt;Account&gt;&lt;Code&gt;earlyWarningSignal.officeNumber&lt;/Code&gt;&lt;Description&gt;Kantoornummer&lt;/Description&gt;&lt;Sort&gt;181&lt;/Sort&gt;&lt;Level&gt;2&lt;/Level&gt;&lt;DC&gt;&lt;/DC&gt;&lt;DataType&gt;string&lt;/DataType&gt;&lt;/Account&gt;</v>
      </c>
    </row>
    <row r="185" spans="1:9" x14ac:dyDescent="0.25">
      <c r="A185" s="7">
        <v>182</v>
      </c>
      <c r="B185" s="4">
        <v>2</v>
      </c>
      <c r="C185" s="3" t="s">
        <v>573</v>
      </c>
      <c r="D185" s="3"/>
      <c r="E185" s="5" t="s">
        <v>581</v>
      </c>
      <c r="F185" t="s">
        <v>340</v>
      </c>
      <c r="G185" s="4">
        <v>811212</v>
      </c>
      <c r="H185"/>
      <c r="I185" s="6" t="str">
        <f t="shared" si="6"/>
        <v xml:space="preserve">    &lt;Account&gt;&lt;Code&gt;earlyWarningSignal.naicsPrimaryIndustryCode&lt;/Code&gt;&lt;Description&gt;NAICS-code &lt;/Description&gt;&lt;Sort&gt;182&lt;/Sort&gt;&lt;Level&gt;2&lt;/Level&gt;&lt;DC&gt;&lt;/DC&gt;&lt;DataType&gt;string&lt;/DataType&gt;&lt;/Account&gt;</v>
      </c>
    </row>
    <row r="186" spans="1:9" x14ac:dyDescent="0.25">
      <c r="A186" s="4">
        <v>183</v>
      </c>
      <c r="B186" s="4">
        <v>2</v>
      </c>
      <c r="C186" s="3" t="s">
        <v>574</v>
      </c>
      <c r="D186" s="3"/>
      <c r="E186" s="5" t="s">
        <v>581</v>
      </c>
      <c r="F186" t="s">
        <v>359</v>
      </c>
      <c r="G186" s="4">
        <v>624</v>
      </c>
      <c r="H186"/>
      <c r="I186" s="6" t="str">
        <f t="shared" si="6"/>
        <v xml:space="preserve">    &lt;Account&gt;&lt;Code&gt;earlyWarningSignal.customerMaintenancRelation&lt;/Code&gt;&lt;Description&gt;Relatiebeheercode&lt;/Description&gt;&lt;Sort&gt;183&lt;/Sort&gt;&lt;Level&gt;2&lt;/Level&gt;&lt;DC&gt;&lt;/DC&gt;&lt;DataType&gt;string&lt;/DataType&gt;&lt;/Account&gt;</v>
      </c>
    </row>
    <row r="187" spans="1:9" x14ac:dyDescent="0.25">
      <c r="A187" s="4">
        <v>184</v>
      </c>
      <c r="B187" s="4">
        <v>2</v>
      </c>
      <c r="C187" s="3" t="s">
        <v>575</v>
      </c>
      <c r="D187" s="3"/>
      <c r="E187" s="5" t="s">
        <v>581</v>
      </c>
      <c r="F187" t="s">
        <v>620</v>
      </c>
      <c r="H187"/>
      <c r="I187" s="6" t="str">
        <f t="shared" si="6"/>
        <v xml:space="preserve">    &lt;Account&gt;&lt;Code&gt;earlyWarningSignal.revisionProtocol&lt;/Code&gt;&lt;Description&gt;Recent toegevoegd, nog geen description&lt;/Description&gt;&lt;Sort&gt;184&lt;/Sort&gt;&lt;Level&gt;2&lt;/Level&gt;&lt;DC&gt;&lt;/DC&gt;&lt;DataType&gt;string&lt;/DataType&gt;&lt;/Account&gt;</v>
      </c>
    </row>
    <row r="188" spans="1:9" x14ac:dyDescent="0.25">
      <c r="A188" s="7">
        <v>185</v>
      </c>
      <c r="B188" s="4">
        <v>2</v>
      </c>
      <c r="C188" s="3" t="s">
        <v>576</v>
      </c>
      <c r="D188" s="3"/>
      <c r="E188" s="5" t="s">
        <v>581</v>
      </c>
      <c r="F188" t="s">
        <v>385</v>
      </c>
      <c r="G188" s="4" t="s">
        <v>365</v>
      </c>
      <c r="H188"/>
      <c r="I188" s="6" t="str">
        <f t="shared" si="6"/>
        <v xml:space="preserve">    &lt;Account&gt;&lt;Code&gt;earlyWarningSignal.riskRatingModelCurrentMonth&lt;/Code&gt;&lt;Description&gt;riskRatingModel huidige maand? (geen export waarden aanwezig in Finan_Mapping_EWS-Revisie_datasample.xlsx) Ratingmodel (dit veld is afgelopen sprint toegevoegd aan het EWS-bestand en daarom wellicht nog niet bekend bij FINAN)&lt;/Description&gt;&lt;Sort&gt;185&lt;/Sort&gt;&lt;Level&gt;2&lt;/Level&gt;&lt;DC&gt;&lt;/DC&gt;&lt;DataType&gt;string&lt;/DataType&gt;&lt;/Account&gt;</v>
      </c>
    </row>
    <row r="189" spans="1:9" x14ac:dyDescent="0.25">
      <c r="A189" s="4">
        <v>186</v>
      </c>
      <c r="B189" s="4">
        <v>2</v>
      </c>
      <c r="C189" s="3" t="s">
        <v>577</v>
      </c>
      <c r="D189" s="3"/>
      <c r="E189" s="5" t="s">
        <v>581</v>
      </c>
      <c r="F189" t="s">
        <v>620</v>
      </c>
      <c r="G189" s="4" t="s">
        <v>326</v>
      </c>
      <c r="H189" t="s">
        <v>378</v>
      </c>
      <c r="I189" s="6" t="str">
        <f t="shared" si="6"/>
        <v xml:space="preserve">    &lt;Account&gt;&lt;Code&gt;earlyWarningSignal.watchListIndication&lt;/Code&gt;&lt;Description&gt;Recent toegevoegd, nog geen description&lt;/Description&gt;&lt;Sort&gt;186&lt;/Sort&gt;&lt;Level&gt;2&lt;/Level&gt;&lt;DC&gt;&lt;/DC&gt;&lt;DataType&gt;string&lt;/DataType&gt;&lt;/Account&gt;</v>
      </c>
    </row>
    <row r="190" spans="1:9" x14ac:dyDescent="0.25">
      <c r="A190" s="4">
        <v>186</v>
      </c>
      <c r="B190" s="4">
        <v>1</v>
      </c>
      <c r="C190" s="3"/>
      <c r="D190" s="3"/>
      <c r="E190" s="3" t="s">
        <v>586</v>
      </c>
      <c r="F190" t="s">
        <v>1188</v>
      </c>
      <c r="H190"/>
      <c r="I190" s="6" t="str">
        <f t="shared" si="6"/>
        <v xml:space="preserve">    &lt;Account&gt;&lt;Code&gt;&lt;/Code&gt;&lt;Description&gt;NIEUW VELDEN JULI 2017&lt;/Description&gt;&lt;Sort&gt;186&lt;/Sort&gt;&lt;Level&gt;1&lt;/Level&gt;&lt;DC&gt;&lt;/DC&gt;&lt;DataType&gt;Abstract&lt;/DataType&gt;&lt;/Account&gt;</v>
      </c>
    </row>
    <row r="191" spans="1:9" x14ac:dyDescent="0.25">
      <c r="A191" s="4">
        <f>1+A189</f>
        <v>187</v>
      </c>
      <c r="B191" s="4">
        <v>2</v>
      </c>
      <c r="C191" s="1" t="s">
        <v>1131</v>
      </c>
      <c r="D191" s="3" t="s">
        <v>405</v>
      </c>
      <c r="E191" s="3" t="s">
        <v>582</v>
      </c>
      <c r="G191" s="1"/>
      <c r="I191" s="6" t="str">
        <f t="shared" ref="I191:I254" si="7">"    &lt;Account&gt;&lt;Code&gt;"&amp;C191&amp;"&lt;/Code&gt;&lt;Description&gt;"&amp;SUBSTITUTE(SUBSTITUTE(SUBSTITUTE(SUBSTITUTE(SUBSTITUTE(F191,"&amp;","&amp;amp;"),"""","&amp;quot;"),"'","&amp;apos;"),"&lt;","&amp;lt;"),"&gt;","&amp;gt;")&amp;"&lt;/Description&gt;&lt;Sort&gt;"&amp;A191&amp;"&lt;/Sort&gt;&lt;Level&gt;"&amp;B191&amp;"&lt;/Level&gt;&lt;DC&gt;&lt;/DC&gt;&lt;DataType&gt;"&amp;E191&amp;"&lt;/DataType&gt;&lt;/Account&gt;"</f>
        <v xml:space="preserve">    &lt;Account&gt;&lt;Code&gt;earlyWarningSignal.legalOneObligor&lt;/Code&gt;&lt;Description&gt;&lt;/Description&gt;&lt;Sort&gt;187&lt;/Sort&gt;&lt;Level&gt;2&lt;/Level&gt;&lt;DC&gt;&lt;/DC&gt;&lt;DataType&gt;number&lt;/DataType&gt;&lt;/Account&gt;</v>
      </c>
    </row>
    <row r="192" spans="1:9" x14ac:dyDescent="0.25">
      <c r="A192" s="4">
        <f>1+A191</f>
        <v>188</v>
      </c>
      <c r="B192" s="4">
        <v>2</v>
      </c>
      <c r="C192" s="1" t="s">
        <v>1192</v>
      </c>
      <c r="D192" s="3" t="s">
        <v>405</v>
      </c>
      <c r="E192" s="3" t="s">
        <v>582</v>
      </c>
      <c r="G192" s="1"/>
      <c r="I192" s="6" t="str">
        <f t="shared" si="7"/>
        <v xml:space="preserve">    &lt;Account&gt;&lt;Code&gt;earlyWarningSignal.modelOverstandenSaldo6Mnd&lt;/Code&gt;&lt;Description&gt;&lt;/Description&gt;&lt;Sort&gt;188&lt;/Sort&gt;&lt;Level&gt;2&lt;/Level&gt;&lt;DC&gt;&lt;/DC&gt;&lt;DataType&gt;number&lt;/DataType&gt;&lt;/Account&gt;</v>
      </c>
    </row>
    <row r="193" spans="1:9" x14ac:dyDescent="0.25">
      <c r="A193" s="4">
        <f t="shared" ref="A193:A247" si="8">1+A192</f>
        <v>189</v>
      </c>
      <c r="B193" s="4">
        <v>2</v>
      </c>
      <c r="C193" s="1" t="s">
        <v>1132</v>
      </c>
      <c r="D193" s="3" t="s">
        <v>405</v>
      </c>
      <c r="E193" s="3" t="s">
        <v>582</v>
      </c>
      <c r="G193" s="1"/>
      <c r="I193" s="6" t="str">
        <f t="shared" si="7"/>
        <v xml:space="preserve">    &lt;Account&gt;&lt;Code&gt;earlyWarningSignal.modelDispositionV2&lt;/Code&gt;&lt;Description&gt;&lt;/Description&gt;&lt;Sort&gt;189&lt;/Sort&gt;&lt;Level&gt;2&lt;/Level&gt;&lt;DC&gt;&lt;/DC&gt;&lt;DataType&gt;number&lt;/DataType&gt;&lt;/Account&gt;</v>
      </c>
    </row>
    <row r="194" spans="1:9" x14ac:dyDescent="0.25">
      <c r="A194" s="4">
        <f t="shared" si="8"/>
        <v>190</v>
      </c>
      <c r="B194" s="4">
        <v>2</v>
      </c>
      <c r="C194" s="1" t="s">
        <v>1133</v>
      </c>
      <c r="D194" s="3" t="s">
        <v>405</v>
      </c>
      <c r="E194" s="3" t="s">
        <v>582</v>
      </c>
      <c r="G194" s="1"/>
      <c r="I194" s="6" t="str">
        <f t="shared" si="7"/>
        <v xml:space="preserve">    &lt;Account&gt;&lt;Code&gt;earlyWarningSignal.modelRatinggetalMM&lt;/Code&gt;&lt;Description&gt;&lt;/Description&gt;&lt;Sort&gt;190&lt;/Sort&gt;&lt;Level&gt;2&lt;/Level&gt;&lt;DC&gt;&lt;/DC&gt;&lt;DataType&gt;number&lt;/DataType&gt;&lt;/Account&gt;</v>
      </c>
    </row>
    <row r="195" spans="1:9" x14ac:dyDescent="0.25">
      <c r="A195" s="4">
        <f t="shared" si="8"/>
        <v>191</v>
      </c>
      <c r="B195" s="4">
        <v>2</v>
      </c>
      <c r="C195" s="1" t="s">
        <v>1134</v>
      </c>
      <c r="D195" s="3" t="s">
        <v>405</v>
      </c>
      <c r="E195" s="3" t="s">
        <v>582</v>
      </c>
      <c r="G195" s="1"/>
      <c r="I195" s="6" t="str">
        <f t="shared" si="7"/>
        <v xml:space="preserve">    &lt;Account&gt;&lt;Code&gt;earlyWarningSignal.modelNrDisp95Y&lt;/Code&gt;&lt;Description&gt;&lt;/Description&gt;&lt;Sort&gt;191&lt;/Sort&gt;&lt;Level&gt;2&lt;/Level&gt;&lt;DC&gt;&lt;/DC&gt;&lt;DataType&gt;number&lt;/DataType&gt;&lt;/Account&gt;</v>
      </c>
    </row>
    <row r="196" spans="1:9" x14ac:dyDescent="0.25">
      <c r="A196" s="4">
        <f t="shared" si="8"/>
        <v>192</v>
      </c>
      <c r="B196" s="4">
        <v>2</v>
      </c>
      <c r="C196" s="1" t="s">
        <v>1135</v>
      </c>
      <c r="D196" s="3" t="s">
        <v>405</v>
      </c>
      <c r="E196" s="3" t="s">
        <v>582</v>
      </c>
      <c r="G196" s="1"/>
      <c r="I196" s="6" t="str">
        <f t="shared" si="7"/>
        <v xml:space="preserve">    &lt;Account&gt;&lt;Code&gt;earlyWarningSignal.modelTrendInRevenue&lt;/Code&gt;&lt;Description&gt;&lt;/Description&gt;&lt;Sort&gt;192&lt;/Sort&gt;&lt;Level&gt;2&lt;/Level&gt;&lt;DC&gt;&lt;/DC&gt;&lt;DataType&gt;number&lt;/DataType&gt;&lt;/Account&gt;</v>
      </c>
    </row>
    <row r="197" spans="1:9" x14ac:dyDescent="0.25">
      <c r="A197" s="4">
        <f t="shared" si="8"/>
        <v>193</v>
      </c>
      <c r="B197" s="4">
        <v>2</v>
      </c>
      <c r="C197" s="1" t="s">
        <v>1136</v>
      </c>
      <c r="D197" s="3" t="s">
        <v>405</v>
      </c>
      <c r="E197" s="3" t="s">
        <v>582</v>
      </c>
      <c r="G197" s="1"/>
      <c r="I197" s="6" t="str">
        <f t="shared" si="7"/>
        <v xml:space="preserve">    &lt;Account&gt;&lt;Code&gt;earlyWarningSignal.modelUltimoBoekMMcc&lt;/Code&gt;&lt;Description&gt;&lt;/Description&gt;&lt;Sort&gt;193&lt;/Sort&gt;&lt;Level&gt;2&lt;/Level&gt;&lt;DC&gt;&lt;/DC&gt;&lt;DataType&gt;number&lt;/DataType&gt;&lt;/Account&gt;</v>
      </c>
    </row>
    <row r="198" spans="1:9" x14ac:dyDescent="0.25">
      <c r="A198" s="4">
        <f t="shared" si="8"/>
        <v>194</v>
      </c>
      <c r="B198" s="4">
        <v>2</v>
      </c>
      <c r="C198" s="1" t="s">
        <v>1197</v>
      </c>
      <c r="D198" s="3" t="s">
        <v>405</v>
      </c>
      <c r="E198" s="3" t="s">
        <v>582</v>
      </c>
      <c r="G198" s="1"/>
      <c r="I198" s="6" t="str">
        <f t="shared" si="7"/>
        <v xml:space="preserve">    &lt;Account&gt;&lt;Code&gt;earlyWarningSignal.modelNumDelIncamtLast6M&lt;/Code&gt;&lt;Description&gt;&lt;/Description&gt;&lt;Sort&gt;194&lt;/Sort&gt;&lt;Level&gt;2&lt;/Level&gt;&lt;DC&gt;&lt;/DC&gt;&lt;DataType&gt;number&lt;/DataType&gt;&lt;/Account&gt;</v>
      </c>
    </row>
    <row r="199" spans="1:9" x14ac:dyDescent="0.25">
      <c r="A199" s="4">
        <f t="shared" si="8"/>
        <v>195</v>
      </c>
      <c r="B199" s="4">
        <v>2</v>
      </c>
      <c r="C199" s="1" t="s">
        <v>1137</v>
      </c>
      <c r="D199" s="3" t="s">
        <v>405</v>
      </c>
      <c r="E199" s="3" t="s">
        <v>582</v>
      </c>
      <c r="G199" s="1"/>
      <c r="I199" s="6" t="str">
        <f t="shared" si="7"/>
        <v xml:space="preserve">    &lt;Account&gt;&lt;Code&gt;earlyWarningSignal.modelDueTurnover&lt;/Code&gt;&lt;Description&gt;&lt;/Description&gt;&lt;Sort&gt;195&lt;/Sort&gt;&lt;Level&gt;2&lt;/Level&gt;&lt;DC&gt;&lt;/DC&gt;&lt;DataType&gt;number&lt;/DataType&gt;&lt;/Account&gt;</v>
      </c>
    </row>
    <row r="200" spans="1:9" x14ac:dyDescent="0.25">
      <c r="A200" s="4">
        <f t="shared" si="8"/>
        <v>196</v>
      </c>
      <c r="B200" s="4">
        <v>2</v>
      </c>
      <c r="C200" s="1" t="s">
        <v>1194</v>
      </c>
      <c r="D200" s="3" t="s">
        <v>405</v>
      </c>
      <c r="E200" s="3" t="s">
        <v>582</v>
      </c>
      <c r="G200" s="1"/>
      <c r="I200" s="6" t="str">
        <f t="shared" si="7"/>
        <v xml:space="preserve">    &lt;Account&gt;&lt;Code&gt;earlyWarningSignal.modelSBFOmzcMMmm2VsIndus&lt;/Code&gt;&lt;Description&gt;&lt;/Description&gt;&lt;Sort&gt;196&lt;/Sort&gt;&lt;Level&gt;2&lt;/Level&gt;&lt;DC&gt;&lt;/DC&gt;&lt;DataType&gt;number&lt;/DataType&gt;&lt;/Account&gt;</v>
      </c>
    </row>
    <row r="201" spans="1:9" x14ac:dyDescent="0.25">
      <c r="A201" s="4">
        <f t="shared" si="8"/>
        <v>197</v>
      </c>
      <c r="B201" s="4">
        <v>2</v>
      </c>
      <c r="C201" s="1" t="s">
        <v>1138</v>
      </c>
      <c r="D201" s="3" t="s">
        <v>405</v>
      </c>
      <c r="E201" s="3" t="s">
        <v>582</v>
      </c>
      <c r="G201" s="1"/>
      <c r="I201" s="6" t="str">
        <f t="shared" si="7"/>
        <v xml:space="preserve">    &lt;Account&gt;&lt;Code&gt;earlyWarningSignal.modelUltimoBoekSomMM&lt;/Code&gt;&lt;Description&gt;&lt;/Description&gt;&lt;Sort&gt;197&lt;/Sort&gt;&lt;Level&gt;2&lt;/Level&gt;&lt;DC&gt;&lt;/DC&gt;&lt;DataType&gt;number&lt;/DataType&gt;&lt;/Account&gt;</v>
      </c>
    </row>
    <row r="202" spans="1:9" x14ac:dyDescent="0.25">
      <c r="A202" s="4">
        <f t="shared" si="8"/>
        <v>198</v>
      </c>
      <c r="B202" s="4">
        <v>2</v>
      </c>
      <c r="C202" s="1" t="s">
        <v>1139</v>
      </c>
      <c r="D202" s="3" t="s">
        <v>405</v>
      </c>
      <c r="E202" s="3" t="s">
        <v>582</v>
      </c>
      <c r="G202" s="1"/>
      <c r="I202" s="6" t="str">
        <f t="shared" si="7"/>
        <v xml:space="preserve">    &lt;Account&gt;&lt;Code&gt;earlyWarningSignal.modelVerloopTot&lt;/Code&gt;&lt;Description&gt;&lt;/Description&gt;&lt;Sort&gt;198&lt;/Sort&gt;&lt;Level&gt;2&lt;/Level&gt;&lt;DC&gt;&lt;/DC&gt;&lt;DataType&gt;number&lt;/DataType&gt;&lt;/Account&gt;</v>
      </c>
    </row>
    <row r="203" spans="1:9" x14ac:dyDescent="0.25">
      <c r="A203" s="4">
        <f t="shared" si="8"/>
        <v>199</v>
      </c>
      <c r="B203" s="4">
        <v>2</v>
      </c>
      <c r="C203" s="1" t="s">
        <v>1140</v>
      </c>
      <c r="D203" s="3" t="s">
        <v>405</v>
      </c>
      <c r="E203" s="3" t="s">
        <v>582</v>
      </c>
      <c r="G203" s="1"/>
      <c r="I203" s="6" t="str">
        <f t="shared" si="7"/>
        <v xml:space="preserve">    &lt;Account&gt;&lt;Code&gt;earlyWarningSignal.modelMinBoekMMc&lt;/Code&gt;&lt;Description&gt;&lt;/Description&gt;&lt;Sort&gt;199&lt;/Sort&gt;&lt;Level&gt;2&lt;/Level&gt;&lt;DC&gt;&lt;/DC&gt;&lt;DataType&gt;number&lt;/DataType&gt;&lt;/Account&gt;</v>
      </c>
    </row>
    <row r="204" spans="1:9" x14ac:dyDescent="0.25">
      <c r="A204" s="4">
        <f t="shared" si="8"/>
        <v>200</v>
      </c>
      <c r="B204" s="4">
        <v>2</v>
      </c>
      <c r="C204" s="1" t="s">
        <v>1141</v>
      </c>
      <c r="D204" s="3" t="s">
        <v>405</v>
      </c>
      <c r="E204" s="3" t="s">
        <v>582</v>
      </c>
      <c r="G204" s="1"/>
      <c r="I204" s="6" t="str">
        <f t="shared" si="7"/>
        <v xml:space="preserve">    &lt;Account&gt;&lt;Code&gt;earlyWarningSignal.modelNrDisp85YvsIndus&lt;/Code&gt;&lt;Description&gt;&lt;/Description&gt;&lt;Sort&gt;200&lt;/Sort&gt;&lt;Level&gt;2&lt;/Level&gt;&lt;DC&gt;&lt;/DC&gt;&lt;DataType&gt;number&lt;/DataType&gt;&lt;/Account&gt;</v>
      </c>
    </row>
    <row r="205" spans="1:9" x14ac:dyDescent="0.25">
      <c r="A205" s="4">
        <f t="shared" si="8"/>
        <v>201</v>
      </c>
      <c r="B205" s="4">
        <v>2</v>
      </c>
      <c r="C205" s="1" t="s">
        <v>1142</v>
      </c>
      <c r="D205" s="3" t="s">
        <v>405</v>
      </c>
      <c r="E205" s="3" t="s">
        <v>582</v>
      </c>
      <c r="G205" s="1"/>
      <c r="I205" s="6" t="str">
        <f t="shared" si="7"/>
        <v xml:space="preserve">    &lt;Account&gt;&lt;Code&gt;earlyWarningSignal.modelSBFOmzcMMmm11&lt;/Code&gt;&lt;Description&gt;&lt;/Description&gt;&lt;Sort&gt;201&lt;/Sort&gt;&lt;Level&gt;2&lt;/Level&gt;&lt;DC&gt;&lt;/DC&gt;&lt;DataType&gt;number&lt;/DataType&gt;&lt;/Account&gt;</v>
      </c>
    </row>
    <row r="206" spans="1:9" x14ac:dyDescent="0.25">
      <c r="A206" s="4">
        <f t="shared" si="8"/>
        <v>202</v>
      </c>
      <c r="B206" s="4">
        <v>2</v>
      </c>
      <c r="C206" s="1" t="s">
        <v>1143</v>
      </c>
      <c r="D206" s="3" t="s">
        <v>405</v>
      </c>
      <c r="E206" s="3" t="s">
        <v>582</v>
      </c>
      <c r="G206" s="1"/>
      <c r="I206" s="6" t="str">
        <f t="shared" si="7"/>
        <v xml:space="preserve">    &lt;Account&gt;&lt;Code&gt;earlyWarningSignal.modelUltimoLimitSomMM&lt;/Code&gt;&lt;Description&gt;&lt;/Description&gt;&lt;Sort&gt;202&lt;/Sort&gt;&lt;Level&gt;2&lt;/Level&gt;&lt;DC&gt;&lt;/DC&gt;&lt;DataType&gt;number&lt;/DataType&gt;&lt;/Account&gt;</v>
      </c>
    </row>
    <row r="207" spans="1:9" x14ac:dyDescent="0.25">
      <c r="A207" s="4">
        <f t="shared" si="8"/>
        <v>203</v>
      </c>
      <c r="B207" s="4">
        <v>2</v>
      </c>
      <c r="C207" s="1" t="s">
        <v>1144</v>
      </c>
      <c r="D207" s="3" t="s">
        <v>405</v>
      </c>
      <c r="E207" s="3" t="s">
        <v>582</v>
      </c>
      <c r="G207" s="1"/>
      <c r="I207" s="6" t="str">
        <f t="shared" si="7"/>
        <v xml:space="preserve">    &lt;Account&gt;&lt;Code&gt;earlyWarningSignal.modelSBFOmzcMMmm2&lt;/Code&gt;&lt;Description&gt;&lt;/Description&gt;&lt;Sort&gt;203&lt;/Sort&gt;&lt;Level&gt;2&lt;/Level&gt;&lt;DC&gt;&lt;/DC&gt;&lt;DataType&gt;number&lt;/DataType&gt;&lt;/Account&gt;</v>
      </c>
    </row>
    <row r="208" spans="1:9" x14ac:dyDescent="0.25">
      <c r="A208" s="4">
        <f t="shared" si="8"/>
        <v>204</v>
      </c>
      <c r="B208" s="4">
        <v>2</v>
      </c>
      <c r="C208" s="1" t="s">
        <v>1145</v>
      </c>
      <c r="D208" s="3" t="s">
        <v>405</v>
      </c>
      <c r="E208" s="3" t="s">
        <v>582</v>
      </c>
      <c r="G208" s="1"/>
      <c r="I208" s="6" t="str">
        <f t="shared" si="7"/>
        <v xml:space="preserve">    &lt;Account&gt;&lt;Code&gt;earlyWarningSignal.modelNrDispIncreaseYvsIndus&lt;/Code&gt;&lt;Description&gt;&lt;/Description&gt;&lt;Sort&gt;204&lt;/Sort&gt;&lt;Level&gt;2&lt;/Level&gt;&lt;DC&gt;&lt;/DC&gt;&lt;DataType&gt;number&lt;/DataType&gt;&lt;/Account&gt;</v>
      </c>
    </row>
    <row r="209" spans="1:9" x14ac:dyDescent="0.25">
      <c r="A209" s="4">
        <f t="shared" si="8"/>
        <v>205</v>
      </c>
      <c r="B209" s="4">
        <v>2</v>
      </c>
      <c r="C209" s="1" t="s">
        <v>1146</v>
      </c>
      <c r="D209" s="3" t="s">
        <v>405</v>
      </c>
      <c r="E209" s="3" t="s">
        <v>582</v>
      </c>
      <c r="G209" s="1"/>
      <c r="I209" s="6" t="str">
        <f t="shared" si="7"/>
        <v xml:space="preserve">    &lt;Account&gt;&lt;Code&gt;earlyWarningSignal.modelNettoDekkingswaarde&lt;/Code&gt;&lt;Description&gt;&lt;/Description&gt;&lt;Sort&gt;205&lt;/Sort&gt;&lt;Level&gt;2&lt;/Level&gt;&lt;DC&gt;&lt;/DC&gt;&lt;DataType&gt;number&lt;/DataType&gt;&lt;/Account&gt;</v>
      </c>
    </row>
    <row r="210" spans="1:9" x14ac:dyDescent="0.25">
      <c r="A210" s="4">
        <f t="shared" si="8"/>
        <v>206</v>
      </c>
      <c r="B210" s="4">
        <v>2</v>
      </c>
      <c r="C210" s="1" t="s">
        <v>1147</v>
      </c>
      <c r="D210" s="3" t="s">
        <v>405</v>
      </c>
      <c r="E210" s="3" t="s">
        <v>582</v>
      </c>
      <c r="G210" s="1"/>
      <c r="I210" s="6" t="str">
        <f t="shared" si="7"/>
        <v xml:space="preserve">    &lt;Account&gt;&lt;Code&gt;earlyWarningSignal.modelUltimoBoekSomMMvsIndus&lt;/Code&gt;&lt;Description&gt;&lt;/Description&gt;&lt;Sort&gt;206&lt;/Sort&gt;&lt;Level&gt;2&lt;/Level&gt;&lt;DC&gt;&lt;/DC&gt;&lt;DataType&gt;number&lt;/DataType&gt;&lt;/Account&gt;</v>
      </c>
    </row>
    <row r="211" spans="1:9" x14ac:dyDescent="0.25">
      <c r="A211" s="4">
        <f t="shared" si="8"/>
        <v>207</v>
      </c>
      <c r="B211" s="4">
        <v>2</v>
      </c>
      <c r="C211" s="1" t="s">
        <v>1148</v>
      </c>
      <c r="D211" s="3" t="s">
        <v>405</v>
      </c>
      <c r="E211" s="3" t="s">
        <v>582</v>
      </c>
      <c r="G211" s="1"/>
      <c r="I211" s="6" t="str">
        <f t="shared" si="7"/>
        <v xml:space="preserve">    &lt;Account&gt;&lt;Code&gt;earlyWarningSignal.modelKlantBijIngSindsDays&lt;/Code&gt;&lt;Description&gt;&lt;/Description&gt;&lt;Sort&gt;207&lt;/Sort&gt;&lt;Level&gt;2&lt;/Level&gt;&lt;DC&gt;&lt;/DC&gt;&lt;DataType&gt;number&lt;/DataType&gt;&lt;/Account&gt;</v>
      </c>
    </row>
    <row r="212" spans="1:9" x14ac:dyDescent="0.25">
      <c r="A212" s="4">
        <f t="shared" si="8"/>
        <v>208</v>
      </c>
      <c r="B212" s="4">
        <v>2</v>
      </c>
      <c r="C212" s="1" t="s">
        <v>1149</v>
      </c>
      <c r="D212" s="3" t="s">
        <v>405</v>
      </c>
      <c r="E212" s="3" t="s">
        <v>582</v>
      </c>
      <c r="G212" s="1"/>
      <c r="I212" s="6" t="str">
        <f t="shared" si="7"/>
        <v xml:space="preserve">    &lt;Account&gt;&lt;Code&gt;earlyWarningSignal.modelRatingMigratie12M&lt;/Code&gt;&lt;Description&gt;&lt;/Description&gt;&lt;Sort&gt;208&lt;/Sort&gt;&lt;Level&gt;2&lt;/Level&gt;&lt;DC&gt;&lt;/DC&gt;&lt;DataType&gt;number&lt;/DataType&gt;&lt;/Account&gt;</v>
      </c>
    </row>
    <row r="213" spans="1:9" x14ac:dyDescent="0.25">
      <c r="A213" s="4">
        <f t="shared" si="8"/>
        <v>209</v>
      </c>
      <c r="B213" s="4">
        <v>2</v>
      </c>
      <c r="C213" s="1" t="s">
        <v>1195</v>
      </c>
      <c r="D213" s="3" t="s">
        <v>405</v>
      </c>
      <c r="E213" s="3" t="s">
        <v>582</v>
      </c>
      <c r="G213" s="1"/>
      <c r="I213" s="6" t="str">
        <f t="shared" si="7"/>
        <v xml:space="preserve">    &lt;Account&gt;&lt;Code&gt;earlyWarningSignal.modelSBFOmzcMMmm11VsIndus&lt;/Code&gt;&lt;Description&gt;&lt;/Description&gt;&lt;Sort&gt;209&lt;/Sort&gt;&lt;Level&gt;2&lt;/Level&gt;&lt;DC&gt;&lt;/DC&gt;&lt;DataType&gt;number&lt;/DataType&gt;&lt;/Account&gt;</v>
      </c>
    </row>
    <row r="214" spans="1:9" x14ac:dyDescent="0.25">
      <c r="A214" s="4">
        <f t="shared" si="8"/>
        <v>210</v>
      </c>
      <c r="B214" s="4">
        <v>2</v>
      </c>
      <c r="C214" s="1" t="s">
        <v>1150</v>
      </c>
      <c r="D214" s="3" t="s">
        <v>405</v>
      </c>
      <c r="E214" s="3" t="s">
        <v>582</v>
      </c>
      <c r="G214" s="1"/>
      <c r="I214" s="6" t="str">
        <f t="shared" si="7"/>
        <v xml:space="preserve">    &lt;Account&gt;&lt;Code&gt;earlyWarningSignal.modelTrendinOverdue&lt;/Code&gt;&lt;Description&gt;&lt;/Description&gt;&lt;Sort&gt;210&lt;/Sort&gt;&lt;Level&gt;2&lt;/Level&gt;&lt;DC&gt;&lt;/DC&gt;&lt;DataType&gt;number&lt;/DataType&gt;&lt;/Account&gt;</v>
      </c>
    </row>
    <row r="215" spans="1:9" x14ac:dyDescent="0.25">
      <c r="A215" s="4">
        <f t="shared" si="8"/>
        <v>211</v>
      </c>
      <c r="B215" s="4">
        <v>2</v>
      </c>
      <c r="C215" s="1" t="s">
        <v>1151</v>
      </c>
      <c r="D215" s="3" t="s">
        <v>405</v>
      </c>
      <c r="E215" s="3" t="s">
        <v>582</v>
      </c>
      <c r="G215" s="1"/>
      <c r="I215" s="6" t="str">
        <f t="shared" si="7"/>
        <v xml:space="preserve">    &lt;Account&gt;&lt;Code&gt;earlyWarningSignal.modelSRating13&lt;/Code&gt;&lt;Description&gt;&lt;/Description&gt;&lt;Sort&gt;211&lt;/Sort&gt;&lt;Level&gt;2&lt;/Level&gt;&lt;DC&gt;&lt;/DC&gt;&lt;DataType&gt;number&lt;/DataType&gt;&lt;/Account&gt;</v>
      </c>
    </row>
    <row r="216" spans="1:9" x14ac:dyDescent="0.25">
      <c r="A216" s="4">
        <f t="shared" si="8"/>
        <v>212</v>
      </c>
      <c r="B216" s="4">
        <v>2</v>
      </c>
      <c r="C216" s="1" t="s">
        <v>1152</v>
      </c>
      <c r="D216" s="3" t="s">
        <v>405</v>
      </c>
      <c r="E216" s="3" t="s">
        <v>582</v>
      </c>
      <c r="G216" s="1"/>
      <c r="I216" s="6" t="str">
        <f t="shared" si="7"/>
        <v xml:space="preserve">    &lt;Account&gt;&lt;Code&gt;earlyWarningSignal.modelOprichtingsdatumEWSdays&lt;/Code&gt;&lt;Description&gt;&lt;/Description&gt;&lt;Sort&gt;212&lt;/Sort&gt;&lt;Level&gt;2&lt;/Level&gt;&lt;DC&gt;&lt;/DC&gt;&lt;DataType&gt;number&lt;/DataType&gt;&lt;/Account&gt;</v>
      </c>
    </row>
    <row r="217" spans="1:9" x14ac:dyDescent="0.25">
      <c r="A217" s="4">
        <f t="shared" si="8"/>
        <v>213</v>
      </c>
      <c r="B217" s="4">
        <v>2</v>
      </c>
      <c r="C217" s="1" t="s">
        <v>1193</v>
      </c>
      <c r="D217" s="3" t="s">
        <v>405</v>
      </c>
      <c r="E217" s="3" t="s">
        <v>582</v>
      </c>
      <c r="G217" s="1"/>
      <c r="I217" s="6" t="str">
        <f t="shared" si="7"/>
        <v xml:space="preserve">    &lt;Account&gt;&lt;Code&gt;earlyWarningSignal.modelOmzetQ0VsQ1Avg&lt;/Code&gt;&lt;Description&gt;&lt;/Description&gt;&lt;Sort&gt;213&lt;/Sort&gt;&lt;Level&gt;2&lt;/Level&gt;&lt;DC&gt;&lt;/DC&gt;&lt;DataType&gt;number&lt;/DataType&gt;&lt;/Account&gt;</v>
      </c>
    </row>
    <row r="218" spans="1:9" x14ac:dyDescent="0.25">
      <c r="A218" s="4">
        <f t="shared" si="8"/>
        <v>214</v>
      </c>
      <c r="B218" s="4">
        <v>2</v>
      </c>
      <c r="C218" s="1" t="s">
        <v>1153</v>
      </c>
      <c r="D218" s="3" t="s">
        <v>405</v>
      </c>
      <c r="E218" s="3" t="s">
        <v>582</v>
      </c>
      <c r="G218" s="1"/>
      <c r="I218" s="6" t="str">
        <f t="shared" si="7"/>
        <v xml:space="preserve">    &lt;Account&gt;&lt;Code&gt;earlyWarningSignal.modelUltimoBoekDebitTrend12M&lt;/Code&gt;&lt;Description&gt;&lt;/Description&gt;&lt;Sort&gt;214&lt;/Sort&gt;&lt;Level&gt;2&lt;/Level&gt;&lt;DC&gt;&lt;/DC&gt;&lt;DataType&gt;number&lt;/DataType&gt;&lt;/Account&gt;</v>
      </c>
    </row>
    <row r="219" spans="1:9" x14ac:dyDescent="0.25">
      <c r="A219" s="4">
        <f t="shared" si="8"/>
        <v>215</v>
      </c>
      <c r="B219" s="4">
        <v>2</v>
      </c>
      <c r="C219" s="1" t="s">
        <v>1196</v>
      </c>
      <c r="D219" s="3" t="s">
        <v>405</v>
      </c>
      <c r="E219" s="3" t="s">
        <v>582</v>
      </c>
      <c r="G219" s="1"/>
      <c r="I219" s="6" t="str">
        <f t="shared" si="7"/>
        <v xml:space="preserve">    &lt;Account&gt;&lt;Code&gt;earlyWarningSignal.modelOmzetY0VsY1Avg&lt;/Code&gt;&lt;Description&gt;&lt;/Description&gt;&lt;Sort&gt;215&lt;/Sort&gt;&lt;Level&gt;2&lt;/Level&gt;&lt;DC&gt;&lt;/DC&gt;&lt;DataType&gt;number&lt;/DataType&gt;&lt;/Account&gt;</v>
      </c>
    </row>
    <row r="220" spans="1:9" x14ac:dyDescent="0.25">
      <c r="A220" s="4">
        <f t="shared" si="8"/>
        <v>216</v>
      </c>
      <c r="B220" s="4">
        <v>2</v>
      </c>
      <c r="C220" s="1" t="s">
        <v>1189</v>
      </c>
      <c r="D220" s="3" t="s">
        <v>405</v>
      </c>
      <c r="E220" s="3" t="s">
        <v>582</v>
      </c>
      <c r="G220" s="1"/>
      <c r="I220" s="6" t="str">
        <f t="shared" si="7"/>
        <v xml:space="preserve">    &lt;Account&gt;&lt;Code&gt;earlyWarningSignal.modelOmzetQ0vsRCLim&lt;/Code&gt;&lt;Description&gt;&lt;/Description&gt;&lt;Sort&gt;216&lt;/Sort&gt;&lt;Level&gt;2&lt;/Level&gt;&lt;DC&gt;&lt;/DC&gt;&lt;DataType&gt;number&lt;/DataType&gt;&lt;/Account&gt;</v>
      </c>
    </row>
    <row r="221" spans="1:9" x14ac:dyDescent="0.25">
      <c r="A221" s="4">
        <f t="shared" si="8"/>
        <v>217</v>
      </c>
      <c r="B221" s="4">
        <v>2</v>
      </c>
      <c r="C221" s="1" t="s">
        <v>1154</v>
      </c>
      <c r="D221" s="3" t="s">
        <v>405</v>
      </c>
      <c r="E221" s="3" t="s">
        <v>582</v>
      </c>
      <c r="G221" s="1"/>
      <c r="I221" s="6" t="str">
        <f t="shared" si="7"/>
        <v xml:space="preserve">    &lt;Account&gt;&lt;Code&gt;earlyWarningSignal.modelTrendInDispQ&lt;/Code&gt;&lt;Description&gt;&lt;/Description&gt;&lt;Sort&gt;217&lt;/Sort&gt;&lt;Level&gt;2&lt;/Level&gt;&lt;DC&gt;&lt;/DC&gt;&lt;DataType&gt;number&lt;/DataType&gt;&lt;/Account&gt;</v>
      </c>
    </row>
    <row r="222" spans="1:9" x14ac:dyDescent="0.25">
      <c r="A222" s="4">
        <f t="shared" si="8"/>
        <v>218</v>
      </c>
      <c r="B222" s="4">
        <v>2</v>
      </c>
      <c r="C222" s="1" t="s">
        <v>1155</v>
      </c>
      <c r="D222" s="3" t="s">
        <v>405</v>
      </c>
      <c r="E222" s="3" t="s">
        <v>582</v>
      </c>
      <c r="G222" s="1"/>
      <c r="I222" s="6" t="str">
        <f t="shared" si="7"/>
        <v xml:space="preserve">    &lt;Account&gt;&lt;Code&gt;earlyWarningSignal.modelTrendInDispMtMH&lt;/Code&gt;&lt;Description&gt;&lt;/Description&gt;&lt;Sort&gt;218&lt;/Sort&gt;&lt;Level&gt;2&lt;/Level&gt;&lt;DC&gt;&lt;/DC&gt;&lt;DataType&gt;number&lt;/DataType&gt;&lt;/Account&gt;</v>
      </c>
    </row>
    <row r="223" spans="1:9" x14ac:dyDescent="0.25">
      <c r="A223" s="4">
        <f t="shared" si="8"/>
        <v>219</v>
      </c>
      <c r="B223" s="4">
        <v>2</v>
      </c>
      <c r="C223" s="1" t="s">
        <v>1190</v>
      </c>
      <c r="D223" s="3" t="s">
        <v>405</v>
      </c>
      <c r="E223" s="3" t="s">
        <v>582</v>
      </c>
      <c r="G223" s="1"/>
      <c r="I223" s="6" t="str">
        <f t="shared" si="7"/>
        <v xml:space="preserve">    &lt;Account&gt;&lt;Code&gt;earlyWarningSignal.modelOmzetY0vsExposure&lt;/Code&gt;&lt;Description&gt;&lt;/Description&gt;&lt;Sort&gt;219&lt;/Sort&gt;&lt;Level&gt;2&lt;/Level&gt;&lt;DC&gt;&lt;/DC&gt;&lt;DataType&gt;number&lt;/DataType&gt;&lt;/Account&gt;</v>
      </c>
    </row>
    <row r="224" spans="1:9" x14ac:dyDescent="0.25">
      <c r="A224" s="4">
        <f t="shared" si="8"/>
        <v>220</v>
      </c>
      <c r="B224" s="4">
        <v>2</v>
      </c>
      <c r="C224" s="1" t="s">
        <v>1191</v>
      </c>
      <c r="D224" s="3" t="s">
        <v>405</v>
      </c>
      <c r="E224" s="3" t="s">
        <v>582</v>
      </c>
      <c r="G224" s="1"/>
      <c r="I224" s="6" t="str">
        <f t="shared" si="7"/>
        <v xml:space="preserve">    &lt;Account&gt;&lt;Code&gt;earlyWarningSignal.modelOmzetQ0vsTotLimitvsIndus&lt;/Code&gt;&lt;Description&gt;&lt;/Description&gt;&lt;Sort&gt;220&lt;/Sort&gt;&lt;Level&gt;2&lt;/Level&gt;&lt;DC&gt;&lt;/DC&gt;&lt;DataType&gt;number&lt;/DataType&gt;&lt;/Account&gt;</v>
      </c>
    </row>
    <row r="225" spans="1:9" x14ac:dyDescent="0.25">
      <c r="A225" s="4">
        <f t="shared" si="8"/>
        <v>221</v>
      </c>
      <c r="B225" s="4">
        <v>2</v>
      </c>
      <c r="C225" s="1" t="s">
        <v>1156</v>
      </c>
      <c r="D225" s="3" t="s">
        <v>405</v>
      </c>
      <c r="E225" s="3" t="s">
        <v>582</v>
      </c>
      <c r="G225" s="1"/>
      <c r="I225" s="6" t="str">
        <f t="shared" si="7"/>
        <v xml:space="preserve">    &lt;Account&gt;&lt;Code&gt;earlyWarningSignal.modelTrendinDispH&lt;/Code&gt;&lt;Description&gt;&lt;/Description&gt;&lt;Sort&gt;221&lt;/Sort&gt;&lt;Level&gt;2&lt;/Level&gt;&lt;DC&gt;&lt;/DC&gt;&lt;DataType&gt;number&lt;/DataType&gt;&lt;/Account&gt;</v>
      </c>
    </row>
    <row r="226" spans="1:9" x14ac:dyDescent="0.25">
      <c r="A226" s="4">
        <f t="shared" si="8"/>
        <v>222</v>
      </c>
      <c r="B226" s="4">
        <v>2</v>
      </c>
      <c r="C226" s="1" t="s">
        <v>1157</v>
      </c>
      <c r="D226" s="3" t="s">
        <v>405</v>
      </c>
      <c r="E226" s="3" t="s">
        <v>582</v>
      </c>
      <c r="G226" s="1"/>
      <c r="I226" s="6" t="str">
        <f t="shared" si="7"/>
        <v xml:space="preserve">    &lt;Account&gt;&lt;Code&gt;earlyWarningSignal.modelDekkingsRatio&lt;/Code&gt;&lt;Description&gt;&lt;/Description&gt;&lt;Sort&gt;222&lt;/Sort&gt;&lt;Level&gt;2&lt;/Level&gt;&lt;DC&gt;&lt;/DC&gt;&lt;DataType&gt;number&lt;/DataType&gt;&lt;/Account&gt;</v>
      </c>
    </row>
    <row r="227" spans="1:9" x14ac:dyDescent="0.25">
      <c r="A227" s="4">
        <f t="shared" si="8"/>
        <v>223</v>
      </c>
      <c r="B227" s="4">
        <v>2</v>
      </c>
      <c r="C227" s="1" t="s">
        <v>1158</v>
      </c>
      <c r="D227" s="3" t="s">
        <v>405</v>
      </c>
      <c r="E227" s="3" t="s">
        <v>582</v>
      </c>
      <c r="G227" s="1"/>
      <c r="I227" s="6" t="str">
        <f t="shared" si="7"/>
        <v xml:space="preserve">    &lt;Account&gt;&lt;Code&gt;earlyWarningSignal.modelScore&lt;/Code&gt;&lt;Description&gt;&lt;/Description&gt;&lt;Sort&gt;223&lt;/Sort&gt;&lt;Level&gt;2&lt;/Level&gt;&lt;DC&gt;&lt;/DC&gt;&lt;DataType&gt;number&lt;/DataType&gt;&lt;/Account&gt;</v>
      </c>
    </row>
    <row r="228" spans="1:9" x14ac:dyDescent="0.25">
      <c r="A228" s="4">
        <f t="shared" si="8"/>
        <v>224</v>
      </c>
      <c r="B228" s="4">
        <v>2</v>
      </c>
      <c r="C228" s="1" t="s">
        <v>1159</v>
      </c>
      <c r="D228" s="3" t="s">
        <v>405</v>
      </c>
      <c r="E228" s="3" t="s">
        <v>582</v>
      </c>
      <c r="G228" s="1"/>
      <c r="I228" s="6" t="str">
        <f t="shared" si="7"/>
        <v xml:space="preserve">    &lt;Account&gt;&lt;Code&gt;earlyWarningSignal.ultimoRCKLimitMM1&lt;/Code&gt;&lt;Description&gt;&lt;/Description&gt;&lt;Sort&gt;224&lt;/Sort&gt;&lt;Level&gt;2&lt;/Level&gt;&lt;DC&gt;&lt;/DC&gt;&lt;DataType&gt;number&lt;/DataType&gt;&lt;/Account&gt;</v>
      </c>
    </row>
    <row r="229" spans="1:9" x14ac:dyDescent="0.25">
      <c r="A229" s="4">
        <f t="shared" si="8"/>
        <v>225</v>
      </c>
      <c r="B229" s="4">
        <v>2</v>
      </c>
      <c r="C229" s="1" t="s">
        <v>1160</v>
      </c>
      <c r="D229" s="3" t="s">
        <v>405</v>
      </c>
      <c r="E229" s="3" t="s">
        <v>582</v>
      </c>
      <c r="G229" s="1"/>
      <c r="I229" s="6" t="str">
        <f t="shared" si="7"/>
        <v xml:space="preserve">    &lt;Account&gt;&lt;Code&gt;earlyWarningSignal.ultimoRCKLimitMM2&lt;/Code&gt;&lt;Description&gt;&lt;/Description&gt;&lt;Sort&gt;225&lt;/Sort&gt;&lt;Level&gt;2&lt;/Level&gt;&lt;DC&gt;&lt;/DC&gt;&lt;DataType&gt;number&lt;/DataType&gt;&lt;/Account&gt;</v>
      </c>
    </row>
    <row r="230" spans="1:9" x14ac:dyDescent="0.25">
      <c r="A230" s="4">
        <f t="shared" si="8"/>
        <v>226</v>
      </c>
      <c r="B230" s="4">
        <v>2</v>
      </c>
      <c r="C230" s="1" t="s">
        <v>1161</v>
      </c>
      <c r="D230" s="3" t="s">
        <v>405</v>
      </c>
      <c r="E230" s="3" t="s">
        <v>582</v>
      </c>
      <c r="G230" s="1"/>
      <c r="I230" s="6" t="str">
        <f t="shared" si="7"/>
        <v xml:space="preserve">    &lt;Account&gt;&lt;Code&gt;earlyWarningSignal.ultimoRCKLimitMM3&lt;/Code&gt;&lt;Description&gt;&lt;/Description&gt;&lt;Sort&gt;226&lt;/Sort&gt;&lt;Level&gt;2&lt;/Level&gt;&lt;DC&gt;&lt;/DC&gt;&lt;DataType&gt;number&lt;/DataType&gt;&lt;/Account&gt;</v>
      </c>
    </row>
    <row r="231" spans="1:9" x14ac:dyDescent="0.25">
      <c r="A231" s="4">
        <f t="shared" si="8"/>
        <v>227</v>
      </c>
      <c r="B231" s="4">
        <v>2</v>
      </c>
      <c r="C231" s="1" t="s">
        <v>1162</v>
      </c>
      <c r="D231" s="3" t="s">
        <v>405</v>
      </c>
      <c r="E231" s="3" t="s">
        <v>582</v>
      </c>
      <c r="G231" s="1"/>
      <c r="I231" s="6" t="str">
        <f t="shared" si="7"/>
        <v xml:space="preserve">    &lt;Account&gt;&lt;Code&gt;earlyWarningSignal.ultimoRCKLimitMM4&lt;/Code&gt;&lt;Description&gt;&lt;/Description&gt;&lt;Sort&gt;227&lt;/Sort&gt;&lt;Level&gt;2&lt;/Level&gt;&lt;DC&gt;&lt;/DC&gt;&lt;DataType&gt;number&lt;/DataType&gt;&lt;/Account&gt;</v>
      </c>
    </row>
    <row r="232" spans="1:9" x14ac:dyDescent="0.25">
      <c r="A232" s="4">
        <f t="shared" si="8"/>
        <v>228</v>
      </c>
      <c r="B232" s="4">
        <v>2</v>
      </c>
      <c r="C232" s="1" t="s">
        <v>1163</v>
      </c>
      <c r="D232" s="3" t="s">
        <v>405</v>
      </c>
      <c r="E232" s="3" t="s">
        <v>582</v>
      </c>
      <c r="G232" s="1"/>
      <c r="I232" s="6" t="str">
        <f t="shared" si="7"/>
        <v xml:space="preserve">    &lt;Account&gt;&lt;Code&gt;earlyWarningSignal.ultimoRCKLimitMM5&lt;/Code&gt;&lt;Description&gt;&lt;/Description&gt;&lt;Sort&gt;228&lt;/Sort&gt;&lt;Level&gt;2&lt;/Level&gt;&lt;DC&gt;&lt;/DC&gt;&lt;DataType&gt;number&lt;/DataType&gt;&lt;/Account&gt;</v>
      </c>
    </row>
    <row r="233" spans="1:9" x14ac:dyDescent="0.25">
      <c r="A233" s="4">
        <f t="shared" si="8"/>
        <v>229</v>
      </c>
      <c r="B233" s="4">
        <v>2</v>
      </c>
      <c r="C233" s="1" t="s">
        <v>1164</v>
      </c>
      <c r="D233" s="3" t="s">
        <v>405</v>
      </c>
      <c r="E233" s="3" t="s">
        <v>582</v>
      </c>
      <c r="G233" s="1"/>
      <c r="I233" s="6" t="str">
        <f t="shared" si="7"/>
        <v xml:space="preserve">    &lt;Account&gt;&lt;Code&gt;earlyWarningSignal.ultimoRCKLimitMM6&lt;/Code&gt;&lt;Description&gt;&lt;/Description&gt;&lt;Sort&gt;229&lt;/Sort&gt;&lt;Level&gt;2&lt;/Level&gt;&lt;DC&gt;&lt;/DC&gt;&lt;DataType&gt;number&lt;/DataType&gt;&lt;/Account&gt;</v>
      </c>
    </row>
    <row r="234" spans="1:9" x14ac:dyDescent="0.25">
      <c r="A234" s="4">
        <f t="shared" si="8"/>
        <v>230</v>
      </c>
      <c r="B234" s="4">
        <v>2</v>
      </c>
      <c r="C234" s="1" t="s">
        <v>1165</v>
      </c>
      <c r="D234" s="3" t="s">
        <v>405</v>
      </c>
      <c r="E234" s="3" t="s">
        <v>582</v>
      </c>
      <c r="G234" s="1"/>
      <c r="I234" s="6" t="str">
        <f t="shared" si="7"/>
        <v xml:space="preserve">    &lt;Account&gt;&lt;Code&gt;earlyWarningSignal.ultimoRCKLimitMM7&lt;/Code&gt;&lt;Description&gt;&lt;/Description&gt;&lt;Sort&gt;230&lt;/Sort&gt;&lt;Level&gt;2&lt;/Level&gt;&lt;DC&gt;&lt;/DC&gt;&lt;DataType&gt;number&lt;/DataType&gt;&lt;/Account&gt;</v>
      </c>
    </row>
    <row r="235" spans="1:9" x14ac:dyDescent="0.25">
      <c r="A235" s="4">
        <f t="shared" si="8"/>
        <v>231</v>
      </c>
      <c r="B235" s="4">
        <v>2</v>
      </c>
      <c r="C235" s="1" t="s">
        <v>1166</v>
      </c>
      <c r="D235" s="3" t="s">
        <v>405</v>
      </c>
      <c r="E235" s="3" t="s">
        <v>582</v>
      </c>
      <c r="G235" s="1"/>
      <c r="I235" s="6" t="str">
        <f t="shared" si="7"/>
        <v xml:space="preserve">    &lt;Account&gt;&lt;Code&gt;earlyWarningSignal.ultimoRCKLimitMM8&lt;/Code&gt;&lt;Description&gt;&lt;/Description&gt;&lt;Sort&gt;231&lt;/Sort&gt;&lt;Level&gt;2&lt;/Level&gt;&lt;DC&gt;&lt;/DC&gt;&lt;DataType&gt;number&lt;/DataType&gt;&lt;/Account&gt;</v>
      </c>
    </row>
    <row r="236" spans="1:9" x14ac:dyDescent="0.25">
      <c r="A236" s="4">
        <f t="shared" si="8"/>
        <v>232</v>
      </c>
      <c r="B236" s="4">
        <v>2</v>
      </c>
      <c r="C236" s="1" t="s">
        <v>1167</v>
      </c>
      <c r="D236" s="3" t="s">
        <v>405</v>
      </c>
      <c r="E236" s="3" t="s">
        <v>582</v>
      </c>
      <c r="G236" s="1"/>
      <c r="I236" s="6" t="str">
        <f t="shared" si="7"/>
        <v xml:space="preserve">    &lt;Account&gt;&lt;Code&gt;earlyWarningSignal.ultimoRCKLimitMM9&lt;/Code&gt;&lt;Description&gt;&lt;/Description&gt;&lt;Sort&gt;232&lt;/Sort&gt;&lt;Level&gt;2&lt;/Level&gt;&lt;DC&gt;&lt;/DC&gt;&lt;DataType&gt;number&lt;/DataType&gt;&lt;/Account&gt;</v>
      </c>
    </row>
    <row r="237" spans="1:9" x14ac:dyDescent="0.25">
      <c r="A237" s="4">
        <f t="shared" si="8"/>
        <v>233</v>
      </c>
      <c r="B237" s="4">
        <v>2</v>
      </c>
      <c r="C237" s="1" t="s">
        <v>1168</v>
      </c>
      <c r="D237" s="3" t="s">
        <v>405</v>
      </c>
      <c r="E237" s="3" t="s">
        <v>582</v>
      </c>
      <c r="G237" s="1"/>
      <c r="I237" s="6" t="str">
        <f t="shared" si="7"/>
        <v xml:space="preserve">    &lt;Account&gt;&lt;Code&gt;earlyWarningSignal.ultimoRCKLimitMM10&lt;/Code&gt;&lt;Description&gt;&lt;/Description&gt;&lt;Sort&gt;233&lt;/Sort&gt;&lt;Level&gt;2&lt;/Level&gt;&lt;DC&gt;&lt;/DC&gt;&lt;DataType&gt;number&lt;/DataType&gt;&lt;/Account&gt;</v>
      </c>
    </row>
    <row r="238" spans="1:9" x14ac:dyDescent="0.25">
      <c r="A238" s="4">
        <f t="shared" si="8"/>
        <v>234</v>
      </c>
      <c r="B238" s="4">
        <v>2</v>
      </c>
      <c r="C238" s="1" t="s">
        <v>1169</v>
      </c>
      <c r="D238" s="3" t="s">
        <v>405</v>
      </c>
      <c r="E238" s="3" t="s">
        <v>582</v>
      </c>
      <c r="G238" s="1"/>
      <c r="I238" s="6" t="str">
        <f t="shared" si="7"/>
        <v xml:space="preserve">    &lt;Account&gt;&lt;Code&gt;earlyWarningSignal.ultimoRCKLimitMM11&lt;/Code&gt;&lt;Description&gt;&lt;/Description&gt;&lt;Sort&gt;234&lt;/Sort&gt;&lt;Level&gt;2&lt;/Level&gt;&lt;DC&gt;&lt;/DC&gt;&lt;DataType&gt;number&lt;/DataType&gt;&lt;/Account&gt;</v>
      </c>
    </row>
    <row r="239" spans="1:9" x14ac:dyDescent="0.25">
      <c r="A239" s="4">
        <f t="shared" si="8"/>
        <v>235</v>
      </c>
      <c r="B239" s="4">
        <v>2</v>
      </c>
      <c r="C239" s="1" t="s">
        <v>1170</v>
      </c>
      <c r="D239" s="3" t="s">
        <v>405</v>
      </c>
      <c r="E239" s="3" t="s">
        <v>582</v>
      </c>
      <c r="G239" s="1"/>
      <c r="I239" s="6" t="str">
        <f t="shared" si="7"/>
        <v xml:space="preserve">    &lt;Account&gt;&lt;Code&gt;earlyWarningSignal.averageBkDebitMM0&lt;/Code&gt;&lt;Description&gt;&lt;/Description&gt;&lt;Sort&gt;235&lt;/Sort&gt;&lt;Level&gt;2&lt;/Level&gt;&lt;DC&gt;&lt;/DC&gt;&lt;DataType&gt;number&lt;/DataType&gt;&lt;/Account&gt;</v>
      </c>
    </row>
    <row r="240" spans="1:9" x14ac:dyDescent="0.25">
      <c r="A240" s="4">
        <f t="shared" si="8"/>
        <v>236</v>
      </c>
      <c r="B240" s="4">
        <v>2</v>
      </c>
      <c r="C240" s="1" t="s">
        <v>1171</v>
      </c>
      <c r="D240" s="3" t="s">
        <v>405</v>
      </c>
      <c r="E240" s="3" t="s">
        <v>582</v>
      </c>
      <c r="G240" s="1"/>
      <c r="I240" s="6" t="str">
        <f t="shared" si="7"/>
        <v xml:space="preserve">    &lt;Account&gt;&lt;Code&gt;earlyWarningSignal.averageBkDebitMM1&lt;/Code&gt;&lt;Description&gt;&lt;/Description&gt;&lt;Sort&gt;236&lt;/Sort&gt;&lt;Level&gt;2&lt;/Level&gt;&lt;DC&gt;&lt;/DC&gt;&lt;DataType&gt;number&lt;/DataType&gt;&lt;/Account&gt;</v>
      </c>
    </row>
    <row r="241" spans="1:9" x14ac:dyDescent="0.25">
      <c r="A241" s="4">
        <f t="shared" si="8"/>
        <v>237</v>
      </c>
      <c r="B241" s="4">
        <v>2</v>
      </c>
      <c r="C241" s="1" t="s">
        <v>1172</v>
      </c>
      <c r="D241" s="3" t="s">
        <v>405</v>
      </c>
      <c r="E241" s="3" t="s">
        <v>582</v>
      </c>
      <c r="G241" s="1"/>
      <c r="I241" s="6" t="str">
        <f t="shared" si="7"/>
        <v xml:space="preserve">    &lt;Account&gt;&lt;Code&gt;earlyWarningSignal.averageBkDebitMM2&lt;/Code&gt;&lt;Description&gt;&lt;/Description&gt;&lt;Sort&gt;237&lt;/Sort&gt;&lt;Level&gt;2&lt;/Level&gt;&lt;DC&gt;&lt;/DC&gt;&lt;DataType&gt;number&lt;/DataType&gt;&lt;/Account&gt;</v>
      </c>
    </row>
    <row r="242" spans="1:9" x14ac:dyDescent="0.25">
      <c r="A242" s="4">
        <f t="shared" si="8"/>
        <v>238</v>
      </c>
      <c r="B242" s="4">
        <v>2</v>
      </c>
      <c r="C242" s="1" t="s">
        <v>1173</v>
      </c>
      <c r="D242" s="3" t="s">
        <v>405</v>
      </c>
      <c r="E242" s="3" t="s">
        <v>582</v>
      </c>
      <c r="G242" s="1"/>
      <c r="I242" s="6" t="str">
        <f t="shared" si="7"/>
        <v xml:space="preserve">    &lt;Account&gt;&lt;Code&gt;earlyWarningSignal.averageBkDebitMM3&lt;/Code&gt;&lt;Description&gt;&lt;/Description&gt;&lt;Sort&gt;238&lt;/Sort&gt;&lt;Level&gt;2&lt;/Level&gt;&lt;DC&gt;&lt;/DC&gt;&lt;DataType&gt;number&lt;/DataType&gt;&lt;/Account&gt;</v>
      </c>
    </row>
    <row r="243" spans="1:9" x14ac:dyDescent="0.25">
      <c r="A243" s="4">
        <f t="shared" si="8"/>
        <v>239</v>
      </c>
      <c r="B243" s="4">
        <v>2</v>
      </c>
      <c r="C243" s="1" t="s">
        <v>1174</v>
      </c>
      <c r="D243" s="3" t="s">
        <v>405</v>
      </c>
      <c r="E243" s="3" t="s">
        <v>582</v>
      </c>
      <c r="G243" s="1"/>
      <c r="I243" s="6" t="str">
        <f t="shared" si="7"/>
        <v xml:space="preserve">    &lt;Account&gt;&lt;Code&gt;earlyWarningSignal.averageBkDebitMM4&lt;/Code&gt;&lt;Description&gt;&lt;/Description&gt;&lt;Sort&gt;239&lt;/Sort&gt;&lt;Level&gt;2&lt;/Level&gt;&lt;DC&gt;&lt;/DC&gt;&lt;DataType&gt;number&lt;/DataType&gt;&lt;/Account&gt;</v>
      </c>
    </row>
    <row r="244" spans="1:9" x14ac:dyDescent="0.25">
      <c r="A244" s="4">
        <f t="shared" si="8"/>
        <v>240</v>
      </c>
      <c r="B244" s="4">
        <v>2</v>
      </c>
      <c r="C244" s="1" t="s">
        <v>1175</v>
      </c>
      <c r="D244" s="3" t="s">
        <v>405</v>
      </c>
      <c r="E244" s="3" t="s">
        <v>582</v>
      </c>
      <c r="G244" s="1"/>
      <c r="I244" s="6" t="str">
        <f t="shared" si="7"/>
        <v xml:space="preserve">    &lt;Account&gt;&lt;Code&gt;earlyWarningSignal.averageBkDebitMM5&lt;/Code&gt;&lt;Description&gt;&lt;/Description&gt;&lt;Sort&gt;240&lt;/Sort&gt;&lt;Level&gt;2&lt;/Level&gt;&lt;DC&gt;&lt;/DC&gt;&lt;DataType&gt;number&lt;/DataType&gt;&lt;/Account&gt;</v>
      </c>
    </row>
    <row r="245" spans="1:9" x14ac:dyDescent="0.25">
      <c r="A245" s="4">
        <f t="shared" si="8"/>
        <v>241</v>
      </c>
      <c r="B245" s="4">
        <v>2</v>
      </c>
      <c r="C245" s="1" t="s">
        <v>1176</v>
      </c>
      <c r="D245" s="3" t="s">
        <v>405</v>
      </c>
      <c r="E245" s="3" t="s">
        <v>582</v>
      </c>
      <c r="G245" s="1"/>
      <c r="I245" s="6" t="str">
        <f t="shared" si="7"/>
        <v xml:space="preserve">    &lt;Account&gt;&lt;Code&gt;earlyWarningSignal.averageBkDebitMM6&lt;/Code&gt;&lt;Description&gt;&lt;/Description&gt;&lt;Sort&gt;241&lt;/Sort&gt;&lt;Level&gt;2&lt;/Level&gt;&lt;DC&gt;&lt;/DC&gt;&lt;DataType&gt;number&lt;/DataType&gt;&lt;/Account&gt;</v>
      </c>
    </row>
    <row r="246" spans="1:9" x14ac:dyDescent="0.25">
      <c r="A246" s="4">
        <f t="shared" si="8"/>
        <v>242</v>
      </c>
      <c r="B246" s="4">
        <v>2</v>
      </c>
      <c r="C246" s="1" t="s">
        <v>1177</v>
      </c>
      <c r="D246" s="3" t="s">
        <v>405</v>
      </c>
      <c r="E246" s="3" t="s">
        <v>582</v>
      </c>
      <c r="G246" s="1"/>
      <c r="I246" s="6" t="str">
        <f t="shared" si="7"/>
        <v xml:space="preserve">    &lt;Account&gt;&lt;Code&gt;earlyWarningSignal.averageBkDebitMM7&lt;/Code&gt;&lt;Description&gt;&lt;/Description&gt;&lt;Sort&gt;242&lt;/Sort&gt;&lt;Level&gt;2&lt;/Level&gt;&lt;DC&gt;&lt;/DC&gt;&lt;DataType&gt;number&lt;/DataType&gt;&lt;/Account&gt;</v>
      </c>
    </row>
    <row r="247" spans="1:9" x14ac:dyDescent="0.25">
      <c r="A247" s="4">
        <f t="shared" si="8"/>
        <v>243</v>
      </c>
      <c r="B247" s="4">
        <v>2</v>
      </c>
      <c r="C247" s="1" t="s">
        <v>1178</v>
      </c>
      <c r="D247" s="3" t="s">
        <v>405</v>
      </c>
      <c r="E247" s="3" t="s">
        <v>582</v>
      </c>
      <c r="G247" s="1"/>
      <c r="I247" s="6" t="str">
        <f t="shared" si="7"/>
        <v xml:space="preserve">    &lt;Account&gt;&lt;Code&gt;earlyWarningSignal.averageBkDebitMM8&lt;/Code&gt;&lt;Description&gt;&lt;/Description&gt;&lt;Sort&gt;243&lt;/Sort&gt;&lt;Level&gt;2&lt;/Level&gt;&lt;DC&gt;&lt;/DC&gt;&lt;DataType&gt;number&lt;/DataType&gt;&lt;/Account&gt;</v>
      </c>
    </row>
    <row r="248" spans="1:9" x14ac:dyDescent="0.25">
      <c r="C248" s="1" t="s">
        <v>1179</v>
      </c>
      <c r="D248" s="1" t="s">
        <v>405</v>
      </c>
      <c r="E248" s="3" t="s">
        <v>582</v>
      </c>
      <c r="G248" s="1"/>
      <c r="I248" s="6" t="str">
        <f t="shared" si="7"/>
        <v xml:space="preserve">    &lt;Account&gt;&lt;Code&gt;earlyWarningSignal.averageBkDebitMM9&lt;/Code&gt;&lt;Description&gt;&lt;/Description&gt;&lt;Sort&gt;&lt;/Sort&gt;&lt;Level&gt;&lt;/Level&gt;&lt;DC&gt;&lt;/DC&gt;&lt;DataType&gt;number&lt;/DataType&gt;&lt;/Account&gt;</v>
      </c>
    </row>
    <row r="249" spans="1:9" x14ac:dyDescent="0.25">
      <c r="C249" s="1" t="s">
        <v>1180</v>
      </c>
      <c r="D249" s="1" t="s">
        <v>405</v>
      </c>
      <c r="E249" s="3" t="s">
        <v>582</v>
      </c>
      <c r="G249" s="1"/>
      <c r="I249" s="6" t="str">
        <f t="shared" si="7"/>
        <v xml:space="preserve">    &lt;Account&gt;&lt;Code&gt;earlyWarningSignal.averageBkDebitMM10&lt;/Code&gt;&lt;Description&gt;&lt;/Description&gt;&lt;Sort&gt;&lt;/Sort&gt;&lt;Level&gt;&lt;/Level&gt;&lt;DC&gt;&lt;/DC&gt;&lt;DataType&gt;number&lt;/DataType&gt;&lt;/Account&gt;</v>
      </c>
    </row>
    <row r="250" spans="1:9" x14ac:dyDescent="0.25">
      <c r="C250" s="1" t="s">
        <v>1181</v>
      </c>
      <c r="D250" s="1" t="s">
        <v>405</v>
      </c>
      <c r="E250" s="3" t="s">
        <v>582</v>
      </c>
      <c r="G250" s="1"/>
      <c r="I250" s="6" t="str">
        <f t="shared" si="7"/>
        <v xml:space="preserve">    &lt;Account&gt;&lt;Code&gt;earlyWarningSignal.averageBkDebitMM11&lt;/Code&gt;&lt;Description&gt;&lt;/Description&gt;&lt;Sort&gt;&lt;/Sort&gt;&lt;Level&gt;&lt;/Level&gt;&lt;DC&gt;&lt;/DC&gt;&lt;DataType&gt;number&lt;/DataType&gt;&lt;/Account&gt;</v>
      </c>
    </row>
    <row r="251" spans="1:9" x14ac:dyDescent="0.25">
      <c r="C251" s="1" t="s">
        <v>1182</v>
      </c>
      <c r="D251" s="1" t="s">
        <v>405</v>
      </c>
      <c r="E251" s="3" t="s">
        <v>582</v>
      </c>
      <c r="G251" s="1"/>
      <c r="I251" s="6" t="str">
        <f t="shared" si="7"/>
        <v xml:space="preserve">    &lt;Account&gt;&lt;Code&gt;earlyWarningSignal.prioPDNetExposure&lt;/Code&gt;&lt;Description&gt;&lt;/Description&gt;&lt;Sort&gt;&lt;/Sort&gt;&lt;Level&gt;&lt;/Level&gt;&lt;DC&gt;&lt;/DC&gt;&lt;DataType&gt;number&lt;/DataType&gt;&lt;/Account&gt;</v>
      </c>
    </row>
    <row r="252" spans="1:9" x14ac:dyDescent="0.25">
      <c r="C252" s="1" t="s">
        <v>1183</v>
      </c>
      <c r="D252" s="1" t="s">
        <v>402</v>
      </c>
      <c r="E252" s="3" t="s">
        <v>580</v>
      </c>
      <c r="G252" s="1"/>
      <c r="I252" s="6" t="str">
        <f t="shared" si="7"/>
        <v xml:space="preserve">    &lt;Account&gt;&lt;Code&gt;earlyWarningSignal.prioRoodOranjeMMmm5Indication&lt;/Code&gt;&lt;Description&gt;&lt;/Description&gt;&lt;Sort&gt;&lt;/Sort&gt;&lt;Level&gt;&lt;/Level&gt;&lt;DC&gt;&lt;/DC&gt;&lt;DataType&gt;boolean&lt;/DataType&gt;&lt;/Account&gt;</v>
      </c>
    </row>
    <row r="253" spans="1:9" x14ac:dyDescent="0.25">
      <c r="C253" s="1" t="s">
        <v>1184</v>
      </c>
      <c r="D253" s="1" t="s">
        <v>407</v>
      </c>
      <c r="E253" s="3" t="s">
        <v>581</v>
      </c>
      <c r="G253" s="1"/>
      <c r="I253" s="6" t="str">
        <f t="shared" si="7"/>
        <v xml:space="preserve">    &lt;Account&gt;&lt;Code&gt;earlyWarningSignal.prioRoodOranjeMMmm5Description&lt;/Code&gt;&lt;Description&gt;&lt;/Description&gt;&lt;Sort&gt;&lt;/Sort&gt;&lt;Level&gt;&lt;/Level&gt;&lt;DC&gt;&lt;/DC&gt;&lt;DataType&gt;string&lt;/DataType&gt;&lt;/Account&gt;</v>
      </c>
    </row>
    <row r="254" spans="1:9" x14ac:dyDescent="0.25">
      <c r="C254" s="1" t="s">
        <v>1185</v>
      </c>
      <c r="D254" s="1" t="s">
        <v>402</v>
      </c>
      <c r="E254" s="3" t="s">
        <v>580</v>
      </c>
      <c r="G254" s="1"/>
      <c r="I254" s="6" t="str">
        <f t="shared" si="7"/>
        <v xml:space="preserve">    &lt;Account&gt;&lt;Code&gt;earlyWarningSignal.prioIBMMmm23Indication&lt;/Code&gt;&lt;Description&gt;&lt;/Description&gt;&lt;Sort&gt;&lt;/Sort&gt;&lt;Level&gt;&lt;/Level&gt;&lt;DC&gt;&lt;/DC&gt;&lt;DataType&gt;boolean&lt;/DataType&gt;&lt;/Account&gt;</v>
      </c>
    </row>
    <row r="255" spans="1:9" x14ac:dyDescent="0.25">
      <c r="C255" s="1" t="s">
        <v>1186</v>
      </c>
      <c r="D255" s="1" t="s">
        <v>407</v>
      </c>
      <c r="E255" s="3" t="s">
        <v>581</v>
      </c>
      <c r="G255" s="1"/>
      <c r="I255" s="6" t="str">
        <f t="shared" ref="I255:I256" si="9">"    &lt;Account&gt;&lt;Code&gt;"&amp;C255&amp;"&lt;/Code&gt;&lt;Description&gt;"&amp;SUBSTITUTE(SUBSTITUTE(SUBSTITUTE(SUBSTITUTE(SUBSTITUTE(F255,"&amp;","&amp;amp;"),"""","&amp;quot;"),"'","&amp;apos;"),"&lt;","&amp;lt;"),"&gt;","&amp;gt;")&amp;"&lt;/Description&gt;&lt;Sort&gt;"&amp;A255&amp;"&lt;/Sort&gt;&lt;Level&gt;"&amp;B255&amp;"&lt;/Level&gt;&lt;DC&gt;&lt;/DC&gt;&lt;DataType&gt;"&amp;E255&amp;"&lt;/DataType&gt;&lt;/Account&gt;"</f>
        <v xml:space="preserve">    &lt;Account&gt;&lt;Code&gt;earlyWarningSignal.prioIBMMmm23Description&lt;/Code&gt;&lt;Description&gt;&lt;/Description&gt;&lt;Sort&gt;&lt;/Sort&gt;&lt;Level&gt;&lt;/Level&gt;&lt;DC&gt;&lt;/DC&gt;&lt;DataType&gt;string&lt;/DataType&gt;&lt;/Account&gt;</v>
      </c>
    </row>
    <row r="256" spans="1:9" x14ac:dyDescent="0.25">
      <c r="C256" s="1" t="s">
        <v>1187</v>
      </c>
      <c r="D256" s="1" t="s">
        <v>405</v>
      </c>
      <c r="G256" s="1"/>
      <c r="I256" s="6" t="str">
        <f t="shared" si="9"/>
        <v xml:space="preserve">    &lt;Account&gt;&lt;Code&gt;earlyWarningSignal.numberNRCCreditFacilities&lt;/Code&gt;&lt;Description&gt;&lt;/Description&gt;&lt;Sort&gt;&lt;/Sort&gt;&lt;Level&gt;&lt;/Level&gt;&lt;DC&gt;&lt;/DC&gt;&lt;DataType&gt;&lt;/DataType&gt;&lt;/Account&gt;</v>
      </c>
    </row>
    <row r="257" spans="7:7" x14ac:dyDescent="0.25">
      <c r="G257" s="1"/>
    </row>
    <row r="258" spans="7:7" x14ac:dyDescent="0.25">
      <c r="G258" s="1"/>
    </row>
    <row r="259" spans="7:7" x14ac:dyDescent="0.25">
      <c r="G259" s="1"/>
    </row>
    <row r="260" spans="7:7" x14ac:dyDescent="0.25">
      <c r="G260" s="1"/>
    </row>
    <row r="261" spans="7:7" x14ac:dyDescent="0.25">
      <c r="G261" s="1"/>
    </row>
    <row r="262" spans="7:7" x14ac:dyDescent="0.25">
      <c r="G262" s="1"/>
    </row>
    <row r="263" spans="7:7" x14ac:dyDescent="0.25">
      <c r="G263" s="1"/>
    </row>
    <row r="264" spans="7:7" x14ac:dyDescent="0.25">
      <c r="G264" s="1"/>
    </row>
    <row r="265" spans="7:7" x14ac:dyDescent="0.25">
      <c r="G265" s="1"/>
    </row>
    <row r="266" spans="7:7" x14ac:dyDescent="0.25">
      <c r="G266" s="1"/>
    </row>
    <row r="267" spans="7:7" x14ac:dyDescent="0.25">
      <c r="G267" s="1"/>
    </row>
  </sheetData>
  <autoFilter ref="A3:I248"/>
  <pageMargins left="0.7" right="0.7" top="0.75" bottom="0.75" header="0.3" footer="0.3"/>
  <pageSetup paperSize="9"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39" sqref="B39"/>
    </sheetView>
  </sheetViews>
  <sheetFormatPr defaultRowHeight="15" x14ac:dyDescent="0.25"/>
  <cols>
    <col min="1" max="1" width="35.85546875" customWidth="1"/>
    <col min="2" max="2" width="38.85546875" customWidth="1"/>
    <col min="3" max="3" width="40.85546875" customWidth="1"/>
    <col min="4" max="4" width="85" customWidth="1"/>
  </cols>
  <sheetData>
    <row r="1" spans="1:4" x14ac:dyDescent="0.25">
      <c r="A1" s="12" t="s">
        <v>618</v>
      </c>
    </row>
    <row r="3" spans="1:4" x14ac:dyDescent="0.25">
      <c r="A3" t="s">
        <v>595</v>
      </c>
      <c r="B3" t="s">
        <v>596</v>
      </c>
      <c r="C3" t="s">
        <v>597</v>
      </c>
      <c r="D3" t="s">
        <v>598</v>
      </c>
    </row>
    <row r="4" spans="1:4" x14ac:dyDescent="0.25">
      <c r="A4" s="6" t="s">
        <v>599</v>
      </c>
      <c r="B4" t="s">
        <v>1128</v>
      </c>
      <c r="D4" s="8" t="str">
        <f>"    &lt;"&amp;A4&amp;"&gt;"&amp;B4&amp;"&lt;/"&amp;A4&amp;"&gt;"</f>
        <v xml:space="preserve">    &lt;CodeList&gt;EWSWS&lt;/CodeList&gt;</v>
      </c>
    </row>
    <row r="5" spans="1:4" x14ac:dyDescent="0.25">
      <c r="A5" s="6" t="s">
        <v>600</v>
      </c>
      <c r="B5" t="s">
        <v>601</v>
      </c>
      <c r="D5" s="8" t="str">
        <f t="shared" ref="D5:D18" si="0">"    &lt;"&amp;A5&amp;"&gt;"&amp;B5&amp;"&lt;/"&amp;A5&amp;"&gt;"</f>
        <v xml:space="preserve">    &lt;CodeListVersion&gt;1.0&lt;/CodeListVersion&gt;</v>
      </c>
    </row>
    <row r="6" spans="1:4" x14ac:dyDescent="0.25">
      <c r="A6" s="6" t="s">
        <v>2</v>
      </c>
      <c r="B6" t="s">
        <v>619</v>
      </c>
      <c r="D6" s="8" t="str">
        <f t="shared" si="0"/>
        <v xml:space="preserve">    &lt;Description&gt;EWS signalen ING&lt;/Description&gt;</v>
      </c>
    </row>
    <row r="7" spans="1:4" x14ac:dyDescent="0.25">
      <c r="A7" s="6" t="s">
        <v>602</v>
      </c>
      <c r="B7" t="s">
        <v>3</v>
      </c>
      <c r="C7" s="9"/>
      <c r="D7" s="8" t="str">
        <f t="shared" si="0"/>
        <v xml:space="preserve">    &lt;CodeTrimmingWhenSource&gt;No&lt;/CodeTrimmingWhenSource&gt;</v>
      </c>
    </row>
    <row r="8" spans="1:4" x14ac:dyDescent="0.25">
      <c r="A8" s="6" t="s">
        <v>603</v>
      </c>
      <c r="B8" t="s">
        <v>3</v>
      </c>
      <c r="D8" s="8" t="str">
        <f t="shared" si="0"/>
        <v xml:space="preserve">    &lt;MultiLevelDataWhenSource&gt;No&lt;/MultiLevelDataWhenSource&gt;</v>
      </c>
    </row>
    <row r="9" spans="1:4" x14ac:dyDescent="0.25">
      <c r="A9" s="6" t="s">
        <v>604</v>
      </c>
      <c r="B9" s="9" t="s">
        <v>3</v>
      </c>
      <c r="C9" s="9" t="s">
        <v>605</v>
      </c>
      <c r="D9" s="8" t="str">
        <f t="shared" si="0"/>
        <v xml:space="preserve">    &lt;LeveledMappingWhenTarget&gt;No&lt;/LeveledMappingWhenTarget&gt;</v>
      </c>
    </row>
    <row r="10" spans="1:4" x14ac:dyDescent="0.25">
      <c r="A10" s="6" t="s">
        <v>606</v>
      </c>
      <c r="B10" s="9" t="s">
        <v>3</v>
      </c>
      <c r="C10" s="9"/>
      <c r="D10" s="8" t="str">
        <f>"    &lt;"&amp;A10&amp;"&gt;"&amp;B10&amp;"&lt;/"&amp;A10&amp;"&gt;"</f>
        <v xml:space="preserve">    &lt;DCSignedValues&gt;No&lt;/DCSignedValues&gt;</v>
      </c>
    </row>
    <row r="11" spans="1:4" x14ac:dyDescent="0.25">
      <c r="A11" s="6" t="s">
        <v>607</v>
      </c>
      <c r="B11" s="9" t="s">
        <v>608</v>
      </c>
      <c r="C11" s="9"/>
      <c r="D11" s="8" t="str">
        <f t="shared" si="0"/>
        <v xml:space="preserve">    &lt;ImportToUnmappedSources&gt;Ignore&lt;/ImportToUnmappedSources&gt;</v>
      </c>
    </row>
    <row r="12" spans="1:4" x14ac:dyDescent="0.25">
      <c r="A12" s="6" t="s">
        <v>609</v>
      </c>
      <c r="B12" s="9" t="s">
        <v>610</v>
      </c>
      <c r="C12" s="9"/>
      <c r="D12" s="8" t="str">
        <f t="shared" si="0"/>
        <v xml:space="preserve">    &lt;ImportToLockedTargets&gt;Warning&lt;/ImportToLockedTargets&gt;</v>
      </c>
    </row>
    <row r="13" spans="1:4" x14ac:dyDescent="0.25">
      <c r="A13" s="6" t="s">
        <v>611</v>
      </c>
      <c r="B13" s="9" t="s">
        <v>610</v>
      </c>
      <c r="C13" s="9"/>
      <c r="D13" s="8" t="str">
        <f t="shared" si="0"/>
        <v xml:space="preserve">    &lt;ImportToUnknownTargets&gt;Warning&lt;/ImportToUnknownTargets&gt;</v>
      </c>
    </row>
    <row r="14" spans="1:4" x14ac:dyDescent="0.25">
      <c r="A14" s="6" t="s">
        <v>612</v>
      </c>
      <c r="B14" t="s">
        <v>1129</v>
      </c>
      <c r="D14" s="8" t="str">
        <f t="shared" si="0"/>
        <v xml:space="preserve">    &lt;Creator&gt;FMT4 Mastermodel EWSWS&lt;/Creator&gt;</v>
      </c>
    </row>
    <row r="15" spans="1:4" x14ac:dyDescent="0.25">
      <c r="A15" s="6" t="s">
        <v>613</v>
      </c>
      <c r="B15" t="s">
        <v>601</v>
      </c>
      <c r="D15" s="8" t="str">
        <f t="shared" si="0"/>
        <v xml:space="preserve">    &lt;CreatorVersion&gt;1.0&lt;/CreatorVersion&gt;</v>
      </c>
    </row>
    <row r="16" spans="1:4" x14ac:dyDescent="0.25">
      <c r="A16" s="6" t="s">
        <v>614</v>
      </c>
      <c r="B16" s="10">
        <f ca="1">NOW()</f>
        <v>42937.520875810187</v>
      </c>
      <c r="C16" s="11"/>
      <c r="D16" s="8" t="str">
        <f ca="1">"    &lt;"&amp;A16&amp;"&gt;"&amp;TEXT(B16,"jjjj-mm-dd")&amp;"&lt;/"&amp;A16&amp;"&gt;"</f>
        <v xml:space="preserve">    &lt;BuildDate&gt;2017-07-21&lt;/BuildDate&gt;</v>
      </c>
    </row>
    <row r="17" spans="1:4" x14ac:dyDescent="0.25">
      <c r="A17" s="6" t="s">
        <v>615</v>
      </c>
      <c r="B17" t="s">
        <v>616</v>
      </c>
      <c r="D17" s="8" t="str">
        <f t="shared" si="0"/>
        <v xml:space="preserve">    &lt;BuildUser&gt;Evert Jan Stokking&lt;/BuildUser&gt;</v>
      </c>
    </row>
    <row r="18" spans="1:4" x14ac:dyDescent="0.25">
      <c r="A18" s="6" t="s">
        <v>617</v>
      </c>
      <c r="D18" s="8" t="str">
        <f t="shared" si="0"/>
        <v xml:space="preserve">    &lt;Notes&gt;&lt;/Notes&gt;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8"/>
  <sheetViews>
    <sheetView workbookViewId="0">
      <pane ySplit="1" topLeftCell="A2" activePane="bottomLeft" state="frozen"/>
      <selection pane="bottomLeft" activeCell="A32" sqref="A32"/>
    </sheetView>
  </sheetViews>
  <sheetFormatPr defaultRowHeight="15" x14ac:dyDescent="0.25"/>
  <cols>
    <col min="1" max="1" width="50.7109375" style="1" bestFit="1" customWidth="1"/>
    <col min="2" max="2" width="73.42578125" style="1" customWidth="1"/>
    <col min="3" max="3" width="94" style="2" bestFit="1" customWidth="1"/>
    <col min="257" max="257" width="50.7109375" bestFit="1" customWidth="1"/>
    <col min="258" max="258" width="73.42578125" customWidth="1"/>
    <col min="259" max="259" width="94" bestFit="1" customWidth="1"/>
    <col min="513" max="513" width="50.7109375" bestFit="1" customWidth="1"/>
    <col min="514" max="514" width="73.42578125" customWidth="1"/>
    <col min="515" max="515" width="94" bestFit="1" customWidth="1"/>
    <col min="769" max="769" width="50.7109375" bestFit="1" customWidth="1"/>
    <col min="770" max="770" width="73.42578125" customWidth="1"/>
    <col min="771" max="771" width="94" bestFit="1" customWidth="1"/>
    <col min="1025" max="1025" width="50.7109375" bestFit="1" customWidth="1"/>
    <col min="1026" max="1026" width="73.42578125" customWidth="1"/>
    <col min="1027" max="1027" width="94" bestFit="1" customWidth="1"/>
    <col min="1281" max="1281" width="50.7109375" bestFit="1" customWidth="1"/>
    <col min="1282" max="1282" width="73.42578125" customWidth="1"/>
    <col min="1283" max="1283" width="94" bestFit="1" customWidth="1"/>
    <col min="1537" max="1537" width="50.7109375" bestFit="1" customWidth="1"/>
    <col min="1538" max="1538" width="73.42578125" customWidth="1"/>
    <col min="1539" max="1539" width="94" bestFit="1" customWidth="1"/>
    <col min="1793" max="1793" width="50.7109375" bestFit="1" customWidth="1"/>
    <col min="1794" max="1794" width="73.42578125" customWidth="1"/>
    <col min="1795" max="1795" width="94" bestFit="1" customWidth="1"/>
    <col min="2049" max="2049" width="50.7109375" bestFit="1" customWidth="1"/>
    <col min="2050" max="2050" width="73.42578125" customWidth="1"/>
    <col min="2051" max="2051" width="94" bestFit="1" customWidth="1"/>
    <col min="2305" max="2305" width="50.7109375" bestFit="1" customWidth="1"/>
    <col min="2306" max="2306" width="73.42578125" customWidth="1"/>
    <col min="2307" max="2307" width="94" bestFit="1" customWidth="1"/>
    <col min="2561" max="2561" width="50.7109375" bestFit="1" customWidth="1"/>
    <col min="2562" max="2562" width="73.42578125" customWidth="1"/>
    <col min="2563" max="2563" width="94" bestFit="1" customWidth="1"/>
    <col min="2817" max="2817" width="50.7109375" bestFit="1" customWidth="1"/>
    <col min="2818" max="2818" width="73.42578125" customWidth="1"/>
    <col min="2819" max="2819" width="94" bestFit="1" customWidth="1"/>
    <col min="3073" max="3073" width="50.7109375" bestFit="1" customWidth="1"/>
    <col min="3074" max="3074" width="73.42578125" customWidth="1"/>
    <col min="3075" max="3075" width="94" bestFit="1" customWidth="1"/>
    <col min="3329" max="3329" width="50.7109375" bestFit="1" customWidth="1"/>
    <col min="3330" max="3330" width="73.42578125" customWidth="1"/>
    <col min="3331" max="3331" width="94" bestFit="1" customWidth="1"/>
    <col min="3585" max="3585" width="50.7109375" bestFit="1" customWidth="1"/>
    <col min="3586" max="3586" width="73.42578125" customWidth="1"/>
    <col min="3587" max="3587" width="94" bestFit="1" customWidth="1"/>
    <col min="3841" max="3841" width="50.7109375" bestFit="1" customWidth="1"/>
    <col min="3842" max="3842" width="73.42578125" customWidth="1"/>
    <col min="3843" max="3843" width="94" bestFit="1" customWidth="1"/>
    <col min="4097" max="4097" width="50.7109375" bestFit="1" customWidth="1"/>
    <col min="4098" max="4098" width="73.42578125" customWidth="1"/>
    <col min="4099" max="4099" width="94" bestFit="1" customWidth="1"/>
    <col min="4353" max="4353" width="50.7109375" bestFit="1" customWidth="1"/>
    <col min="4354" max="4354" width="73.42578125" customWidth="1"/>
    <col min="4355" max="4355" width="94" bestFit="1" customWidth="1"/>
    <col min="4609" max="4609" width="50.7109375" bestFit="1" customWidth="1"/>
    <col min="4610" max="4610" width="73.42578125" customWidth="1"/>
    <col min="4611" max="4611" width="94" bestFit="1" customWidth="1"/>
    <col min="4865" max="4865" width="50.7109375" bestFit="1" customWidth="1"/>
    <col min="4866" max="4866" width="73.42578125" customWidth="1"/>
    <col min="4867" max="4867" width="94" bestFit="1" customWidth="1"/>
    <col min="5121" max="5121" width="50.7109375" bestFit="1" customWidth="1"/>
    <col min="5122" max="5122" width="73.42578125" customWidth="1"/>
    <col min="5123" max="5123" width="94" bestFit="1" customWidth="1"/>
    <col min="5377" max="5377" width="50.7109375" bestFit="1" customWidth="1"/>
    <col min="5378" max="5378" width="73.42578125" customWidth="1"/>
    <col min="5379" max="5379" width="94" bestFit="1" customWidth="1"/>
    <col min="5633" max="5633" width="50.7109375" bestFit="1" customWidth="1"/>
    <col min="5634" max="5634" width="73.42578125" customWidth="1"/>
    <col min="5635" max="5635" width="94" bestFit="1" customWidth="1"/>
    <col min="5889" max="5889" width="50.7109375" bestFit="1" customWidth="1"/>
    <col min="5890" max="5890" width="73.42578125" customWidth="1"/>
    <col min="5891" max="5891" width="94" bestFit="1" customWidth="1"/>
    <col min="6145" max="6145" width="50.7109375" bestFit="1" customWidth="1"/>
    <col min="6146" max="6146" width="73.42578125" customWidth="1"/>
    <col min="6147" max="6147" width="94" bestFit="1" customWidth="1"/>
    <col min="6401" max="6401" width="50.7109375" bestFit="1" customWidth="1"/>
    <col min="6402" max="6402" width="73.42578125" customWidth="1"/>
    <col min="6403" max="6403" width="94" bestFit="1" customWidth="1"/>
    <col min="6657" max="6657" width="50.7109375" bestFit="1" customWidth="1"/>
    <col min="6658" max="6658" width="73.42578125" customWidth="1"/>
    <col min="6659" max="6659" width="94" bestFit="1" customWidth="1"/>
    <col min="6913" max="6913" width="50.7109375" bestFit="1" customWidth="1"/>
    <col min="6914" max="6914" width="73.42578125" customWidth="1"/>
    <col min="6915" max="6915" width="94" bestFit="1" customWidth="1"/>
    <col min="7169" max="7169" width="50.7109375" bestFit="1" customWidth="1"/>
    <col min="7170" max="7170" width="73.42578125" customWidth="1"/>
    <col min="7171" max="7171" width="94" bestFit="1" customWidth="1"/>
    <col min="7425" max="7425" width="50.7109375" bestFit="1" customWidth="1"/>
    <col min="7426" max="7426" width="73.42578125" customWidth="1"/>
    <col min="7427" max="7427" width="94" bestFit="1" customWidth="1"/>
    <col min="7681" max="7681" width="50.7109375" bestFit="1" customWidth="1"/>
    <col min="7682" max="7682" width="73.42578125" customWidth="1"/>
    <col min="7683" max="7683" width="94" bestFit="1" customWidth="1"/>
    <col min="7937" max="7937" width="50.7109375" bestFit="1" customWidth="1"/>
    <col min="7938" max="7938" width="73.42578125" customWidth="1"/>
    <col min="7939" max="7939" width="94" bestFit="1" customWidth="1"/>
    <col min="8193" max="8193" width="50.7109375" bestFit="1" customWidth="1"/>
    <col min="8194" max="8194" width="73.42578125" customWidth="1"/>
    <col min="8195" max="8195" width="94" bestFit="1" customWidth="1"/>
    <col min="8449" max="8449" width="50.7109375" bestFit="1" customWidth="1"/>
    <col min="8450" max="8450" width="73.42578125" customWidth="1"/>
    <col min="8451" max="8451" width="94" bestFit="1" customWidth="1"/>
    <col min="8705" max="8705" width="50.7109375" bestFit="1" customWidth="1"/>
    <col min="8706" max="8706" width="73.42578125" customWidth="1"/>
    <col min="8707" max="8707" width="94" bestFit="1" customWidth="1"/>
    <col min="8961" max="8961" width="50.7109375" bestFit="1" customWidth="1"/>
    <col min="8962" max="8962" width="73.42578125" customWidth="1"/>
    <col min="8963" max="8963" width="94" bestFit="1" customWidth="1"/>
    <col min="9217" max="9217" width="50.7109375" bestFit="1" customWidth="1"/>
    <col min="9218" max="9218" width="73.42578125" customWidth="1"/>
    <col min="9219" max="9219" width="94" bestFit="1" customWidth="1"/>
    <col min="9473" max="9473" width="50.7109375" bestFit="1" customWidth="1"/>
    <col min="9474" max="9474" width="73.42578125" customWidth="1"/>
    <col min="9475" max="9475" width="94" bestFit="1" customWidth="1"/>
    <col min="9729" max="9729" width="50.7109375" bestFit="1" customWidth="1"/>
    <col min="9730" max="9730" width="73.42578125" customWidth="1"/>
    <col min="9731" max="9731" width="94" bestFit="1" customWidth="1"/>
    <col min="9985" max="9985" width="50.7109375" bestFit="1" customWidth="1"/>
    <col min="9986" max="9986" width="73.42578125" customWidth="1"/>
    <col min="9987" max="9987" width="94" bestFit="1" customWidth="1"/>
    <col min="10241" max="10241" width="50.7109375" bestFit="1" customWidth="1"/>
    <col min="10242" max="10242" width="73.42578125" customWidth="1"/>
    <col min="10243" max="10243" width="94" bestFit="1" customWidth="1"/>
    <col min="10497" max="10497" width="50.7109375" bestFit="1" customWidth="1"/>
    <col min="10498" max="10498" width="73.42578125" customWidth="1"/>
    <col min="10499" max="10499" width="94" bestFit="1" customWidth="1"/>
    <col min="10753" max="10753" width="50.7109375" bestFit="1" customWidth="1"/>
    <col min="10754" max="10754" width="73.42578125" customWidth="1"/>
    <col min="10755" max="10755" width="94" bestFit="1" customWidth="1"/>
    <col min="11009" max="11009" width="50.7109375" bestFit="1" customWidth="1"/>
    <col min="11010" max="11010" width="73.42578125" customWidth="1"/>
    <col min="11011" max="11011" width="94" bestFit="1" customWidth="1"/>
    <col min="11265" max="11265" width="50.7109375" bestFit="1" customWidth="1"/>
    <col min="11266" max="11266" width="73.42578125" customWidth="1"/>
    <col min="11267" max="11267" width="94" bestFit="1" customWidth="1"/>
    <col min="11521" max="11521" width="50.7109375" bestFit="1" customWidth="1"/>
    <col min="11522" max="11522" width="73.42578125" customWidth="1"/>
    <col min="11523" max="11523" width="94" bestFit="1" customWidth="1"/>
    <col min="11777" max="11777" width="50.7109375" bestFit="1" customWidth="1"/>
    <col min="11778" max="11778" width="73.42578125" customWidth="1"/>
    <col min="11779" max="11779" width="94" bestFit="1" customWidth="1"/>
    <col min="12033" max="12033" width="50.7109375" bestFit="1" customWidth="1"/>
    <col min="12034" max="12034" width="73.42578125" customWidth="1"/>
    <col min="12035" max="12035" width="94" bestFit="1" customWidth="1"/>
    <col min="12289" max="12289" width="50.7109375" bestFit="1" customWidth="1"/>
    <col min="12290" max="12290" width="73.42578125" customWidth="1"/>
    <col min="12291" max="12291" width="94" bestFit="1" customWidth="1"/>
    <col min="12545" max="12545" width="50.7109375" bestFit="1" customWidth="1"/>
    <col min="12546" max="12546" width="73.42578125" customWidth="1"/>
    <col min="12547" max="12547" width="94" bestFit="1" customWidth="1"/>
    <col min="12801" max="12801" width="50.7109375" bestFit="1" customWidth="1"/>
    <col min="12802" max="12802" width="73.42578125" customWidth="1"/>
    <col min="12803" max="12803" width="94" bestFit="1" customWidth="1"/>
    <col min="13057" max="13057" width="50.7109375" bestFit="1" customWidth="1"/>
    <col min="13058" max="13058" width="73.42578125" customWidth="1"/>
    <col min="13059" max="13059" width="94" bestFit="1" customWidth="1"/>
    <col min="13313" max="13313" width="50.7109375" bestFit="1" customWidth="1"/>
    <col min="13314" max="13314" width="73.42578125" customWidth="1"/>
    <col min="13315" max="13315" width="94" bestFit="1" customWidth="1"/>
    <col min="13569" max="13569" width="50.7109375" bestFit="1" customWidth="1"/>
    <col min="13570" max="13570" width="73.42578125" customWidth="1"/>
    <col min="13571" max="13571" width="94" bestFit="1" customWidth="1"/>
    <col min="13825" max="13825" width="50.7109375" bestFit="1" customWidth="1"/>
    <col min="13826" max="13826" width="73.42578125" customWidth="1"/>
    <col min="13827" max="13827" width="94" bestFit="1" customWidth="1"/>
    <col min="14081" max="14081" width="50.7109375" bestFit="1" customWidth="1"/>
    <col min="14082" max="14082" width="73.42578125" customWidth="1"/>
    <col min="14083" max="14083" width="94" bestFit="1" customWidth="1"/>
    <col min="14337" max="14337" width="50.7109375" bestFit="1" customWidth="1"/>
    <col min="14338" max="14338" width="73.42578125" customWidth="1"/>
    <col min="14339" max="14339" width="94" bestFit="1" customWidth="1"/>
    <col min="14593" max="14593" width="50.7109375" bestFit="1" customWidth="1"/>
    <col min="14594" max="14594" width="73.42578125" customWidth="1"/>
    <col min="14595" max="14595" width="94" bestFit="1" customWidth="1"/>
    <col min="14849" max="14849" width="50.7109375" bestFit="1" customWidth="1"/>
    <col min="14850" max="14850" width="73.42578125" customWidth="1"/>
    <col min="14851" max="14851" width="94" bestFit="1" customWidth="1"/>
    <col min="15105" max="15105" width="50.7109375" bestFit="1" customWidth="1"/>
    <col min="15106" max="15106" width="73.42578125" customWidth="1"/>
    <col min="15107" max="15107" width="94" bestFit="1" customWidth="1"/>
    <col min="15361" max="15361" width="50.7109375" bestFit="1" customWidth="1"/>
    <col min="15362" max="15362" width="73.42578125" customWidth="1"/>
    <col min="15363" max="15363" width="94" bestFit="1" customWidth="1"/>
    <col min="15617" max="15617" width="50.7109375" bestFit="1" customWidth="1"/>
    <col min="15618" max="15618" width="73.42578125" customWidth="1"/>
    <col min="15619" max="15619" width="94" bestFit="1" customWidth="1"/>
    <col min="15873" max="15873" width="50.7109375" bestFit="1" customWidth="1"/>
    <col min="15874" max="15874" width="73.42578125" customWidth="1"/>
    <col min="15875" max="15875" width="94" bestFit="1" customWidth="1"/>
    <col min="16129" max="16129" width="50.7109375" bestFit="1" customWidth="1"/>
    <col min="16130" max="16130" width="73.42578125" customWidth="1"/>
    <col min="16131" max="16131" width="94" bestFit="1" customWidth="1"/>
  </cols>
  <sheetData>
    <row r="1" spans="1:6" x14ac:dyDescent="0.25">
      <c r="A1" s="13" t="s">
        <v>621</v>
      </c>
      <c r="B1" s="14" t="s">
        <v>622</v>
      </c>
      <c r="C1" s="13" t="s">
        <v>2</v>
      </c>
      <c r="D1" s="1"/>
      <c r="F1" s="2"/>
    </row>
    <row r="2" spans="1:6" x14ac:dyDescent="0.25">
      <c r="A2" t="s">
        <v>623</v>
      </c>
      <c r="B2" s="3" t="s">
        <v>993</v>
      </c>
      <c r="C2" t="s">
        <v>342</v>
      </c>
      <c r="D2" s="15" t="str">
        <f>CONCATENATE("&lt;Account&gt;&lt;Code&gt;earlyWarningSignal.",B2,"&lt;/Code&gt;&lt;Description&gt;",SUBSTITUTE(C2,"&amp;","en"),"&lt;/Description&gt;&lt;Columns&gt;&lt;Column&gt;&lt;TypeValue/&gt;&lt;/Column&gt;&lt;/Columns&gt;&lt;/Account&gt;")</f>
        <v>&lt;Account&gt;&lt;Code&gt;earlyWarningSignal.periodUltimo&lt;/Code&gt;&lt;Description&gt;periode_ultimo - Datum van de stand van de gegevens in de bronsystemen&lt;/Description&gt;&lt;Columns&gt;&lt;Column&gt;&lt;TypeValue/&gt;&lt;/Column&gt;&lt;/Columns&gt;&lt;/Account&gt;</v>
      </c>
      <c r="F2" s="2" t="str">
        <f>CONCATENATE("&lt;Entry depth=""4""&gt;&lt;SourceCode&gt;earlyWarningSignal.",B2,"&lt;/SourceCode&gt;&lt;TargetCode&gt;IMPORT_",A2,"&lt;/TargetCode&gt;&lt;WeightValue&gt;1&lt;/WeightValue&gt;&lt;/Entry&gt;")</f>
        <v>&lt;Entry depth="4"&gt;&lt;SourceCode&gt;earlyWarningSignal.periodUltimo&lt;/SourceCode&gt;&lt;TargetCode&gt;IMPORT_periode_ultimo&lt;/TargetCode&gt;&lt;WeightValue&gt;1&lt;/WeightValue&gt;&lt;/Entry&gt;</v>
      </c>
    </row>
    <row r="3" spans="1:6" x14ac:dyDescent="0.25">
      <c r="A3" t="s">
        <v>624</v>
      </c>
      <c r="B3" s="3" t="s">
        <v>1004</v>
      </c>
      <c r="C3" t="s">
        <v>360</v>
      </c>
      <c r="D3" s="15" t="str">
        <f t="shared" ref="D3:D66" si="0">CONCATENATE("&lt;Account&gt;&lt;Code&gt;earlyWarningSignal.",B3,"&lt;/Code&gt;&lt;Description&gt;",SUBSTITUTE(C3,"&amp;","en"),"&lt;/Description&gt;&lt;Columns&gt;&lt;Column&gt;&lt;TypeValue/&gt;&lt;/Column&gt;&lt;/Columns&gt;&lt;/Account&gt;")</f>
        <v>&lt;Account&gt;&lt;Code&gt;earlyWarningSignal.customerId&lt;/Code&gt;&lt;Description&gt;relnr - Dit is het unieke (CLP) relatienummer van klant.&lt;/Description&gt;&lt;Columns&gt;&lt;Column&gt;&lt;TypeValue/&gt;&lt;/Column&gt;&lt;/Columns&gt;&lt;/Account&gt;</v>
      </c>
      <c r="F3" s="2" t="str">
        <f t="shared" ref="F3:F66" si="1">CONCATENATE("&lt;Entry depth=""4""&gt;&lt;SourceCode&gt;earlyWarningSignal.",B3,"&lt;/SourceCode&gt;&lt;TargetCode&gt;IMPORT_",A3,"&lt;/TargetCode&gt;&lt;WeightValue&gt;1&lt;/WeightValue&gt;&lt;/Entry&gt;")</f>
        <v>&lt;Entry depth="4"&gt;&lt;SourceCode&gt;earlyWarningSignal.customerId&lt;/SourceCode&gt;&lt;TargetCode&gt;IMPORT_relnr&lt;/TargetCode&gt;&lt;WeightValue&gt;1&lt;/WeightValue&gt;&lt;/Entry&gt;</v>
      </c>
    </row>
    <row r="4" spans="1:6" x14ac:dyDescent="0.25">
      <c r="A4" t="s">
        <v>625</v>
      </c>
      <c r="B4" s="3" t="s">
        <v>1000</v>
      </c>
      <c r="C4" t="s">
        <v>344</v>
      </c>
      <c r="D4" s="15" t="str">
        <f t="shared" si="0"/>
        <v>&lt;Account&gt;&lt;Code&gt;earlyWarningSignal.referenceType&lt;/Code&gt;&lt;Description&gt;reftyp - Bronsysteem waaruit het relatienummer uit afkomstig is (RR=oranje, CLP=blauw)&lt;/Description&gt;&lt;Columns&gt;&lt;Column&gt;&lt;TypeValue/&gt;&lt;/Column&gt;&lt;/Columns&gt;&lt;/Account&gt;</v>
      </c>
      <c r="F4" s="2" t="str">
        <f t="shared" si="1"/>
        <v>&lt;Entry depth="4"&gt;&lt;SourceCode&gt;earlyWarningSignal.referenceType&lt;/SourceCode&gt;&lt;TargetCode&gt;IMPORT_reftyp&lt;/TargetCode&gt;&lt;WeightValue&gt;1&lt;/WeightValue&gt;&lt;/Entry&gt;</v>
      </c>
    </row>
    <row r="5" spans="1:6" x14ac:dyDescent="0.25">
      <c r="A5" t="s">
        <v>626</v>
      </c>
      <c r="B5" s="3" t="s">
        <v>1005</v>
      </c>
      <c r="C5" t="s">
        <v>4</v>
      </c>
      <c r="D5" s="15" t="str">
        <f t="shared" si="0"/>
        <v>&lt;Account&gt;&lt;Code&gt;earlyWarningSignal.customerId_rr&lt;/Code&gt;&lt;Description&gt;relnr_rr - Relatienummer vanuit RR.&lt;/Description&gt;&lt;Columns&gt;&lt;Column&gt;&lt;TypeValue/&gt;&lt;/Column&gt;&lt;/Columns&gt;&lt;/Account&gt;</v>
      </c>
      <c r="F5" s="2" t="str">
        <f t="shared" si="1"/>
        <v>&lt;Entry depth="4"&gt;&lt;SourceCode&gt;earlyWarningSignal.customerId_rr&lt;/SourceCode&gt;&lt;TargetCode&gt;IMPORT_relnr_rr&lt;/TargetCode&gt;&lt;WeightValue&gt;1&lt;/WeightValue&gt;&lt;/Entry&gt;</v>
      </c>
    </row>
    <row r="6" spans="1:6" x14ac:dyDescent="0.25">
      <c r="A6" t="s">
        <v>627</v>
      </c>
      <c r="B6" s="3" t="s">
        <v>980</v>
      </c>
      <c r="C6" t="s">
        <v>5</v>
      </c>
      <c r="D6" s="15" t="str">
        <f t="shared" si="0"/>
        <v>&lt;Account&gt;&lt;Code&gt;earlyWarningSignal.creditFacilityNumber&lt;/Code&gt;&lt;Description&gt;kredfacnr - Kredietfaciliteitsnummer (KFC-nummer)&lt;/Description&gt;&lt;Columns&gt;&lt;Column&gt;&lt;TypeValue/&gt;&lt;/Column&gt;&lt;/Columns&gt;&lt;/Account&gt;</v>
      </c>
      <c r="F6" s="2" t="str">
        <f t="shared" si="1"/>
        <v>&lt;Entry depth="4"&gt;&lt;SourceCode&gt;earlyWarningSignal.creditFacilityNumber&lt;/SourceCode&gt;&lt;TargetCode&gt;IMPORT_kredfacnr&lt;/TargetCode&gt;&lt;WeightValue&gt;1&lt;/WeightValue&gt;&lt;/Entry&gt;</v>
      </c>
    </row>
    <row r="7" spans="1:6" x14ac:dyDescent="0.25">
      <c r="A7" t="s">
        <v>628</v>
      </c>
      <c r="B7" s="3" t="s">
        <v>981</v>
      </c>
      <c r="C7" t="s">
        <v>6</v>
      </c>
      <c r="D7" s="15" t="str">
        <f t="shared" si="0"/>
        <v>&lt;Account&gt;&lt;Code&gt;earlyWarningSignal.secondCreditFacilityNumber&lt;/Code&gt;&lt;Description&gt;kredfacnr2 - Nummer van een eventuele tweede kredietfaciliteit&lt;/Description&gt;&lt;Columns&gt;&lt;Column&gt;&lt;TypeValue/&gt;&lt;/Column&gt;&lt;/Columns&gt;&lt;/Account&gt;</v>
      </c>
      <c r="F7" s="2" t="str">
        <f t="shared" si="1"/>
        <v>&lt;Entry depth="4"&gt;&lt;SourceCode&gt;earlyWarningSignal.secondCreditFacilityNumber&lt;/SourceCode&gt;&lt;TargetCode&gt;IMPORT_kredfacnr2&lt;/TargetCode&gt;&lt;WeightValue&gt;1&lt;/WeightValue&gt;&lt;/Entry&gt;</v>
      </c>
    </row>
    <row r="8" spans="1:6" x14ac:dyDescent="0.25">
      <c r="A8" t="s">
        <v>629</v>
      </c>
      <c r="B8" s="3" t="s">
        <v>1003</v>
      </c>
      <c r="C8" t="s">
        <v>7</v>
      </c>
      <c r="D8" s="15" t="str">
        <f t="shared" si="0"/>
        <v>&lt;Account&gt;&lt;Code&gt;earlyWarningSignal.customerName&lt;/Code&gt;&lt;Description&gt;relnaam - Naam van klant&lt;/Description&gt;&lt;Columns&gt;&lt;Column&gt;&lt;TypeValue/&gt;&lt;/Column&gt;&lt;/Columns&gt;&lt;/Account&gt;</v>
      </c>
      <c r="F8" s="2" t="str">
        <f t="shared" si="1"/>
        <v>&lt;Entry depth="4"&gt;&lt;SourceCode&gt;earlyWarningSignal.customerName&lt;/SourceCode&gt;&lt;TargetCode&gt;IMPORT_relnaam&lt;/TargetCode&gt;&lt;WeightValue&gt;1&lt;/WeightValue&gt;&lt;/Entry&gt;</v>
      </c>
    </row>
    <row r="9" spans="1:6" x14ac:dyDescent="0.25">
      <c r="A9" t="s">
        <v>630</v>
      </c>
      <c r="B9" s="3" t="s">
        <v>1117</v>
      </c>
      <c r="C9" t="s">
        <v>8</v>
      </c>
      <c r="D9" s="15" t="str">
        <f t="shared" si="0"/>
        <v>&lt;Account&gt;&lt;Code&gt;earlyWarningSignal.segmentCode&lt;/Code&gt;&lt;Description&gt;segmcd - Segmentcode (geeft type klantbediening weer).&lt;/Description&gt;&lt;Columns&gt;&lt;Column&gt;&lt;TypeValue/&gt;&lt;/Column&gt;&lt;/Columns&gt;&lt;/Account&gt;</v>
      </c>
      <c r="F9" s="2" t="str">
        <f t="shared" si="1"/>
        <v>&lt;Entry depth="4"&gt;&lt;SourceCode&gt;earlyWarningSignal.segmentCode&lt;/SourceCode&gt;&lt;TargetCode&gt;IMPORT_segmcd&lt;/TargetCode&gt;&lt;WeightValue&gt;1&lt;/WeightValue&gt;&lt;/Entry&gt;</v>
      </c>
    </row>
    <row r="10" spans="1:6" x14ac:dyDescent="0.25">
      <c r="A10" t="s">
        <v>631</v>
      </c>
      <c r="B10" s="3" t="s">
        <v>979</v>
      </c>
      <c r="C10" t="s">
        <v>9</v>
      </c>
      <c r="D10" s="15" t="str">
        <f t="shared" si="0"/>
        <v>&lt;Account&gt;&lt;Code&gt;earlyWarningSignal.customerOfIngSince&lt;/Code&gt;&lt;Description&gt;klant_bij_ing_sinds - Ingangsdatum dat klant bij ING bankiert.(op dit moment leeg)&lt;/Description&gt;&lt;Columns&gt;&lt;Column&gt;&lt;TypeValue/&gt;&lt;/Column&gt;&lt;/Columns&gt;&lt;/Account&gt;</v>
      </c>
      <c r="F10" s="2" t="str">
        <f t="shared" si="1"/>
        <v>&lt;Entry depth="4"&gt;&lt;SourceCode&gt;earlyWarningSignal.customerOfIngSince&lt;/SourceCode&gt;&lt;TargetCode&gt;IMPORT_klant_bij_ing_sinds&lt;/TargetCode&gt;&lt;WeightValue&gt;1&lt;/WeightValue&gt;&lt;/Entry&gt;</v>
      </c>
    </row>
    <row r="11" spans="1:6" x14ac:dyDescent="0.25">
      <c r="A11" t="s">
        <v>632</v>
      </c>
      <c r="B11" s="3" t="s">
        <v>982</v>
      </c>
      <c r="C11" t="s">
        <v>10</v>
      </c>
      <c r="D11" s="15" t="str">
        <f t="shared" si="0"/>
        <v>&lt;Account&gt;&lt;Code&gt;earlyWarningSignal.chamberOfCommerceNumber&lt;/Code&gt;&lt;Description&gt;kvknummer - Nummer bij Kamer van Koophandel&lt;/Description&gt;&lt;Columns&gt;&lt;Column&gt;&lt;TypeValue/&gt;&lt;/Column&gt;&lt;/Columns&gt;&lt;/Account&gt;</v>
      </c>
      <c r="F11" s="2" t="str">
        <f t="shared" si="1"/>
        <v>&lt;Entry depth="4"&gt;&lt;SourceCode&gt;earlyWarningSignal.chamberOfCommerceNumber&lt;/SourceCode&gt;&lt;TargetCode&gt;IMPORT_kvknummer&lt;/TargetCode&gt;&lt;WeightValue&gt;1&lt;/WeightValue&gt;&lt;/Entry&gt;</v>
      </c>
    </row>
    <row r="12" spans="1:6" x14ac:dyDescent="0.25">
      <c r="A12" t="s">
        <v>633</v>
      </c>
      <c r="B12" s="3" t="s">
        <v>989</v>
      </c>
      <c r="C12" t="s">
        <v>11</v>
      </c>
      <c r="D12" s="15" t="str">
        <f t="shared" si="0"/>
        <v>&lt;Account&gt;&lt;Code&gt;earlyWarningSignal.foundationDate&lt;/Code&gt;&lt;Description&gt;oprchtdat - Oprichtingsdatum bij Kamer van Koophandel.&lt;/Description&gt;&lt;Columns&gt;&lt;Column&gt;&lt;TypeValue/&gt;&lt;/Column&gt;&lt;/Columns&gt;&lt;/Account&gt;</v>
      </c>
      <c r="F12" s="2" t="str">
        <f t="shared" si="1"/>
        <v>&lt;Entry depth="4"&gt;&lt;SourceCode&gt;earlyWarningSignal.foundationDate&lt;/SourceCode&gt;&lt;TargetCode&gt;IMPORT_oprchtdat&lt;/TargetCode&gt;&lt;WeightValue&gt;1&lt;/WeightValue&gt;&lt;/Entry&gt;</v>
      </c>
    </row>
    <row r="13" spans="1:6" x14ac:dyDescent="0.25">
      <c r="A13" t="s">
        <v>634</v>
      </c>
      <c r="B13" s="3" t="s">
        <v>974</v>
      </c>
      <c r="C13" t="s">
        <v>12</v>
      </c>
      <c r="D13" s="15" t="str">
        <f t="shared" si="0"/>
        <v>&lt;Account&gt;&lt;Code&gt;earlyWarningSignal.gridId&lt;/Code&gt;&lt;Description&gt;grid_eenh_id - Identificatie van klant in Global Relationship Identifier Database van CCRM-organisatie.&lt;/Description&gt;&lt;Columns&gt;&lt;Column&gt;&lt;TypeValue/&gt;&lt;/Column&gt;&lt;/Columns&gt;&lt;/Account&gt;</v>
      </c>
      <c r="F13" s="2" t="str">
        <f t="shared" si="1"/>
        <v>&lt;Entry depth="4"&gt;&lt;SourceCode&gt;earlyWarningSignal.gridId&lt;/SourceCode&gt;&lt;TargetCode&gt;IMPORT_grid_eenh_id&lt;/TargetCode&gt;&lt;WeightValue&gt;1&lt;/WeightValue&gt;&lt;/Entry&gt;</v>
      </c>
    </row>
    <row r="14" spans="1:6" x14ac:dyDescent="0.25">
      <c r="A14" t="s">
        <v>635</v>
      </c>
      <c r="B14" s="3" t="s">
        <v>986</v>
      </c>
      <c r="C14" t="s">
        <v>13</v>
      </c>
      <c r="D14" s="15" t="str">
        <f t="shared" si="0"/>
        <v>&lt;Account&gt;&lt;Code&gt;earlyWarningSignal.naicsPrimaryIndustryDescription&lt;/Code&gt;&lt;Description&gt;naics_prim_industry_desc - Omschrijving van branche&lt;/Description&gt;&lt;Columns&gt;&lt;Column&gt;&lt;TypeValue/&gt;&lt;/Column&gt;&lt;/Columns&gt;&lt;/Account&gt;</v>
      </c>
      <c r="F14" s="2" t="str">
        <f t="shared" si="1"/>
        <v>&lt;Entry depth="4"&gt;&lt;SourceCode&gt;earlyWarningSignal.naicsPrimaryIndustryDescription&lt;/SourceCode&gt;&lt;TargetCode&gt;IMPORT_naics_prim_industry_desc&lt;/TargetCode&gt;&lt;WeightValue&gt;1&lt;/WeightValue&gt;&lt;/Entry&gt;</v>
      </c>
    </row>
    <row r="15" spans="1:6" x14ac:dyDescent="0.25">
      <c r="A15" t="s">
        <v>636</v>
      </c>
      <c r="B15" s="3" t="s">
        <v>1091</v>
      </c>
      <c r="C15" t="s">
        <v>14</v>
      </c>
      <c r="D15" s="15" t="str">
        <f t="shared" si="0"/>
        <v>&lt;Account&gt;&lt;Code&gt;earlyWarningSignal.smallBusinessFacilitiesCustomerIndication&lt;/Code&gt;&lt;Description&gt;sbf_relatie - Indicator of een klant is toegewezen aan het SBF-risicomodel (Small Business Facilities).&lt;/Description&gt;&lt;Columns&gt;&lt;Column&gt;&lt;TypeValue/&gt;&lt;/Column&gt;&lt;/Columns&gt;&lt;/Account&gt;</v>
      </c>
      <c r="F15" s="2" t="str">
        <f t="shared" si="1"/>
        <v>&lt;Entry depth="4"&gt;&lt;SourceCode&gt;earlyWarningSignal.smallBusinessFacilitiesCustomerIndication&lt;/SourceCode&gt;&lt;TargetCode&gt;IMPORT_sbf_relatie&lt;/TargetCode&gt;&lt;WeightValue&gt;1&lt;/WeightValue&gt;&lt;/Entry&gt;</v>
      </c>
    </row>
    <row r="16" spans="1:6" x14ac:dyDescent="0.25">
      <c r="A16" t="s">
        <v>637</v>
      </c>
      <c r="B16" s="3" t="s">
        <v>995</v>
      </c>
      <c r="C16" t="s">
        <v>15</v>
      </c>
      <c r="D16" s="15" t="str">
        <f t="shared" si="0"/>
        <v>&lt;Account&gt;&lt;Code&gt;earlyWarningSignal.riskRatingCurrentMonth&lt;/Code&gt;&lt;Description&gt;ratinggetal_mm - Ratinggetal huidige maand&lt;/Description&gt;&lt;Columns&gt;&lt;Column&gt;&lt;TypeValue/&gt;&lt;/Column&gt;&lt;/Columns&gt;&lt;/Account&gt;</v>
      </c>
      <c r="F16" s="2" t="str">
        <f t="shared" si="1"/>
        <v>&lt;Entry depth="4"&gt;&lt;SourceCode&gt;earlyWarningSignal.riskRatingCurrentMonth&lt;/SourceCode&gt;&lt;TargetCode&gt;IMPORT_ratinggetal_mm&lt;/TargetCode&gt;&lt;WeightValue&gt;1&lt;/WeightValue&gt;&lt;/Entry&gt;</v>
      </c>
    </row>
    <row r="17" spans="1:6" x14ac:dyDescent="0.25">
      <c r="A17" t="s">
        <v>638</v>
      </c>
      <c r="B17" s="3" t="s">
        <v>997</v>
      </c>
      <c r="C17" t="s">
        <v>16</v>
      </c>
      <c r="D17" s="15" t="str">
        <f t="shared" si="0"/>
        <v>&lt;Account&gt;&lt;Code&gt;earlyWarningSignal.riskRatingLast12Months&lt;/Code&gt;&lt;Description&gt;ratinggetal_mm12 - Ratinggetal 12 maanden geleden&lt;/Description&gt;&lt;Columns&gt;&lt;Column&gt;&lt;TypeValue/&gt;&lt;/Column&gt;&lt;/Columns&gt;&lt;/Account&gt;</v>
      </c>
      <c r="F17" s="2" t="str">
        <f t="shared" si="1"/>
        <v>&lt;Entry depth="4"&gt;&lt;SourceCode&gt;earlyWarningSignal.riskRatingLast12Months&lt;/SourceCode&gt;&lt;TargetCode&gt;IMPORT_ratinggetal_mm12&lt;/TargetCode&gt;&lt;WeightValue&gt;1&lt;/WeightValue&gt;&lt;/Entry&gt;</v>
      </c>
    </row>
    <row r="18" spans="1:6" x14ac:dyDescent="0.25">
      <c r="A18" t="s">
        <v>639</v>
      </c>
      <c r="B18" s="3" t="s">
        <v>975</v>
      </c>
      <c r="C18" t="s">
        <v>17</v>
      </c>
      <c r="D18" s="15" t="str">
        <f t="shared" si="0"/>
        <v>&lt;Account&gt;&lt;Code&gt;earlyWarningSignal.ingRiskRatingCurrentMonth&lt;/Code&gt;&lt;Description&gt;ing_risk_rating_mm - Rating huidige maand&lt;/Description&gt;&lt;Columns&gt;&lt;Column&gt;&lt;TypeValue/&gt;&lt;/Column&gt;&lt;/Columns&gt;&lt;/Account&gt;</v>
      </c>
      <c r="F18" s="2" t="str">
        <f t="shared" si="1"/>
        <v>&lt;Entry depth="4"&gt;&lt;SourceCode&gt;earlyWarningSignal.ingRiskRatingCurrentMonth&lt;/SourceCode&gt;&lt;TargetCode&gt;IMPORT_ing_risk_rating_mm&lt;/TargetCode&gt;&lt;WeightValue&gt;1&lt;/WeightValue&gt;&lt;/Entry&gt;</v>
      </c>
    </row>
    <row r="19" spans="1:6" x14ac:dyDescent="0.25">
      <c r="A19" t="s">
        <v>640</v>
      </c>
      <c r="B19" s="3" t="s">
        <v>976</v>
      </c>
      <c r="C19" t="s">
        <v>18</v>
      </c>
      <c r="D19" s="15" t="str">
        <f t="shared" si="0"/>
        <v>&lt;Account&gt;&lt;Code&gt;earlyWarningSignal.ingRiskRatingLast12Months&lt;/Code&gt;&lt;Description&gt;ing_risk_rating_mm12 - Rating 12 maanden geleden&lt;/Description&gt;&lt;Columns&gt;&lt;Column&gt;&lt;TypeValue/&gt;&lt;/Column&gt;&lt;/Columns&gt;&lt;/Account&gt;</v>
      </c>
      <c r="F19" s="2" t="str">
        <f t="shared" si="1"/>
        <v>&lt;Entry depth="4"&gt;&lt;SourceCode&gt;earlyWarningSignal.ingRiskRatingLast12Months&lt;/SourceCode&gt;&lt;TargetCode&gt;IMPORT_ing_risk_rating_mm12&lt;/TargetCode&gt;&lt;WeightValue&gt;1&lt;/WeightValue&gt;&lt;/Entry&gt;</v>
      </c>
    </row>
    <row r="20" spans="1:6" x14ac:dyDescent="0.25">
      <c r="A20" t="s">
        <v>641</v>
      </c>
      <c r="B20" s="3" t="s">
        <v>991</v>
      </c>
      <c r="C20" t="s">
        <v>19</v>
      </c>
      <c r="D20" s="15" t="str">
        <f t="shared" si="0"/>
        <v>&lt;Account&gt;&lt;Code&gt;earlyWarningSignal.overdraftAmountCurrentMonth&lt;/Code&gt;&lt;Description&gt;ovsbedr_mm_c - Bedrag aan overstand in huidige maand&lt;/Description&gt;&lt;Columns&gt;&lt;Column&gt;&lt;TypeValue/&gt;&lt;/Column&gt;&lt;/Columns&gt;&lt;/Account&gt;</v>
      </c>
      <c r="F20" s="2" t="str">
        <f t="shared" si="1"/>
        <v>&lt;Entry depth="4"&gt;&lt;SourceCode&gt;earlyWarningSignal.overdraftAmountCurrentMonth&lt;/SourceCode&gt;&lt;TargetCode&gt;IMPORT_ovsbedr_mm_c&lt;/TargetCode&gt;&lt;WeightValue&gt;1&lt;/WeightValue&gt;&lt;/Entry&gt;</v>
      </c>
    </row>
    <row r="21" spans="1:6" x14ac:dyDescent="0.25">
      <c r="A21" t="s">
        <v>642</v>
      </c>
      <c r="B21" s="3" t="s">
        <v>941</v>
      </c>
      <c r="C21" t="s">
        <v>20</v>
      </c>
      <c r="D21" s="15" t="str">
        <f t="shared" si="0"/>
        <v>&lt;Account&gt;&lt;Code&gt;earlyWarningSignal.numberOfDaysOverdraftInCurrentMonth&lt;/Code&gt;&lt;Description&gt;aantal_dagen_overstand_mm_c - Aantal dagen in overstand in huidige maand&lt;/Description&gt;&lt;Columns&gt;&lt;Column&gt;&lt;TypeValue/&gt;&lt;/Column&gt;&lt;/Columns&gt;&lt;/Account&gt;</v>
      </c>
      <c r="F21" s="2" t="str">
        <f t="shared" si="1"/>
        <v>&lt;Entry depth="4"&gt;&lt;SourceCode&gt;earlyWarningSignal.numberOfDaysOverdraftInCurrentMonth&lt;/SourceCode&gt;&lt;TargetCode&gt;IMPORT_aantal_dagen_overstand_mm_c&lt;/TargetCode&gt;&lt;WeightValue&gt;1&lt;/WeightValue&gt;&lt;/Entry&gt;</v>
      </c>
    </row>
    <row r="22" spans="1:6" x14ac:dyDescent="0.25">
      <c r="A22" t="s">
        <v>643</v>
      </c>
      <c r="B22" s="3" t="s">
        <v>1092</v>
      </c>
      <c r="C22" t="s">
        <v>21</v>
      </c>
      <c r="D22" s="15" t="str">
        <f t="shared" si="0"/>
        <v>&lt;Account&gt;&lt;Code&gt;earlyWarningSignal.accountRevenueCurrentMonth&lt;/Code&gt;&lt;Description&gt;sbfbomzc_mm_c - Omzet over rekening in huidige maand&lt;/Description&gt;&lt;Columns&gt;&lt;Column&gt;&lt;TypeValue/&gt;&lt;/Column&gt;&lt;/Columns&gt;&lt;/Account&gt;</v>
      </c>
      <c r="F22" s="2" t="str">
        <f t="shared" si="1"/>
        <v>&lt;Entry depth="4"&gt;&lt;SourceCode&gt;earlyWarningSignal.accountRevenueCurrentMonth&lt;/SourceCode&gt;&lt;TargetCode&gt;IMPORT_sbfbomzc_mm_c&lt;/TargetCode&gt;&lt;WeightValue&gt;1&lt;/WeightValue&gt;&lt;/Entry&gt;</v>
      </c>
    </row>
    <row r="23" spans="1:6" x14ac:dyDescent="0.25">
      <c r="A23" t="s">
        <v>644</v>
      </c>
      <c r="B23" s="3" t="s">
        <v>1094</v>
      </c>
      <c r="C23" t="s">
        <v>22</v>
      </c>
      <c r="D23" s="15" t="str">
        <f t="shared" si="0"/>
        <v>&lt;Account&gt;&lt;Code&gt;earlyWarningSignal.accountRevenueLastMonth&lt;/Code&gt;&lt;Description&gt;sbfbomzc_mm1_c - Omzet over rekening vorige maand&lt;/Description&gt;&lt;Columns&gt;&lt;Column&gt;&lt;TypeValue/&gt;&lt;/Column&gt;&lt;/Columns&gt;&lt;/Account&gt;</v>
      </c>
      <c r="F23" s="2" t="str">
        <f t="shared" si="1"/>
        <v>&lt;Entry depth="4"&gt;&lt;SourceCode&gt;earlyWarningSignal.accountRevenueLastMonth&lt;/SourceCode&gt;&lt;TargetCode&gt;IMPORT_sbfbomzc_mm1_c&lt;/TargetCode&gt;&lt;WeightValue&gt;1&lt;/WeightValue&gt;&lt;/Entry&gt;</v>
      </c>
    </row>
    <row r="24" spans="1:6" x14ac:dyDescent="0.25">
      <c r="A24" t="s">
        <v>645</v>
      </c>
      <c r="B24" s="3" t="s">
        <v>1105</v>
      </c>
      <c r="C24" t="s">
        <v>23</v>
      </c>
      <c r="D24" s="15" t="str">
        <f t="shared" si="0"/>
        <v>&lt;Account&gt;&lt;Code&gt;earlyWarningSignal.accountRevenue2MonthAgo&lt;/Code&gt;&lt;Description&gt;sbfbomzc_mm2_c - Omzet over rekening 2 maanden geleden&lt;/Description&gt;&lt;Columns&gt;&lt;Column&gt;&lt;TypeValue/&gt;&lt;/Column&gt;&lt;/Columns&gt;&lt;/Account&gt;</v>
      </c>
      <c r="F24" s="2" t="str">
        <f t="shared" si="1"/>
        <v>&lt;Entry depth="4"&gt;&lt;SourceCode&gt;earlyWarningSignal.accountRevenue2MonthAgo&lt;/SourceCode&gt;&lt;TargetCode&gt;IMPORT_sbfbomzc_mm2_c&lt;/TargetCode&gt;&lt;WeightValue&gt;1&lt;/WeightValue&gt;&lt;/Entry&gt;</v>
      </c>
    </row>
    <row r="25" spans="1:6" x14ac:dyDescent="0.25">
      <c r="A25" t="s">
        <v>646</v>
      </c>
      <c r="B25" s="3" t="s">
        <v>1110</v>
      </c>
      <c r="C25" t="s">
        <v>24</v>
      </c>
      <c r="D25" s="15" t="str">
        <f t="shared" si="0"/>
        <v>&lt;Account&gt;&lt;Code&gt;earlyWarningSignal.accountRevenue3MonthAgo&lt;/Code&gt;&lt;Description&gt;sbfbomzc_mm3_c - Omzet over rekening 3 maanden geleden&lt;/Description&gt;&lt;Columns&gt;&lt;Column&gt;&lt;TypeValue/&gt;&lt;/Column&gt;&lt;/Columns&gt;&lt;/Account&gt;</v>
      </c>
      <c r="F25" s="2" t="str">
        <f t="shared" si="1"/>
        <v>&lt;Entry depth="4"&gt;&lt;SourceCode&gt;earlyWarningSignal.accountRevenue3MonthAgo&lt;/SourceCode&gt;&lt;TargetCode&gt;IMPORT_sbfbomzc_mm3_c&lt;/TargetCode&gt;&lt;WeightValue&gt;1&lt;/WeightValue&gt;&lt;/Entry&gt;</v>
      </c>
    </row>
    <row r="26" spans="1:6" x14ac:dyDescent="0.25">
      <c r="A26" t="s">
        <v>647</v>
      </c>
      <c r="B26" s="3" t="s">
        <v>1111</v>
      </c>
      <c r="C26" t="s">
        <v>25</v>
      </c>
      <c r="D26" s="15" t="str">
        <f t="shared" si="0"/>
        <v>&lt;Account&gt;&lt;Code&gt;earlyWarningSignal.accountRevenue4MonthAgo&lt;/Code&gt;&lt;Description&gt;sbfbomzc_mm4_c - Omzet over rekening 4 maanden geleden&lt;/Description&gt;&lt;Columns&gt;&lt;Column&gt;&lt;TypeValue/&gt;&lt;/Column&gt;&lt;/Columns&gt;&lt;/Account&gt;</v>
      </c>
      <c r="F26" s="2" t="str">
        <f t="shared" si="1"/>
        <v>&lt;Entry depth="4"&gt;&lt;SourceCode&gt;earlyWarningSignal.accountRevenue4MonthAgo&lt;/SourceCode&gt;&lt;TargetCode&gt;IMPORT_sbfbomzc_mm4_c&lt;/TargetCode&gt;&lt;WeightValue&gt;1&lt;/WeightValue&gt;&lt;/Entry&gt;</v>
      </c>
    </row>
    <row r="27" spans="1:6" x14ac:dyDescent="0.25">
      <c r="A27" t="s">
        <v>648</v>
      </c>
      <c r="B27" s="3" t="s">
        <v>1112</v>
      </c>
      <c r="C27" t="s">
        <v>26</v>
      </c>
      <c r="D27" s="15" t="str">
        <f t="shared" si="0"/>
        <v>&lt;Account&gt;&lt;Code&gt;earlyWarningSignal.accountRevenue5MonthAgo&lt;/Code&gt;&lt;Description&gt;sbfbomzc_mm5_c - Omzet over rekening 5 maanden geleden&lt;/Description&gt;&lt;Columns&gt;&lt;Column&gt;&lt;TypeValue/&gt;&lt;/Column&gt;&lt;/Columns&gt;&lt;/Account&gt;</v>
      </c>
      <c r="F27" s="2" t="str">
        <f t="shared" si="1"/>
        <v>&lt;Entry depth="4"&gt;&lt;SourceCode&gt;earlyWarningSignal.accountRevenue5MonthAgo&lt;/SourceCode&gt;&lt;TargetCode&gt;IMPORT_sbfbomzc_mm5_c&lt;/TargetCode&gt;&lt;WeightValue&gt;1&lt;/WeightValue&gt;&lt;/Entry&gt;</v>
      </c>
    </row>
    <row r="28" spans="1:6" x14ac:dyDescent="0.25">
      <c r="A28" t="s">
        <v>649</v>
      </c>
      <c r="B28" s="3" t="s">
        <v>1113</v>
      </c>
      <c r="C28" t="s">
        <v>27</v>
      </c>
      <c r="D28" s="15" t="str">
        <f t="shared" si="0"/>
        <v>&lt;Account&gt;&lt;Code&gt;earlyWarningSignal.accountRevenue6MonthAgo&lt;/Code&gt;&lt;Description&gt;sbfbomzc_mm6_c - Omzet over rekening 6 maanden geleden&lt;/Description&gt;&lt;Columns&gt;&lt;Column&gt;&lt;TypeValue/&gt;&lt;/Column&gt;&lt;/Columns&gt;&lt;/Account&gt;</v>
      </c>
      <c r="F28" s="2" t="str">
        <f t="shared" si="1"/>
        <v>&lt;Entry depth="4"&gt;&lt;SourceCode&gt;earlyWarningSignal.accountRevenue6MonthAgo&lt;/SourceCode&gt;&lt;TargetCode&gt;IMPORT_sbfbomzc_mm6_c&lt;/TargetCode&gt;&lt;WeightValue&gt;1&lt;/WeightValue&gt;&lt;/Entry&gt;</v>
      </c>
    </row>
    <row r="29" spans="1:6" x14ac:dyDescent="0.25">
      <c r="A29" t="s">
        <v>650</v>
      </c>
      <c r="B29" s="3" t="s">
        <v>1114</v>
      </c>
      <c r="C29" t="s">
        <v>28</v>
      </c>
      <c r="D29" s="15" t="str">
        <f t="shared" si="0"/>
        <v>&lt;Account&gt;&lt;Code&gt;earlyWarningSignal.accountRevenue7MonthAgo&lt;/Code&gt;&lt;Description&gt;sbfbomzc_mm7_c - Omzet over rekening 7 maanden geleden&lt;/Description&gt;&lt;Columns&gt;&lt;Column&gt;&lt;TypeValue/&gt;&lt;/Column&gt;&lt;/Columns&gt;&lt;/Account&gt;</v>
      </c>
      <c r="F29" s="2" t="str">
        <f t="shared" si="1"/>
        <v>&lt;Entry depth="4"&gt;&lt;SourceCode&gt;earlyWarningSignal.accountRevenue7MonthAgo&lt;/SourceCode&gt;&lt;TargetCode&gt;IMPORT_sbfbomzc_mm7_c&lt;/TargetCode&gt;&lt;WeightValue&gt;1&lt;/WeightValue&gt;&lt;/Entry&gt;</v>
      </c>
    </row>
    <row r="30" spans="1:6" x14ac:dyDescent="0.25">
      <c r="A30" t="s">
        <v>651</v>
      </c>
      <c r="B30" s="3" t="s">
        <v>1115</v>
      </c>
      <c r="C30" t="s">
        <v>29</v>
      </c>
      <c r="D30" s="15" t="str">
        <f t="shared" si="0"/>
        <v>&lt;Account&gt;&lt;Code&gt;earlyWarningSignal.accountRevenue8MonthAgo&lt;/Code&gt;&lt;Description&gt;sbfbomzc_mm8_c - Omzet over rekening 8 maanden geleden&lt;/Description&gt;&lt;Columns&gt;&lt;Column&gt;&lt;TypeValue/&gt;&lt;/Column&gt;&lt;/Columns&gt;&lt;/Account&gt;</v>
      </c>
      <c r="F30" s="2" t="str">
        <f t="shared" si="1"/>
        <v>&lt;Entry depth="4"&gt;&lt;SourceCode&gt;earlyWarningSignal.accountRevenue8MonthAgo&lt;/SourceCode&gt;&lt;TargetCode&gt;IMPORT_sbfbomzc_mm8_c&lt;/TargetCode&gt;&lt;WeightValue&gt;1&lt;/WeightValue&gt;&lt;/Entry&gt;</v>
      </c>
    </row>
    <row r="31" spans="1:6" x14ac:dyDescent="0.25">
      <c r="A31" t="s">
        <v>652</v>
      </c>
      <c r="B31" s="3" t="s">
        <v>1116</v>
      </c>
      <c r="C31" t="s">
        <v>30</v>
      </c>
      <c r="D31" s="15" t="str">
        <f t="shared" si="0"/>
        <v>&lt;Account&gt;&lt;Code&gt;earlyWarningSignal.accountRevenue9MonthAgo&lt;/Code&gt;&lt;Description&gt;sbfbomzc_mm9_c - Omzet over rekening 9 maanden geleden&lt;/Description&gt;&lt;Columns&gt;&lt;Column&gt;&lt;TypeValue/&gt;&lt;/Column&gt;&lt;/Columns&gt;&lt;/Account&gt;</v>
      </c>
      <c r="F31" s="2" t="str">
        <f t="shared" si="1"/>
        <v>&lt;Entry depth="4"&gt;&lt;SourceCode&gt;earlyWarningSignal.accountRevenue9MonthAgo&lt;/SourceCode&gt;&lt;TargetCode&gt;IMPORT_sbfbomzc_mm9_c&lt;/TargetCode&gt;&lt;WeightValue&gt;1&lt;/WeightValue&gt;&lt;/Entry&gt;</v>
      </c>
    </row>
    <row r="32" spans="1:6" x14ac:dyDescent="0.25">
      <c r="A32" t="s">
        <v>653</v>
      </c>
      <c r="B32" s="3" t="s">
        <v>1095</v>
      </c>
      <c r="C32" t="s">
        <v>31</v>
      </c>
      <c r="D32" s="15" t="str">
        <f t="shared" si="0"/>
        <v>&lt;Account&gt;&lt;Code&gt;earlyWarningSignal.accountRevenue10MonthAgo&lt;/Code&gt;&lt;Description&gt;sbfbomzc_mm10_c - Omzet over rekening 10 maanden geleden&lt;/Description&gt;&lt;Columns&gt;&lt;Column&gt;&lt;TypeValue/&gt;&lt;/Column&gt;&lt;/Columns&gt;&lt;/Account&gt;</v>
      </c>
      <c r="F32" s="2" t="str">
        <f t="shared" si="1"/>
        <v>&lt;Entry depth="4"&gt;&lt;SourceCode&gt;earlyWarningSignal.accountRevenue10MonthAgo&lt;/SourceCode&gt;&lt;TargetCode&gt;IMPORT_sbfbomzc_mm10_c&lt;/TargetCode&gt;&lt;WeightValue&gt;1&lt;/WeightValue&gt;&lt;/Entry&gt;</v>
      </c>
    </row>
    <row r="33" spans="1:6" x14ac:dyDescent="0.25">
      <c r="A33" t="s">
        <v>654</v>
      </c>
      <c r="B33" s="3" t="s">
        <v>1096</v>
      </c>
      <c r="C33" t="s">
        <v>32</v>
      </c>
      <c r="D33" s="15" t="str">
        <f t="shared" si="0"/>
        <v>&lt;Account&gt;&lt;Code&gt;earlyWarningSignal.accountRevenue11MonthAgo&lt;/Code&gt;&lt;Description&gt;sbfbomzc_mm11_c - Omzet over rekening 11 maanden geleden&lt;/Description&gt;&lt;Columns&gt;&lt;Column&gt;&lt;TypeValue/&gt;&lt;/Column&gt;&lt;/Columns&gt;&lt;/Account&gt;</v>
      </c>
      <c r="F33" s="2" t="str">
        <f t="shared" si="1"/>
        <v>&lt;Entry depth="4"&gt;&lt;SourceCode&gt;earlyWarningSignal.accountRevenue11MonthAgo&lt;/SourceCode&gt;&lt;TargetCode&gt;IMPORT_sbfbomzc_mm11_c&lt;/TargetCode&gt;&lt;WeightValue&gt;1&lt;/WeightValue&gt;&lt;/Entry&gt;</v>
      </c>
    </row>
    <row r="34" spans="1:6" x14ac:dyDescent="0.25">
      <c r="A34" t="s">
        <v>655</v>
      </c>
      <c r="B34" s="3" t="s">
        <v>1097</v>
      </c>
      <c r="C34" t="s">
        <v>288</v>
      </c>
      <c r="D34" s="15" t="str">
        <f t="shared" si="0"/>
        <v>&lt;Account&gt;&lt;Code&gt;earlyWarningSignal.accountRevenue12MonthAgo&lt;/Code&gt;&lt;Description&gt;sbfbomzc_mm12_c - Omzet over rekening 12 maanden geleden&lt;/Description&gt;&lt;Columns&gt;&lt;Column&gt;&lt;TypeValue/&gt;&lt;/Column&gt;&lt;/Columns&gt;&lt;/Account&gt;</v>
      </c>
      <c r="F34" s="2" t="str">
        <f t="shared" si="1"/>
        <v>&lt;Entry depth="4"&gt;&lt;SourceCode&gt;earlyWarningSignal.accountRevenue12MonthAgo&lt;/SourceCode&gt;&lt;TargetCode&gt;IMPORT_sbfbomzc_mm12_c&lt;/TargetCode&gt;&lt;WeightValue&gt;1&lt;/WeightValue&gt;&lt;/Entry&gt;</v>
      </c>
    </row>
    <row r="35" spans="1:6" x14ac:dyDescent="0.25">
      <c r="A35" t="s">
        <v>656</v>
      </c>
      <c r="B35" s="3" t="s">
        <v>1098</v>
      </c>
      <c r="C35" t="s">
        <v>289</v>
      </c>
      <c r="D35" s="15" t="str">
        <f t="shared" si="0"/>
        <v>&lt;Account&gt;&lt;Code&gt;earlyWarningSignal.accountRevenue13MonthAgo&lt;/Code&gt;&lt;Description&gt;sbfbomzc_mm13_c - Omzet over rekening 13 maanden geleden&lt;/Description&gt;&lt;Columns&gt;&lt;Column&gt;&lt;TypeValue/&gt;&lt;/Column&gt;&lt;/Columns&gt;&lt;/Account&gt;</v>
      </c>
      <c r="F35" s="2" t="str">
        <f t="shared" si="1"/>
        <v>&lt;Entry depth="4"&gt;&lt;SourceCode&gt;earlyWarningSignal.accountRevenue13MonthAgo&lt;/SourceCode&gt;&lt;TargetCode&gt;IMPORT_sbfbomzc_mm13_c&lt;/TargetCode&gt;&lt;WeightValue&gt;1&lt;/WeightValue&gt;&lt;/Entry&gt;</v>
      </c>
    </row>
    <row r="36" spans="1:6" x14ac:dyDescent="0.25">
      <c r="A36" t="s">
        <v>657</v>
      </c>
      <c r="B36" s="3" t="s">
        <v>1099</v>
      </c>
      <c r="C36" t="s">
        <v>290</v>
      </c>
      <c r="D36" s="15" t="str">
        <f t="shared" si="0"/>
        <v>&lt;Account&gt;&lt;Code&gt;earlyWarningSignal.accountRevenue14MonthAgo&lt;/Code&gt;&lt;Description&gt;sbfbomzc_mm14_c - Omzet over rekening 14 maanden geleden&lt;/Description&gt;&lt;Columns&gt;&lt;Column&gt;&lt;TypeValue/&gt;&lt;/Column&gt;&lt;/Columns&gt;&lt;/Account&gt;</v>
      </c>
      <c r="F36" s="2" t="str">
        <f t="shared" si="1"/>
        <v>&lt;Entry depth="4"&gt;&lt;SourceCode&gt;earlyWarningSignal.accountRevenue14MonthAgo&lt;/SourceCode&gt;&lt;TargetCode&gt;IMPORT_sbfbomzc_mm14_c&lt;/TargetCode&gt;&lt;WeightValue&gt;1&lt;/WeightValue&gt;&lt;/Entry&gt;</v>
      </c>
    </row>
    <row r="37" spans="1:6" x14ac:dyDescent="0.25">
      <c r="A37" t="s">
        <v>658</v>
      </c>
      <c r="B37" s="3" t="s">
        <v>1100</v>
      </c>
      <c r="C37" t="s">
        <v>291</v>
      </c>
      <c r="D37" s="15" t="str">
        <f t="shared" si="0"/>
        <v>&lt;Account&gt;&lt;Code&gt;earlyWarningSignal.accountRevenue15MonthAgo&lt;/Code&gt;&lt;Description&gt;sbfbomzc_mm15_c - Omzet over rekening 15 maanden geleden&lt;/Description&gt;&lt;Columns&gt;&lt;Column&gt;&lt;TypeValue/&gt;&lt;/Column&gt;&lt;/Columns&gt;&lt;/Account&gt;</v>
      </c>
      <c r="F37" s="2" t="str">
        <f t="shared" si="1"/>
        <v>&lt;Entry depth="4"&gt;&lt;SourceCode&gt;earlyWarningSignal.accountRevenue15MonthAgo&lt;/SourceCode&gt;&lt;TargetCode&gt;IMPORT_sbfbomzc_mm15_c&lt;/TargetCode&gt;&lt;WeightValue&gt;1&lt;/WeightValue&gt;&lt;/Entry&gt;</v>
      </c>
    </row>
    <row r="38" spans="1:6" x14ac:dyDescent="0.25">
      <c r="A38" t="s">
        <v>659</v>
      </c>
      <c r="B38" s="3" t="s">
        <v>1101</v>
      </c>
      <c r="C38" t="s">
        <v>292</v>
      </c>
      <c r="D38" s="15" t="str">
        <f t="shared" si="0"/>
        <v>&lt;Account&gt;&lt;Code&gt;earlyWarningSignal.accountRevenue16MonthAgo&lt;/Code&gt;&lt;Description&gt;sbfbomzc_mm16_c - Omzet over rekening 16 maanden geleden&lt;/Description&gt;&lt;Columns&gt;&lt;Column&gt;&lt;TypeValue/&gt;&lt;/Column&gt;&lt;/Columns&gt;&lt;/Account&gt;</v>
      </c>
      <c r="F38" s="2" t="str">
        <f t="shared" si="1"/>
        <v>&lt;Entry depth="4"&gt;&lt;SourceCode&gt;earlyWarningSignal.accountRevenue16MonthAgo&lt;/SourceCode&gt;&lt;TargetCode&gt;IMPORT_sbfbomzc_mm16_c&lt;/TargetCode&gt;&lt;WeightValue&gt;1&lt;/WeightValue&gt;&lt;/Entry&gt;</v>
      </c>
    </row>
    <row r="39" spans="1:6" x14ac:dyDescent="0.25">
      <c r="A39" t="s">
        <v>660</v>
      </c>
      <c r="B39" s="3" t="s">
        <v>1102</v>
      </c>
      <c r="C39" t="s">
        <v>293</v>
      </c>
      <c r="D39" s="15" t="str">
        <f t="shared" si="0"/>
        <v>&lt;Account&gt;&lt;Code&gt;earlyWarningSignal.accountRevenue17MonthAgo&lt;/Code&gt;&lt;Description&gt;sbfbomzc_mm17_c - Omzet over rekening 17 maanden geleden&lt;/Description&gt;&lt;Columns&gt;&lt;Column&gt;&lt;TypeValue/&gt;&lt;/Column&gt;&lt;/Columns&gt;&lt;/Account&gt;</v>
      </c>
      <c r="F39" s="2" t="str">
        <f t="shared" si="1"/>
        <v>&lt;Entry depth="4"&gt;&lt;SourceCode&gt;earlyWarningSignal.accountRevenue17MonthAgo&lt;/SourceCode&gt;&lt;TargetCode&gt;IMPORT_sbfbomzc_mm17_c&lt;/TargetCode&gt;&lt;WeightValue&gt;1&lt;/WeightValue&gt;&lt;/Entry&gt;</v>
      </c>
    </row>
    <row r="40" spans="1:6" x14ac:dyDescent="0.25">
      <c r="A40" t="s">
        <v>661</v>
      </c>
      <c r="B40" s="3" t="s">
        <v>1103</v>
      </c>
      <c r="C40" t="s">
        <v>294</v>
      </c>
      <c r="D40" s="15" t="str">
        <f t="shared" si="0"/>
        <v>&lt;Account&gt;&lt;Code&gt;earlyWarningSignal.accountRevenue18MonthAgo&lt;/Code&gt;&lt;Description&gt;sbfbomzc_mm18_c - Omzet over rekening 18 maanden geleden&lt;/Description&gt;&lt;Columns&gt;&lt;Column&gt;&lt;TypeValue/&gt;&lt;/Column&gt;&lt;/Columns&gt;&lt;/Account&gt;</v>
      </c>
      <c r="F40" s="2" t="str">
        <f t="shared" si="1"/>
        <v>&lt;Entry depth="4"&gt;&lt;SourceCode&gt;earlyWarningSignal.accountRevenue18MonthAgo&lt;/SourceCode&gt;&lt;TargetCode&gt;IMPORT_sbfbomzc_mm18_c&lt;/TargetCode&gt;&lt;WeightValue&gt;1&lt;/WeightValue&gt;&lt;/Entry&gt;</v>
      </c>
    </row>
    <row r="41" spans="1:6" x14ac:dyDescent="0.25">
      <c r="A41" t="s">
        <v>662</v>
      </c>
      <c r="B41" s="3" t="s">
        <v>1104</v>
      </c>
      <c r="C41" t="s">
        <v>295</v>
      </c>
      <c r="D41" s="15" t="str">
        <f t="shared" si="0"/>
        <v>&lt;Account&gt;&lt;Code&gt;earlyWarningSignal.accountRevenue19MonthAgo&lt;/Code&gt;&lt;Description&gt;sbfbomzc_mm19_c - Omzet over rekening 19 maanden geleden&lt;/Description&gt;&lt;Columns&gt;&lt;Column&gt;&lt;TypeValue/&gt;&lt;/Column&gt;&lt;/Columns&gt;&lt;/Account&gt;</v>
      </c>
      <c r="F41" s="2" t="str">
        <f t="shared" si="1"/>
        <v>&lt;Entry depth="4"&gt;&lt;SourceCode&gt;earlyWarningSignal.accountRevenue19MonthAgo&lt;/SourceCode&gt;&lt;TargetCode&gt;IMPORT_sbfbomzc_mm19_c&lt;/TargetCode&gt;&lt;WeightValue&gt;1&lt;/WeightValue&gt;&lt;/Entry&gt;</v>
      </c>
    </row>
    <row r="42" spans="1:6" x14ac:dyDescent="0.25">
      <c r="A42" t="s">
        <v>663</v>
      </c>
      <c r="B42" s="3" t="s">
        <v>1106</v>
      </c>
      <c r="C42" t="s">
        <v>296</v>
      </c>
      <c r="D42" s="15" t="str">
        <f t="shared" si="0"/>
        <v>&lt;Account&gt;&lt;Code&gt;earlyWarningSignal.accountRevenue20MonthAgo&lt;/Code&gt;&lt;Description&gt;sbfbomzc_mm20_c - Omzet over rekening 20 maanden geleden&lt;/Description&gt;&lt;Columns&gt;&lt;Column&gt;&lt;TypeValue/&gt;&lt;/Column&gt;&lt;/Columns&gt;&lt;/Account&gt;</v>
      </c>
      <c r="F42" s="2" t="str">
        <f t="shared" si="1"/>
        <v>&lt;Entry depth="4"&gt;&lt;SourceCode&gt;earlyWarningSignal.accountRevenue20MonthAgo&lt;/SourceCode&gt;&lt;TargetCode&gt;IMPORT_sbfbomzc_mm20_c&lt;/TargetCode&gt;&lt;WeightValue&gt;1&lt;/WeightValue&gt;&lt;/Entry&gt;</v>
      </c>
    </row>
    <row r="43" spans="1:6" x14ac:dyDescent="0.25">
      <c r="A43" t="s">
        <v>664</v>
      </c>
      <c r="B43" s="3" t="s">
        <v>1107</v>
      </c>
      <c r="C43" t="s">
        <v>297</v>
      </c>
      <c r="D43" s="15" t="str">
        <f t="shared" si="0"/>
        <v>&lt;Account&gt;&lt;Code&gt;earlyWarningSignal.accountRevenue21MonthAgo&lt;/Code&gt;&lt;Description&gt;sbfbomzc_mm21_c - Omzet over rekening 21 maanden geleden&lt;/Description&gt;&lt;Columns&gt;&lt;Column&gt;&lt;TypeValue/&gt;&lt;/Column&gt;&lt;/Columns&gt;&lt;/Account&gt;</v>
      </c>
      <c r="F43" s="2" t="str">
        <f t="shared" si="1"/>
        <v>&lt;Entry depth="4"&gt;&lt;SourceCode&gt;earlyWarningSignal.accountRevenue21MonthAgo&lt;/SourceCode&gt;&lt;TargetCode&gt;IMPORT_sbfbomzc_mm21_c&lt;/TargetCode&gt;&lt;WeightValue&gt;1&lt;/WeightValue&gt;&lt;/Entry&gt;</v>
      </c>
    </row>
    <row r="44" spans="1:6" x14ac:dyDescent="0.25">
      <c r="A44" t="s">
        <v>665</v>
      </c>
      <c r="B44" s="3" t="s">
        <v>1108</v>
      </c>
      <c r="C44" t="s">
        <v>298</v>
      </c>
      <c r="D44" s="15" t="str">
        <f t="shared" si="0"/>
        <v>&lt;Account&gt;&lt;Code&gt;earlyWarningSignal.accountRevenue22MonthAgo&lt;/Code&gt;&lt;Description&gt;sbfbomzc_mm22_c - Omzet over rekening 22 maanden geleden&lt;/Description&gt;&lt;Columns&gt;&lt;Column&gt;&lt;TypeValue/&gt;&lt;/Column&gt;&lt;/Columns&gt;&lt;/Account&gt;</v>
      </c>
      <c r="F44" s="2" t="str">
        <f t="shared" si="1"/>
        <v>&lt;Entry depth="4"&gt;&lt;SourceCode&gt;earlyWarningSignal.accountRevenue22MonthAgo&lt;/SourceCode&gt;&lt;TargetCode&gt;IMPORT_sbfbomzc_mm22_c&lt;/TargetCode&gt;&lt;WeightValue&gt;1&lt;/WeightValue&gt;&lt;/Entry&gt;</v>
      </c>
    </row>
    <row r="45" spans="1:6" x14ac:dyDescent="0.25">
      <c r="A45" t="s">
        <v>666</v>
      </c>
      <c r="B45" s="3" t="s">
        <v>1109</v>
      </c>
      <c r="C45" t="s">
        <v>299</v>
      </c>
      <c r="D45" s="15" t="str">
        <f t="shared" si="0"/>
        <v>&lt;Account&gt;&lt;Code&gt;earlyWarningSignal.accountRevenue23MonthAgo&lt;/Code&gt;&lt;Description&gt;sbfbomzc_mm23_c - Omzet over rekening 23 maanden geleden&lt;/Description&gt;&lt;Columns&gt;&lt;Column&gt;&lt;TypeValue/&gt;&lt;/Column&gt;&lt;/Columns&gt;&lt;/Account&gt;</v>
      </c>
      <c r="F45" s="2" t="str">
        <f t="shared" si="1"/>
        <v>&lt;Entry depth="4"&gt;&lt;SourceCode&gt;earlyWarningSignal.accountRevenue23MonthAgo&lt;/SourceCode&gt;&lt;TargetCode&gt;IMPORT_sbfbomzc_mm23_c&lt;/TargetCode&gt;&lt;WeightValue&gt;1&lt;/WeightValue&gt;&lt;/Entry&gt;</v>
      </c>
    </row>
    <row r="46" spans="1:6" x14ac:dyDescent="0.25">
      <c r="A46" t="s">
        <v>667</v>
      </c>
      <c r="B46" s="3" t="s">
        <v>1093</v>
      </c>
      <c r="C46" t="s">
        <v>33</v>
      </c>
      <c r="D46" s="15" t="str">
        <f t="shared" si="0"/>
        <v>&lt;Account&gt;&lt;Code&gt;earlyWarningSignal.accountRevenueLastYear&lt;/Code&gt;&lt;Description&gt;sbfbomzc_mm_mm11 - Omzet over rekening afgelopen jaar&lt;/Description&gt;&lt;Columns&gt;&lt;Column&gt;&lt;TypeValue/&gt;&lt;/Column&gt;&lt;/Columns&gt;&lt;/Account&gt;</v>
      </c>
      <c r="F46" s="2" t="str">
        <f t="shared" si="1"/>
        <v>&lt;Entry depth="4"&gt;&lt;SourceCode&gt;earlyWarningSignal.accountRevenueLastYear&lt;/SourceCode&gt;&lt;TargetCode&gt;IMPORT_sbfbomzc_mm_mm11&lt;/TargetCode&gt;&lt;WeightValue&gt;1&lt;/WeightValue&gt;&lt;/Entry&gt;</v>
      </c>
    </row>
    <row r="47" spans="1:6" x14ac:dyDescent="0.25">
      <c r="A47" t="s">
        <v>668</v>
      </c>
      <c r="B47" s="3" t="s">
        <v>973</v>
      </c>
      <c r="C47" t="s">
        <v>34</v>
      </c>
      <c r="D47" s="15" t="str">
        <f t="shared" si="0"/>
        <v>&lt;Account&gt;&lt;Code&gt;earlyWarningSignal.averageAccountRevenueLastYear&lt;/Code&gt;&lt;Description&gt;gemomzc_mm_mm11 - Gemiddelde maandelijkse omzet over rekening afgelopen jaar&lt;/Description&gt;&lt;Columns&gt;&lt;Column&gt;&lt;TypeValue/&gt;&lt;/Column&gt;&lt;/Columns&gt;&lt;/Account&gt;</v>
      </c>
      <c r="F47" s="2" t="str">
        <f t="shared" si="1"/>
        <v>&lt;Entry depth="4"&gt;&lt;SourceCode&gt;earlyWarningSignal.averageAccountRevenueLastYear&lt;/SourceCode&gt;&lt;TargetCode&gt;IMPORT_gemomzc_mm_mm11&lt;/TargetCode&gt;&lt;WeightValue&gt;1&lt;/WeightValue&gt;&lt;/Entry&gt;</v>
      </c>
    </row>
    <row r="48" spans="1:6" x14ac:dyDescent="0.25">
      <c r="A48" t="s">
        <v>669</v>
      </c>
      <c r="B48" s="3" t="s">
        <v>1123</v>
      </c>
      <c r="C48" t="s">
        <v>375</v>
      </c>
      <c r="D48" s="15" t="str">
        <f t="shared" si="0"/>
        <v>&lt;Account&gt;&lt;Code&gt;earlyWarningSignal.ultimoRCKLimitCurrentMonth&lt;/Code&gt;&lt;Description&gt;ultlim_mm_c - Hoogte limiet RCK op ultimo huidige maand&lt;/Description&gt;&lt;Columns&gt;&lt;Column&gt;&lt;TypeValue/&gt;&lt;/Column&gt;&lt;/Columns&gt;&lt;/Account&gt;</v>
      </c>
      <c r="F48" s="2" t="str">
        <f t="shared" si="1"/>
        <v>&lt;Entry depth="4"&gt;&lt;SourceCode&gt;earlyWarningSignal.ultimoRCKLimitCurrentMonth&lt;/SourceCode&gt;&lt;TargetCode&gt;IMPORT_ultlim_mm_c&lt;/TargetCode&gt;&lt;WeightValue&gt;1&lt;/WeightValue&gt;&lt;/Entry&gt;</v>
      </c>
    </row>
    <row r="49" spans="1:6" x14ac:dyDescent="0.25">
      <c r="A49" t="s">
        <v>670</v>
      </c>
      <c r="B49" s="3" t="s">
        <v>999</v>
      </c>
      <c r="C49" t="s">
        <v>35</v>
      </c>
      <c r="D49" s="15" t="str">
        <f t="shared" si="0"/>
        <v>&lt;Account&gt;&lt;Code&gt;earlyWarningSignal.referenceLimitCurrentMonth&lt;/Code&gt;&lt;Description&gt;reflimiet_mm - Referentielimiet huidige maand&lt;/Description&gt;&lt;Columns&gt;&lt;Column&gt;&lt;TypeValue/&gt;&lt;/Column&gt;&lt;/Columns&gt;&lt;/Account&gt;</v>
      </c>
      <c r="F49" s="2" t="str">
        <f t="shared" si="1"/>
        <v>&lt;Entry depth="4"&gt;&lt;SourceCode&gt;earlyWarningSignal.referenceLimitCurrentMonth&lt;/SourceCode&gt;&lt;TargetCode&gt;IMPORT_reflimiet_mm&lt;/TargetCode&gt;&lt;WeightValue&gt;1&lt;/WeightValue&gt;&lt;/Entry&gt;</v>
      </c>
    </row>
    <row r="50" spans="1:6" x14ac:dyDescent="0.25">
      <c r="A50" t="s">
        <v>671</v>
      </c>
      <c r="B50" s="3" t="s">
        <v>1120</v>
      </c>
      <c r="C50" t="s">
        <v>384</v>
      </c>
      <c r="D50" s="15" t="str">
        <f t="shared" si="0"/>
        <v>&lt;Account&gt;&lt;Code&gt;earlyWarningSignal.totalCreditLimitCurrentMonthObligoExcluded&lt;/Code&gt;&lt;Description&gt;totlimkredf_exobl_mm - Totale kredietbelang huidige maand, exclusief obligo limieten. Naam herzien. Interest is geen logische naam (Interest = rente)&lt;/Description&gt;&lt;Columns&gt;&lt;Column&gt;&lt;TypeValue/&gt;&lt;/Column&gt;&lt;/Columns&gt;&lt;/Account&gt;</v>
      </c>
      <c r="F50" s="2" t="str">
        <f t="shared" si="1"/>
        <v>&lt;Entry depth="4"&gt;&lt;SourceCode&gt;earlyWarningSignal.totalCreditLimitCurrentMonthObligoExcluded&lt;/SourceCode&gt;&lt;TargetCode&gt;IMPORT_totlimkredf_exobl_mm&lt;/TargetCode&gt;&lt;WeightValue&gt;1&lt;/WeightValue&gt;&lt;/Entry&gt;</v>
      </c>
    </row>
    <row r="51" spans="1:6" x14ac:dyDescent="0.25">
      <c r="A51" t="s">
        <v>672</v>
      </c>
      <c r="B51" s="3" t="s">
        <v>983</v>
      </c>
      <c r="C51" t="s">
        <v>386</v>
      </c>
      <c r="D51" s="15" t="str">
        <f t="shared" si="0"/>
        <v>&lt;Account&gt;&lt;Code&gt;earlyWarningSignal.totalCreditInterestCurrentMonthObligoLimitsExcluded&lt;/Code&gt;&lt;Description&gt;mk_ultlimbedr_mm - Hoogte obligobedrag Leningen (MK) huidige maand. (Niet: maatwerk) Naam herzien. Interest is geen logische naam (Interest = rente)&lt;/Description&gt;&lt;Columns&gt;&lt;Column&gt;&lt;TypeValue/&gt;&lt;/Column&gt;&lt;/Columns&gt;&lt;/Account&gt;</v>
      </c>
      <c r="F51" s="2" t="str">
        <f t="shared" si="1"/>
        <v>&lt;Entry depth="4"&gt;&lt;SourceCode&gt;earlyWarningSignal.totalCreditInterestCurrentMonthObligoLimitsExcluded&lt;/SourceCode&gt;&lt;TargetCode&gt;IMPORT_mk_ultlimbedr_mm&lt;/TargetCode&gt;&lt;WeightValue&gt;1&lt;/WeightValue&gt;&lt;/Entry&gt;</v>
      </c>
    </row>
    <row r="52" spans="1:6" x14ac:dyDescent="0.25">
      <c r="A52" t="s">
        <v>673</v>
      </c>
      <c r="B52" s="3" t="s">
        <v>1043</v>
      </c>
      <c r="C52" t="s">
        <v>36</v>
      </c>
      <c r="D52" s="15" t="str">
        <f t="shared" si="0"/>
        <v>&lt;Account&gt;&lt;Code&gt;earlyWarningSignal.revenueScore&lt;/Code&gt;&lt;Description&gt;s_omzet_t_punten - Score op EWS-signaal 1&lt;/Description&gt;&lt;Columns&gt;&lt;Column&gt;&lt;TypeValue/&gt;&lt;/Column&gt;&lt;/Columns&gt;&lt;/Account&gt;</v>
      </c>
      <c r="F52" s="2" t="str">
        <f t="shared" si="1"/>
        <v>&lt;Entry depth="4"&gt;&lt;SourceCode&gt;earlyWarningSignal.revenueScore&lt;/SourceCode&gt;&lt;TargetCode&gt;IMPORT_s_omzet_t_punten&lt;/TargetCode&gt;&lt;WeightValue&gt;1&lt;/WeightValue&gt;&lt;/Entry&gt;</v>
      </c>
    </row>
    <row r="53" spans="1:6" x14ac:dyDescent="0.25">
      <c r="A53" t="s">
        <v>674</v>
      </c>
      <c r="B53" s="3" t="s">
        <v>1041</v>
      </c>
      <c r="C53" t="s">
        <v>37</v>
      </c>
      <c r="D53" s="15" t="str">
        <f t="shared" si="0"/>
        <v>&lt;Account&gt;&lt;Code&gt;earlyWarningSignal.revenueScoreIndication&lt;/Code&gt;&lt;Description&gt;s_omzet_t - Indicator afgaan EWS-signaal 1&lt;/Description&gt;&lt;Columns&gt;&lt;Column&gt;&lt;TypeValue/&gt;&lt;/Column&gt;&lt;/Columns&gt;&lt;/Account&gt;</v>
      </c>
      <c r="F53" s="2" t="str">
        <f t="shared" si="1"/>
        <v>&lt;Entry depth="4"&gt;&lt;SourceCode&gt;earlyWarningSignal.revenueScoreIndication&lt;/SourceCode&gt;&lt;TargetCode&gt;IMPORT_s_omzet_t&lt;/TargetCode&gt;&lt;WeightValue&gt;1&lt;/WeightValue&gt;&lt;/Entry&gt;</v>
      </c>
    </row>
    <row r="54" spans="1:6" x14ac:dyDescent="0.25">
      <c r="A54" t="s">
        <v>675</v>
      </c>
      <c r="B54" s="3" t="s">
        <v>1042</v>
      </c>
      <c r="C54" t="s">
        <v>38</v>
      </c>
      <c r="D54" s="15" t="str">
        <f t="shared" si="0"/>
        <v>&lt;Account&gt;&lt;Code&gt;earlyWarningSignal.revenueScoreDescription&lt;/Code&gt;&lt;Description&gt;s_omzet_t_oms - Omschrijving EWS-signaal 1&lt;/Description&gt;&lt;Columns&gt;&lt;Column&gt;&lt;TypeValue/&gt;&lt;/Column&gt;&lt;/Columns&gt;&lt;/Account&gt;</v>
      </c>
      <c r="F54" s="2" t="str">
        <f t="shared" si="1"/>
        <v>&lt;Entry depth="4"&gt;&lt;SourceCode&gt;earlyWarningSignal.revenueScoreDescription&lt;/SourceCode&gt;&lt;TargetCode&gt;IMPORT_s_omzet_t_oms&lt;/TargetCode&gt;&lt;WeightValue&gt;1&lt;/WeightValue&gt;&lt;/Entry&gt;</v>
      </c>
    </row>
    <row r="55" spans="1:6" x14ac:dyDescent="0.25">
      <c r="A55" t="s">
        <v>676</v>
      </c>
      <c r="B55" s="3" t="s">
        <v>1049</v>
      </c>
      <c r="C55" t="s">
        <v>39</v>
      </c>
      <c r="D55" s="15" t="str">
        <f t="shared" si="0"/>
        <v>&lt;Account&gt;&lt;Code&gt;earlyWarningSignal.revenueDifferenceScore&lt;/Code&gt;&lt;Description&gt;s_omzetdelta3_punten - Score op EWS-signaal 2&lt;/Description&gt;&lt;Columns&gt;&lt;Column&gt;&lt;TypeValue/&gt;&lt;/Column&gt;&lt;/Columns&gt;&lt;/Account&gt;</v>
      </c>
      <c r="F55" s="2" t="str">
        <f t="shared" si="1"/>
        <v>&lt;Entry depth="4"&gt;&lt;SourceCode&gt;earlyWarningSignal.revenueDifferenceScore&lt;/SourceCode&gt;&lt;TargetCode&gt;IMPORT_s_omzetdelta3_punten&lt;/TargetCode&gt;&lt;WeightValue&gt;1&lt;/WeightValue&gt;&lt;/Entry&gt;</v>
      </c>
    </row>
    <row r="56" spans="1:6" x14ac:dyDescent="0.25">
      <c r="A56" t="s">
        <v>677</v>
      </c>
      <c r="B56" s="3" t="s">
        <v>1047</v>
      </c>
      <c r="C56" t="s">
        <v>40</v>
      </c>
      <c r="D56" s="15" t="str">
        <f t="shared" si="0"/>
        <v>&lt;Account&gt;&lt;Code&gt;earlyWarningSignal.revenueDifferenceIndication&lt;/Code&gt;&lt;Description&gt;s_omzetdelta3 - Indicator afgaan EWS-signaal 2&lt;/Description&gt;&lt;Columns&gt;&lt;Column&gt;&lt;TypeValue/&gt;&lt;/Column&gt;&lt;/Columns&gt;&lt;/Account&gt;</v>
      </c>
      <c r="F56" s="2" t="str">
        <f t="shared" si="1"/>
        <v>&lt;Entry depth="4"&gt;&lt;SourceCode&gt;earlyWarningSignal.revenueDifferenceIndication&lt;/SourceCode&gt;&lt;TargetCode&gt;IMPORT_s_omzetdelta3&lt;/TargetCode&gt;&lt;WeightValue&gt;1&lt;/WeightValue&gt;&lt;/Entry&gt;</v>
      </c>
    </row>
    <row r="57" spans="1:6" x14ac:dyDescent="0.25">
      <c r="A57" t="s">
        <v>678</v>
      </c>
      <c r="B57" s="3" t="s">
        <v>1048</v>
      </c>
      <c r="C57" t="s">
        <v>41</v>
      </c>
      <c r="D57" s="15" t="str">
        <f t="shared" si="0"/>
        <v>&lt;Account&gt;&lt;Code&gt;earlyWarningSignal.revenueDifferenceDescription&lt;/Code&gt;&lt;Description&gt;s_omzetdelta3_oms - Omschrijving EWS-signaal 2&lt;/Description&gt;&lt;Columns&gt;&lt;Column&gt;&lt;TypeValue/&gt;&lt;/Column&gt;&lt;/Columns&gt;&lt;/Account&gt;</v>
      </c>
      <c r="F57" s="2" t="str">
        <f t="shared" si="1"/>
        <v>&lt;Entry depth="4"&gt;&lt;SourceCode&gt;earlyWarningSignal.revenueDifferenceDescription&lt;/SourceCode&gt;&lt;TargetCode&gt;IMPORT_s_omzetdelta3_oms&lt;/TargetCode&gt;&lt;WeightValue&gt;1&lt;/WeightValue&gt;&lt;/Entry&gt;</v>
      </c>
    </row>
    <row r="58" spans="1:6" x14ac:dyDescent="0.25">
      <c r="A58" t="s">
        <v>679</v>
      </c>
      <c r="B58" s="3" t="s">
        <v>1046</v>
      </c>
      <c r="C58" t="s">
        <v>42</v>
      </c>
      <c r="D58" s="15" t="str">
        <f t="shared" si="0"/>
        <v>&lt;Account&gt;&lt;Code&gt;earlyWarningSignal.revenueRatioScore&lt;/Code&gt;&lt;Description&gt;s_omzet_y_punten - Score op EWS-signaal 3&lt;/Description&gt;&lt;Columns&gt;&lt;Column&gt;&lt;TypeValue/&gt;&lt;/Column&gt;&lt;/Columns&gt;&lt;/Account&gt;</v>
      </c>
      <c r="F58" s="2" t="str">
        <f t="shared" si="1"/>
        <v>&lt;Entry depth="4"&gt;&lt;SourceCode&gt;earlyWarningSignal.revenueRatioScore&lt;/SourceCode&gt;&lt;TargetCode&gt;IMPORT_s_omzet_y_punten&lt;/TargetCode&gt;&lt;WeightValue&gt;1&lt;/WeightValue&gt;&lt;/Entry&gt;</v>
      </c>
    </row>
    <row r="59" spans="1:6" x14ac:dyDescent="0.25">
      <c r="A59" t="s">
        <v>680</v>
      </c>
      <c r="B59" s="3" t="s">
        <v>1044</v>
      </c>
      <c r="C59" t="s">
        <v>43</v>
      </c>
      <c r="D59" s="15" t="str">
        <f t="shared" si="0"/>
        <v>&lt;Account&gt;&lt;Code&gt;earlyWarningSignal.revenueRatioIndication&lt;/Code&gt;&lt;Description&gt;s_omzet_y - Indicator afgaan EWS-signaal 3&lt;/Description&gt;&lt;Columns&gt;&lt;Column&gt;&lt;TypeValue/&gt;&lt;/Column&gt;&lt;/Columns&gt;&lt;/Account&gt;</v>
      </c>
      <c r="F59" s="2" t="str">
        <f t="shared" si="1"/>
        <v>&lt;Entry depth="4"&gt;&lt;SourceCode&gt;earlyWarningSignal.revenueRatioIndication&lt;/SourceCode&gt;&lt;TargetCode&gt;IMPORT_s_omzet_y&lt;/TargetCode&gt;&lt;WeightValue&gt;1&lt;/WeightValue&gt;&lt;/Entry&gt;</v>
      </c>
    </row>
    <row r="60" spans="1:6" x14ac:dyDescent="0.25">
      <c r="A60" t="s">
        <v>681</v>
      </c>
      <c r="B60" s="3" t="s">
        <v>1045</v>
      </c>
      <c r="C60" t="s">
        <v>44</v>
      </c>
      <c r="D60" s="15" t="str">
        <f t="shared" si="0"/>
        <v>&lt;Account&gt;&lt;Code&gt;earlyWarningSignal.revenueRatioDescription&lt;/Code&gt;&lt;Description&gt;s_omzet_y_oms - Omschrijving EWS-signaal 3&lt;/Description&gt;&lt;Columns&gt;&lt;Column&gt;&lt;TypeValue/&gt;&lt;/Column&gt;&lt;/Columns&gt;&lt;/Account&gt;</v>
      </c>
      <c r="F60" s="2" t="str">
        <f t="shared" si="1"/>
        <v>&lt;Entry depth="4"&gt;&lt;SourceCode&gt;earlyWarningSignal.revenueRatioDescription&lt;/SourceCode&gt;&lt;TargetCode&gt;IMPORT_s_omzet_y_oms&lt;/TargetCode&gt;&lt;WeightValue&gt;1&lt;/WeightValue&gt;&lt;/Entry&gt;</v>
      </c>
    </row>
    <row r="61" spans="1:6" x14ac:dyDescent="0.25">
      <c r="A61" t="s">
        <v>682</v>
      </c>
      <c r="B61" s="3" t="s">
        <v>1040</v>
      </c>
      <c r="C61" t="s">
        <v>45</v>
      </c>
      <c r="D61" s="15" t="str">
        <f t="shared" si="0"/>
        <v>&lt;Account&gt;&lt;Code&gt;earlyWarningSignal.revenueRCLimitScore&lt;/Code&gt;&lt;Description&gt;s_omzet_punten - Score op EWS-signaal 4&lt;/Description&gt;&lt;Columns&gt;&lt;Column&gt;&lt;TypeValue/&gt;&lt;/Column&gt;&lt;/Columns&gt;&lt;/Account&gt;</v>
      </c>
      <c r="F61" s="2" t="str">
        <f t="shared" si="1"/>
        <v>&lt;Entry depth="4"&gt;&lt;SourceCode&gt;earlyWarningSignal.revenueRCLimitScore&lt;/SourceCode&gt;&lt;TargetCode&gt;IMPORT_s_omzet_punten&lt;/TargetCode&gt;&lt;WeightValue&gt;1&lt;/WeightValue&gt;&lt;/Entry&gt;</v>
      </c>
    </row>
    <row r="62" spans="1:6" x14ac:dyDescent="0.25">
      <c r="A62" t="s">
        <v>683</v>
      </c>
      <c r="B62" s="3" t="s">
        <v>1038</v>
      </c>
      <c r="C62" t="s">
        <v>46</v>
      </c>
      <c r="D62" s="15" t="str">
        <f t="shared" si="0"/>
        <v>&lt;Account&gt;&lt;Code&gt;earlyWarningSignal.revenueRCLimitIndication&lt;/Code&gt;&lt;Description&gt;s_omzet - Indicator afgaan EWS-signaal 4&lt;/Description&gt;&lt;Columns&gt;&lt;Column&gt;&lt;TypeValue/&gt;&lt;/Column&gt;&lt;/Columns&gt;&lt;/Account&gt;</v>
      </c>
      <c r="F62" s="2" t="str">
        <f t="shared" si="1"/>
        <v>&lt;Entry depth="4"&gt;&lt;SourceCode&gt;earlyWarningSignal.revenueRCLimitIndication&lt;/SourceCode&gt;&lt;TargetCode&gt;IMPORT_s_omzet&lt;/TargetCode&gt;&lt;WeightValue&gt;1&lt;/WeightValue&gt;&lt;/Entry&gt;</v>
      </c>
    </row>
    <row r="63" spans="1:6" x14ac:dyDescent="0.25">
      <c r="A63" t="s">
        <v>684</v>
      </c>
      <c r="B63" s="3" t="s">
        <v>1039</v>
      </c>
      <c r="C63" t="s">
        <v>47</v>
      </c>
      <c r="D63" s="15" t="str">
        <f t="shared" si="0"/>
        <v>&lt;Account&gt;&lt;Code&gt;earlyWarningSignal.revenueRCLimitDescription&lt;/Code&gt;&lt;Description&gt;s_omzet_oms - Omschrijving EWS-signaal 4&lt;/Description&gt;&lt;Columns&gt;&lt;Column&gt;&lt;TypeValue/&gt;&lt;/Column&gt;&lt;/Columns&gt;&lt;/Account&gt;</v>
      </c>
      <c r="F63" s="2" t="str">
        <f t="shared" si="1"/>
        <v>&lt;Entry depth="4"&gt;&lt;SourceCode&gt;earlyWarningSignal.revenueRCLimitDescription&lt;/SourceCode&gt;&lt;TargetCode&gt;IMPORT_s_omzet_oms&lt;/TargetCode&gt;&lt;WeightValue&gt;1&lt;/WeightValue&gt;&lt;/Entry&gt;</v>
      </c>
    </row>
    <row r="64" spans="1:6" x14ac:dyDescent="0.25">
      <c r="A64" t="s">
        <v>685</v>
      </c>
      <c r="B64" s="3" t="s">
        <v>948</v>
      </c>
      <c r="C64" t="s">
        <v>48</v>
      </c>
      <c r="D64" s="15" t="str">
        <f t="shared" si="0"/>
        <v>&lt;Account&gt;&lt;Code&gt;earlyWarningSignal.limitUtilizationRateCurrentMonth&lt;/Code&gt;&lt;Description&gt;disp_t - Limietgebruik huidige maand&lt;/Description&gt;&lt;Columns&gt;&lt;Column&gt;&lt;TypeValue/&gt;&lt;/Column&gt;&lt;/Columns&gt;&lt;/Account&gt;</v>
      </c>
      <c r="F64" s="2" t="str">
        <f t="shared" si="1"/>
        <v>&lt;Entry depth="4"&gt;&lt;SourceCode&gt;earlyWarningSignal.limitUtilizationRateCurrentMonth&lt;/SourceCode&gt;&lt;TargetCode&gt;IMPORT_disp_t&lt;/TargetCode&gt;&lt;WeightValue&gt;1&lt;/WeightValue&gt;&lt;/Entry&gt;</v>
      </c>
    </row>
    <row r="65" spans="1:6" x14ac:dyDescent="0.25">
      <c r="A65" t="s">
        <v>686</v>
      </c>
      <c r="B65" s="3" t="s">
        <v>949</v>
      </c>
      <c r="C65" t="s">
        <v>49</v>
      </c>
      <c r="D65" s="15" t="str">
        <f t="shared" si="0"/>
        <v>&lt;Account&gt;&lt;Code&gt;earlyWarningSignal.limitUtilizationRateLastMonth&lt;/Code&gt;&lt;Description&gt;disp_t_1 - Limietgebruik vorige maand&lt;/Description&gt;&lt;Columns&gt;&lt;Column&gt;&lt;TypeValue/&gt;&lt;/Column&gt;&lt;/Columns&gt;&lt;/Account&gt;</v>
      </c>
      <c r="F65" s="2" t="str">
        <f t="shared" si="1"/>
        <v>&lt;Entry depth="4"&gt;&lt;SourceCode&gt;earlyWarningSignal.limitUtilizationRateLastMonth&lt;/SourceCode&gt;&lt;TargetCode&gt;IMPORT_disp_t_1&lt;/TargetCode&gt;&lt;WeightValue&gt;1&lt;/WeightValue&gt;&lt;/Entry&gt;</v>
      </c>
    </row>
    <row r="66" spans="1:6" x14ac:dyDescent="0.25">
      <c r="A66" t="s">
        <v>687</v>
      </c>
      <c r="B66" s="3" t="s">
        <v>960</v>
      </c>
      <c r="C66" t="s">
        <v>50</v>
      </c>
      <c r="D66" s="15" t="str">
        <f t="shared" si="0"/>
        <v>&lt;Account&gt;&lt;Code&gt;earlyWarningSignal.limitUtilizationRate2MonthsAgo&lt;/Code&gt;&lt;Description&gt;disp_t_2 - Limietgebruik 2 maanden geleden&lt;/Description&gt;&lt;Columns&gt;&lt;Column&gt;&lt;TypeValue/&gt;&lt;/Column&gt;&lt;/Columns&gt;&lt;/Account&gt;</v>
      </c>
      <c r="F66" s="2" t="str">
        <f t="shared" si="1"/>
        <v>&lt;Entry depth="4"&gt;&lt;SourceCode&gt;earlyWarningSignal.limitUtilizationRate2MonthsAgo&lt;/SourceCode&gt;&lt;TargetCode&gt;IMPORT_disp_t_2&lt;/TargetCode&gt;&lt;WeightValue&gt;1&lt;/WeightValue&gt;&lt;/Entry&gt;</v>
      </c>
    </row>
    <row r="67" spans="1:6" x14ac:dyDescent="0.25">
      <c r="A67" t="s">
        <v>688</v>
      </c>
      <c r="B67" s="3" t="s">
        <v>965</v>
      </c>
      <c r="C67" t="s">
        <v>51</v>
      </c>
      <c r="D67" s="15" t="str">
        <f t="shared" ref="D67:D130" si="2">CONCATENATE("&lt;Account&gt;&lt;Code&gt;earlyWarningSignal.",B67,"&lt;/Code&gt;&lt;Description&gt;",SUBSTITUTE(C67,"&amp;","en"),"&lt;/Description&gt;&lt;Columns&gt;&lt;Column&gt;&lt;TypeValue/&gt;&lt;/Column&gt;&lt;/Columns&gt;&lt;/Account&gt;")</f>
        <v>&lt;Account&gt;&lt;Code&gt;earlyWarningSignal.limitUtilizationRate3MonthsAgo&lt;/Code&gt;&lt;Description&gt;disp_t_3 - Limietgebruik 3 maanden geleden&lt;/Description&gt;&lt;Columns&gt;&lt;Column&gt;&lt;TypeValue/&gt;&lt;/Column&gt;&lt;/Columns&gt;&lt;/Account&gt;</v>
      </c>
      <c r="F67" s="2" t="str">
        <f t="shared" ref="F67:F130" si="3">CONCATENATE("&lt;Entry depth=""4""&gt;&lt;SourceCode&gt;earlyWarningSignal.",B67,"&lt;/SourceCode&gt;&lt;TargetCode&gt;IMPORT_",A67,"&lt;/TargetCode&gt;&lt;WeightValue&gt;1&lt;/WeightValue&gt;&lt;/Entry&gt;")</f>
        <v>&lt;Entry depth="4"&gt;&lt;SourceCode&gt;earlyWarningSignal.limitUtilizationRate3MonthsAgo&lt;/SourceCode&gt;&lt;TargetCode&gt;IMPORT_disp_t_3&lt;/TargetCode&gt;&lt;WeightValue&gt;1&lt;/WeightValue&gt;&lt;/Entry&gt;</v>
      </c>
    </row>
    <row r="68" spans="1:6" x14ac:dyDescent="0.25">
      <c r="A68" t="s">
        <v>689</v>
      </c>
      <c r="B68" s="3" t="s">
        <v>966</v>
      </c>
      <c r="C68" t="s">
        <v>52</v>
      </c>
      <c r="D68" s="15" t="str">
        <f t="shared" si="2"/>
        <v>&lt;Account&gt;&lt;Code&gt;earlyWarningSignal.limitUtilizationRate4MonthsAgo&lt;/Code&gt;&lt;Description&gt;disp_t_4 - Limietgebruik 4 maanden geleden&lt;/Description&gt;&lt;Columns&gt;&lt;Column&gt;&lt;TypeValue/&gt;&lt;/Column&gt;&lt;/Columns&gt;&lt;/Account&gt;</v>
      </c>
      <c r="F68" s="2" t="str">
        <f t="shared" si="3"/>
        <v>&lt;Entry depth="4"&gt;&lt;SourceCode&gt;earlyWarningSignal.limitUtilizationRate4MonthsAgo&lt;/SourceCode&gt;&lt;TargetCode&gt;IMPORT_disp_t_4&lt;/TargetCode&gt;&lt;WeightValue&gt;1&lt;/WeightValue&gt;&lt;/Entry&gt;</v>
      </c>
    </row>
    <row r="69" spans="1:6" x14ac:dyDescent="0.25">
      <c r="A69" t="s">
        <v>690</v>
      </c>
      <c r="B69" s="3" t="s">
        <v>967</v>
      </c>
      <c r="C69" t="s">
        <v>53</v>
      </c>
      <c r="D69" s="15" t="str">
        <f t="shared" si="2"/>
        <v>&lt;Account&gt;&lt;Code&gt;earlyWarningSignal.limitUtilizationRate5MonthsAgo&lt;/Code&gt;&lt;Description&gt;disp_t_5 - Limietgebruik 5 maanden geleden&lt;/Description&gt;&lt;Columns&gt;&lt;Column&gt;&lt;TypeValue/&gt;&lt;/Column&gt;&lt;/Columns&gt;&lt;/Account&gt;</v>
      </c>
      <c r="F69" s="2" t="str">
        <f t="shared" si="3"/>
        <v>&lt;Entry depth="4"&gt;&lt;SourceCode&gt;earlyWarningSignal.limitUtilizationRate5MonthsAgo&lt;/SourceCode&gt;&lt;TargetCode&gt;IMPORT_disp_t_5&lt;/TargetCode&gt;&lt;WeightValue&gt;1&lt;/WeightValue&gt;&lt;/Entry&gt;</v>
      </c>
    </row>
    <row r="70" spans="1:6" x14ac:dyDescent="0.25">
      <c r="A70" t="s">
        <v>691</v>
      </c>
      <c r="B70" s="3" t="s">
        <v>968</v>
      </c>
      <c r="C70" t="s">
        <v>54</v>
      </c>
      <c r="D70" s="15" t="str">
        <f t="shared" si="2"/>
        <v>&lt;Account&gt;&lt;Code&gt;earlyWarningSignal.limitUtilizationRate6MonthsAgo&lt;/Code&gt;&lt;Description&gt;disp_t_6 - Limietgebruik 6 maanden geleden&lt;/Description&gt;&lt;Columns&gt;&lt;Column&gt;&lt;TypeValue/&gt;&lt;/Column&gt;&lt;/Columns&gt;&lt;/Account&gt;</v>
      </c>
      <c r="F70" s="2" t="str">
        <f t="shared" si="3"/>
        <v>&lt;Entry depth="4"&gt;&lt;SourceCode&gt;earlyWarningSignal.limitUtilizationRate6MonthsAgo&lt;/SourceCode&gt;&lt;TargetCode&gt;IMPORT_disp_t_6&lt;/TargetCode&gt;&lt;WeightValue&gt;1&lt;/WeightValue&gt;&lt;/Entry&gt;</v>
      </c>
    </row>
    <row r="71" spans="1:6" x14ac:dyDescent="0.25">
      <c r="A71" t="s">
        <v>692</v>
      </c>
      <c r="B71" s="3" t="s">
        <v>969</v>
      </c>
      <c r="C71" t="s">
        <v>55</v>
      </c>
      <c r="D71" s="15" t="str">
        <f t="shared" si="2"/>
        <v>&lt;Account&gt;&lt;Code&gt;earlyWarningSignal.limitUtilizationRate7MonthsAgo&lt;/Code&gt;&lt;Description&gt;disp_t_7 - Limietgebruik 7 maanden geleden&lt;/Description&gt;&lt;Columns&gt;&lt;Column&gt;&lt;TypeValue/&gt;&lt;/Column&gt;&lt;/Columns&gt;&lt;/Account&gt;</v>
      </c>
      <c r="F71" s="2" t="str">
        <f t="shared" si="3"/>
        <v>&lt;Entry depth="4"&gt;&lt;SourceCode&gt;earlyWarningSignal.limitUtilizationRate7MonthsAgo&lt;/SourceCode&gt;&lt;TargetCode&gt;IMPORT_disp_t_7&lt;/TargetCode&gt;&lt;WeightValue&gt;1&lt;/WeightValue&gt;&lt;/Entry&gt;</v>
      </c>
    </row>
    <row r="72" spans="1:6" x14ac:dyDescent="0.25">
      <c r="A72" t="s">
        <v>693</v>
      </c>
      <c r="B72" s="3" t="s">
        <v>970</v>
      </c>
      <c r="C72" t="s">
        <v>56</v>
      </c>
      <c r="D72" s="15" t="str">
        <f t="shared" si="2"/>
        <v>&lt;Account&gt;&lt;Code&gt;earlyWarningSignal.limitUtilizationRate8MonthsAgo&lt;/Code&gt;&lt;Description&gt;disp_t_8 - Limietgebruik 8 maanden geleden&lt;/Description&gt;&lt;Columns&gt;&lt;Column&gt;&lt;TypeValue/&gt;&lt;/Column&gt;&lt;/Columns&gt;&lt;/Account&gt;</v>
      </c>
      <c r="F72" s="2" t="str">
        <f t="shared" si="3"/>
        <v>&lt;Entry depth="4"&gt;&lt;SourceCode&gt;earlyWarningSignal.limitUtilizationRate8MonthsAgo&lt;/SourceCode&gt;&lt;TargetCode&gt;IMPORT_disp_t_8&lt;/TargetCode&gt;&lt;WeightValue&gt;1&lt;/WeightValue&gt;&lt;/Entry&gt;</v>
      </c>
    </row>
    <row r="73" spans="1:6" x14ac:dyDescent="0.25">
      <c r="A73" t="s">
        <v>694</v>
      </c>
      <c r="B73" s="3" t="s">
        <v>971</v>
      </c>
      <c r="C73" t="s">
        <v>57</v>
      </c>
      <c r="D73" s="15" t="str">
        <f t="shared" si="2"/>
        <v>&lt;Account&gt;&lt;Code&gt;earlyWarningSignal.limitUtilizationRate9MonthsAgo&lt;/Code&gt;&lt;Description&gt;disp_t_9 - Limietgebruik 9 maanden geleden&lt;/Description&gt;&lt;Columns&gt;&lt;Column&gt;&lt;TypeValue/&gt;&lt;/Column&gt;&lt;/Columns&gt;&lt;/Account&gt;</v>
      </c>
      <c r="F73" s="2" t="str">
        <f t="shared" si="3"/>
        <v>&lt;Entry depth="4"&gt;&lt;SourceCode&gt;earlyWarningSignal.limitUtilizationRate9MonthsAgo&lt;/SourceCode&gt;&lt;TargetCode&gt;IMPORT_disp_t_9&lt;/TargetCode&gt;&lt;WeightValue&gt;1&lt;/WeightValue&gt;&lt;/Entry&gt;</v>
      </c>
    </row>
    <row r="74" spans="1:6" x14ac:dyDescent="0.25">
      <c r="A74" t="s">
        <v>695</v>
      </c>
      <c r="B74" s="3" t="s">
        <v>950</v>
      </c>
      <c r="C74" t="s">
        <v>58</v>
      </c>
      <c r="D74" s="15" t="str">
        <f t="shared" si="2"/>
        <v>&lt;Account&gt;&lt;Code&gt;earlyWarningSignal.limitUtilizationRate10MonthsAgo&lt;/Code&gt;&lt;Description&gt;disp_t_10 - Limietgebruik 10 maanden geleden&lt;/Description&gt;&lt;Columns&gt;&lt;Column&gt;&lt;TypeValue/&gt;&lt;/Column&gt;&lt;/Columns&gt;&lt;/Account&gt;</v>
      </c>
      <c r="F74" s="2" t="str">
        <f t="shared" si="3"/>
        <v>&lt;Entry depth="4"&gt;&lt;SourceCode&gt;earlyWarningSignal.limitUtilizationRate10MonthsAgo&lt;/SourceCode&gt;&lt;TargetCode&gt;IMPORT_disp_t_10&lt;/TargetCode&gt;&lt;WeightValue&gt;1&lt;/WeightValue&gt;&lt;/Entry&gt;</v>
      </c>
    </row>
    <row r="75" spans="1:6" x14ac:dyDescent="0.25">
      <c r="A75" t="s">
        <v>696</v>
      </c>
      <c r="B75" s="3" t="s">
        <v>951</v>
      </c>
      <c r="C75" t="s">
        <v>59</v>
      </c>
      <c r="D75" s="15" t="str">
        <f t="shared" si="2"/>
        <v>&lt;Account&gt;&lt;Code&gt;earlyWarningSignal.limitUtilizationRate11MonthsAgo&lt;/Code&gt;&lt;Description&gt;disp_t_11 - Limietgebruik 11 maanden geleden&lt;/Description&gt;&lt;Columns&gt;&lt;Column&gt;&lt;TypeValue/&gt;&lt;/Column&gt;&lt;/Columns&gt;&lt;/Account&gt;</v>
      </c>
      <c r="F75" s="2" t="str">
        <f t="shared" si="3"/>
        <v>&lt;Entry depth="4"&gt;&lt;SourceCode&gt;earlyWarningSignal.limitUtilizationRate11MonthsAgo&lt;/SourceCode&gt;&lt;TargetCode&gt;IMPORT_disp_t_11&lt;/TargetCode&gt;&lt;WeightValue&gt;1&lt;/WeightValue&gt;&lt;/Entry&gt;</v>
      </c>
    </row>
    <row r="76" spans="1:6" x14ac:dyDescent="0.25">
      <c r="A76" t="s">
        <v>697</v>
      </c>
      <c r="B76" s="3" t="s">
        <v>952</v>
      </c>
      <c r="C76" t="s">
        <v>312</v>
      </c>
      <c r="D76" s="15" t="str">
        <f t="shared" si="2"/>
        <v>&lt;Account&gt;&lt;Code&gt;earlyWarningSignal.limitUtilizationRate12MonthsAgo&lt;/Code&gt;&lt;Description&gt;disp_t_12 - Limietgebruik 12 maanden geleden&lt;/Description&gt;&lt;Columns&gt;&lt;Column&gt;&lt;TypeValue/&gt;&lt;/Column&gt;&lt;/Columns&gt;&lt;/Account&gt;</v>
      </c>
      <c r="F76" s="2" t="str">
        <f t="shared" si="3"/>
        <v>&lt;Entry depth="4"&gt;&lt;SourceCode&gt;earlyWarningSignal.limitUtilizationRate12MonthsAgo&lt;/SourceCode&gt;&lt;TargetCode&gt;IMPORT_disp_t_12&lt;/TargetCode&gt;&lt;WeightValue&gt;1&lt;/WeightValue&gt;&lt;/Entry&gt;</v>
      </c>
    </row>
    <row r="77" spans="1:6" x14ac:dyDescent="0.25">
      <c r="A77" t="s">
        <v>698</v>
      </c>
      <c r="B77" s="3" t="s">
        <v>953</v>
      </c>
      <c r="C77" t="s">
        <v>313</v>
      </c>
      <c r="D77" s="15" t="str">
        <f t="shared" si="2"/>
        <v>&lt;Account&gt;&lt;Code&gt;earlyWarningSignal.limitUtilizationRate13MonthsAgo&lt;/Code&gt;&lt;Description&gt;disp_t_13 - Limietgebruik 13 maanden geleden&lt;/Description&gt;&lt;Columns&gt;&lt;Column&gt;&lt;TypeValue/&gt;&lt;/Column&gt;&lt;/Columns&gt;&lt;/Account&gt;</v>
      </c>
      <c r="F77" s="2" t="str">
        <f t="shared" si="3"/>
        <v>&lt;Entry depth="4"&gt;&lt;SourceCode&gt;earlyWarningSignal.limitUtilizationRate13MonthsAgo&lt;/SourceCode&gt;&lt;TargetCode&gt;IMPORT_disp_t_13&lt;/TargetCode&gt;&lt;WeightValue&gt;1&lt;/WeightValue&gt;&lt;/Entry&gt;</v>
      </c>
    </row>
    <row r="78" spans="1:6" x14ac:dyDescent="0.25">
      <c r="A78" t="s">
        <v>699</v>
      </c>
      <c r="B78" s="3" t="s">
        <v>954</v>
      </c>
      <c r="C78" t="s">
        <v>314</v>
      </c>
      <c r="D78" s="15" t="str">
        <f t="shared" si="2"/>
        <v>&lt;Account&gt;&lt;Code&gt;earlyWarningSignal.limitUtilizationRate14MonthsAgo&lt;/Code&gt;&lt;Description&gt;disp_t_14 - Limietgebruik 14 maanden geleden&lt;/Description&gt;&lt;Columns&gt;&lt;Column&gt;&lt;TypeValue/&gt;&lt;/Column&gt;&lt;/Columns&gt;&lt;/Account&gt;</v>
      </c>
      <c r="F78" s="2" t="str">
        <f t="shared" si="3"/>
        <v>&lt;Entry depth="4"&gt;&lt;SourceCode&gt;earlyWarningSignal.limitUtilizationRate14MonthsAgo&lt;/SourceCode&gt;&lt;TargetCode&gt;IMPORT_disp_t_14&lt;/TargetCode&gt;&lt;WeightValue&gt;1&lt;/WeightValue&gt;&lt;/Entry&gt;</v>
      </c>
    </row>
    <row r="79" spans="1:6" x14ac:dyDescent="0.25">
      <c r="A79" t="s">
        <v>700</v>
      </c>
      <c r="B79" s="3" t="s">
        <v>955</v>
      </c>
      <c r="C79" t="s">
        <v>315</v>
      </c>
      <c r="D79" s="15" t="str">
        <f t="shared" si="2"/>
        <v>&lt;Account&gt;&lt;Code&gt;earlyWarningSignal.limitUtilizationRate15MonthsAgo&lt;/Code&gt;&lt;Description&gt;disp_t_15 - Limietgebruik 15 maanden geleden&lt;/Description&gt;&lt;Columns&gt;&lt;Column&gt;&lt;TypeValue/&gt;&lt;/Column&gt;&lt;/Columns&gt;&lt;/Account&gt;</v>
      </c>
      <c r="F79" s="2" t="str">
        <f t="shared" si="3"/>
        <v>&lt;Entry depth="4"&gt;&lt;SourceCode&gt;earlyWarningSignal.limitUtilizationRate15MonthsAgo&lt;/SourceCode&gt;&lt;TargetCode&gt;IMPORT_disp_t_15&lt;/TargetCode&gt;&lt;WeightValue&gt;1&lt;/WeightValue&gt;&lt;/Entry&gt;</v>
      </c>
    </row>
    <row r="80" spans="1:6" x14ac:dyDescent="0.25">
      <c r="A80" t="s">
        <v>701</v>
      </c>
      <c r="B80" s="3" t="s">
        <v>956</v>
      </c>
      <c r="C80" t="s">
        <v>316</v>
      </c>
      <c r="D80" s="15" t="str">
        <f t="shared" si="2"/>
        <v>&lt;Account&gt;&lt;Code&gt;earlyWarningSignal.limitUtilizationRate16MonthsAgo&lt;/Code&gt;&lt;Description&gt;disp_t_16 - Limietgebruik 16 maanden geleden&lt;/Description&gt;&lt;Columns&gt;&lt;Column&gt;&lt;TypeValue/&gt;&lt;/Column&gt;&lt;/Columns&gt;&lt;/Account&gt;</v>
      </c>
      <c r="F80" s="2" t="str">
        <f t="shared" si="3"/>
        <v>&lt;Entry depth="4"&gt;&lt;SourceCode&gt;earlyWarningSignal.limitUtilizationRate16MonthsAgo&lt;/SourceCode&gt;&lt;TargetCode&gt;IMPORT_disp_t_16&lt;/TargetCode&gt;&lt;WeightValue&gt;1&lt;/WeightValue&gt;&lt;/Entry&gt;</v>
      </c>
    </row>
    <row r="81" spans="1:6" x14ac:dyDescent="0.25">
      <c r="A81" t="s">
        <v>702</v>
      </c>
      <c r="B81" s="3" t="s">
        <v>957</v>
      </c>
      <c r="C81" t="s">
        <v>317</v>
      </c>
      <c r="D81" s="15" t="str">
        <f t="shared" si="2"/>
        <v>&lt;Account&gt;&lt;Code&gt;earlyWarningSignal.limitUtilizationRate17MonthsAgo&lt;/Code&gt;&lt;Description&gt;disp_t_17 - Limietgebruik 17 maanden geleden&lt;/Description&gt;&lt;Columns&gt;&lt;Column&gt;&lt;TypeValue/&gt;&lt;/Column&gt;&lt;/Columns&gt;&lt;/Account&gt;</v>
      </c>
      <c r="F81" s="2" t="str">
        <f t="shared" si="3"/>
        <v>&lt;Entry depth="4"&gt;&lt;SourceCode&gt;earlyWarningSignal.limitUtilizationRate17MonthsAgo&lt;/SourceCode&gt;&lt;TargetCode&gt;IMPORT_disp_t_17&lt;/TargetCode&gt;&lt;WeightValue&gt;1&lt;/WeightValue&gt;&lt;/Entry&gt;</v>
      </c>
    </row>
    <row r="82" spans="1:6" x14ac:dyDescent="0.25">
      <c r="A82" t="s">
        <v>703</v>
      </c>
      <c r="B82" s="3" t="s">
        <v>958</v>
      </c>
      <c r="C82" t="s">
        <v>318</v>
      </c>
      <c r="D82" s="15" t="str">
        <f t="shared" si="2"/>
        <v>&lt;Account&gt;&lt;Code&gt;earlyWarningSignal.limitUtilizationRate18MonthsAgo&lt;/Code&gt;&lt;Description&gt;disp_t_18 - Limietgebruik 18 maanden geleden&lt;/Description&gt;&lt;Columns&gt;&lt;Column&gt;&lt;TypeValue/&gt;&lt;/Column&gt;&lt;/Columns&gt;&lt;/Account&gt;</v>
      </c>
      <c r="F82" s="2" t="str">
        <f t="shared" si="3"/>
        <v>&lt;Entry depth="4"&gt;&lt;SourceCode&gt;earlyWarningSignal.limitUtilizationRate18MonthsAgo&lt;/SourceCode&gt;&lt;TargetCode&gt;IMPORT_disp_t_18&lt;/TargetCode&gt;&lt;WeightValue&gt;1&lt;/WeightValue&gt;&lt;/Entry&gt;</v>
      </c>
    </row>
    <row r="83" spans="1:6" x14ac:dyDescent="0.25">
      <c r="A83" t="s">
        <v>704</v>
      </c>
      <c r="B83" s="3" t="s">
        <v>959</v>
      </c>
      <c r="C83" t="s">
        <v>319</v>
      </c>
      <c r="D83" s="15" t="str">
        <f t="shared" si="2"/>
        <v>&lt;Account&gt;&lt;Code&gt;earlyWarningSignal.limitUtilizationRate19MonthsAgo&lt;/Code&gt;&lt;Description&gt;disp_t_19 - Limietgebruik 19 maanden geleden&lt;/Description&gt;&lt;Columns&gt;&lt;Column&gt;&lt;TypeValue/&gt;&lt;/Column&gt;&lt;/Columns&gt;&lt;/Account&gt;</v>
      </c>
      <c r="F83" s="2" t="str">
        <f t="shared" si="3"/>
        <v>&lt;Entry depth="4"&gt;&lt;SourceCode&gt;earlyWarningSignal.limitUtilizationRate19MonthsAgo&lt;/SourceCode&gt;&lt;TargetCode&gt;IMPORT_disp_t_19&lt;/TargetCode&gt;&lt;WeightValue&gt;1&lt;/WeightValue&gt;&lt;/Entry&gt;</v>
      </c>
    </row>
    <row r="84" spans="1:6" x14ac:dyDescent="0.25">
      <c r="A84" t="s">
        <v>705</v>
      </c>
      <c r="B84" s="3" t="s">
        <v>961</v>
      </c>
      <c r="C84" t="s">
        <v>320</v>
      </c>
      <c r="D84" s="15" t="str">
        <f t="shared" si="2"/>
        <v>&lt;Account&gt;&lt;Code&gt;earlyWarningSignal.limitUtilizationRate20MonthsAgo&lt;/Code&gt;&lt;Description&gt;disp_t_20 - Limietgebruik 20 maanden geleden&lt;/Description&gt;&lt;Columns&gt;&lt;Column&gt;&lt;TypeValue/&gt;&lt;/Column&gt;&lt;/Columns&gt;&lt;/Account&gt;</v>
      </c>
      <c r="F84" s="2" t="str">
        <f t="shared" si="3"/>
        <v>&lt;Entry depth="4"&gt;&lt;SourceCode&gt;earlyWarningSignal.limitUtilizationRate20MonthsAgo&lt;/SourceCode&gt;&lt;TargetCode&gt;IMPORT_disp_t_20&lt;/TargetCode&gt;&lt;WeightValue&gt;1&lt;/WeightValue&gt;&lt;/Entry&gt;</v>
      </c>
    </row>
    <row r="85" spans="1:6" x14ac:dyDescent="0.25">
      <c r="A85" t="s">
        <v>706</v>
      </c>
      <c r="B85" s="3" t="s">
        <v>962</v>
      </c>
      <c r="C85" t="s">
        <v>321</v>
      </c>
      <c r="D85" s="15" t="str">
        <f t="shared" si="2"/>
        <v>&lt;Account&gt;&lt;Code&gt;earlyWarningSignal.limitUtilizationRate21MonthsAgo&lt;/Code&gt;&lt;Description&gt;disp_t_21 - Limietgebruik 21 maanden geleden&lt;/Description&gt;&lt;Columns&gt;&lt;Column&gt;&lt;TypeValue/&gt;&lt;/Column&gt;&lt;/Columns&gt;&lt;/Account&gt;</v>
      </c>
      <c r="F85" s="2" t="str">
        <f t="shared" si="3"/>
        <v>&lt;Entry depth="4"&gt;&lt;SourceCode&gt;earlyWarningSignal.limitUtilizationRate21MonthsAgo&lt;/SourceCode&gt;&lt;TargetCode&gt;IMPORT_disp_t_21&lt;/TargetCode&gt;&lt;WeightValue&gt;1&lt;/WeightValue&gt;&lt;/Entry&gt;</v>
      </c>
    </row>
    <row r="86" spans="1:6" x14ac:dyDescent="0.25">
      <c r="A86" t="s">
        <v>707</v>
      </c>
      <c r="B86" s="3" t="s">
        <v>963</v>
      </c>
      <c r="C86" t="s">
        <v>322</v>
      </c>
      <c r="D86" s="15" t="str">
        <f t="shared" si="2"/>
        <v>&lt;Account&gt;&lt;Code&gt;earlyWarningSignal.limitUtilizationRate22MonthsAgo&lt;/Code&gt;&lt;Description&gt;disp_t_22 - Limietgebruik 22 maanden geleden&lt;/Description&gt;&lt;Columns&gt;&lt;Column&gt;&lt;TypeValue/&gt;&lt;/Column&gt;&lt;/Columns&gt;&lt;/Account&gt;</v>
      </c>
      <c r="F86" s="2" t="str">
        <f t="shared" si="3"/>
        <v>&lt;Entry depth="4"&gt;&lt;SourceCode&gt;earlyWarningSignal.limitUtilizationRate22MonthsAgo&lt;/SourceCode&gt;&lt;TargetCode&gt;IMPORT_disp_t_22&lt;/TargetCode&gt;&lt;WeightValue&gt;1&lt;/WeightValue&gt;&lt;/Entry&gt;</v>
      </c>
    </row>
    <row r="87" spans="1:6" x14ac:dyDescent="0.25">
      <c r="A87" t="s">
        <v>708</v>
      </c>
      <c r="B87" s="3" t="s">
        <v>964</v>
      </c>
      <c r="C87" t="s">
        <v>323</v>
      </c>
      <c r="D87" s="15" t="str">
        <f t="shared" si="2"/>
        <v>&lt;Account&gt;&lt;Code&gt;earlyWarningSignal.limitUtilizationRate23MonthsAgo&lt;/Code&gt;&lt;Description&gt;disp_t_23 - Limietgebruik 23 maanden geleden&lt;/Description&gt;&lt;Columns&gt;&lt;Column&gt;&lt;TypeValue/&gt;&lt;/Column&gt;&lt;/Columns&gt;&lt;/Account&gt;</v>
      </c>
      <c r="F87" s="2" t="str">
        <f t="shared" si="3"/>
        <v>&lt;Entry depth="4"&gt;&lt;SourceCode&gt;earlyWarningSignal.limitUtilizationRate23MonthsAgo&lt;/SourceCode&gt;&lt;TargetCode&gt;IMPORT_disp_t_23&lt;/TargetCode&gt;&lt;WeightValue&gt;1&lt;/WeightValue&gt;&lt;/Entry&gt;</v>
      </c>
    </row>
    <row r="88" spans="1:6" x14ac:dyDescent="0.25">
      <c r="A88" t="s">
        <v>709</v>
      </c>
      <c r="B88" s="3" t="s">
        <v>1021</v>
      </c>
      <c r="C88" t="s">
        <v>60</v>
      </c>
      <c r="D88" s="15" t="str">
        <f t="shared" si="2"/>
        <v>&lt;Account&gt;&lt;Code&gt;earlyWarningSignal.limitUtilizationRateDifferenceScore&lt;/Code&gt;&lt;Description&gt;s_disp_delta_punten - Score op EWS-signaal 5&lt;/Description&gt;&lt;Columns&gt;&lt;Column&gt;&lt;TypeValue/&gt;&lt;/Column&gt;&lt;/Columns&gt;&lt;/Account&gt;</v>
      </c>
      <c r="F88" s="2" t="str">
        <f t="shared" si="3"/>
        <v>&lt;Entry depth="4"&gt;&lt;SourceCode&gt;earlyWarningSignal.limitUtilizationRateDifferenceScore&lt;/SourceCode&gt;&lt;TargetCode&gt;IMPORT_s_disp_delta_punten&lt;/TargetCode&gt;&lt;WeightValue&gt;1&lt;/WeightValue&gt;&lt;/Entry&gt;</v>
      </c>
    </row>
    <row r="89" spans="1:6" x14ac:dyDescent="0.25">
      <c r="A89" t="s">
        <v>710</v>
      </c>
      <c r="B89" s="3" t="s">
        <v>1019</v>
      </c>
      <c r="C89" t="s">
        <v>61</v>
      </c>
      <c r="D89" s="15" t="str">
        <f t="shared" si="2"/>
        <v>&lt;Account&gt;&lt;Code&gt;earlyWarningSignal.limitUtilizationRateDifferenceIndication&lt;/Code&gt;&lt;Description&gt;s_disp_delta - Indicator afgaan EWS-signaal 5&lt;/Description&gt;&lt;Columns&gt;&lt;Column&gt;&lt;TypeValue/&gt;&lt;/Column&gt;&lt;/Columns&gt;&lt;/Account&gt;</v>
      </c>
      <c r="F89" s="2" t="str">
        <f t="shared" si="3"/>
        <v>&lt;Entry depth="4"&gt;&lt;SourceCode&gt;earlyWarningSignal.limitUtilizationRateDifferenceIndication&lt;/SourceCode&gt;&lt;TargetCode&gt;IMPORT_s_disp_delta&lt;/TargetCode&gt;&lt;WeightValue&gt;1&lt;/WeightValue&gt;&lt;/Entry&gt;</v>
      </c>
    </row>
    <row r="90" spans="1:6" x14ac:dyDescent="0.25">
      <c r="A90" t="s">
        <v>711</v>
      </c>
      <c r="B90" s="3" t="s">
        <v>1020</v>
      </c>
      <c r="C90" t="s">
        <v>62</v>
      </c>
      <c r="D90" s="15" t="str">
        <f t="shared" si="2"/>
        <v>&lt;Account&gt;&lt;Code&gt;earlyWarningSignal.limitUtilizationRateDifferenceDescription&lt;/Code&gt;&lt;Description&gt;s_disp_delta_oms - Omschrijving EWS-signaal 5&lt;/Description&gt;&lt;Columns&gt;&lt;Column&gt;&lt;TypeValue/&gt;&lt;/Column&gt;&lt;/Columns&gt;&lt;/Account&gt;</v>
      </c>
      <c r="F90" s="2" t="str">
        <f t="shared" si="3"/>
        <v>&lt;Entry depth="4"&gt;&lt;SourceCode&gt;earlyWarningSignal.limitUtilizationRateDifferenceDescription&lt;/SourceCode&gt;&lt;TargetCode&gt;IMPORT_s_disp_delta_oms&lt;/TargetCode&gt;&lt;WeightValue&gt;1&lt;/WeightValue&gt;&lt;/Entry&gt;</v>
      </c>
    </row>
    <row r="91" spans="1:6" x14ac:dyDescent="0.25">
      <c r="A91" t="s">
        <v>712</v>
      </c>
      <c r="B91" s="3" t="s">
        <v>1023</v>
      </c>
      <c r="C91" t="s">
        <v>63</v>
      </c>
      <c r="D91" s="15" t="str">
        <f t="shared" si="2"/>
        <v>&lt;Account&gt;&lt;Code&gt;earlyWarningSignal.limitUtilizationRateAbove85Score&lt;/Code&gt;&lt;Description&gt;s_disp_punten - Score op EWS-signaal 6&lt;/Description&gt;&lt;Columns&gt;&lt;Column&gt;&lt;TypeValue/&gt;&lt;/Column&gt;&lt;/Columns&gt;&lt;/Account&gt;</v>
      </c>
      <c r="F91" s="2" t="str">
        <f t="shared" si="3"/>
        <v>&lt;Entry depth="4"&gt;&lt;SourceCode&gt;earlyWarningSignal.limitUtilizationRateAbove85Score&lt;/SourceCode&gt;&lt;TargetCode&gt;IMPORT_s_disp_punten&lt;/TargetCode&gt;&lt;WeightValue&gt;1&lt;/WeightValue&gt;&lt;/Entry&gt;</v>
      </c>
    </row>
    <row r="92" spans="1:6" x14ac:dyDescent="0.25">
      <c r="A92" t="s">
        <v>713</v>
      </c>
      <c r="B92" s="3" t="s">
        <v>1014</v>
      </c>
      <c r="C92" t="s">
        <v>64</v>
      </c>
      <c r="D92" s="15" t="str">
        <f t="shared" si="2"/>
        <v>&lt;Account&gt;&lt;Code&gt;earlyWarningSignal.limitUtilizationRateAbove85Indication&lt;/Code&gt;&lt;Description&gt;s_disp - Indicator afgaan EWS-signaal 6&lt;/Description&gt;&lt;Columns&gt;&lt;Column&gt;&lt;TypeValue/&gt;&lt;/Column&gt;&lt;/Columns&gt;&lt;/Account&gt;</v>
      </c>
      <c r="F92" s="2" t="str">
        <f t="shared" si="3"/>
        <v>&lt;Entry depth="4"&gt;&lt;SourceCode&gt;earlyWarningSignal.limitUtilizationRateAbove85Indication&lt;/SourceCode&gt;&lt;TargetCode&gt;IMPORT_s_disp&lt;/TargetCode&gt;&lt;WeightValue&gt;1&lt;/WeightValue&gt;&lt;/Entry&gt;</v>
      </c>
    </row>
    <row r="93" spans="1:6" x14ac:dyDescent="0.25">
      <c r="A93" t="s">
        <v>714</v>
      </c>
      <c r="B93" s="3" t="s">
        <v>1022</v>
      </c>
      <c r="C93" t="s">
        <v>65</v>
      </c>
      <c r="D93" s="15" t="str">
        <f t="shared" si="2"/>
        <v>&lt;Account&gt;&lt;Code&gt;earlyWarningSignal.limitUtilizationRateAbove85Description&lt;/Code&gt;&lt;Description&gt;s_disp_oms - Omschrijving EWS-signaal 6&lt;/Description&gt;&lt;Columns&gt;&lt;Column&gt;&lt;TypeValue/&gt;&lt;/Column&gt;&lt;/Columns&gt;&lt;/Account&gt;</v>
      </c>
      <c r="F93" s="2" t="str">
        <f t="shared" si="3"/>
        <v>&lt;Entry depth="4"&gt;&lt;SourceCode&gt;earlyWarningSignal.limitUtilizationRateAbove85Description&lt;/SourceCode&gt;&lt;TargetCode&gt;IMPORT_s_disp_oms&lt;/TargetCode&gt;&lt;WeightValue&gt;1&lt;/WeightValue&gt;&lt;/Entry&gt;</v>
      </c>
    </row>
    <row r="94" spans="1:6" x14ac:dyDescent="0.25">
      <c r="A94" t="s">
        <v>715</v>
      </c>
      <c r="B94" s="3" t="s">
        <v>1085</v>
      </c>
      <c r="C94" t="s">
        <v>66</v>
      </c>
      <c r="D94" s="15" t="str">
        <f t="shared" si="2"/>
        <v>&lt;Account&gt;&lt;Code&gt;earlyWarningSignal.limitUtilizationRateExtensionScore&lt;/Code&gt;&lt;Description&gt;s_rlcheck_punten - Score op EWS-signaal 7&lt;/Description&gt;&lt;Columns&gt;&lt;Column&gt;&lt;TypeValue/&gt;&lt;/Column&gt;&lt;/Columns&gt;&lt;/Account&gt;</v>
      </c>
      <c r="F94" s="2" t="str">
        <f t="shared" si="3"/>
        <v>&lt;Entry depth="4"&gt;&lt;SourceCode&gt;earlyWarningSignal.limitUtilizationRateExtensionScore&lt;/SourceCode&gt;&lt;TargetCode&gt;IMPORT_s_rlcheck_punten&lt;/TargetCode&gt;&lt;WeightValue&gt;1&lt;/WeightValue&gt;&lt;/Entry&gt;</v>
      </c>
    </row>
    <row r="95" spans="1:6" x14ac:dyDescent="0.25">
      <c r="A95" t="s">
        <v>716</v>
      </c>
      <c r="B95" s="3" t="s">
        <v>1083</v>
      </c>
      <c r="C95" t="s">
        <v>67</v>
      </c>
      <c r="D95" s="15" t="str">
        <f t="shared" si="2"/>
        <v>&lt;Account&gt;&lt;Code&gt;earlyWarningSignal.limitUtilizationRateExtensionIndication&lt;/Code&gt;&lt;Description&gt;s_rlcheck - Indicator afgaan EWS-signaal 7&lt;/Description&gt;&lt;Columns&gt;&lt;Column&gt;&lt;TypeValue/&gt;&lt;/Column&gt;&lt;/Columns&gt;&lt;/Account&gt;</v>
      </c>
      <c r="F95" s="2" t="str">
        <f t="shared" si="3"/>
        <v>&lt;Entry depth="4"&gt;&lt;SourceCode&gt;earlyWarningSignal.limitUtilizationRateExtensionIndication&lt;/SourceCode&gt;&lt;TargetCode&gt;IMPORT_s_rlcheck&lt;/TargetCode&gt;&lt;WeightValue&gt;1&lt;/WeightValue&gt;&lt;/Entry&gt;</v>
      </c>
    </row>
    <row r="96" spans="1:6" x14ac:dyDescent="0.25">
      <c r="A96" t="s">
        <v>717</v>
      </c>
      <c r="B96" s="3" t="s">
        <v>1084</v>
      </c>
      <c r="C96" t="s">
        <v>68</v>
      </c>
      <c r="D96" s="15" t="str">
        <f t="shared" si="2"/>
        <v>&lt;Account&gt;&lt;Code&gt;earlyWarningSignal.limitUtilizationRateExtensionDescription&lt;/Code&gt;&lt;Description&gt;s_rlcheck_oms - Omschrijving EWS-signaal 7&lt;/Description&gt;&lt;Columns&gt;&lt;Column&gt;&lt;TypeValue/&gt;&lt;/Column&gt;&lt;/Columns&gt;&lt;/Account&gt;</v>
      </c>
      <c r="F96" s="2" t="str">
        <f t="shared" si="3"/>
        <v>&lt;Entry depth="4"&gt;&lt;SourceCode&gt;earlyWarningSignal.limitUtilizationRateExtensionDescription&lt;/SourceCode&gt;&lt;TargetCode&gt;IMPORT_s_rlcheck_oms&lt;/TargetCode&gt;&lt;WeightValue&gt;1&lt;/WeightValue&gt;&lt;/Entry&gt;</v>
      </c>
    </row>
    <row r="97" spans="1:6" x14ac:dyDescent="0.25">
      <c r="A97" t="s">
        <v>718</v>
      </c>
      <c r="B97" s="3" t="s">
        <v>1035</v>
      </c>
      <c r="C97" t="s">
        <v>69</v>
      </c>
      <c r="D97" s="15" t="str">
        <f t="shared" si="2"/>
        <v>&lt;Account&gt;&lt;Code&gt;earlyWarningSignal.limitUtilizationRateOver100000Score&lt;/Code&gt;&lt;Description&gt;s_limiet_punten - Score op EWS-signaal 8&lt;/Description&gt;&lt;Columns&gt;&lt;Column&gt;&lt;TypeValue/&gt;&lt;/Column&gt;&lt;/Columns&gt;&lt;/Account&gt;</v>
      </c>
      <c r="F97" s="2" t="str">
        <f t="shared" si="3"/>
        <v>&lt;Entry depth="4"&gt;&lt;SourceCode&gt;earlyWarningSignal.limitUtilizationRateOver100000Score&lt;/SourceCode&gt;&lt;TargetCode&gt;IMPORT_s_limiet_punten&lt;/TargetCode&gt;&lt;WeightValue&gt;1&lt;/WeightValue&gt;&lt;/Entry&gt;</v>
      </c>
    </row>
    <row r="98" spans="1:6" x14ac:dyDescent="0.25">
      <c r="A98" t="s">
        <v>719</v>
      </c>
      <c r="B98" s="3" t="s">
        <v>1033</v>
      </c>
      <c r="C98" t="s">
        <v>70</v>
      </c>
      <c r="D98" s="15" t="str">
        <f t="shared" si="2"/>
        <v>&lt;Account&gt;&lt;Code&gt;earlyWarningSignal.limitUtilizationRateOver100000Indication&lt;/Code&gt;&lt;Description&gt;s_limiet - Indicator afgaan EWS-signaal 8&lt;/Description&gt;&lt;Columns&gt;&lt;Column&gt;&lt;TypeValue/&gt;&lt;/Column&gt;&lt;/Columns&gt;&lt;/Account&gt;</v>
      </c>
      <c r="F98" s="2" t="str">
        <f t="shared" si="3"/>
        <v>&lt;Entry depth="4"&gt;&lt;SourceCode&gt;earlyWarningSignal.limitUtilizationRateOver100000Indication&lt;/SourceCode&gt;&lt;TargetCode&gt;IMPORT_s_limiet&lt;/TargetCode&gt;&lt;WeightValue&gt;1&lt;/WeightValue&gt;&lt;/Entry&gt;</v>
      </c>
    </row>
    <row r="99" spans="1:6" x14ac:dyDescent="0.25">
      <c r="A99" t="s">
        <v>720</v>
      </c>
      <c r="B99" s="3" t="s">
        <v>1034</v>
      </c>
      <c r="C99" t="s">
        <v>71</v>
      </c>
      <c r="D99" s="15" t="str">
        <f t="shared" si="2"/>
        <v>&lt;Account&gt;&lt;Code&gt;earlyWarningSignal.limitUtilizationRateOver100000Description&lt;/Code&gt;&lt;Description&gt;s_limiet_oms - Omschrijving EWS-signaal 8&lt;/Description&gt;&lt;Columns&gt;&lt;Column&gt;&lt;TypeValue/&gt;&lt;/Column&gt;&lt;/Columns&gt;&lt;/Account&gt;</v>
      </c>
      <c r="F99" s="2" t="str">
        <f t="shared" si="3"/>
        <v>&lt;Entry depth="4"&gt;&lt;SourceCode&gt;earlyWarningSignal.limitUtilizationRateOver100000Description&lt;/SourceCode&gt;&lt;TargetCode&gt;IMPORT_s_limiet_oms&lt;/TargetCode&gt;&lt;WeightValue&gt;1&lt;/WeightValue&gt;&lt;/Entry&gt;</v>
      </c>
    </row>
    <row r="100" spans="1:6" x14ac:dyDescent="0.25">
      <c r="A100" t="s">
        <v>721</v>
      </c>
      <c r="B100" s="3" t="s">
        <v>1052</v>
      </c>
      <c r="C100" t="s">
        <v>72</v>
      </c>
      <c r="D100" s="15" t="str">
        <f t="shared" si="2"/>
        <v>&lt;Account&gt;&lt;Code&gt;earlyWarningSignal.currentOverdraftDurationScore&lt;/Code&gt;&lt;Description&gt;s_overstand_d_t_punten - Score op EWS-signaal 9&lt;/Description&gt;&lt;Columns&gt;&lt;Column&gt;&lt;TypeValue/&gt;&lt;/Column&gt;&lt;/Columns&gt;&lt;/Account&gt;</v>
      </c>
      <c r="F100" s="2" t="str">
        <f t="shared" si="3"/>
        <v>&lt;Entry depth="4"&gt;&lt;SourceCode&gt;earlyWarningSignal.currentOverdraftDurationScore&lt;/SourceCode&gt;&lt;TargetCode&gt;IMPORT_s_overstand_d_t_punten&lt;/TargetCode&gt;&lt;WeightValue&gt;1&lt;/WeightValue&gt;&lt;/Entry&gt;</v>
      </c>
    </row>
    <row r="101" spans="1:6" x14ac:dyDescent="0.25">
      <c r="A101" t="s">
        <v>722</v>
      </c>
      <c r="B101" s="3" t="s">
        <v>1050</v>
      </c>
      <c r="C101" t="s">
        <v>73</v>
      </c>
      <c r="D101" s="15" t="str">
        <f t="shared" si="2"/>
        <v>&lt;Account&gt;&lt;Code&gt;earlyWarningSignal.currentOverdraftDurationIndication&lt;/Code&gt;&lt;Description&gt;s_overstand_d_t - Indicator afgaan EWS-signaal 9&lt;/Description&gt;&lt;Columns&gt;&lt;Column&gt;&lt;TypeValue/&gt;&lt;/Column&gt;&lt;/Columns&gt;&lt;/Account&gt;</v>
      </c>
      <c r="F101" s="2" t="str">
        <f t="shared" si="3"/>
        <v>&lt;Entry depth="4"&gt;&lt;SourceCode&gt;earlyWarningSignal.currentOverdraftDurationIndication&lt;/SourceCode&gt;&lt;TargetCode&gt;IMPORT_s_overstand_d_t&lt;/TargetCode&gt;&lt;WeightValue&gt;1&lt;/WeightValue&gt;&lt;/Entry&gt;</v>
      </c>
    </row>
    <row r="102" spans="1:6" x14ac:dyDescent="0.25">
      <c r="A102" t="s">
        <v>723</v>
      </c>
      <c r="B102" s="3" t="s">
        <v>1051</v>
      </c>
      <c r="C102" t="s">
        <v>74</v>
      </c>
      <c r="D102" s="15" t="str">
        <f t="shared" si="2"/>
        <v>&lt;Account&gt;&lt;Code&gt;earlyWarningSignal.currentOverdraftDurationDescription&lt;/Code&gt;&lt;Description&gt;s_overstand_d_t_oms - Omschrijving EWS-signaal 9&lt;/Description&gt;&lt;Columns&gt;&lt;Column&gt;&lt;TypeValue/&gt;&lt;/Column&gt;&lt;/Columns&gt;&lt;/Account&gt;</v>
      </c>
      <c r="F102" s="2" t="str">
        <f t="shared" si="3"/>
        <v>&lt;Entry depth="4"&gt;&lt;SourceCode&gt;earlyWarningSignal.currentOverdraftDurationDescription&lt;/SourceCode&gt;&lt;TargetCode&gt;IMPORT_s_overstand_d_t_oms&lt;/TargetCode&gt;&lt;WeightValue&gt;1&lt;/WeightValue&gt;&lt;/Entry&gt;</v>
      </c>
    </row>
    <row r="103" spans="1:6" x14ac:dyDescent="0.25">
      <c r="A103" t="s">
        <v>724</v>
      </c>
      <c r="B103" s="3" t="s">
        <v>1055</v>
      </c>
      <c r="C103" t="s">
        <v>75</v>
      </c>
      <c r="D103" s="15" t="str">
        <f t="shared" si="2"/>
        <v>&lt;Account&gt;&lt;Code&gt;earlyWarningSignal.currentOverdraftAmountScore&lt;/Code&gt;&lt;Description&gt;s_overstand_s_t_punten - Score op EWS-signaal 10&lt;/Description&gt;&lt;Columns&gt;&lt;Column&gt;&lt;TypeValue/&gt;&lt;/Column&gt;&lt;/Columns&gt;&lt;/Account&gt;</v>
      </c>
      <c r="F103" s="2" t="str">
        <f t="shared" si="3"/>
        <v>&lt;Entry depth="4"&gt;&lt;SourceCode&gt;earlyWarningSignal.currentOverdraftAmountScore&lt;/SourceCode&gt;&lt;TargetCode&gt;IMPORT_s_overstand_s_t_punten&lt;/TargetCode&gt;&lt;WeightValue&gt;1&lt;/WeightValue&gt;&lt;/Entry&gt;</v>
      </c>
    </row>
    <row r="104" spans="1:6" x14ac:dyDescent="0.25">
      <c r="A104" t="s">
        <v>725</v>
      </c>
      <c r="B104" s="3" t="s">
        <v>1053</v>
      </c>
      <c r="C104" t="s">
        <v>76</v>
      </c>
      <c r="D104" s="15" t="str">
        <f t="shared" si="2"/>
        <v>&lt;Account&gt;&lt;Code&gt;earlyWarningSignal.currentOverdraftAmountIndication&lt;/Code&gt;&lt;Description&gt;s_overstand_s_t - Indicator afgaan EWS-signaal 10&lt;/Description&gt;&lt;Columns&gt;&lt;Column&gt;&lt;TypeValue/&gt;&lt;/Column&gt;&lt;/Columns&gt;&lt;/Account&gt;</v>
      </c>
      <c r="F104" s="2" t="str">
        <f t="shared" si="3"/>
        <v>&lt;Entry depth="4"&gt;&lt;SourceCode&gt;earlyWarningSignal.currentOverdraftAmountIndication&lt;/SourceCode&gt;&lt;TargetCode&gt;IMPORT_s_overstand_s_t&lt;/TargetCode&gt;&lt;WeightValue&gt;1&lt;/WeightValue&gt;&lt;/Entry&gt;</v>
      </c>
    </row>
    <row r="105" spans="1:6" x14ac:dyDescent="0.25">
      <c r="A105" t="s">
        <v>726</v>
      </c>
      <c r="B105" s="3" t="s">
        <v>1054</v>
      </c>
      <c r="C105" t="s">
        <v>77</v>
      </c>
      <c r="D105" s="15" t="str">
        <f t="shared" si="2"/>
        <v>&lt;Account&gt;&lt;Code&gt;earlyWarningSignal.currentOverdraftAmountDescription&lt;/Code&gt;&lt;Description&gt;s_overstand_s_t_oms - Omschrijving EWS-signaal 10&lt;/Description&gt;&lt;Columns&gt;&lt;Column&gt;&lt;TypeValue/&gt;&lt;/Column&gt;&lt;/Columns&gt;&lt;/Account&gt;</v>
      </c>
      <c r="F105" s="2" t="str">
        <f t="shared" si="3"/>
        <v>&lt;Entry depth="4"&gt;&lt;SourceCode&gt;earlyWarningSignal.currentOverdraftAmountDescription&lt;/SourceCode&gt;&lt;TargetCode&gt;IMPORT_s_overstand_s_t_oms&lt;/TargetCode&gt;&lt;WeightValue&gt;1&lt;/WeightValue&gt;&lt;/Entry&gt;</v>
      </c>
    </row>
    <row r="106" spans="1:6" x14ac:dyDescent="0.25">
      <c r="A106" t="s">
        <v>727</v>
      </c>
      <c r="B106" s="3" t="s">
        <v>1058</v>
      </c>
      <c r="C106" t="s">
        <v>78</v>
      </c>
      <c r="D106" s="15" t="str">
        <f t="shared" si="2"/>
        <v>&lt;Account&gt;&lt;Code&gt;earlyWarningSignal.numberOfOverdraftsLast6MonthsScore&lt;/Code&gt;&lt;Description&gt;s_overstandenverloop_d_punten - Score op EWS-signaal 11&lt;/Description&gt;&lt;Columns&gt;&lt;Column&gt;&lt;TypeValue/&gt;&lt;/Column&gt;&lt;/Columns&gt;&lt;/Account&gt;</v>
      </c>
      <c r="F106" s="2" t="str">
        <f t="shared" si="3"/>
        <v>&lt;Entry depth="4"&gt;&lt;SourceCode&gt;earlyWarningSignal.numberOfOverdraftsLast6MonthsScore&lt;/SourceCode&gt;&lt;TargetCode&gt;IMPORT_s_overstandenverloop_d_punten&lt;/TargetCode&gt;&lt;WeightValue&gt;1&lt;/WeightValue&gt;&lt;/Entry&gt;</v>
      </c>
    </row>
    <row r="107" spans="1:6" x14ac:dyDescent="0.25">
      <c r="A107" t="s">
        <v>728</v>
      </c>
      <c r="B107" s="3" t="s">
        <v>1056</v>
      </c>
      <c r="C107" t="s">
        <v>79</v>
      </c>
      <c r="D107" s="15" t="str">
        <f t="shared" si="2"/>
        <v>&lt;Account&gt;&lt;Code&gt;earlyWarningSignal.numberOfOverdraftsLast6Monthsindication&lt;/Code&gt;&lt;Description&gt;s_overstandenverloop_d - Indicator afgaan EWS-signaal 11&lt;/Description&gt;&lt;Columns&gt;&lt;Column&gt;&lt;TypeValue/&gt;&lt;/Column&gt;&lt;/Columns&gt;&lt;/Account&gt;</v>
      </c>
      <c r="F107" s="2" t="str">
        <f t="shared" si="3"/>
        <v>&lt;Entry depth="4"&gt;&lt;SourceCode&gt;earlyWarningSignal.numberOfOverdraftsLast6Monthsindication&lt;/SourceCode&gt;&lt;TargetCode&gt;IMPORT_s_overstandenverloop_d&lt;/TargetCode&gt;&lt;WeightValue&gt;1&lt;/WeightValue&gt;&lt;/Entry&gt;</v>
      </c>
    </row>
    <row r="108" spans="1:6" x14ac:dyDescent="0.25">
      <c r="A108" t="s">
        <v>729</v>
      </c>
      <c r="B108" s="3" t="s">
        <v>1057</v>
      </c>
      <c r="C108" t="s">
        <v>80</v>
      </c>
      <c r="D108" s="15" t="str">
        <f t="shared" si="2"/>
        <v>&lt;Account&gt;&lt;Code&gt;earlyWarningSignal.numberOfOverdraftsLast6MonthsDescription&lt;/Code&gt;&lt;Description&gt;s_overstandenverloop_d_oms - Omschrijving EWS-signaal 11&lt;/Description&gt;&lt;Columns&gt;&lt;Column&gt;&lt;TypeValue/&gt;&lt;/Column&gt;&lt;/Columns&gt;&lt;/Account&gt;</v>
      </c>
      <c r="F108" s="2" t="str">
        <f t="shared" si="3"/>
        <v>&lt;Entry depth="4"&gt;&lt;SourceCode&gt;earlyWarningSignal.numberOfOverdraftsLast6MonthsDescription&lt;/SourceCode&gt;&lt;TargetCode&gt;IMPORT_s_overstandenverloop_d_oms&lt;/TargetCode&gt;&lt;WeightValue&gt;1&lt;/WeightValue&gt;&lt;/Entry&gt;</v>
      </c>
    </row>
    <row r="109" spans="1:6" x14ac:dyDescent="0.25">
      <c r="A109" t="s">
        <v>730</v>
      </c>
      <c r="B109" s="3" t="s">
        <v>990</v>
      </c>
      <c r="C109" t="s">
        <v>81</v>
      </c>
      <c r="D109" s="15" t="str">
        <f t="shared" si="2"/>
        <v>&lt;Account&gt;&lt;Code&gt;earlyWarningSignal.overdraftBalanceLast6Months&lt;/Code&gt;&lt;Description&gt;overstanden_saldo_6mnd - Bedrag in overstan afgelopen 6 maanden&lt;/Description&gt;&lt;Columns&gt;&lt;Column&gt;&lt;TypeValue/&gt;&lt;/Column&gt;&lt;/Columns&gt;&lt;/Account&gt;</v>
      </c>
      <c r="F109" s="2" t="str">
        <f t="shared" si="3"/>
        <v>&lt;Entry depth="4"&gt;&lt;SourceCode&gt;earlyWarningSignal.overdraftBalanceLast6Months&lt;/SourceCode&gt;&lt;TargetCode&gt;IMPORT_overstanden_saldo_6mnd&lt;/TargetCode&gt;&lt;WeightValue&gt;1&lt;/WeightValue&gt;&lt;/Entry&gt;</v>
      </c>
    </row>
    <row r="110" spans="1:6" x14ac:dyDescent="0.25">
      <c r="A110" t="s">
        <v>731</v>
      </c>
      <c r="B110" s="3" t="s">
        <v>1061</v>
      </c>
      <c r="C110" t="s">
        <v>82</v>
      </c>
      <c r="D110" s="15" t="str">
        <f t="shared" si="2"/>
        <v>&lt;Account&gt;&lt;Code&gt;earlyWarningSignal.overdraftBalanceLast6MonthsScore&lt;/Code&gt;&lt;Description&gt;s_overstandenverloop_s_punten - Score op EWS-signaal 12&lt;/Description&gt;&lt;Columns&gt;&lt;Column&gt;&lt;TypeValue/&gt;&lt;/Column&gt;&lt;/Columns&gt;&lt;/Account&gt;</v>
      </c>
      <c r="F110" s="2" t="str">
        <f t="shared" si="3"/>
        <v>&lt;Entry depth="4"&gt;&lt;SourceCode&gt;earlyWarningSignal.overdraftBalanceLast6MonthsScore&lt;/SourceCode&gt;&lt;TargetCode&gt;IMPORT_s_overstandenverloop_s_punten&lt;/TargetCode&gt;&lt;WeightValue&gt;1&lt;/WeightValue&gt;&lt;/Entry&gt;</v>
      </c>
    </row>
    <row r="111" spans="1:6" x14ac:dyDescent="0.25">
      <c r="A111" t="s">
        <v>732</v>
      </c>
      <c r="B111" s="3" t="s">
        <v>1059</v>
      </c>
      <c r="C111" t="s">
        <v>83</v>
      </c>
      <c r="D111" s="15" t="str">
        <f t="shared" si="2"/>
        <v>&lt;Account&gt;&lt;Code&gt;earlyWarningSignal.overdraftBalanceLast6MonthsIndication&lt;/Code&gt;&lt;Description&gt;s_overstandenverloop_s - Indicator afgaan EWS-signaal 12&lt;/Description&gt;&lt;Columns&gt;&lt;Column&gt;&lt;TypeValue/&gt;&lt;/Column&gt;&lt;/Columns&gt;&lt;/Account&gt;</v>
      </c>
      <c r="F111" s="2" t="str">
        <f t="shared" si="3"/>
        <v>&lt;Entry depth="4"&gt;&lt;SourceCode&gt;earlyWarningSignal.overdraftBalanceLast6MonthsIndication&lt;/SourceCode&gt;&lt;TargetCode&gt;IMPORT_s_overstandenverloop_s&lt;/TargetCode&gt;&lt;WeightValue&gt;1&lt;/WeightValue&gt;&lt;/Entry&gt;</v>
      </c>
    </row>
    <row r="112" spans="1:6" x14ac:dyDescent="0.25">
      <c r="A112" t="s">
        <v>733</v>
      </c>
      <c r="B112" s="3" t="s">
        <v>1060</v>
      </c>
      <c r="C112" t="s">
        <v>84</v>
      </c>
      <c r="D112" s="15" t="str">
        <f t="shared" si="2"/>
        <v>&lt;Account&gt;&lt;Code&gt;earlyWarningSignal.overdraftBalanceLast6MonthsDescription&lt;/Code&gt;&lt;Description&gt;s_overstandenverloop_s_oms - Omschrijving EWS-signaal 12&lt;/Description&gt;&lt;Columns&gt;&lt;Column&gt;&lt;TypeValue/&gt;&lt;/Column&gt;&lt;/Columns&gt;&lt;/Account&gt;</v>
      </c>
      <c r="F112" s="2" t="str">
        <f t="shared" si="3"/>
        <v>&lt;Entry depth="4"&gt;&lt;SourceCode&gt;earlyWarningSignal.overdraftBalanceLast6MonthsDescription&lt;/SourceCode&gt;&lt;TargetCode&gt;IMPORT_s_overstandenverloop_s_oms&lt;/TargetCode&gt;&lt;WeightValue&gt;1&lt;/WeightValue&gt;&lt;/Entry&gt;</v>
      </c>
    </row>
    <row r="113" spans="1:6" x14ac:dyDescent="0.25">
      <c r="A113" t="s">
        <v>734</v>
      </c>
      <c r="B113" s="3" t="s">
        <v>1066</v>
      </c>
      <c r="C113" t="s">
        <v>85</v>
      </c>
      <c r="D113" s="15" t="str">
        <f t="shared" si="2"/>
        <v>&lt;Account&gt;&lt;Code&gt;earlyWarningSignal.ratingPrefixScore&lt;/Code&gt;&lt;Description&gt;s_rating_prefix_punten - Score op EWS-signaal 13&lt;/Description&gt;&lt;Columns&gt;&lt;Column&gt;&lt;TypeValue/&gt;&lt;/Column&gt;&lt;/Columns&gt;&lt;/Account&gt;</v>
      </c>
      <c r="F113" s="2" t="str">
        <f t="shared" si="3"/>
        <v>&lt;Entry depth="4"&gt;&lt;SourceCode&gt;earlyWarningSignal.ratingPrefixScore&lt;/SourceCode&gt;&lt;TargetCode&gt;IMPORT_s_rating_prefix_punten&lt;/TargetCode&gt;&lt;WeightValue&gt;1&lt;/WeightValue&gt;&lt;/Entry&gt;</v>
      </c>
    </row>
    <row r="114" spans="1:6" x14ac:dyDescent="0.25">
      <c r="A114" t="s">
        <v>735</v>
      </c>
      <c r="B114" s="3" t="s">
        <v>1064</v>
      </c>
      <c r="C114" t="s">
        <v>86</v>
      </c>
      <c r="D114" s="15" t="str">
        <f t="shared" si="2"/>
        <v>&lt;Account&gt;&lt;Code&gt;earlyWarningSignal.ratingPrefixIndication&lt;/Code&gt;&lt;Description&gt;s_rating_prefix - Indicator afgaan EWS-signaal 13&lt;/Description&gt;&lt;Columns&gt;&lt;Column&gt;&lt;TypeValue/&gt;&lt;/Column&gt;&lt;/Columns&gt;&lt;/Account&gt;</v>
      </c>
      <c r="F114" s="2" t="str">
        <f t="shared" si="3"/>
        <v>&lt;Entry depth="4"&gt;&lt;SourceCode&gt;earlyWarningSignal.ratingPrefixIndication&lt;/SourceCode&gt;&lt;TargetCode&gt;IMPORT_s_rating_prefix&lt;/TargetCode&gt;&lt;WeightValue&gt;1&lt;/WeightValue&gt;&lt;/Entry&gt;</v>
      </c>
    </row>
    <row r="115" spans="1:6" x14ac:dyDescent="0.25">
      <c r="A115" t="s">
        <v>736</v>
      </c>
      <c r="B115" s="3" t="s">
        <v>1065</v>
      </c>
      <c r="C115" t="s">
        <v>87</v>
      </c>
      <c r="D115" s="15" t="str">
        <f t="shared" si="2"/>
        <v>&lt;Account&gt;&lt;Code&gt;earlyWarningSignal.ratingPrefixDescription&lt;/Code&gt;&lt;Description&gt;s_rating_prefix_oms - Omschrijving EWS-signaal 13&lt;/Description&gt;&lt;Columns&gt;&lt;Column&gt;&lt;TypeValue/&gt;&lt;/Column&gt;&lt;/Columns&gt;&lt;/Account&gt;</v>
      </c>
      <c r="F115" s="2" t="str">
        <f t="shared" si="3"/>
        <v>&lt;Entry depth="4"&gt;&lt;SourceCode&gt;earlyWarningSignal.ratingPrefixDescription&lt;/SourceCode&gt;&lt;TargetCode&gt;IMPORT_s_rating_prefix_oms&lt;/TargetCode&gt;&lt;WeightValue&gt;1&lt;/WeightValue&gt;&lt;/Entry&gt;</v>
      </c>
    </row>
    <row r="116" spans="1:6" x14ac:dyDescent="0.25">
      <c r="A116" t="s">
        <v>737</v>
      </c>
      <c r="B116" s="3" t="s">
        <v>1069</v>
      </c>
      <c r="C116" t="s">
        <v>88</v>
      </c>
      <c r="D116" s="15" t="str">
        <f t="shared" si="2"/>
        <v>&lt;Account&gt;&lt;Code&gt;earlyWarningSignal.ratingIncreaseScore&lt;/Code&gt;&lt;Description&gt;s_rating_stijging_punten - Score op EWS-signaal 14&lt;/Description&gt;&lt;Columns&gt;&lt;Column&gt;&lt;TypeValue/&gt;&lt;/Column&gt;&lt;/Columns&gt;&lt;/Account&gt;</v>
      </c>
      <c r="F116" s="2" t="str">
        <f t="shared" si="3"/>
        <v>&lt;Entry depth="4"&gt;&lt;SourceCode&gt;earlyWarningSignal.ratingIncreaseScore&lt;/SourceCode&gt;&lt;TargetCode&gt;IMPORT_s_rating_stijging_punten&lt;/TargetCode&gt;&lt;WeightValue&gt;1&lt;/WeightValue&gt;&lt;/Entry&gt;</v>
      </c>
    </row>
    <row r="117" spans="1:6" x14ac:dyDescent="0.25">
      <c r="A117" t="s">
        <v>738</v>
      </c>
      <c r="B117" s="3" t="s">
        <v>1067</v>
      </c>
      <c r="C117" t="s">
        <v>89</v>
      </c>
      <c r="D117" s="15" t="str">
        <f t="shared" si="2"/>
        <v>&lt;Account&gt;&lt;Code&gt;earlyWarningSignal.ratingIncreaseIndication&lt;/Code&gt;&lt;Description&gt;s_rating_stijging - Indicator afgaan EWS-signaal 14&lt;/Description&gt;&lt;Columns&gt;&lt;Column&gt;&lt;TypeValue/&gt;&lt;/Column&gt;&lt;/Columns&gt;&lt;/Account&gt;</v>
      </c>
      <c r="F117" s="2" t="str">
        <f t="shared" si="3"/>
        <v>&lt;Entry depth="4"&gt;&lt;SourceCode&gt;earlyWarningSignal.ratingIncreaseIndication&lt;/SourceCode&gt;&lt;TargetCode&gt;IMPORT_s_rating_stijging&lt;/TargetCode&gt;&lt;WeightValue&gt;1&lt;/WeightValue&gt;&lt;/Entry&gt;</v>
      </c>
    </row>
    <row r="118" spans="1:6" x14ac:dyDescent="0.25">
      <c r="A118" t="s">
        <v>739</v>
      </c>
      <c r="B118" s="3" t="s">
        <v>1068</v>
      </c>
      <c r="C118" t="s">
        <v>90</v>
      </c>
      <c r="D118" s="15" t="str">
        <f t="shared" si="2"/>
        <v>&lt;Account&gt;&lt;Code&gt;earlyWarningSignal.ratingIncreaseDescription&lt;/Code&gt;&lt;Description&gt;s_rating_stijging_oms - Omschrijving EWS-signaal 14&lt;/Description&gt;&lt;Columns&gt;&lt;Column&gt;&lt;TypeValue/&gt;&lt;/Column&gt;&lt;/Columns&gt;&lt;/Account&gt;</v>
      </c>
      <c r="F118" s="2" t="str">
        <f t="shared" si="3"/>
        <v>&lt;Entry depth="4"&gt;&lt;SourceCode&gt;earlyWarningSignal.ratingIncreaseDescription&lt;/SourceCode&gt;&lt;TargetCode&gt;IMPORT_s_rating_stijging_oms&lt;/TargetCode&gt;&lt;WeightValue&gt;1&lt;/WeightValue&gt;&lt;/Entry&gt;</v>
      </c>
    </row>
    <row r="119" spans="1:6" x14ac:dyDescent="0.25">
      <c r="A119" t="s">
        <v>740</v>
      </c>
      <c r="B119" s="3" t="s">
        <v>1072</v>
      </c>
      <c r="C119" t="s">
        <v>91</v>
      </c>
      <c r="D119" s="15" t="str">
        <f t="shared" si="2"/>
        <v>&lt;Account&gt;&lt;Code&gt;earlyWarningSignal.ratingHistoryScore &lt;/Code&gt;&lt;Description&gt;s_ratingverloop_punten - Score op EWS-signaal 15&lt;/Description&gt;&lt;Columns&gt;&lt;Column&gt;&lt;TypeValue/&gt;&lt;/Column&gt;&lt;/Columns&gt;&lt;/Account&gt;</v>
      </c>
      <c r="F119" s="2" t="str">
        <f t="shared" si="3"/>
        <v>&lt;Entry depth="4"&gt;&lt;SourceCode&gt;earlyWarningSignal.ratingHistoryScore &lt;/SourceCode&gt;&lt;TargetCode&gt;IMPORT_s_ratingverloop_punten&lt;/TargetCode&gt;&lt;WeightValue&gt;1&lt;/WeightValue&gt;&lt;/Entry&gt;</v>
      </c>
    </row>
    <row r="120" spans="1:6" x14ac:dyDescent="0.25">
      <c r="A120" t="s">
        <v>741</v>
      </c>
      <c r="B120" s="3" t="s">
        <v>1070</v>
      </c>
      <c r="C120" t="s">
        <v>92</v>
      </c>
      <c r="D120" s="15" t="str">
        <f t="shared" si="2"/>
        <v>&lt;Account&gt;&lt;Code&gt;earlyWarningSignal.ratingHistoryIndication&lt;/Code&gt;&lt;Description&gt;s_ratingverloop - Indicator afgaan EWS-signaal 15&lt;/Description&gt;&lt;Columns&gt;&lt;Column&gt;&lt;TypeValue/&gt;&lt;/Column&gt;&lt;/Columns&gt;&lt;/Account&gt;</v>
      </c>
      <c r="F120" s="2" t="str">
        <f t="shared" si="3"/>
        <v>&lt;Entry depth="4"&gt;&lt;SourceCode&gt;earlyWarningSignal.ratingHistoryIndication&lt;/SourceCode&gt;&lt;TargetCode&gt;IMPORT_s_ratingverloop&lt;/TargetCode&gt;&lt;WeightValue&gt;1&lt;/WeightValue&gt;&lt;/Entry&gt;</v>
      </c>
    </row>
    <row r="121" spans="1:6" x14ac:dyDescent="0.25">
      <c r="A121" t="s">
        <v>742</v>
      </c>
      <c r="B121" s="3" t="s">
        <v>1071</v>
      </c>
      <c r="C121" t="s">
        <v>93</v>
      </c>
      <c r="D121" s="15" t="str">
        <f t="shared" si="2"/>
        <v>&lt;Account&gt;&lt;Code&gt;earlyWarningSignal.ratingHistoryDescription&lt;/Code&gt;&lt;Description&gt;s_ratingverloop_oms - Omschrijving EWS-signaal 15&lt;/Description&gt;&lt;Columns&gt;&lt;Column&gt;&lt;TypeValue/&gt;&lt;/Column&gt;&lt;/Columns&gt;&lt;/Account&gt;</v>
      </c>
      <c r="F121" s="2" t="str">
        <f t="shared" si="3"/>
        <v>&lt;Entry depth="4"&gt;&lt;SourceCode&gt;earlyWarningSignal.ratingHistoryDescription&lt;/SourceCode&gt;&lt;TargetCode&gt;IMPORT_s_ratingverloop_oms&lt;/TargetCode&gt;&lt;WeightValue&gt;1&lt;/WeightValue&gt;&lt;/Entry&gt;</v>
      </c>
    </row>
    <row r="122" spans="1:6" x14ac:dyDescent="0.25">
      <c r="A122" t="s">
        <v>743</v>
      </c>
      <c r="B122" s="3" t="s">
        <v>1013</v>
      </c>
      <c r="C122" t="s">
        <v>94</v>
      </c>
      <c r="D122" s="15" t="str">
        <f t="shared" si="2"/>
        <v>&lt;Account&gt;&lt;Code&gt;earlyWarningSignal.businessRule31Score&lt;/Code&gt;&lt;Description&gt;s_br31_punten - Score op EWS-signaal 16&lt;/Description&gt;&lt;Columns&gt;&lt;Column&gt;&lt;TypeValue/&gt;&lt;/Column&gt;&lt;/Columns&gt;&lt;/Account&gt;</v>
      </c>
      <c r="F122" s="2" t="str">
        <f t="shared" si="3"/>
        <v>&lt;Entry depth="4"&gt;&lt;SourceCode&gt;earlyWarningSignal.businessRule31Score&lt;/SourceCode&gt;&lt;TargetCode&gt;IMPORT_s_br31_punten&lt;/TargetCode&gt;&lt;WeightValue&gt;1&lt;/WeightValue&gt;&lt;/Entry&gt;</v>
      </c>
    </row>
    <row r="123" spans="1:6" x14ac:dyDescent="0.25">
      <c r="A123" t="s">
        <v>744</v>
      </c>
      <c r="B123" s="3" t="s">
        <v>1011</v>
      </c>
      <c r="C123" t="s">
        <v>95</v>
      </c>
      <c r="D123" s="15" t="str">
        <f t="shared" si="2"/>
        <v>&lt;Account&gt;&lt;Code&gt;earlyWarningSignal.businessRule31Indication&lt;/Code&gt;&lt;Description&gt;s_br31 - Indicator afgaan EWS-signaal 16&lt;/Description&gt;&lt;Columns&gt;&lt;Column&gt;&lt;TypeValue/&gt;&lt;/Column&gt;&lt;/Columns&gt;&lt;/Account&gt;</v>
      </c>
      <c r="F123" s="2" t="str">
        <f t="shared" si="3"/>
        <v>&lt;Entry depth="4"&gt;&lt;SourceCode&gt;earlyWarningSignal.businessRule31Indication&lt;/SourceCode&gt;&lt;TargetCode&gt;IMPORT_s_br31&lt;/TargetCode&gt;&lt;WeightValue&gt;1&lt;/WeightValue&gt;&lt;/Entry&gt;</v>
      </c>
    </row>
    <row r="124" spans="1:6" x14ac:dyDescent="0.25">
      <c r="A124" t="s">
        <v>745</v>
      </c>
      <c r="B124" s="3" t="s">
        <v>1012</v>
      </c>
      <c r="C124" t="s">
        <v>96</v>
      </c>
      <c r="D124" s="15" t="str">
        <f t="shared" si="2"/>
        <v>&lt;Account&gt;&lt;Code&gt;earlyWarningSignal.businessRule31Description&lt;/Code&gt;&lt;Description&gt;s_br31_oms - Omschrijving EWS-signaal 16&lt;/Description&gt;&lt;Columns&gt;&lt;Column&gt;&lt;TypeValue/&gt;&lt;/Column&gt;&lt;/Columns&gt;&lt;/Account&gt;</v>
      </c>
      <c r="F124" s="2" t="str">
        <f t="shared" si="3"/>
        <v>&lt;Entry depth="4"&gt;&lt;SourceCode&gt;earlyWarningSignal.businessRule31Description&lt;/SourceCode&gt;&lt;TargetCode&gt;IMPORT_s_br31_oms&lt;/TargetCode&gt;&lt;WeightValue&gt;1&lt;/WeightValue&gt;&lt;/Entry&gt;</v>
      </c>
    </row>
    <row r="125" spans="1:6" x14ac:dyDescent="0.25">
      <c r="A125" t="s">
        <v>746</v>
      </c>
      <c r="B125" s="3" t="s">
        <v>1090</v>
      </c>
      <c r="C125" t="s">
        <v>97</v>
      </c>
      <c r="D125" s="15" t="str">
        <f t="shared" si="2"/>
        <v>&lt;Account&gt;&lt;Code&gt;earlyWarningSignal.starterScore&lt;/Code&gt;&lt;Description&gt;s_starter_punten - Score op EWS-signaal 17&lt;/Description&gt;&lt;Columns&gt;&lt;Column&gt;&lt;TypeValue/&gt;&lt;/Column&gt;&lt;/Columns&gt;&lt;/Account&gt;</v>
      </c>
      <c r="F125" s="2" t="str">
        <f t="shared" si="3"/>
        <v>&lt;Entry depth="4"&gt;&lt;SourceCode&gt;earlyWarningSignal.starterScore&lt;/SourceCode&gt;&lt;TargetCode&gt;IMPORT_s_starter_punten&lt;/TargetCode&gt;&lt;WeightValue&gt;1&lt;/WeightValue&gt;&lt;/Entry&gt;</v>
      </c>
    </row>
    <row r="126" spans="1:6" x14ac:dyDescent="0.25">
      <c r="A126" t="s">
        <v>747</v>
      </c>
      <c r="B126" s="3" t="s">
        <v>1088</v>
      </c>
      <c r="C126" t="s">
        <v>98</v>
      </c>
      <c r="D126" s="15" t="str">
        <f t="shared" si="2"/>
        <v>&lt;Account&gt;&lt;Code&gt;earlyWarningSignal.starterIndication&lt;/Code&gt;&lt;Description&gt;s_starter - Indicator afgaan EWS-signaal 17&lt;/Description&gt;&lt;Columns&gt;&lt;Column&gt;&lt;TypeValue/&gt;&lt;/Column&gt;&lt;/Columns&gt;&lt;/Account&gt;</v>
      </c>
      <c r="F126" s="2" t="str">
        <f t="shared" si="3"/>
        <v>&lt;Entry depth="4"&gt;&lt;SourceCode&gt;earlyWarningSignal.starterIndication&lt;/SourceCode&gt;&lt;TargetCode&gt;IMPORT_s_starter&lt;/TargetCode&gt;&lt;WeightValue&gt;1&lt;/WeightValue&gt;&lt;/Entry&gt;</v>
      </c>
    </row>
    <row r="127" spans="1:6" x14ac:dyDescent="0.25">
      <c r="A127" t="s">
        <v>748</v>
      </c>
      <c r="B127" s="3" t="s">
        <v>1089</v>
      </c>
      <c r="C127" t="s">
        <v>99</v>
      </c>
      <c r="D127" s="15" t="str">
        <f t="shared" si="2"/>
        <v>&lt;Account&gt;&lt;Code&gt;earlyWarningSignal.starterDescription&lt;/Code&gt;&lt;Description&gt;s_starter_oms - Omschrijving EWS-signaal 17&lt;/Description&gt;&lt;Columns&gt;&lt;Column&gt;&lt;TypeValue/&gt;&lt;/Column&gt;&lt;/Columns&gt;&lt;/Account&gt;</v>
      </c>
      <c r="F127" s="2" t="str">
        <f t="shared" si="3"/>
        <v>&lt;Entry depth="4"&gt;&lt;SourceCode&gt;earlyWarningSignal.starterDescription&lt;/SourceCode&gt;&lt;TargetCode&gt;IMPORT_s_starter_oms&lt;/TargetCode&gt;&lt;WeightValue&gt;1&lt;/WeightValue&gt;&lt;/Entry&gt;</v>
      </c>
    </row>
    <row r="128" spans="1:6" x14ac:dyDescent="0.25">
      <c r="A128" t="s">
        <v>749</v>
      </c>
      <c r="B128" s="3" t="s">
        <v>1082</v>
      </c>
      <c r="C128" t="s">
        <v>100</v>
      </c>
      <c r="D128" s="15" t="str">
        <f t="shared" si="2"/>
        <v>&lt;Account&gt;&lt;Code&gt;earlyWarningSignal.graydonRatingScore&lt;/Code&gt;&lt;Description&gt;s_rl_punten - Score op EWS-signaal 18&lt;/Description&gt;&lt;Columns&gt;&lt;Column&gt;&lt;TypeValue/&gt;&lt;/Column&gt;&lt;/Columns&gt;&lt;/Account&gt;</v>
      </c>
      <c r="F128" s="2" t="str">
        <f t="shared" si="3"/>
        <v>&lt;Entry depth="4"&gt;&lt;SourceCode&gt;earlyWarningSignal.graydonRatingScore&lt;/SourceCode&gt;&lt;TargetCode&gt;IMPORT_s_rl_punten&lt;/TargetCode&gt;&lt;WeightValue&gt;1&lt;/WeightValue&gt;&lt;/Entry&gt;</v>
      </c>
    </row>
    <row r="129" spans="1:6" x14ac:dyDescent="0.25">
      <c r="A129" t="s">
        <v>750</v>
      </c>
      <c r="B129" s="3" t="s">
        <v>1080</v>
      </c>
      <c r="C129" t="s">
        <v>101</v>
      </c>
      <c r="D129" s="15" t="str">
        <f t="shared" si="2"/>
        <v>&lt;Account&gt;&lt;Code&gt;earlyWarningSignal.graydonRatingIndication&lt;/Code&gt;&lt;Description&gt;s_rl - Indicator afgaan EWS-signaal 18&lt;/Description&gt;&lt;Columns&gt;&lt;Column&gt;&lt;TypeValue/&gt;&lt;/Column&gt;&lt;/Columns&gt;&lt;/Account&gt;</v>
      </c>
      <c r="F129" s="2" t="str">
        <f t="shared" si="3"/>
        <v>&lt;Entry depth="4"&gt;&lt;SourceCode&gt;earlyWarningSignal.graydonRatingIndication&lt;/SourceCode&gt;&lt;TargetCode&gt;IMPORT_s_rl&lt;/TargetCode&gt;&lt;WeightValue&gt;1&lt;/WeightValue&gt;&lt;/Entry&gt;</v>
      </c>
    </row>
    <row r="130" spans="1:6" x14ac:dyDescent="0.25">
      <c r="A130" t="s">
        <v>751</v>
      </c>
      <c r="B130" s="3" t="s">
        <v>1081</v>
      </c>
      <c r="C130" t="s">
        <v>102</v>
      </c>
      <c r="D130" s="15" t="str">
        <f t="shared" si="2"/>
        <v>&lt;Account&gt;&lt;Code&gt;earlyWarningSignal.graydonRatingDescription&lt;/Code&gt;&lt;Description&gt;s_rl_oms - Omschrijving EWS-signaal 18&lt;/Description&gt;&lt;Columns&gt;&lt;Column&gt;&lt;TypeValue/&gt;&lt;/Column&gt;&lt;/Columns&gt;&lt;/Account&gt;</v>
      </c>
      <c r="F130" s="2" t="str">
        <f t="shared" si="3"/>
        <v>&lt;Entry depth="4"&gt;&lt;SourceCode&gt;earlyWarningSignal.graydonRatingDescription&lt;/SourceCode&gt;&lt;TargetCode&gt;IMPORT_s_rl_oms&lt;/TargetCode&gt;&lt;WeightValue&gt;1&lt;/WeightValue&gt;&lt;/Entry&gt;</v>
      </c>
    </row>
    <row r="131" spans="1:6" x14ac:dyDescent="0.25">
      <c r="A131" t="s">
        <v>752</v>
      </c>
      <c r="B131" s="3" t="s">
        <v>1026</v>
      </c>
      <c r="C131" t="s">
        <v>103</v>
      </c>
      <c r="D131" s="15" t="str">
        <f t="shared" ref="D131:D171" si="4">CONCATENATE("&lt;Account&gt;&lt;Code&gt;earlyWarningSignal.",B131,"&lt;/Code&gt;&lt;Description&gt;",SUBSTITUTE(C131,"&amp;","en"),"&lt;/Description&gt;&lt;Columns&gt;&lt;Column&gt;&lt;TypeValue/&gt;&lt;/Column&gt;&lt;/Columns&gt;&lt;/Account&gt;")</f>
        <v>&lt;Account&gt;&lt;Code&gt;earlyWarningSignal.chamberOfCommerceMembershipScore&lt;/Code&gt;&lt;Description&gt;s_ina_punten - Score op EWS-signaal 19&lt;/Description&gt;&lt;Columns&gt;&lt;Column&gt;&lt;TypeValue/&gt;&lt;/Column&gt;&lt;/Columns&gt;&lt;/Account&gt;</v>
      </c>
      <c r="F131" s="2" t="str">
        <f t="shared" ref="F131:F171" si="5">CONCATENATE("&lt;Entry depth=""4""&gt;&lt;SourceCode&gt;earlyWarningSignal.",B131,"&lt;/SourceCode&gt;&lt;TargetCode&gt;IMPORT_",A131,"&lt;/TargetCode&gt;&lt;WeightValue&gt;1&lt;/WeightValue&gt;&lt;/Entry&gt;")</f>
        <v>&lt;Entry depth="4"&gt;&lt;SourceCode&gt;earlyWarningSignal.chamberOfCommerceMembershipScore&lt;/SourceCode&gt;&lt;TargetCode&gt;IMPORT_s_ina_punten&lt;/TargetCode&gt;&lt;WeightValue&gt;1&lt;/WeightValue&gt;&lt;/Entry&gt;</v>
      </c>
    </row>
    <row r="132" spans="1:6" x14ac:dyDescent="0.25">
      <c r="A132" t="s">
        <v>753</v>
      </c>
      <c r="B132" s="3" t="s">
        <v>1024</v>
      </c>
      <c r="C132" t="s">
        <v>104</v>
      </c>
      <c r="D132" s="15" t="str">
        <f t="shared" si="4"/>
        <v>&lt;Account&gt;&lt;Code&gt;earlyWarningSignal.chamberOfCommerceMembershipIndication&lt;/Code&gt;&lt;Description&gt;s_ina - Indicator afgaan EWS-signaal 19&lt;/Description&gt;&lt;Columns&gt;&lt;Column&gt;&lt;TypeValue/&gt;&lt;/Column&gt;&lt;/Columns&gt;&lt;/Account&gt;</v>
      </c>
      <c r="F132" s="2" t="str">
        <f t="shared" si="5"/>
        <v>&lt;Entry depth="4"&gt;&lt;SourceCode&gt;earlyWarningSignal.chamberOfCommerceMembershipIndication&lt;/SourceCode&gt;&lt;TargetCode&gt;IMPORT_s_ina&lt;/TargetCode&gt;&lt;WeightValue&gt;1&lt;/WeightValue&gt;&lt;/Entry&gt;</v>
      </c>
    </row>
    <row r="133" spans="1:6" x14ac:dyDescent="0.25">
      <c r="A133" t="s">
        <v>754</v>
      </c>
      <c r="B133" s="3" t="s">
        <v>1025</v>
      </c>
      <c r="C133" t="s">
        <v>105</v>
      </c>
      <c r="D133" s="15" t="str">
        <f t="shared" si="4"/>
        <v>&lt;Account&gt;&lt;Code&gt;earlyWarningSignal.chamberOfCommerceMembershipDescription&lt;/Code&gt;&lt;Description&gt;s_ina_oms - Omschrijving EWS-signaal 19&lt;/Description&gt;&lt;Columns&gt;&lt;Column&gt;&lt;TypeValue/&gt;&lt;/Column&gt;&lt;/Columns&gt;&lt;/Account&gt;</v>
      </c>
      <c r="F133" s="2" t="str">
        <f t="shared" si="5"/>
        <v>&lt;Entry depth="4"&gt;&lt;SourceCode&gt;earlyWarningSignal.chamberOfCommerceMembershipDescription&lt;/SourceCode&gt;&lt;TargetCode&gt;IMPORT_s_ina_oms&lt;/TargetCode&gt;&lt;WeightValue&gt;1&lt;/WeightValue&gt;&lt;/Entry&gt;</v>
      </c>
    </row>
    <row r="134" spans="1:6" x14ac:dyDescent="0.25">
      <c r="A134" t="s">
        <v>755</v>
      </c>
      <c r="B134" s="3" t="s">
        <v>1006</v>
      </c>
      <c r="C134" t="s">
        <v>106</v>
      </c>
      <c r="D134" s="15" t="str">
        <f t="shared" si="4"/>
        <v>&lt;Account&gt;&lt;Code&gt;earlyWarningSignal.revisionDate&lt;/Code&gt;&lt;Description&gt;revisiedatum - Revisiedatum na vorige revisie&lt;/Description&gt;&lt;Columns&gt;&lt;Column&gt;&lt;TypeValue/&gt;&lt;/Column&gt;&lt;/Columns&gt;&lt;/Account&gt;</v>
      </c>
      <c r="F134" s="2" t="str">
        <f t="shared" si="5"/>
        <v>&lt;Entry depth="4"&gt;&lt;SourceCode&gt;earlyWarningSignal.revisionDate&lt;/SourceCode&gt;&lt;TargetCode&gt;IMPORT_revisiedatum&lt;/TargetCode&gt;&lt;WeightValue&gt;1&lt;/WeightValue&gt;&lt;/Entry&gt;</v>
      </c>
    </row>
    <row r="135" spans="1:6" x14ac:dyDescent="0.25">
      <c r="A135" t="s">
        <v>756</v>
      </c>
      <c r="B135" s="3" t="s">
        <v>1079</v>
      </c>
      <c r="C135" t="s">
        <v>107</v>
      </c>
      <c r="D135" s="15" t="str">
        <f t="shared" si="4"/>
        <v>&lt;Account&gt;&lt;Code&gt;earlyWarningSignal.revisionDateScore&lt;/Code&gt;&lt;Description&gt;s_revisiedatum_punten - Score op EWS-signaal 20&lt;/Description&gt;&lt;Columns&gt;&lt;Column&gt;&lt;TypeValue/&gt;&lt;/Column&gt;&lt;/Columns&gt;&lt;/Account&gt;</v>
      </c>
      <c r="F135" s="2" t="str">
        <f t="shared" si="5"/>
        <v>&lt;Entry depth="4"&gt;&lt;SourceCode&gt;earlyWarningSignal.revisionDateScore&lt;/SourceCode&gt;&lt;TargetCode&gt;IMPORT_s_revisiedatum_punten&lt;/TargetCode&gt;&lt;WeightValue&gt;1&lt;/WeightValue&gt;&lt;/Entry&gt;</v>
      </c>
    </row>
    <row r="136" spans="1:6" x14ac:dyDescent="0.25">
      <c r="A136" t="s">
        <v>757</v>
      </c>
      <c r="B136" s="3" t="s">
        <v>1077</v>
      </c>
      <c r="C136" t="s">
        <v>108</v>
      </c>
      <c r="D136" s="15" t="str">
        <f t="shared" si="4"/>
        <v>&lt;Account&gt;&lt;Code&gt;earlyWarningSignal.revisionDateIndication&lt;/Code&gt;&lt;Description&gt;s_revisiedatum - Indicator afgaan EWS-signaal 20&lt;/Description&gt;&lt;Columns&gt;&lt;Column&gt;&lt;TypeValue/&gt;&lt;/Column&gt;&lt;/Columns&gt;&lt;/Account&gt;</v>
      </c>
      <c r="F136" s="2" t="str">
        <f t="shared" si="5"/>
        <v>&lt;Entry depth="4"&gt;&lt;SourceCode&gt;earlyWarningSignal.revisionDateIndication&lt;/SourceCode&gt;&lt;TargetCode&gt;IMPORT_s_revisiedatum&lt;/TargetCode&gt;&lt;WeightValue&gt;1&lt;/WeightValue&gt;&lt;/Entry&gt;</v>
      </c>
    </row>
    <row r="137" spans="1:6" x14ac:dyDescent="0.25">
      <c r="A137" t="s">
        <v>758</v>
      </c>
      <c r="B137" s="3" t="s">
        <v>1078</v>
      </c>
      <c r="C137" t="s">
        <v>109</v>
      </c>
      <c r="D137" s="15" t="str">
        <f t="shared" si="4"/>
        <v>&lt;Account&gt;&lt;Code&gt;earlyWarningSignal.revisionDateDescription&lt;/Code&gt;&lt;Description&gt;s_revisiedatum_oms - Omschrijving EWS-signaal 20&lt;/Description&gt;&lt;Columns&gt;&lt;Column&gt;&lt;TypeValue/&gt;&lt;/Column&gt;&lt;/Columns&gt;&lt;/Account&gt;</v>
      </c>
      <c r="F137" s="2" t="str">
        <f t="shared" si="5"/>
        <v>&lt;Entry depth="4"&gt;&lt;SourceCode&gt;earlyWarningSignal.revisionDateDescription&lt;/SourceCode&gt;&lt;TargetCode&gt;IMPORT_s_revisiedatum_oms&lt;/TargetCode&gt;&lt;WeightValue&gt;1&lt;/WeightValue&gt;&lt;/Entry&gt;</v>
      </c>
    </row>
    <row r="138" spans="1:6" x14ac:dyDescent="0.25">
      <c r="A138" t="s">
        <v>759</v>
      </c>
      <c r="B138" s="3" t="s">
        <v>1118</v>
      </c>
      <c r="C138" t="s">
        <v>110</v>
      </c>
      <c r="D138" s="15" t="str">
        <f t="shared" si="4"/>
        <v>&lt;Account&gt;&lt;Code&gt;earlyWarningSignal.totalScore&lt;/Code&gt;&lt;Description&gt;totaalpunten - EWS-totaalscore&lt;/Description&gt;&lt;Columns&gt;&lt;Column&gt;&lt;TypeValue/&gt;&lt;/Column&gt;&lt;/Columns&gt;&lt;/Account&gt;</v>
      </c>
      <c r="F138" s="2" t="str">
        <f t="shared" si="5"/>
        <v>&lt;Entry depth="4"&gt;&lt;SourceCode&gt;earlyWarningSignal.totalScore&lt;/SourceCode&gt;&lt;TargetCode&gt;IMPORT_totaalpunten&lt;/TargetCode&gt;&lt;WeightValue&gt;1&lt;/WeightValue&gt;&lt;/Entry&gt;</v>
      </c>
    </row>
    <row r="139" spans="1:6" x14ac:dyDescent="0.25">
      <c r="A139" t="s">
        <v>760</v>
      </c>
      <c r="B139" s="3" t="s">
        <v>943</v>
      </c>
      <c r="C139" t="s">
        <v>247</v>
      </c>
      <c r="D139" s="15" t="str">
        <f t="shared" si="4"/>
        <v>&lt;Account&gt;&lt;Code&gt;earlyWarningSignal.repaymentSchedule&lt;/Code&gt;&lt;Description&gt;aflosschema - Indicator aflosschema aanwezig&lt;/Description&gt;&lt;Columns&gt;&lt;Column&gt;&lt;TypeValue/&gt;&lt;/Column&gt;&lt;/Columns&gt;&lt;/Account&gt;</v>
      </c>
      <c r="F139" s="2" t="str">
        <f t="shared" si="5"/>
        <v>&lt;Entry depth="4"&gt;&lt;SourceCode&gt;earlyWarningSignal.repaymentSchedule&lt;/SourceCode&gt;&lt;TargetCode&gt;IMPORT_aflosschema&lt;/TargetCode&gt;&lt;WeightValue&gt;1&lt;/WeightValue&gt;&lt;/Entry&gt;</v>
      </c>
    </row>
    <row r="140" spans="1:6" x14ac:dyDescent="0.25">
      <c r="A140" t="s">
        <v>761</v>
      </c>
      <c r="B140" s="3" t="s">
        <v>1119</v>
      </c>
      <c r="C140" t="s">
        <v>383</v>
      </c>
      <c r="D140" s="15" t="str">
        <f t="shared" si="4"/>
        <v>&lt;Account&gt;&lt;Code&gt;earlyWarningSignal.totalCreditLimitCurrentMonthIntradayExcluded&lt;/Code&gt;&lt;Description&gt;totlimkredf_exiday_mm - Totale kredietbelang huidige maand exclusief intraday limieten.Naam herzien. Interest is geen logische naam (Interest = rente)&lt;/Description&gt;&lt;Columns&gt;&lt;Column&gt;&lt;TypeValue/&gt;&lt;/Column&gt;&lt;/Columns&gt;&lt;/Account&gt;</v>
      </c>
      <c r="F140" s="2" t="str">
        <f t="shared" si="5"/>
        <v>&lt;Entry depth="4"&gt;&lt;SourceCode&gt;earlyWarningSignal.totalCreditLimitCurrentMonthIntradayExcluded&lt;/SourceCode&gt;&lt;TargetCode&gt;IMPORT_totlimkredf_exiday_mm&lt;/TargetCode&gt;&lt;WeightValue&gt;1&lt;/WeightValue&gt;&lt;/Entry&gt;</v>
      </c>
    </row>
    <row r="141" spans="1:6" x14ac:dyDescent="0.25">
      <c r="A141" t="s">
        <v>762</v>
      </c>
      <c r="B141" s="3" t="s">
        <v>998</v>
      </c>
      <c r="C141" t="s">
        <v>343</v>
      </c>
      <c r="D141" s="15" t="str">
        <f t="shared" si="4"/>
        <v>&lt;Account&gt;&lt;Code&gt;earlyWarningSignal.legalFormDescription&lt;/Code&gt;&lt;Description&gt;rechtsvorm omschrijving&lt;/Description&gt;&lt;Columns&gt;&lt;Column&gt;&lt;TypeValue/&gt;&lt;/Column&gt;&lt;/Columns&gt;&lt;/Account&gt;</v>
      </c>
      <c r="F141" s="2" t="str">
        <f t="shared" si="5"/>
        <v>&lt;Entry depth="4"&gt;&lt;SourceCode&gt;earlyWarningSignal.legalFormDescription&lt;/SourceCode&gt;&lt;TargetCode&gt;IMPORT_rechtsvorm_oms_lang&lt;/TargetCode&gt;&lt;WeightValue&gt;1&lt;/WeightValue&gt;&lt;/Entry&gt;</v>
      </c>
    </row>
    <row r="142" spans="1:6" x14ac:dyDescent="0.25">
      <c r="A142" t="s">
        <v>763</v>
      </c>
      <c r="B142" s="3" t="s">
        <v>946</v>
      </c>
      <c r="C142" t="s">
        <v>248</v>
      </c>
      <c r="D142" s="15" t="str">
        <f t="shared" si="4"/>
        <v>&lt;Account&gt;&lt;Code&gt;earlyWarningSignal.coverValue&lt;/Code&gt;&lt;Description&gt;dekkingswaarde - actuele waarde zekerheden incl haircuts&lt;/Description&gt;&lt;Columns&gt;&lt;Column&gt;&lt;TypeValue/&gt;&lt;/Column&gt;&lt;/Columns&gt;&lt;/Account&gt;</v>
      </c>
      <c r="F142" s="2" t="str">
        <f t="shared" si="5"/>
        <v>&lt;Entry depth="4"&gt;&lt;SourceCode&gt;earlyWarningSignal.coverValue&lt;/SourceCode&gt;&lt;TargetCode&gt;IMPORT_dekkingswaarde&lt;/TargetCode&gt;&lt;WeightValue&gt;1&lt;/WeightValue&gt;&lt;/Entry&gt;</v>
      </c>
    </row>
    <row r="143" spans="1:6" x14ac:dyDescent="0.25">
      <c r="A143" t="s">
        <v>764</v>
      </c>
      <c r="B143" s="3" t="s">
        <v>987</v>
      </c>
      <c r="C143" t="s">
        <v>341</v>
      </c>
      <c r="D143" s="15" t="str">
        <f t="shared" si="4"/>
        <v>&lt;Account&gt;&lt;Code&gt;earlyWarningSignal.netExposure&lt;/Code&gt;&lt;Description&gt;net_exposure = kredietbelang -/- dekkingswaarde&lt;/Description&gt;&lt;Columns&gt;&lt;Column&gt;&lt;TypeValue/&gt;&lt;/Column&gt;&lt;/Columns&gt;&lt;/Account&gt;</v>
      </c>
      <c r="F143" s="2" t="str">
        <f t="shared" si="5"/>
        <v>&lt;Entry depth="4"&gt;&lt;SourceCode&gt;earlyWarningSignal.netExposure&lt;/SourceCode&gt;&lt;TargetCode&gt;IMPORT_net_exposure&lt;/TargetCode&gt;&lt;WeightValue&gt;1&lt;/WeightValue&gt;&lt;/Entry&gt;</v>
      </c>
    </row>
    <row r="144" spans="1:6" x14ac:dyDescent="0.25">
      <c r="A144" t="s">
        <v>765</v>
      </c>
      <c r="B144" s="3" t="s">
        <v>1073</v>
      </c>
      <c r="C144" t="s">
        <v>249</v>
      </c>
      <c r="D144" s="15" t="str">
        <f t="shared" si="4"/>
        <v>&lt;Account&gt;&lt;Code&gt;earlyWarningSignal.noRevenueLast2MonthIndication&lt;/Code&gt;&lt;Description&gt;s_revenue2zero - Indicator nieuw EWS-signaal&lt;/Description&gt;&lt;Columns&gt;&lt;Column&gt;&lt;TypeValue/&gt;&lt;/Column&gt;&lt;/Columns&gt;&lt;/Account&gt;</v>
      </c>
      <c r="F144" s="2" t="str">
        <f t="shared" si="5"/>
        <v>&lt;Entry depth="4"&gt;&lt;SourceCode&gt;earlyWarningSignal.noRevenueLast2MonthIndication&lt;/SourceCode&gt;&lt;TargetCode&gt;IMPORT_s_revenue2zero&lt;/TargetCode&gt;&lt;WeightValue&gt;1&lt;/WeightValue&gt;&lt;/Entry&gt;</v>
      </c>
    </row>
    <row r="145" spans="1:6" x14ac:dyDescent="0.25">
      <c r="A145" t="s">
        <v>766</v>
      </c>
      <c r="B145" s="3" t="s">
        <v>1074</v>
      </c>
      <c r="C145" t="s">
        <v>250</v>
      </c>
      <c r="D145" s="15" t="str">
        <f t="shared" si="4"/>
        <v>&lt;Account&gt;&lt;Code&gt;earlyWarningSignal.noRevenueLast2MonthDescription&lt;/Code&gt;&lt;Description&gt;s_revenue2zero_oms - Omzet was afgelopen 2 maanden 0&lt;/Description&gt;&lt;Columns&gt;&lt;Column&gt;&lt;TypeValue/&gt;&lt;/Column&gt;&lt;/Columns&gt;&lt;/Account&gt;</v>
      </c>
      <c r="F145" s="2" t="str">
        <f t="shared" si="5"/>
        <v>&lt;Entry depth="4"&gt;&lt;SourceCode&gt;earlyWarningSignal.noRevenueLast2MonthDescription&lt;/SourceCode&gt;&lt;TargetCode&gt;IMPORT_s_revenue2zero_oms&lt;/TargetCode&gt;&lt;WeightValue&gt;1&lt;/WeightValue&gt;&lt;/Entry&gt;</v>
      </c>
    </row>
    <row r="146" spans="1:6" x14ac:dyDescent="0.25">
      <c r="A146" t="s">
        <v>767</v>
      </c>
      <c r="B146" s="3" t="s">
        <v>1075</v>
      </c>
      <c r="C146" t="s">
        <v>251</v>
      </c>
      <c r="D146" s="15" t="str">
        <f t="shared" si="4"/>
        <v>&lt;Account&gt;&lt;Code&gt;earlyWarningSignal.revenueLast3MonthDecreaseOver5000Indication&lt;/Code&gt;&lt;Description&gt;s_revenue5000 - Indicator nieuw EWS-signaal&lt;/Description&gt;&lt;Columns&gt;&lt;Column&gt;&lt;TypeValue/&gt;&lt;/Column&gt;&lt;/Columns&gt;&lt;/Account&gt;</v>
      </c>
      <c r="F146" s="2" t="str">
        <f t="shared" si="5"/>
        <v>&lt;Entry depth="4"&gt;&lt;SourceCode&gt;earlyWarningSignal.revenueLast3MonthDecreaseOver5000Indication&lt;/SourceCode&gt;&lt;TargetCode&gt;IMPORT_s_revenue5000&lt;/TargetCode&gt;&lt;WeightValue&gt;1&lt;/WeightValue&gt;&lt;/Entry&gt;</v>
      </c>
    </row>
    <row r="147" spans="1:6" x14ac:dyDescent="0.25">
      <c r="A147" t="s">
        <v>768</v>
      </c>
      <c r="B147" s="3" t="s">
        <v>1076</v>
      </c>
      <c r="C147" t="s">
        <v>252</v>
      </c>
      <c r="D147" s="15" t="str">
        <f t="shared" si="4"/>
        <v>&lt;Account&gt;&lt;Code&gt;earlyWarningSignal.revenueLast3MonthDecreaseOver5000Description&lt;/Code&gt;&lt;Description&gt;s_revenue5000_oms - Gemiddelde omzet was afgelopen 3 maanden groter dan 5000 en is met meer dan 50% gedaald&lt;/Description&gt;&lt;Columns&gt;&lt;Column&gt;&lt;TypeValue/&gt;&lt;/Column&gt;&lt;/Columns&gt;&lt;/Account&gt;</v>
      </c>
      <c r="F147" s="2" t="str">
        <f t="shared" si="5"/>
        <v>&lt;Entry depth="4"&gt;&lt;SourceCode&gt;earlyWarningSignal.revenueLast3MonthDecreaseOver5000Description&lt;/SourceCode&gt;&lt;TargetCode&gt;IMPORT_s_revenue5000_oms&lt;/TargetCode&gt;&lt;WeightValue&gt;1&lt;/WeightValue&gt;&lt;/Entry&gt;</v>
      </c>
    </row>
    <row r="148" spans="1:6" x14ac:dyDescent="0.25">
      <c r="A148" t="s">
        <v>769</v>
      </c>
      <c r="B148" s="3" t="s">
        <v>1122</v>
      </c>
      <c r="C148" t="s">
        <v>253</v>
      </c>
      <c r="D148" s="15" t="str">
        <f t="shared" si="4"/>
        <v>&lt;Account&gt;&lt;Code&gt;earlyWarningSignal.revenueTrendIndication&lt;/Code&gt;&lt;Description&gt;trendinrevenue - Gemiddelde omzet van de afgelopen 3 maanden / Gemiddelde omzet van dezelfde periode vorig jaar&lt;/Description&gt;&lt;Columns&gt;&lt;Column&gt;&lt;TypeValue/&gt;&lt;/Column&gt;&lt;/Columns&gt;&lt;/Account&gt;</v>
      </c>
      <c r="F148" s="2" t="str">
        <f t="shared" si="5"/>
        <v>&lt;Entry depth="4"&gt;&lt;SourceCode&gt;earlyWarningSignal.revenueTrendIndication&lt;/SourceCode&gt;&lt;TargetCode&gt;IMPORT_trendinrevenue&lt;/TargetCode&gt;&lt;WeightValue&gt;1&lt;/WeightValue&gt;&lt;/Entry&gt;</v>
      </c>
    </row>
    <row r="149" spans="1:6" x14ac:dyDescent="0.25">
      <c r="A149" t="s">
        <v>770</v>
      </c>
      <c r="B149" s="3" t="s">
        <v>1029</v>
      </c>
      <c r="C149" t="s">
        <v>254</v>
      </c>
      <c r="D149" s="15" t="str">
        <f t="shared" si="4"/>
        <v>&lt;Account&gt;&lt;Code&gt;earlyWarningSignal.increaseRevenueLast5MonthsIndication&lt;/Code&gt;&lt;Description&gt;s_inc_turnover_5m - Indicator nieuw EWS-signaal&lt;/Description&gt;&lt;Columns&gt;&lt;Column&gt;&lt;TypeValue/&gt;&lt;/Column&gt;&lt;/Columns&gt;&lt;/Account&gt;</v>
      </c>
      <c r="F149" s="2" t="str">
        <f t="shared" si="5"/>
        <v>&lt;Entry depth="4"&gt;&lt;SourceCode&gt;earlyWarningSignal.increaseRevenueLast5MonthsIndication&lt;/SourceCode&gt;&lt;TargetCode&gt;IMPORT_s_inc_turnover_5m&lt;/TargetCode&gt;&lt;WeightValue&gt;1&lt;/WeightValue&gt;&lt;/Entry&gt;</v>
      </c>
    </row>
    <row r="150" spans="1:6" x14ac:dyDescent="0.25">
      <c r="A150" t="s">
        <v>771</v>
      </c>
      <c r="B150" s="3" t="s">
        <v>1030</v>
      </c>
      <c r="C150" t="s">
        <v>255</v>
      </c>
      <c r="D150" s="15" t="str">
        <f t="shared" si="4"/>
        <v>&lt;Account&gt;&lt;Code&gt;earlyWarningSignal.increaseRevenueLast5MonthsDescription&lt;/Code&gt;&lt;Description&gt;s_inc_turnover_5m_oms - De gemiddelde omzet van de afgelopen 3 maanden is kleiner dan 5% van de gemiddelde omzet van de 3 maanden daarvoor&lt;/Description&gt;&lt;Columns&gt;&lt;Column&gt;&lt;TypeValue/&gt;&lt;/Column&gt;&lt;/Columns&gt;&lt;/Account&gt;</v>
      </c>
      <c r="F150" s="2" t="str">
        <f t="shared" si="5"/>
        <v>&lt;Entry depth="4"&gt;&lt;SourceCode&gt;earlyWarningSignal.increaseRevenueLast5MonthsDescription&lt;/SourceCode&gt;&lt;TargetCode&gt;IMPORT_s_inc_turnover_5m_oms&lt;/TargetCode&gt;&lt;WeightValue&gt;1&lt;/WeightValue&gt;&lt;/Entry&gt;</v>
      </c>
    </row>
    <row r="151" spans="1:6" x14ac:dyDescent="0.25">
      <c r="A151" t="s">
        <v>772</v>
      </c>
      <c r="B151" s="3" t="s">
        <v>1027</v>
      </c>
      <c r="C151" t="s">
        <v>256</v>
      </c>
      <c r="D151" s="15" t="str">
        <f t="shared" si="4"/>
        <v>&lt;Account&gt;&lt;Code&gt;earlyWarningSignal.increaseRevenueLast12MonthsIndication&lt;/Code&gt;&lt;Description&gt;s_inc_turnover_12m - Indicator nieuw EWS-signaal&lt;/Description&gt;&lt;Columns&gt;&lt;Column&gt;&lt;TypeValue/&gt;&lt;/Column&gt;&lt;/Columns&gt;&lt;/Account&gt;</v>
      </c>
      <c r="F151" s="2" t="str">
        <f t="shared" si="5"/>
        <v>&lt;Entry depth="4"&gt;&lt;SourceCode&gt;earlyWarningSignal.increaseRevenueLast12MonthsIndication&lt;/SourceCode&gt;&lt;TargetCode&gt;IMPORT_s_inc_turnover_12m&lt;/TargetCode&gt;&lt;WeightValue&gt;1&lt;/WeightValue&gt;&lt;/Entry&gt;</v>
      </c>
    </row>
    <row r="152" spans="1:6" x14ac:dyDescent="0.25">
      <c r="A152" t="s">
        <v>773</v>
      </c>
      <c r="B152" s="3" t="s">
        <v>1028</v>
      </c>
      <c r="C152" t="s">
        <v>257</v>
      </c>
      <c r="D152" s="15" t="str">
        <f t="shared" si="4"/>
        <v>&lt;Account&gt;&lt;Code&gt;earlyWarningSignal.increaseRevenueLast12MonthsDescription&lt;/Code&gt;&lt;Description&gt;s_inc_turnover_12m_oms - De gemiddelde omzet van de afgelopen 3 maanden is groter dan 500% van de gemiddelde omzet van de 3 maanden daarvoor&lt;/Description&gt;&lt;Columns&gt;&lt;Column&gt;&lt;TypeValue/&gt;&lt;/Column&gt;&lt;/Columns&gt;&lt;/Account&gt;</v>
      </c>
      <c r="F152" s="2" t="str">
        <f t="shared" si="5"/>
        <v>&lt;Entry depth="4"&gt;&lt;SourceCode&gt;earlyWarningSignal.increaseRevenueLast12MonthsDescription&lt;/SourceCode&gt;&lt;TargetCode&gt;IMPORT_s_inc_turnover_12m_oms&lt;/TargetCode&gt;&lt;WeightValue&gt;1&lt;/WeightValue&gt;&lt;/Entry&gt;</v>
      </c>
    </row>
    <row r="153" spans="1:6" x14ac:dyDescent="0.25">
      <c r="A153" t="s">
        <v>774</v>
      </c>
      <c r="B153" s="3" t="s">
        <v>1015</v>
      </c>
      <c r="C153" t="s">
        <v>258</v>
      </c>
      <c r="D153" s="15" t="str">
        <f t="shared" si="4"/>
        <v>&lt;Account&gt;&lt;Code&gt;earlyWarningSignal.limitUseOver70Indication&lt;/Code&gt;&lt;Description&gt;s_disp_70    - Indicator nieuw EWS-signaal&lt;/Description&gt;&lt;Columns&gt;&lt;Column&gt;&lt;TypeValue/&gt;&lt;/Column&gt;&lt;/Columns&gt;&lt;/Account&gt;</v>
      </c>
      <c r="F153" s="2" t="str">
        <f t="shared" si="5"/>
        <v>&lt;Entry depth="4"&gt;&lt;SourceCode&gt;earlyWarningSignal.limitUseOver70Indication&lt;/SourceCode&gt;&lt;TargetCode&gt;IMPORT_s_disp_70&lt;/TargetCode&gt;&lt;WeightValue&gt;1&lt;/WeightValue&gt;&lt;/Entry&gt;</v>
      </c>
    </row>
    <row r="154" spans="1:6" x14ac:dyDescent="0.25">
      <c r="A154" t="s">
        <v>775</v>
      </c>
      <c r="B154" s="3" t="s">
        <v>1016</v>
      </c>
      <c r="C154" t="s">
        <v>259</v>
      </c>
      <c r="D154" s="15" t="str">
        <f t="shared" si="4"/>
        <v>&lt;Account&gt;&lt;Code&gt;earlyWarningSignal.limitUseOver70Description&lt;/Code&gt;&lt;Description&gt;s_disp_70_oms - Limietgebruik is boven 70% uitgekomen&lt;/Description&gt;&lt;Columns&gt;&lt;Column&gt;&lt;TypeValue/&gt;&lt;/Column&gt;&lt;/Columns&gt;&lt;/Account&gt;</v>
      </c>
      <c r="F154" s="2" t="str">
        <f t="shared" si="5"/>
        <v>&lt;Entry depth="4"&gt;&lt;SourceCode&gt;earlyWarningSignal.limitUseOver70Description&lt;/SourceCode&gt;&lt;TargetCode&gt;IMPORT_s_disp_70_oms&lt;/TargetCode&gt;&lt;WeightValue&gt;1&lt;/WeightValue&gt;&lt;/Entry&gt;</v>
      </c>
    </row>
    <row r="155" spans="1:6" x14ac:dyDescent="0.25">
      <c r="A155" t="s">
        <v>776</v>
      </c>
      <c r="B155" s="3" t="s">
        <v>1017</v>
      </c>
      <c r="C155" t="s">
        <v>260</v>
      </c>
      <c r="D155" s="15" t="str">
        <f t="shared" si="4"/>
        <v>&lt;Account&gt;&lt;Code&gt;earlyWarningSignal.limitUseOver85Indication&lt;/Code&gt;&lt;Description&gt;s_disp_85 - Indicator nieuw EWS-signaal&lt;/Description&gt;&lt;Columns&gt;&lt;Column&gt;&lt;TypeValue/&gt;&lt;/Column&gt;&lt;/Columns&gt;&lt;/Account&gt;</v>
      </c>
      <c r="F155" s="2" t="str">
        <f t="shared" si="5"/>
        <v>&lt;Entry depth="4"&gt;&lt;SourceCode&gt;earlyWarningSignal.limitUseOver85Indication&lt;/SourceCode&gt;&lt;TargetCode&gt;IMPORT_s_disp_85&lt;/TargetCode&gt;&lt;WeightValue&gt;1&lt;/WeightValue&gt;&lt;/Entry&gt;</v>
      </c>
    </row>
    <row r="156" spans="1:6" x14ac:dyDescent="0.25">
      <c r="A156" t="s">
        <v>777</v>
      </c>
      <c r="B156" s="3" t="s">
        <v>1018</v>
      </c>
      <c r="C156" t="s">
        <v>261</v>
      </c>
      <c r="D156" s="15" t="str">
        <f t="shared" si="4"/>
        <v>&lt;Account&gt;&lt;Code&gt;earlyWarningSignal.limitUseOver85Description&lt;/Code&gt;&lt;Description&gt;s_disp_85_oms - Limietgebruik is boven 85% uitgekomen&lt;/Description&gt;&lt;Columns&gt;&lt;Column&gt;&lt;TypeValue/&gt;&lt;/Column&gt;&lt;/Columns&gt;&lt;/Account&gt;</v>
      </c>
      <c r="F156" s="2" t="str">
        <f t="shared" si="5"/>
        <v>&lt;Entry depth="4"&gt;&lt;SourceCode&gt;earlyWarningSignal.limitUseOver85Description&lt;/SourceCode&gt;&lt;TargetCode&gt;IMPORT_s_disp_85_oms&lt;/TargetCode&gt;&lt;WeightValue&gt;1&lt;/WeightValue&gt;&lt;/Entry&gt;</v>
      </c>
    </row>
    <row r="157" spans="1:6" x14ac:dyDescent="0.25">
      <c r="A157" t="s">
        <v>778</v>
      </c>
      <c r="B157" s="3" t="s">
        <v>947</v>
      </c>
      <c r="C157" t="s">
        <v>262</v>
      </c>
      <c r="D157" s="15" t="str">
        <f t="shared" si="4"/>
        <v>&lt;Account&gt;&lt;Code&gt;earlyWarningSignal.limitUtilization&lt;/Code&gt;&lt;Description&gt;disp - Limietgebruik&lt;/Description&gt;&lt;Columns&gt;&lt;Column&gt;&lt;TypeValue/&gt;&lt;/Column&gt;&lt;/Columns&gt;&lt;/Account&gt;</v>
      </c>
      <c r="F157" s="2" t="str">
        <f t="shared" si="5"/>
        <v>&lt;Entry depth="4"&gt;&lt;SourceCode&gt;earlyWarningSignal.limitUtilization&lt;/SourceCode&gt;&lt;TargetCode&gt;IMPORT_disp&lt;/TargetCode&gt;&lt;WeightValue&gt;1&lt;/WeightValue&gt;&lt;/Entry&gt;</v>
      </c>
    </row>
    <row r="158" spans="1:6" x14ac:dyDescent="0.25">
      <c r="A158" t="s">
        <v>779</v>
      </c>
      <c r="B158" s="3" t="s">
        <v>1036</v>
      </c>
      <c r="C158" t="s">
        <v>263</v>
      </c>
      <c r="D158" s="15" t="str">
        <f t="shared" si="4"/>
        <v>&lt;Account&gt;&lt;Code&gt;earlyWarningSignal.noLimitObligo&lt;/Code&gt;&lt;Description&gt;nolim_obligo - Indicator nieuw EWS-signaal&lt;/Description&gt;&lt;Columns&gt;&lt;Column&gt;&lt;TypeValue/&gt;&lt;/Column&gt;&lt;/Columns&gt;&lt;/Account&gt;</v>
      </c>
      <c r="F158" s="2" t="str">
        <f t="shared" si="5"/>
        <v>&lt;Entry depth="4"&gt;&lt;SourceCode&gt;earlyWarningSignal.noLimitObligo&lt;/SourceCode&gt;&lt;TargetCode&gt;IMPORT_s_nolim_obligo&lt;/TargetCode&gt;&lt;WeightValue&gt;1&lt;/WeightValue&gt;&lt;/Entry&gt;</v>
      </c>
    </row>
    <row r="159" spans="1:6" x14ac:dyDescent="0.25">
      <c r="A159" t="s">
        <v>780</v>
      </c>
      <c r="B159" s="3" t="s">
        <v>1037</v>
      </c>
      <c r="C159" t="s">
        <v>264</v>
      </c>
      <c r="D159" s="15" t="str">
        <f t="shared" si="4"/>
        <v>&lt;Account&gt;&lt;Code&gt;earlyWarningSignal.noLimitObligoDescription&lt;/Code&gt;&lt;Description&gt;nolim_obligo_oms - Geen obligolimiet aanwezig&lt;/Description&gt;&lt;Columns&gt;&lt;Column&gt;&lt;TypeValue/&gt;&lt;/Column&gt;&lt;/Columns&gt;&lt;/Account&gt;</v>
      </c>
      <c r="F159" s="2" t="str">
        <f t="shared" si="5"/>
        <v>&lt;Entry depth="4"&gt;&lt;SourceCode&gt;earlyWarningSignal.noLimitObligoDescription&lt;/SourceCode&gt;&lt;TargetCode&gt;IMPORT_s_nolim_obligo_oms&lt;/TargetCode&gt;&lt;WeightValue&gt;1&lt;/WeightValue&gt;&lt;/Entry&gt;</v>
      </c>
    </row>
    <row r="160" spans="1:6" x14ac:dyDescent="0.25">
      <c r="A160" t="s">
        <v>781</v>
      </c>
      <c r="B160" s="3" t="s">
        <v>1121</v>
      </c>
      <c r="C160" t="s">
        <v>265</v>
      </c>
      <c r="D160" s="15" t="str">
        <f t="shared" si="4"/>
        <v>&lt;Account&gt;&lt;Code&gt;earlyWarningSignal.overdueTrendIndication&lt;/Code&gt;&lt;Description&gt;trendinoverdue - Gemiddeld aantal dagen in overstand van afgelopen 3 maanden / Gemiddeld aantal dagen in overstand van 4 en 5 maanden geleden&lt;/Description&gt;&lt;Columns&gt;&lt;Column&gt;&lt;TypeValue/&gt;&lt;/Column&gt;&lt;/Columns&gt;&lt;/Account&gt;</v>
      </c>
      <c r="F160" s="2" t="str">
        <f t="shared" si="5"/>
        <v>&lt;Entry depth="4"&gt;&lt;SourceCode&gt;earlyWarningSignal.overdueTrendIndication&lt;/SourceCode&gt;&lt;TargetCode&gt;IMPORT_trendinoverdue&lt;/TargetCode&gt;&lt;WeightValue&gt;1&lt;/WeightValue&gt;&lt;/Entry&gt;</v>
      </c>
    </row>
    <row r="161" spans="1:6" x14ac:dyDescent="0.25">
      <c r="A161" t="s">
        <v>782</v>
      </c>
      <c r="B161" s="3" t="s">
        <v>988</v>
      </c>
      <c r="C161" t="s">
        <v>266</v>
      </c>
      <c r="D161" s="15" t="str">
        <f t="shared" si="4"/>
        <v>&lt;Account&gt;&lt;Code&gt;earlyWarningSignal.frequencyIncreaseUltimoOverdraftOver6Months&lt;/Code&gt;&lt;Description&gt;num_del_incamt_last6m - Het aantal maal de afgelopen 6 maanden dat het overstandsbedrag op ultimo maand hoger was dan de maand ervoor&lt;/Description&gt;&lt;Columns&gt;&lt;Column&gt;&lt;TypeValue/&gt;&lt;/Column&gt;&lt;/Columns&gt;&lt;/Account&gt;</v>
      </c>
      <c r="F161" s="2" t="str">
        <f t="shared" si="5"/>
        <v>&lt;Entry depth="4"&gt;&lt;SourceCode&gt;earlyWarningSignal.frequencyIncreaseUltimoOverdraftOver6Months&lt;/SourceCode&gt;&lt;TargetCode&gt;IMPORT_num_del_incamt_last6m&lt;/TargetCode&gt;&lt;WeightValue&gt;1&lt;/WeightValue&gt;&lt;/Entry&gt;</v>
      </c>
    </row>
    <row r="162" spans="1:6" x14ac:dyDescent="0.25">
      <c r="A162" t="s">
        <v>783</v>
      </c>
      <c r="B162" s="3" t="s">
        <v>972</v>
      </c>
      <c r="C162" t="s">
        <v>267</v>
      </c>
      <c r="D162" s="15" t="str">
        <f t="shared" si="4"/>
        <v>&lt;Account&gt;&lt;Code&gt;earlyWarningSignal.dueTurnover&lt;/Code&gt;&lt;Description&gt;due_turnover - De hoogste overstand van de afgelopen 6 maanden op ultimo maand/ Gemiddelde omzet van de afgelopen 6 maanden&lt;/Description&gt;&lt;Columns&gt;&lt;Column&gt;&lt;TypeValue/&gt;&lt;/Column&gt;&lt;/Columns&gt;&lt;/Account&gt;</v>
      </c>
      <c r="F162" s="2" t="str">
        <f t="shared" si="5"/>
        <v>&lt;Entry depth="4"&gt;&lt;SourceCode&gt;earlyWarningSignal.dueTurnover&lt;/SourceCode&gt;&lt;TargetCode&gt;IMPORT_due_turnover&lt;/TargetCode&gt;&lt;WeightValue&gt;1&lt;/WeightValue&gt;&lt;/Entry&gt;</v>
      </c>
    </row>
    <row r="163" spans="1:6" x14ac:dyDescent="0.25">
      <c r="A163" t="s">
        <v>784</v>
      </c>
      <c r="B163" s="3" t="s">
        <v>1062</v>
      </c>
      <c r="C163" t="s">
        <v>275</v>
      </c>
      <c r="D163" s="15" t="str">
        <f t="shared" si="4"/>
        <v>&lt;Account&gt;&lt;Code&gt;earlyWarningSignal.rating13&lt;/Code&gt;&lt;Description&gt;rating13 - Indicator nieuw EWS-signaal&lt;/Description&gt;&lt;Columns&gt;&lt;Column&gt;&lt;TypeValue/&gt;&lt;/Column&gt;&lt;/Columns&gt;&lt;/Account&gt;</v>
      </c>
      <c r="F163" s="2" t="str">
        <f t="shared" si="5"/>
        <v>&lt;Entry depth="4"&gt;&lt;SourceCode&gt;earlyWarningSignal.rating13&lt;/SourceCode&gt;&lt;TargetCode&gt;IMPORT_s_rating13&lt;/TargetCode&gt;&lt;WeightValue&gt;1&lt;/WeightValue&gt;&lt;/Entry&gt;</v>
      </c>
    </row>
    <row r="164" spans="1:6" x14ac:dyDescent="0.25">
      <c r="A164" t="s">
        <v>785</v>
      </c>
      <c r="B164" s="3" t="s">
        <v>1063</v>
      </c>
      <c r="C164" t="s">
        <v>274</v>
      </c>
      <c r="D164" s="15" t="str">
        <f t="shared" si="4"/>
        <v>&lt;Account&gt;&lt;Code&gt;earlyWarningSignal.rating13Description&lt;/Code&gt;&lt;Description&gt;rating13_oms - Ratinggetal is groter dan 13&lt;/Description&gt;&lt;Columns&gt;&lt;Column&gt;&lt;TypeValue/&gt;&lt;/Column&gt;&lt;/Columns&gt;&lt;/Account&gt;</v>
      </c>
      <c r="F164" s="2" t="str">
        <f t="shared" si="5"/>
        <v>&lt;Entry depth="4"&gt;&lt;SourceCode&gt;earlyWarningSignal.rating13Description&lt;/SourceCode&gt;&lt;TargetCode&gt;IMPORT_s_rating13_oms&lt;/TargetCode&gt;&lt;WeightValue&gt;1&lt;/WeightValue&gt;&lt;/Entry&gt;</v>
      </c>
    </row>
    <row r="165" spans="1:6" x14ac:dyDescent="0.25">
      <c r="A165" t="s">
        <v>786</v>
      </c>
      <c r="B165" s="3" t="s">
        <v>996</v>
      </c>
      <c r="C165" t="s">
        <v>268</v>
      </c>
      <c r="D165" s="15" t="str">
        <f t="shared" si="4"/>
        <v>&lt;Account&gt;&lt;Code&gt;earlyWarningSignal.rating&lt;/Code&gt;&lt;Description&gt;ratinggetal_mm_num - Ratinggetal (numeriek)&lt;/Description&gt;&lt;Columns&gt;&lt;Column&gt;&lt;TypeValue/&gt;&lt;/Column&gt;&lt;/Columns&gt;&lt;/Account&gt;</v>
      </c>
      <c r="F165" s="2" t="str">
        <f t="shared" si="5"/>
        <v>&lt;Entry depth="4"&gt;&lt;SourceCode&gt;earlyWarningSignal.rating&lt;/SourceCode&gt;&lt;TargetCode&gt;IMPORT_ratinggetal_mm_num&lt;/TargetCode&gt;&lt;WeightValue&gt;1&lt;/WeightValue&gt;&lt;/Entry&gt;</v>
      </c>
    </row>
    <row r="166" spans="1:6" x14ac:dyDescent="0.25">
      <c r="A166" t="s">
        <v>787</v>
      </c>
      <c r="B166" s="3" t="s">
        <v>1086</v>
      </c>
      <c r="C166" t="s">
        <v>269</v>
      </c>
      <c r="D166" s="15" t="str">
        <f t="shared" si="4"/>
        <v>&lt;Account&gt;&lt;Code&gt;earlyWarningSignal.sectorCallIndication&lt;/Code&gt;&lt;Description&gt;s_sectorcall - Indicator nieuw EWS-signaal&lt;/Description&gt;&lt;Columns&gt;&lt;Column&gt;&lt;TypeValue/&gt;&lt;/Column&gt;&lt;/Columns&gt;&lt;/Account&gt;</v>
      </c>
      <c r="F166" s="2" t="str">
        <f t="shared" si="5"/>
        <v>&lt;Entry depth="4"&gt;&lt;SourceCode&gt;earlyWarningSignal.sectorCallIndication&lt;/SourceCode&gt;&lt;TargetCode&gt;IMPORT_s_sectorcall&lt;/TargetCode&gt;&lt;WeightValue&gt;1&lt;/WeightValue&gt;&lt;/Entry&gt;</v>
      </c>
    </row>
    <row r="167" spans="1:6" x14ac:dyDescent="0.25">
      <c r="A167" t="s">
        <v>788</v>
      </c>
      <c r="B167" s="3" t="s">
        <v>1087</v>
      </c>
      <c r="C167" t="s">
        <v>270</v>
      </c>
      <c r="D167" s="15" t="str">
        <f t="shared" si="4"/>
        <v>&lt;Account&gt;&lt;Code&gt;earlyWarningSignal.sectorCallDescription&lt;/Code&gt;&lt;Description&gt;s_sectorcall_oms - Sector is Bouwnijverheid of Onroerend goed&lt;/Description&gt;&lt;Columns&gt;&lt;Column&gt;&lt;TypeValue/&gt;&lt;/Column&gt;&lt;/Columns&gt;&lt;/Account&gt;</v>
      </c>
      <c r="F167" s="2" t="str">
        <f t="shared" si="5"/>
        <v>&lt;Entry depth="4"&gt;&lt;SourceCode&gt;earlyWarningSignal.sectorCallDescription&lt;/SourceCode&gt;&lt;TargetCode&gt;IMPORT_s_sectorcall_oms&lt;/TargetCode&gt;&lt;WeightValue&gt;1&lt;/WeightValue&gt;&lt;/Entry&gt;</v>
      </c>
    </row>
    <row r="168" spans="1:6" x14ac:dyDescent="0.25">
      <c r="A168" t="s">
        <v>789</v>
      </c>
      <c r="B168" s="3" t="s">
        <v>1031</v>
      </c>
      <c r="C168" t="s">
        <v>271</v>
      </c>
      <c r="D168" s="15" t="str">
        <f t="shared" si="4"/>
        <v>&lt;Account&gt;&lt;Code&gt;earlyWarningSignal.legalCall&lt;/Code&gt;&lt;Description&gt;s_legalcall - Indicator nieuw EWS-signaal&lt;/Description&gt;&lt;Columns&gt;&lt;Column&gt;&lt;TypeValue/&gt;&lt;/Column&gt;&lt;/Columns&gt;&lt;/Account&gt;</v>
      </c>
      <c r="F168" s="2" t="str">
        <f t="shared" si="5"/>
        <v>&lt;Entry depth="4"&gt;&lt;SourceCode&gt;earlyWarningSignal.legalCall&lt;/SourceCode&gt;&lt;TargetCode&gt;IMPORT_s_legalcall&lt;/TargetCode&gt;&lt;WeightValue&gt;1&lt;/WeightValue&gt;&lt;/Entry&gt;</v>
      </c>
    </row>
    <row r="169" spans="1:6" x14ac:dyDescent="0.25">
      <c r="A169" t="s">
        <v>790</v>
      </c>
      <c r="B169" s="3" t="s">
        <v>1032</v>
      </c>
      <c r="C169" t="s">
        <v>272</v>
      </c>
      <c r="D169" s="15" t="str">
        <f t="shared" si="4"/>
        <v>&lt;Account&gt;&lt;Code&gt;earlyWarningSignal.legalCallDescription&lt;/Code&gt;&lt;Description&gt;s_legalcall_oms - Rechtsvorm is BV&lt;/Description&gt;&lt;Columns&gt;&lt;Column&gt;&lt;TypeValue/&gt;&lt;/Column&gt;&lt;/Columns&gt;&lt;/Account&gt;</v>
      </c>
      <c r="F169" s="2" t="str">
        <f t="shared" si="5"/>
        <v>&lt;Entry depth="4"&gt;&lt;SourceCode&gt;earlyWarningSignal.legalCallDescription&lt;/SourceCode&gt;&lt;TargetCode&gt;IMPORT_s_legalcall_oms&lt;/TargetCode&gt;&lt;WeightValue&gt;1&lt;/WeightValue&gt;&lt;/Entry&gt;</v>
      </c>
    </row>
    <row r="170" spans="1:6" x14ac:dyDescent="0.25">
      <c r="A170" t="s">
        <v>791</v>
      </c>
      <c r="B170" s="3" t="s">
        <v>994</v>
      </c>
      <c r="C170" t="s">
        <v>376</v>
      </c>
      <c r="D170" s="15" t="str">
        <f t="shared" si="4"/>
        <v>&lt;Account&gt;&lt;Code&gt;earlyWarningSignal.priorityCluster&lt;/Code&gt;&lt;Description&gt;EWS-kleur&lt;/Description&gt;&lt;Columns&gt;&lt;Column&gt;&lt;TypeValue/&gt;&lt;/Column&gt;&lt;/Columns&gt;&lt;/Account&gt;</v>
      </c>
      <c r="F170" s="2" t="str">
        <f t="shared" si="5"/>
        <v>&lt;Entry depth="4"&gt;&lt;SourceCode&gt;earlyWarningSignal.priorityCluster&lt;/SourceCode&gt;&lt;TargetCode&gt;IMPORT_prioriteits_cluster&lt;/TargetCode&gt;&lt;WeightValue&gt;1&lt;/WeightValue&gt;&lt;/Entry&gt;</v>
      </c>
    </row>
    <row r="171" spans="1:6" x14ac:dyDescent="0.25">
      <c r="A171" t="s">
        <v>792</v>
      </c>
      <c r="B171" s="3" t="s">
        <v>992</v>
      </c>
      <c r="C171" t="s">
        <v>237</v>
      </c>
      <c r="D171" s="15" t="str">
        <f t="shared" si="4"/>
        <v>&lt;Account&gt;&lt;Code&gt;earlyWarningSignal.ews_pdScore&lt;/Code&gt;&lt;Description&gt;EWS-score&lt;/Description&gt;&lt;Columns&gt;&lt;Column&gt;&lt;TypeValue/&gt;&lt;/Column&gt;&lt;/Columns&gt;&lt;/Account&gt;</v>
      </c>
      <c r="F171" s="2" t="str">
        <f t="shared" si="5"/>
        <v>&lt;Entry depth="4"&gt;&lt;SourceCode&gt;earlyWarningSignal.ews_pdScore&lt;/SourceCode&gt;&lt;TargetCode&gt;IMPORT_pdscore&lt;/TargetCode&gt;&lt;WeightValue&gt;1&lt;/WeightValue&gt;&lt;/Entry&gt;</v>
      </c>
    </row>
    <row r="172" spans="1:6" x14ac:dyDescent="0.25">
      <c r="A172"/>
      <c r="B172" s="3"/>
      <c r="C172"/>
      <c r="D172" s="15"/>
      <c r="F172" s="2"/>
    </row>
    <row r="173" spans="1:6" x14ac:dyDescent="0.25">
      <c r="A173"/>
      <c r="B173" s="3"/>
      <c r="C173"/>
      <c r="D173" s="15"/>
      <c r="F173" s="2"/>
    </row>
    <row r="174" spans="1:6" x14ac:dyDescent="0.25">
      <c r="A174"/>
      <c r="B174" s="3"/>
      <c r="C174"/>
      <c r="D174" s="15"/>
      <c r="F174" s="2"/>
    </row>
    <row r="175" spans="1:6" x14ac:dyDescent="0.25">
      <c r="A175"/>
      <c r="B175" s="3"/>
      <c r="C175"/>
      <c r="D175" s="15"/>
      <c r="F175" s="2"/>
    </row>
    <row r="176" spans="1:6" x14ac:dyDescent="0.25">
      <c r="A176"/>
      <c r="B176" s="3"/>
      <c r="C176"/>
      <c r="D176" s="15"/>
      <c r="F176" s="2"/>
    </row>
    <row r="177" spans="1:6" x14ac:dyDescent="0.25">
      <c r="A177"/>
      <c r="B177" s="3"/>
      <c r="C177"/>
      <c r="D177" s="15"/>
      <c r="F177" s="2"/>
    </row>
    <row r="178" spans="1:6" x14ac:dyDescent="0.25">
      <c r="A178"/>
      <c r="B178" s="3"/>
      <c r="C178"/>
      <c r="D178" s="15"/>
      <c r="F17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workbookViewId="0">
      <selection activeCell="A30" sqref="A30"/>
    </sheetView>
  </sheetViews>
  <sheetFormatPr defaultRowHeight="15" x14ac:dyDescent="0.25"/>
  <cols>
    <col min="1" max="1" width="32.42578125" style="1" bestFit="1" customWidth="1"/>
    <col min="2" max="2" width="42.7109375" style="1" bestFit="1" customWidth="1"/>
    <col min="3" max="3" width="42" style="1" customWidth="1"/>
    <col min="4" max="4" width="94" style="2" bestFit="1" customWidth="1"/>
    <col min="257" max="257" width="32.42578125" bestFit="1" customWidth="1"/>
    <col min="258" max="258" width="42.7109375" bestFit="1" customWidth="1"/>
    <col min="259" max="259" width="42" customWidth="1"/>
    <col min="260" max="260" width="94" bestFit="1" customWidth="1"/>
    <col min="513" max="513" width="32.42578125" bestFit="1" customWidth="1"/>
    <col min="514" max="514" width="42.7109375" bestFit="1" customWidth="1"/>
    <col min="515" max="515" width="42" customWidth="1"/>
    <col min="516" max="516" width="94" bestFit="1" customWidth="1"/>
    <col min="769" max="769" width="32.42578125" bestFit="1" customWidth="1"/>
    <col min="770" max="770" width="42.7109375" bestFit="1" customWidth="1"/>
    <col min="771" max="771" width="42" customWidth="1"/>
    <col min="772" max="772" width="94" bestFit="1" customWidth="1"/>
    <col min="1025" max="1025" width="32.42578125" bestFit="1" customWidth="1"/>
    <col min="1026" max="1026" width="42.7109375" bestFit="1" customWidth="1"/>
    <col min="1027" max="1027" width="42" customWidth="1"/>
    <col min="1028" max="1028" width="94" bestFit="1" customWidth="1"/>
    <col min="1281" max="1281" width="32.42578125" bestFit="1" customWidth="1"/>
    <col min="1282" max="1282" width="42.7109375" bestFit="1" customWidth="1"/>
    <col min="1283" max="1283" width="42" customWidth="1"/>
    <col min="1284" max="1284" width="94" bestFit="1" customWidth="1"/>
    <col min="1537" max="1537" width="32.42578125" bestFit="1" customWidth="1"/>
    <col min="1538" max="1538" width="42.7109375" bestFit="1" customWidth="1"/>
    <col min="1539" max="1539" width="42" customWidth="1"/>
    <col min="1540" max="1540" width="94" bestFit="1" customWidth="1"/>
    <col min="1793" max="1793" width="32.42578125" bestFit="1" customWidth="1"/>
    <col min="1794" max="1794" width="42.7109375" bestFit="1" customWidth="1"/>
    <col min="1795" max="1795" width="42" customWidth="1"/>
    <col min="1796" max="1796" width="94" bestFit="1" customWidth="1"/>
    <col min="2049" max="2049" width="32.42578125" bestFit="1" customWidth="1"/>
    <col min="2050" max="2050" width="42.7109375" bestFit="1" customWidth="1"/>
    <col min="2051" max="2051" width="42" customWidth="1"/>
    <col min="2052" max="2052" width="94" bestFit="1" customWidth="1"/>
    <col min="2305" max="2305" width="32.42578125" bestFit="1" customWidth="1"/>
    <col min="2306" max="2306" width="42.7109375" bestFit="1" customWidth="1"/>
    <col min="2307" max="2307" width="42" customWidth="1"/>
    <col min="2308" max="2308" width="94" bestFit="1" customWidth="1"/>
    <col min="2561" max="2561" width="32.42578125" bestFit="1" customWidth="1"/>
    <col min="2562" max="2562" width="42.7109375" bestFit="1" customWidth="1"/>
    <col min="2563" max="2563" width="42" customWidth="1"/>
    <col min="2564" max="2564" width="94" bestFit="1" customWidth="1"/>
    <col min="2817" max="2817" width="32.42578125" bestFit="1" customWidth="1"/>
    <col min="2818" max="2818" width="42.7109375" bestFit="1" customWidth="1"/>
    <col min="2819" max="2819" width="42" customWidth="1"/>
    <col min="2820" max="2820" width="94" bestFit="1" customWidth="1"/>
    <col min="3073" max="3073" width="32.42578125" bestFit="1" customWidth="1"/>
    <col min="3074" max="3074" width="42.7109375" bestFit="1" customWidth="1"/>
    <col min="3075" max="3075" width="42" customWidth="1"/>
    <col min="3076" max="3076" width="94" bestFit="1" customWidth="1"/>
    <col min="3329" max="3329" width="32.42578125" bestFit="1" customWidth="1"/>
    <col min="3330" max="3330" width="42.7109375" bestFit="1" customWidth="1"/>
    <col min="3331" max="3331" width="42" customWidth="1"/>
    <col min="3332" max="3332" width="94" bestFit="1" customWidth="1"/>
    <col min="3585" max="3585" width="32.42578125" bestFit="1" customWidth="1"/>
    <col min="3586" max="3586" width="42.7109375" bestFit="1" customWidth="1"/>
    <col min="3587" max="3587" width="42" customWidth="1"/>
    <col min="3588" max="3588" width="94" bestFit="1" customWidth="1"/>
    <col min="3841" max="3841" width="32.42578125" bestFit="1" customWidth="1"/>
    <col min="3842" max="3842" width="42.7109375" bestFit="1" customWidth="1"/>
    <col min="3843" max="3843" width="42" customWidth="1"/>
    <col min="3844" max="3844" width="94" bestFit="1" customWidth="1"/>
    <col min="4097" max="4097" width="32.42578125" bestFit="1" customWidth="1"/>
    <col min="4098" max="4098" width="42.7109375" bestFit="1" customWidth="1"/>
    <col min="4099" max="4099" width="42" customWidth="1"/>
    <col min="4100" max="4100" width="94" bestFit="1" customWidth="1"/>
    <col min="4353" max="4353" width="32.42578125" bestFit="1" customWidth="1"/>
    <col min="4354" max="4354" width="42.7109375" bestFit="1" customWidth="1"/>
    <col min="4355" max="4355" width="42" customWidth="1"/>
    <col min="4356" max="4356" width="94" bestFit="1" customWidth="1"/>
    <col min="4609" max="4609" width="32.42578125" bestFit="1" customWidth="1"/>
    <col min="4610" max="4610" width="42.7109375" bestFit="1" customWidth="1"/>
    <col min="4611" max="4611" width="42" customWidth="1"/>
    <col min="4612" max="4612" width="94" bestFit="1" customWidth="1"/>
    <col min="4865" max="4865" width="32.42578125" bestFit="1" customWidth="1"/>
    <col min="4866" max="4866" width="42.7109375" bestFit="1" customWidth="1"/>
    <col min="4867" max="4867" width="42" customWidth="1"/>
    <col min="4868" max="4868" width="94" bestFit="1" customWidth="1"/>
    <col min="5121" max="5121" width="32.42578125" bestFit="1" customWidth="1"/>
    <col min="5122" max="5122" width="42.7109375" bestFit="1" customWidth="1"/>
    <col min="5123" max="5123" width="42" customWidth="1"/>
    <col min="5124" max="5124" width="94" bestFit="1" customWidth="1"/>
    <col min="5377" max="5377" width="32.42578125" bestFit="1" customWidth="1"/>
    <col min="5378" max="5378" width="42.7109375" bestFit="1" customWidth="1"/>
    <col min="5379" max="5379" width="42" customWidth="1"/>
    <col min="5380" max="5380" width="94" bestFit="1" customWidth="1"/>
    <col min="5633" max="5633" width="32.42578125" bestFit="1" customWidth="1"/>
    <col min="5634" max="5634" width="42.7109375" bestFit="1" customWidth="1"/>
    <col min="5635" max="5635" width="42" customWidth="1"/>
    <col min="5636" max="5636" width="94" bestFit="1" customWidth="1"/>
    <col min="5889" max="5889" width="32.42578125" bestFit="1" customWidth="1"/>
    <col min="5890" max="5890" width="42.7109375" bestFit="1" customWidth="1"/>
    <col min="5891" max="5891" width="42" customWidth="1"/>
    <col min="5892" max="5892" width="94" bestFit="1" customWidth="1"/>
    <col min="6145" max="6145" width="32.42578125" bestFit="1" customWidth="1"/>
    <col min="6146" max="6146" width="42.7109375" bestFit="1" customWidth="1"/>
    <col min="6147" max="6147" width="42" customWidth="1"/>
    <col min="6148" max="6148" width="94" bestFit="1" customWidth="1"/>
    <col min="6401" max="6401" width="32.42578125" bestFit="1" customWidth="1"/>
    <col min="6402" max="6402" width="42.7109375" bestFit="1" customWidth="1"/>
    <col min="6403" max="6403" width="42" customWidth="1"/>
    <col min="6404" max="6404" width="94" bestFit="1" customWidth="1"/>
    <col min="6657" max="6657" width="32.42578125" bestFit="1" customWidth="1"/>
    <col min="6658" max="6658" width="42.7109375" bestFit="1" customWidth="1"/>
    <col min="6659" max="6659" width="42" customWidth="1"/>
    <col min="6660" max="6660" width="94" bestFit="1" customWidth="1"/>
    <col min="6913" max="6913" width="32.42578125" bestFit="1" customWidth="1"/>
    <col min="6914" max="6914" width="42.7109375" bestFit="1" customWidth="1"/>
    <col min="6915" max="6915" width="42" customWidth="1"/>
    <col min="6916" max="6916" width="94" bestFit="1" customWidth="1"/>
    <col min="7169" max="7169" width="32.42578125" bestFit="1" customWidth="1"/>
    <col min="7170" max="7170" width="42.7109375" bestFit="1" customWidth="1"/>
    <col min="7171" max="7171" width="42" customWidth="1"/>
    <col min="7172" max="7172" width="94" bestFit="1" customWidth="1"/>
    <col min="7425" max="7425" width="32.42578125" bestFit="1" customWidth="1"/>
    <col min="7426" max="7426" width="42.7109375" bestFit="1" customWidth="1"/>
    <col min="7427" max="7427" width="42" customWidth="1"/>
    <col min="7428" max="7428" width="94" bestFit="1" customWidth="1"/>
    <col min="7681" max="7681" width="32.42578125" bestFit="1" customWidth="1"/>
    <col min="7682" max="7682" width="42.7109375" bestFit="1" customWidth="1"/>
    <col min="7683" max="7683" width="42" customWidth="1"/>
    <col min="7684" max="7684" width="94" bestFit="1" customWidth="1"/>
    <col min="7937" max="7937" width="32.42578125" bestFit="1" customWidth="1"/>
    <col min="7938" max="7938" width="42.7109375" bestFit="1" customWidth="1"/>
    <col min="7939" max="7939" width="42" customWidth="1"/>
    <col min="7940" max="7940" width="94" bestFit="1" customWidth="1"/>
    <col min="8193" max="8193" width="32.42578125" bestFit="1" customWidth="1"/>
    <col min="8194" max="8194" width="42.7109375" bestFit="1" customWidth="1"/>
    <col min="8195" max="8195" width="42" customWidth="1"/>
    <col min="8196" max="8196" width="94" bestFit="1" customWidth="1"/>
    <col min="8449" max="8449" width="32.42578125" bestFit="1" customWidth="1"/>
    <col min="8450" max="8450" width="42.7109375" bestFit="1" customWidth="1"/>
    <col min="8451" max="8451" width="42" customWidth="1"/>
    <col min="8452" max="8452" width="94" bestFit="1" customWidth="1"/>
    <col min="8705" max="8705" width="32.42578125" bestFit="1" customWidth="1"/>
    <col min="8706" max="8706" width="42.7109375" bestFit="1" customWidth="1"/>
    <col min="8707" max="8707" width="42" customWidth="1"/>
    <col min="8708" max="8708" width="94" bestFit="1" customWidth="1"/>
    <col min="8961" max="8961" width="32.42578125" bestFit="1" customWidth="1"/>
    <col min="8962" max="8962" width="42.7109375" bestFit="1" customWidth="1"/>
    <col min="8963" max="8963" width="42" customWidth="1"/>
    <col min="8964" max="8964" width="94" bestFit="1" customWidth="1"/>
    <col min="9217" max="9217" width="32.42578125" bestFit="1" customWidth="1"/>
    <col min="9218" max="9218" width="42.7109375" bestFit="1" customWidth="1"/>
    <col min="9219" max="9219" width="42" customWidth="1"/>
    <col min="9220" max="9220" width="94" bestFit="1" customWidth="1"/>
    <col min="9473" max="9473" width="32.42578125" bestFit="1" customWidth="1"/>
    <col min="9474" max="9474" width="42.7109375" bestFit="1" customWidth="1"/>
    <col min="9475" max="9475" width="42" customWidth="1"/>
    <col min="9476" max="9476" width="94" bestFit="1" customWidth="1"/>
    <col min="9729" max="9729" width="32.42578125" bestFit="1" customWidth="1"/>
    <col min="9730" max="9730" width="42.7109375" bestFit="1" customWidth="1"/>
    <col min="9731" max="9731" width="42" customWidth="1"/>
    <col min="9732" max="9732" width="94" bestFit="1" customWidth="1"/>
    <col min="9985" max="9985" width="32.42578125" bestFit="1" customWidth="1"/>
    <col min="9986" max="9986" width="42.7109375" bestFit="1" customWidth="1"/>
    <col min="9987" max="9987" width="42" customWidth="1"/>
    <col min="9988" max="9988" width="94" bestFit="1" customWidth="1"/>
    <col min="10241" max="10241" width="32.42578125" bestFit="1" customWidth="1"/>
    <col min="10242" max="10242" width="42.7109375" bestFit="1" customWidth="1"/>
    <col min="10243" max="10243" width="42" customWidth="1"/>
    <col min="10244" max="10244" width="94" bestFit="1" customWidth="1"/>
    <col min="10497" max="10497" width="32.42578125" bestFit="1" customWidth="1"/>
    <col min="10498" max="10498" width="42.7109375" bestFit="1" customWidth="1"/>
    <col min="10499" max="10499" width="42" customWidth="1"/>
    <col min="10500" max="10500" width="94" bestFit="1" customWidth="1"/>
    <col min="10753" max="10753" width="32.42578125" bestFit="1" customWidth="1"/>
    <col min="10754" max="10754" width="42.7109375" bestFit="1" customWidth="1"/>
    <col min="10755" max="10755" width="42" customWidth="1"/>
    <col min="10756" max="10756" width="94" bestFit="1" customWidth="1"/>
    <col min="11009" max="11009" width="32.42578125" bestFit="1" customWidth="1"/>
    <col min="11010" max="11010" width="42.7109375" bestFit="1" customWidth="1"/>
    <col min="11011" max="11011" width="42" customWidth="1"/>
    <col min="11012" max="11012" width="94" bestFit="1" customWidth="1"/>
    <col min="11265" max="11265" width="32.42578125" bestFit="1" customWidth="1"/>
    <col min="11266" max="11266" width="42.7109375" bestFit="1" customWidth="1"/>
    <col min="11267" max="11267" width="42" customWidth="1"/>
    <col min="11268" max="11268" width="94" bestFit="1" customWidth="1"/>
    <col min="11521" max="11521" width="32.42578125" bestFit="1" customWidth="1"/>
    <col min="11522" max="11522" width="42.7109375" bestFit="1" customWidth="1"/>
    <col min="11523" max="11523" width="42" customWidth="1"/>
    <col min="11524" max="11524" width="94" bestFit="1" customWidth="1"/>
    <col min="11777" max="11777" width="32.42578125" bestFit="1" customWidth="1"/>
    <col min="11778" max="11778" width="42.7109375" bestFit="1" customWidth="1"/>
    <col min="11779" max="11779" width="42" customWidth="1"/>
    <col min="11780" max="11780" width="94" bestFit="1" customWidth="1"/>
    <col min="12033" max="12033" width="32.42578125" bestFit="1" customWidth="1"/>
    <col min="12034" max="12034" width="42.7109375" bestFit="1" customWidth="1"/>
    <col min="12035" max="12035" width="42" customWidth="1"/>
    <col min="12036" max="12036" width="94" bestFit="1" customWidth="1"/>
    <col min="12289" max="12289" width="32.42578125" bestFit="1" customWidth="1"/>
    <col min="12290" max="12290" width="42.7109375" bestFit="1" customWidth="1"/>
    <col min="12291" max="12291" width="42" customWidth="1"/>
    <col min="12292" max="12292" width="94" bestFit="1" customWidth="1"/>
    <col min="12545" max="12545" width="32.42578125" bestFit="1" customWidth="1"/>
    <col min="12546" max="12546" width="42.7109375" bestFit="1" customWidth="1"/>
    <col min="12547" max="12547" width="42" customWidth="1"/>
    <col min="12548" max="12548" width="94" bestFit="1" customWidth="1"/>
    <col min="12801" max="12801" width="32.42578125" bestFit="1" customWidth="1"/>
    <col min="12802" max="12802" width="42.7109375" bestFit="1" customWidth="1"/>
    <col min="12803" max="12803" width="42" customWidth="1"/>
    <col min="12804" max="12804" width="94" bestFit="1" customWidth="1"/>
    <col min="13057" max="13057" width="32.42578125" bestFit="1" customWidth="1"/>
    <col min="13058" max="13058" width="42.7109375" bestFit="1" customWidth="1"/>
    <col min="13059" max="13059" width="42" customWidth="1"/>
    <col min="13060" max="13060" width="94" bestFit="1" customWidth="1"/>
    <col min="13313" max="13313" width="32.42578125" bestFit="1" customWidth="1"/>
    <col min="13314" max="13314" width="42.7109375" bestFit="1" customWidth="1"/>
    <col min="13315" max="13315" width="42" customWidth="1"/>
    <col min="13316" max="13316" width="94" bestFit="1" customWidth="1"/>
    <col min="13569" max="13569" width="32.42578125" bestFit="1" customWidth="1"/>
    <col min="13570" max="13570" width="42.7109375" bestFit="1" customWidth="1"/>
    <col min="13571" max="13571" width="42" customWidth="1"/>
    <col min="13572" max="13572" width="94" bestFit="1" customWidth="1"/>
    <col min="13825" max="13825" width="32.42578125" bestFit="1" customWidth="1"/>
    <col min="13826" max="13826" width="42.7109375" bestFit="1" customWidth="1"/>
    <col min="13827" max="13827" width="42" customWidth="1"/>
    <col min="13828" max="13828" width="94" bestFit="1" customWidth="1"/>
    <col min="14081" max="14081" width="32.42578125" bestFit="1" customWidth="1"/>
    <col min="14082" max="14082" width="42.7109375" bestFit="1" customWidth="1"/>
    <col min="14083" max="14083" width="42" customWidth="1"/>
    <col min="14084" max="14084" width="94" bestFit="1" customWidth="1"/>
    <col min="14337" max="14337" width="32.42578125" bestFit="1" customWidth="1"/>
    <col min="14338" max="14338" width="42.7109375" bestFit="1" customWidth="1"/>
    <col min="14339" max="14339" width="42" customWidth="1"/>
    <col min="14340" max="14340" width="94" bestFit="1" customWidth="1"/>
    <col min="14593" max="14593" width="32.42578125" bestFit="1" customWidth="1"/>
    <col min="14594" max="14594" width="42.7109375" bestFit="1" customWidth="1"/>
    <col min="14595" max="14595" width="42" customWidth="1"/>
    <col min="14596" max="14596" width="94" bestFit="1" customWidth="1"/>
    <col min="14849" max="14849" width="32.42578125" bestFit="1" customWidth="1"/>
    <col min="14850" max="14850" width="42.7109375" bestFit="1" customWidth="1"/>
    <col min="14851" max="14851" width="42" customWidth="1"/>
    <col min="14852" max="14852" width="94" bestFit="1" customWidth="1"/>
    <col min="15105" max="15105" width="32.42578125" bestFit="1" customWidth="1"/>
    <col min="15106" max="15106" width="42.7109375" bestFit="1" customWidth="1"/>
    <col min="15107" max="15107" width="42" customWidth="1"/>
    <col min="15108" max="15108" width="94" bestFit="1" customWidth="1"/>
    <col min="15361" max="15361" width="32.42578125" bestFit="1" customWidth="1"/>
    <col min="15362" max="15362" width="42.7109375" bestFit="1" customWidth="1"/>
    <col min="15363" max="15363" width="42" customWidth="1"/>
    <col min="15364" max="15364" width="94" bestFit="1" customWidth="1"/>
    <col min="15617" max="15617" width="32.42578125" bestFit="1" customWidth="1"/>
    <col min="15618" max="15618" width="42.7109375" bestFit="1" customWidth="1"/>
    <col min="15619" max="15619" width="42" customWidth="1"/>
    <col min="15620" max="15620" width="94" bestFit="1" customWidth="1"/>
    <col min="15873" max="15873" width="32.42578125" bestFit="1" customWidth="1"/>
    <col min="15874" max="15874" width="42.7109375" bestFit="1" customWidth="1"/>
    <col min="15875" max="15875" width="42" customWidth="1"/>
    <col min="15876" max="15876" width="94" bestFit="1" customWidth="1"/>
    <col min="16129" max="16129" width="32.42578125" bestFit="1" customWidth="1"/>
    <col min="16130" max="16130" width="42.7109375" bestFit="1" customWidth="1"/>
    <col min="16131" max="16131" width="42" customWidth="1"/>
    <col min="16132" max="16132" width="94" bestFit="1" customWidth="1"/>
  </cols>
  <sheetData>
    <row r="1" spans="1:7" x14ac:dyDescent="0.25">
      <c r="A1" s="1" t="s">
        <v>0</v>
      </c>
      <c r="B1" s="16"/>
      <c r="C1" s="16"/>
      <c r="D1" s="1" t="s">
        <v>0</v>
      </c>
      <c r="E1" s="1"/>
      <c r="G1" s="2"/>
    </row>
    <row r="2" spans="1:7" ht="30" x14ac:dyDescent="0.25">
      <c r="A2" s="17" t="s">
        <v>793</v>
      </c>
      <c r="B2" s="3" t="s">
        <v>623</v>
      </c>
      <c r="C2" s="18" t="s">
        <v>111</v>
      </c>
      <c r="D2" t="s">
        <v>794</v>
      </c>
      <c r="E2" s="15" t="str">
        <f t="shared" ref="E2:E65" si="0">CONCATENATE("&lt;Account&gt;&lt;Code&gt;",A2,"&lt;/Code&gt;&lt;Description&gt;",SUBSTITUTE(D2,"&amp;","en"),"&lt;/Description&gt;&lt;Columns&gt;&lt;Column&gt;&lt;TypeValue/&gt;&lt;/Column&gt;&lt;/Columns&gt;&lt;/Account&gt;")</f>
        <v>&lt;Account&gt;&lt;Code&gt;periodeultimo&lt;/Code&gt;&lt;Description&gt;periode_ultimo - Datum van de stand van de gegevens in de bronsystemen.&lt;/Description&gt;&lt;Columns&gt;&lt;Column&gt;&lt;TypeValue/&gt;&lt;/Column&gt;&lt;/Columns&gt;&lt;/Account&gt;</v>
      </c>
      <c r="G2" s="2" t="str">
        <f>CONCATENATE("&lt;Entry depth=""4""&gt;&lt;SourceCode&gt;",A2,"&lt;/SourceCode&gt;&lt;TargetCode&gt;IMPORT_",B2,"&lt;/TargetCode&gt;&lt;WeightValue&gt;1&lt;/WeightValue&gt;&lt;/Entry&gt;")</f>
        <v>&lt;Entry depth="4"&gt;&lt;SourceCode&gt;periodeultimo&lt;/SourceCode&gt;&lt;TargetCode&gt;IMPORT_periode_ultimo&lt;/TargetCode&gt;&lt;WeightValue&gt;1&lt;/WeightValue&gt;&lt;/Entry&gt;</v>
      </c>
    </row>
    <row r="3" spans="1:7" x14ac:dyDescent="0.25">
      <c r="A3" s="17" t="s">
        <v>624</v>
      </c>
      <c r="B3" s="3" t="s">
        <v>624</v>
      </c>
      <c r="C3" s="18" t="s">
        <v>112</v>
      </c>
      <c r="D3" t="s">
        <v>795</v>
      </c>
      <c r="E3" s="15" t="str">
        <f t="shared" si="0"/>
        <v>&lt;Account&gt;&lt;Code&gt;relnr&lt;/Code&gt;&lt;Description&gt;relnr - Dit is het unieke relatienummer van klant.&lt;/Description&gt;&lt;Columns&gt;&lt;Column&gt;&lt;TypeValue/&gt;&lt;/Column&gt;&lt;/Columns&gt;&lt;/Account&gt;</v>
      </c>
      <c r="G3" s="2" t="str">
        <f t="shared" ref="G3:G90" si="1">CONCATENATE("&lt;Entry depth=""4""&gt;&lt;SourceCode&gt;",A3,"&lt;/SourceCode&gt;&lt;TargetCode&gt;IMPORT_",B3,"&lt;/TargetCode&gt;&lt;WeightValue&gt;1&lt;/WeightValue&gt;&lt;/Entry&gt;")</f>
        <v>&lt;Entry depth="4"&gt;&lt;SourceCode&gt;relnr&lt;/SourceCode&gt;&lt;TargetCode&gt;IMPORT_relnr&lt;/TargetCode&gt;&lt;WeightValue&gt;1&lt;/WeightValue&gt;&lt;/Entry&gt;</v>
      </c>
    </row>
    <row r="4" spans="1:7" ht="30" x14ac:dyDescent="0.25">
      <c r="A4" s="19" t="s">
        <v>625</v>
      </c>
      <c r="B4" s="3" t="s">
        <v>625</v>
      </c>
      <c r="C4" s="18" t="s">
        <v>113</v>
      </c>
      <c r="D4" t="s">
        <v>796</v>
      </c>
      <c r="E4" s="15" t="str">
        <f t="shared" si="0"/>
        <v>&lt;Account&gt;&lt;Code&gt;reftyp&lt;/Code&gt;&lt;Description&gt;reftyp - Bronsysteem waaruit het relatienummer uit afkomstig is (RR=oranje&lt;/Description&gt;&lt;Columns&gt;&lt;Column&gt;&lt;TypeValue/&gt;&lt;/Column&gt;&lt;/Columns&gt;&lt;/Account&gt;</v>
      </c>
      <c r="G4" s="2" t="str">
        <f t="shared" si="1"/>
        <v>&lt;Entry depth="4"&gt;&lt;SourceCode&gt;reftyp&lt;/SourceCode&gt;&lt;TargetCode&gt;IMPORT_reftyp&lt;/TargetCode&gt;&lt;WeightValue&gt;1&lt;/WeightValue&gt;&lt;/Entry&gt;</v>
      </c>
    </row>
    <row r="5" spans="1:7" x14ac:dyDescent="0.25">
      <c r="A5" s="19" t="s">
        <v>797</v>
      </c>
      <c r="B5" s="3" t="s">
        <v>626</v>
      </c>
      <c r="C5" s="18" t="s">
        <v>114</v>
      </c>
      <c r="D5" t="s">
        <v>4</v>
      </c>
      <c r="E5" s="15" t="str">
        <f t="shared" si="0"/>
        <v>&lt;Account&gt;&lt;Code&gt;relnrrr&lt;/Code&gt;&lt;Description&gt;relnr_rr - Relatienummer vanuit RR.&lt;/Description&gt;&lt;Columns&gt;&lt;Column&gt;&lt;TypeValue/&gt;&lt;/Column&gt;&lt;/Columns&gt;&lt;/Account&gt;</v>
      </c>
      <c r="G5" s="2" t="str">
        <f t="shared" si="1"/>
        <v>&lt;Entry depth="4"&gt;&lt;SourceCode&gt;relnrrr&lt;/SourceCode&gt;&lt;TargetCode&gt;IMPORT_relnr_rr&lt;/TargetCode&gt;&lt;WeightValue&gt;1&lt;/WeightValue&gt;&lt;/Entry&gt;</v>
      </c>
    </row>
    <row r="6" spans="1:7" x14ac:dyDescent="0.25">
      <c r="A6" s="19" t="s">
        <v>627</v>
      </c>
      <c r="B6" s="3" t="s">
        <v>627</v>
      </c>
      <c r="C6" s="18" t="s">
        <v>115</v>
      </c>
      <c r="D6" t="s">
        <v>5</v>
      </c>
      <c r="E6" s="15" t="str">
        <f t="shared" si="0"/>
        <v>&lt;Account&gt;&lt;Code&gt;kredfacnr&lt;/Code&gt;&lt;Description&gt;kredfacnr - Kredietfaciliteitsnummer (KFC-nummer)&lt;/Description&gt;&lt;Columns&gt;&lt;Column&gt;&lt;TypeValue/&gt;&lt;/Column&gt;&lt;/Columns&gt;&lt;/Account&gt;</v>
      </c>
      <c r="G6" s="2" t="str">
        <f t="shared" si="1"/>
        <v>&lt;Entry depth="4"&gt;&lt;SourceCode&gt;kredfacnr&lt;/SourceCode&gt;&lt;TargetCode&gt;IMPORT_kredfacnr&lt;/TargetCode&gt;&lt;WeightValue&gt;1&lt;/WeightValue&gt;&lt;/Entry&gt;</v>
      </c>
    </row>
    <row r="7" spans="1:7" ht="30" x14ac:dyDescent="0.25">
      <c r="A7" s="20" t="s">
        <v>628</v>
      </c>
      <c r="B7" s="3" t="s">
        <v>628</v>
      </c>
      <c r="C7" s="18" t="s">
        <v>116</v>
      </c>
      <c r="D7" t="s">
        <v>6</v>
      </c>
      <c r="E7" s="15" t="str">
        <f t="shared" si="0"/>
        <v>&lt;Account&gt;&lt;Code&gt;kredfacnr2&lt;/Code&gt;&lt;Description&gt;kredfacnr2 - Nummer van een eventuele tweede kredietfaciliteit&lt;/Description&gt;&lt;Columns&gt;&lt;Column&gt;&lt;TypeValue/&gt;&lt;/Column&gt;&lt;/Columns&gt;&lt;/Account&gt;</v>
      </c>
      <c r="G7" s="2" t="str">
        <f t="shared" si="1"/>
        <v>&lt;Entry depth="4"&gt;&lt;SourceCode&gt;kredfacnr2&lt;/SourceCode&gt;&lt;TargetCode&gt;IMPORT_kredfacnr2&lt;/TargetCode&gt;&lt;WeightValue&gt;1&lt;/WeightValue&gt;&lt;/Entry&gt;</v>
      </c>
    </row>
    <row r="8" spans="1:7" x14ac:dyDescent="0.25">
      <c r="A8" s="19" t="s">
        <v>629</v>
      </c>
      <c r="B8" s="3" t="s">
        <v>629</v>
      </c>
      <c r="C8" s="18" t="s">
        <v>117</v>
      </c>
      <c r="D8" t="s">
        <v>7</v>
      </c>
      <c r="E8" s="15" t="str">
        <f t="shared" si="0"/>
        <v>&lt;Account&gt;&lt;Code&gt;relnaam&lt;/Code&gt;&lt;Description&gt;relnaam - Naam van klant&lt;/Description&gt;&lt;Columns&gt;&lt;Column&gt;&lt;TypeValue/&gt;&lt;/Column&gt;&lt;/Columns&gt;&lt;/Account&gt;</v>
      </c>
      <c r="G8" s="2" t="str">
        <f t="shared" si="1"/>
        <v>&lt;Entry depth="4"&gt;&lt;SourceCode&gt;relnaam&lt;/SourceCode&gt;&lt;TargetCode&gt;IMPORT_relnaam&lt;/TargetCode&gt;&lt;WeightValue&gt;1&lt;/WeightValue&gt;&lt;/Entry&gt;</v>
      </c>
    </row>
    <row r="9" spans="1:7" ht="30" x14ac:dyDescent="0.25">
      <c r="A9" s="19" t="s">
        <v>630</v>
      </c>
      <c r="B9" s="3" t="s">
        <v>630</v>
      </c>
      <c r="C9" s="18" t="s">
        <v>118</v>
      </c>
      <c r="D9" t="s">
        <v>8</v>
      </c>
      <c r="E9" s="15" t="str">
        <f t="shared" si="0"/>
        <v>&lt;Account&gt;&lt;Code&gt;segmcd&lt;/Code&gt;&lt;Description&gt;segmcd - Segmentcode (geeft type klantbediening weer).&lt;/Description&gt;&lt;Columns&gt;&lt;Column&gt;&lt;TypeValue/&gt;&lt;/Column&gt;&lt;/Columns&gt;&lt;/Account&gt;</v>
      </c>
      <c r="G9" s="2" t="str">
        <f t="shared" si="1"/>
        <v>&lt;Entry depth="4"&gt;&lt;SourceCode&gt;segmcd&lt;/SourceCode&gt;&lt;TargetCode&gt;IMPORT_segmcd&lt;/TargetCode&gt;&lt;WeightValue&gt;1&lt;/WeightValue&gt;&lt;/Entry&gt;</v>
      </c>
    </row>
    <row r="10" spans="1:7" ht="30" x14ac:dyDescent="0.25">
      <c r="A10" s="20" t="s">
        <v>798</v>
      </c>
      <c r="B10" s="3" t="s">
        <v>631</v>
      </c>
      <c r="C10" s="18" t="s">
        <v>119</v>
      </c>
      <c r="D10" t="s">
        <v>9</v>
      </c>
      <c r="E10" s="15" t="str">
        <f t="shared" si="0"/>
        <v>&lt;Account&gt;&lt;Code&gt;klantbijingsinds&lt;/Code&gt;&lt;Description&gt;klant_bij_ing_sinds - Ingangsdatum dat klant bij ING bankiert.(op dit moment leeg)&lt;/Description&gt;&lt;Columns&gt;&lt;Column&gt;&lt;TypeValue/&gt;&lt;/Column&gt;&lt;/Columns&gt;&lt;/Account&gt;</v>
      </c>
      <c r="G10" s="2" t="str">
        <f t="shared" si="1"/>
        <v>&lt;Entry depth="4"&gt;&lt;SourceCode&gt;klantbijingsinds&lt;/SourceCode&gt;&lt;TargetCode&gt;IMPORT_klant_bij_ing_sinds&lt;/TargetCode&gt;&lt;WeightValue&gt;1&lt;/WeightValue&gt;&lt;/Entry&gt;</v>
      </c>
    </row>
    <row r="11" spans="1:7" x14ac:dyDescent="0.25">
      <c r="A11" s="19" t="s">
        <v>632</v>
      </c>
      <c r="B11" s="3" t="s">
        <v>632</v>
      </c>
      <c r="C11" s="18" t="s">
        <v>120</v>
      </c>
      <c r="D11" t="s">
        <v>10</v>
      </c>
      <c r="E11" s="15" t="str">
        <f t="shared" si="0"/>
        <v>&lt;Account&gt;&lt;Code&gt;kvknummer&lt;/Code&gt;&lt;Description&gt;kvknummer - Nummer bij Kamer van Koophandel&lt;/Description&gt;&lt;Columns&gt;&lt;Column&gt;&lt;TypeValue/&gt;&lt;/Column&gt;&lt;/Columns&gt;&lt;/Account&gt;</v>
      </c>
      <c r="G11" s="2" t="str">
        <f t="shared" si="1"/>
        <v>&lt;Entry depth="4"&gt;&lt;SourceCode&gt;kvknummer&lt;/SourceCode&gt;&lt;TargetCode&gt;IMPORT_kvknummer&lt;/TargetCode&gt;&lt;WeightValue&gt;1&lt;/WeightValue&gt;&lt;/Entry&gt;</v>
      </c>
    </row>
    <row r="12" spans="1:7" x14ac:dyDescent="0.25">
      <c r="A12" s="19" t="s">
        <v>633</v>
      </c>
      <c r="B12" s="3" t="s">
        <v>633</v>
      </c>
      <c r="C12" s="18" t="s">
        <v>121</v>
      </c>
      <c r="D12" t="s">
        <v>11</v>
      </c>
      <c r="E12" s="15" t="str">
        <f t="shared" si="0"/>
        <v>&lt;Account&gt;&lt;Code&gt;oprchtdat&lt;/Code&gt;&lt;Description&gt;oprchtdat - Oprichtingsdatum bij Kamer van Koophandel.&lt;/Description&gt;&lt;Columns&gt;&lt;Column&gt;&lt;TypeValue/&gt;&lt;/Column&gt;&lt;/Columns&gt;&lt;/Account&gt;</v>
      </c>
      <c r="G12" s="2" t="str">
        <f t="shared" si="1"/>
        <v>&lt;Entry depth="4"&gt;&lt;SourceCode&gt;oprchtdat&lt;/SourceCode&gt;&lt;TargetCode&gt;IMPORT_oprchtdat&lt;/TargetCode&gt;&lt;WeightValue&gt;1&lt;/WeightValue&gt;&lt;/Entry&gt;</v>
      </c>
    </row>
    <row r="13" spans="1:7" ht="30" x14ac:dyDescent="0.25">
      <c r="A13" s="19" t="s">
        <v>799</v>
      </c>
      <c r="B13" s="3" t="s">
        <v>634</v>
      </c>
      <c r="C13" s="18" t="s">
        <v>122</v>
      </c>
      <c r="D13" t="s">
        <v>12</v>
      </c>
      <c r="E13" s="15" t="str">
        <f t="shared" si="0"/>
        <v>&lt;Account&gt;&lt;Code&gt;grideenhid&lt;/Code&gt;&lt;Description&gt;grid_eenh_id - Identificatie van klant in Global Relationship Identifier Database van CCRM-organisatie.&lt;/Description&gt;&lt;Columns&gt;&lt;Column&gt;&lt;TypeValue/&gt;&lt;/Column&gt;&lt;/Columns&gt;&lt;/Account&gt;</v>
      </c>
      <c r="G13" s="2" t="str">
        <f t="shared" si="1"/>
        <v>&lt;Entry depth="4"&gt;&lt;SourceCode&gt;grideenhid&lt;/SourceCode&gt;&lt;TargetCode&gt;IMPORT_grid_eenh_id&lt;/TargetCode&gt;&lt;WeightValue&gt;1&lt;/WeightValue&gt;&lt;/Entry&gt;</v>
      </c>
    </row>
    <row r="14" spans="1:7" x14ac:dyDescent="0.25">
      <c r="A14" s="19" t="s">
        <v>800</v>
      </c>
      <c r="B14" s="3" t="s">
        <v>635</v>
      </c>
      <c r="C14" s="18" t="s">
        <v>123</v>
      </c>
      <c r="D14" t="s">
        <v>13</v>
      </c>
      <c r="E14" s="15" t="str">
        <f t="shared" si="0"/>
        <v>&lt;Account&gt;&lt;Code&gt;naicsprimindustrydesc&lt;/Code&gt;&lt;Description&gt;naics_prim_industry_desc - Omschrijving van branche&lt;/Description&gt;&lt;Columns&gt;&lt;Column&gt;&lt;TypeValue/&gt;&lt;/Column&gt;&lt;/Columns&gt;&lt;/Account&gt;</v>
      </c>
      <c r="G14" s="2" t="str">
        <f t="shared" si="1"/>
        <v>&lt;Entry depth="4"&gt;&lt;SourceCode&gt;naicsprimindustrydesc&lt;/SourceCode&gt;&lt;TargetCode&gt;IMPORT_naics_prim_industry_desc&lt;/TargetCode&gt;&lt;WeightValue&gt;1&lt;/WeightValue&gt;&lt;/Entry&gt;</v>
      </c>
    </row>
    <row r="15" spans="1:7" ht="30" x14ac:dyDescent="0.25">
      <c r="A15" s="20" t="s">
        <v>801</v>
      </c>
      <c r="B15" s="3" t="s">
        <v>636</v>
      </c>
      <c r="C15" s="18" t="s">
        <v>124</v>
      </c>
      <c r="D15" t="s">
        <v>14</v>
      </c>
      <c r="E15" s="15" t="str">
        <f t="shared" si="0"/>
        <v>&lt;Account&gt;&lt;Code&gt;sbfrelatie&lt;/Code&gt;&lt;Description&gt;sbf_relatie - Indicator of een klant is toegewezen aan het SBF-risicomodel (Small Business Facilities).&lt;/Description&gt;&lt;Columns&gt;&lt;Column&gt;&lt;TypeValue/&gt;&lt;/Column&gt;&lt;/Columns&gt;&lt;/Account&gt;</v>
      </c>
      <c r="G15" s="2" t="str">
        <f t="shared" si="1"/>
        <v>&lt;Entry depth="4"&gt;&lt;SourceCode&gt;sbfrelatie&lt;/SourceCode&gt;&lt;TargetCode&gt;IMPORT_sbf_relatie&lt;/TargetCode&gt;&lt;WeightValue&gt;1&lt;/WeightValue&gt;&lt;/Entry&gt;</v>
      </c>
    </row>
    <row r="16" spans="1:7" x14ac:dyDescent="0.25">
      <c r="A16" s="19" t="s">
        <v>802</v>
      </c>
      <c r="B16" s="3" t="s">
        <v>637</v>
      </c>
      <c r="C16" s="18" t="s">
        <v>125</v>
      </c>
      <c r="D16" t="s">
        <v>15</v>
      </c>
      <c r="E16" s="15" t="str">
        <f t="shared" si="0"/>
        <v>&lt;Account&gt;&lt;Code&gt;ratinggetalmm&lt;/Code&gt;&lt;Description&gt;ratinggetal_mm - Ratinggetal huidige maand&lt;/Description&gt;&lt;Columns&gt;&lt;Column&gt;&lt;TypeValue/&gt;&lt;/Column&gt;&lt;/Columns&gt;&lt;/Account&gt;</v>
      </c>
      <c r="G16" s="2" t="str">
        <f t="shared" si="1"/>
        <v>&lt;Entry depth="4"&gt;&lt;SourceCode&gt;ratinggetalmm&lt;/SourceCode&gt;&lt;TargetCode&gt;IMPORT_ratinggetal_mm&lt;/TargetCode&gt;&lt;WeightValue&gt;1&lt;/WeightValue&gt;&lt;/Entry&gt;</v>
      </c>
    </row>
    <row r="17" spans="1:7" x14ac:dyDescent="0.25">
      <c r="A17" s="19" t="s">
        <v>803</v>
      </c>
      <c r="B17" s="3" t="s">
        <v>638</v>
      </c>
      <c r="C17" s="18" t="s">
        <v>126</v>
      </c>
      <c r="D17" t="s">
        <v>16</v>
      </c>
      <c r="E17" s="15" t="str">
        <f t="shared" si="0"/>
        <v>&lt;Account&gt;&lt;Code&gt;ratinggetalmm12&lt;/Code&gt;&lt;Description&gt;ratinggetal_mm12 - Ratinggetal 12 maanden geleden&lt;/Description&gt;&lt;Columns&gt;&lt;Column&gt;&lt;TypeValue/&gt;&lt;/Column&gt;&lt;/Columns&gt;&lt;/Account&gt;</v>
      </c>
      <c r="G17" s="2" t="str">
        <f t="shared" si="1"/>
        <v>&lt;Entry depth="4"&gt;&lt;SourceCode&gt;ratinggetalmm12&lt;/SourceCode&gt;&lt;TargetCode&gt;IMPORT_ratinggetal_mm12&lt;/TargetCode&gt;&lt;WeightValue&gt;1&lt;/WeightValue&gt;&lt;/Entry&gt;</v>
      </c>
    </row>
    <row r="18" spans="1:7" x14ac:dyDescent="0.25">
      <c r="A18" s="17" t="s">
        <v>804</v>
      </c>
      <c r="B18" s="3" t="s">
        <v>639</v>
      </c>
      <c r="C18" s="18" t="s">
        <v>127</v>
      </c>
      <c r="D18" t="s">
        <v>17</v>
      </c>
      <c r="E18" s="15" t="str">
        <f t="shared" si="0"/>
        <v>&lt;Account&gt;&lt;Code&gt;ingriskratingmm&lt;/Code&gt;&lt;Description&gt;ing_risk_rating_mm - Rating huidige maand&lt;/Description&gt;&lt;Columns&gt;&lt;Column&gt;&lt;TypeValue/&gt;&lt;/Column&gt;&lt;/Columns&gt;&lt;/Account&gt;</v>
      </c>
      <c r="G18" s="2" t="str">
        <f t="shared" si="1"/>
        <v>&lt;Entry depth="4"&gt;&lt;SourceCode&gt;ingriskratingmm&lt;/SourceCode&gt;&lt;TargetCode&gt;IMPORT_ing_risk_rating_mm&lt;/TargetCode&gt;&lt;WeightValue&gt;1&lt;/WeightValue&gt;&lt;/Entry&gt;</v>
      </c>
    </row>
    <row r="19" spans="1:7" x14ac:dyDescent="0.25">
      <c r="A19" s="19" t="s">
        <v>805</v>
      </c>
      <c r="B19" s="3" t="s">
        <v>640</v>
      </c>
      <c r="C19" s="18" t="s">
        <v>128</v>
      </c>
      <c r="D19" t="s">
        <v>18</v>
      </c>
      <c r="E19" s="15" t="str">
        <f t="shared" si="0"/>
        <v>&lt;Account&gt;&lt;Code&gt;ingriskratingmm12&lt;/Code&gt;&lt;Description&gt;ing_risk_rating_mm12 - Rating 12 maanden geleden&lt;/Description&gt;&lt;Columns&gt;&lt;Column&gt;&lt;TypeValue/&gt;&lt;/Column&gt;&lt;/Columns&gt;&lt;/Account&gt;</v>
      </c>
      <c r="G19" s="2" t="str">
        <f t="shared" si="1"/>
        <v>&lt;Entry depth="4"&gt;&lt;SourceCode&gt;ingriskratingmm12&lt;/SourceCode&gt;&lt;TargetCode&gt;IMPORT_ing_risk_rating_mm12&lt;/TargetCode&gt;&lt;WeightValue&gt;1&lt;/WeightValue&gt;&lt;/Entry&gt;</v>
      </c>
    </row>
    <row r="20" spans="1:7" x14ac:dyDescent="0.25">
      <c r="A20" s="19" t="s">
        <v>806</v>
      </c>
      <c r="B20" s="3" t="s">
        <v>641</v>
      </c>
      <c r="C20" s="18" t="s">
        <v>129</v>
      </c>
      <c r="D20" t="s">
        <v>19</v>
      </c>
      <c r="E20" s="15" t="str">
        <f t="shared" si="0"/>
        <v>&lt;Account&gt;&lt;Code&gt;ovsbedrmmc&lt;/Code&gt;&lt;Description&gt;ovsbedr_mm_c - Bedrag aan overstand in huidige maand&lt;/Description&gt;&lt;Columns&gt;&lt;Column&gt;&lt;TypeValue/&gt;&lt;/Column&gt;&lt;/Columns&gt;&lt;/Account&gt;</v>
      </c>
      <c r="G20" s="2" t="str">
        <f t="shared" si="1"/>
        <v>&lt;Entry depth="4"&gt;&lt;SourceCode&gt;ovsbedrmmc&lt;/SourceCode&gt;&lt;TargetCode&gt;IMPORT_ovsbedr_mm_c&lt;/TargetCode&gt;&lt;WeightValue&gt;1&lt;/WeightValue&gt;&lt;/Entry&gt;</v>
      </c>
    </row>
    <row r="21" spans="1:7" x14ac:dyDescent="0.25">
      <c r="A21" s="19" t="s">
        <v>807</v>
      </c>
      <c r="B21" s="3" t="s">
        <v>642</v>
      </c>
      <c r="C21" s="18" t="s">
        <v>130</v>
      </c>
      <c r="D21" t="s">
        <v>20</v>
      </c>
      <c r="E21" s="15" t="str">
        <f t="shared" si="0"/>
        <v>&lt;Account&gt;&lt;Code&gt;aantaldagenoverstandmmc&lt;/Code&gt;&lt;Description&gt;aantal_dagen_overstand_mm_c - Aantal dagen in overstand in huidige maand&lt;/Description&gt;&lt;Columns&gt;&lt;Column&gt;&lt;TypeValue/&gt;&lt;/Column&gt;&lt;/Columns&gt;&lt;/Account&gt;</v>
      </c>
      <c r="G21" s="2" t="str">
        <f t="shared" si="1"/>
        <v>&lt;Entry depth="4"&gt;&lt;SourceCode&gt;aantaldagenoverstandmmc&lt;/SourceCode&gt;&lt;TargetCode&gt;IMPORT_aantal_dagen_overstand_mm_c&lt;/TargetCode&gt;&lt;WeightValue&gt;1&lt;/WeightValue&gt;&lt;/Entry&gt;</v>
      </c>
    </row>
    <row r="22" spans="1:7" x14ac:dyDescent="0.25">
      <c r="A22" s="19" t="s">
        <v>808</v>
      </c>
      <c r="B22" s="3" t="s">
        <v>643</v>
      </c>
      <c r="C22" s="18" t="s">
        <v>131</v>
      </c>
      <c r="D22" t="s">
        <v>21</v>
      </c>
      <c r="E22" s="15" t="str">
        <f t="shared" si="0"/>
        <v>&lt;Account&gt;&lt;Code&gt;sbfbomzcmmc&lt;/Code&gt;&lt;Description&gt;sbfbomzc_mm_c - Omzet over rekening in huidige maand&lt;/Description&gt;&lt;Columns&gt;&lt;Column&gt;&lt;TypeValue/&gt;&lt;/Column&gt;&lt;/Columns&gt;&lt;/Account&gt;</v>
      </c>
      <c r="G22" s="2" t="str">
        <f t="shared" si="1"/>
        <v>&lt;Entry depth="4"&gt;&lt;SourceCode&gt;sbfbomzcmmc&lt;/SourceCode&gt;&lt;TargetCode&gt;IMPORT_sbfbomzc_mm_c&lt;/TargetCode&gt;&lt;WeightValue&gt;1&lt;/WeightValue&gt;&lt;/Entry&gt;</v>
      </c>
    </row>
    <row r="23" spans="1:7" x14ac:dyDescent="0.25">
      <c r="A23" s="19" t="s">
        <v>809</v>
      </c>
      <c r="B23" s="3" t="s">
        <v>644</v>
      </c>
      <c r="C23" s="18" t="s">
        <v>132</v>
      </c>
      <c r="D23" t="s">
        <v>22</v>
      </c>
      <c r="E23" s="15" t="str">
        <f t="shared" si="0"/>
        <v>&lt;Account&gt;&lt;Code&gt;sbfbomzcmm1c&lt;/Code&gt;&lt;Description&gt;sbfbomzc_mm1_c - Omzet over rekening vorige maand&lt;/Description&gt;&lt;Columns&gt;&lt;Column&gt;&lt;TypeValue/&gt;&lt;/Column&gt;&lt;/Columns&gt;&lt;/Account&gt;</v>
      </c>
      <c r="G23" s="2" t="str">
        <f t="shared" si="1"/>
        <v>&lt;Entry depth="4"&gt;&lt;SourceCode&gt;sbfbomzcmm1c&lt;/SourceCode&gt;&lt;TargetCode&gt;IMPORT_sbfbomzc_mm1_c&lt;/TargetCode&gt;&lt;WeightValue&gt;1&lt;/WeightValue&gt;&lt;/Entry&gt;</v>
      </c>
    </row>
    <row r="24" spans="1:7" x14ac:dyDescent="0.25">
      <c r="A24" s="19" t="s">
        <v>810</v>
      </c>
      <c r="B24" s="3" t="s">
        <v>645</v>
      </c>
      <c r="C24" s="18" t="s">
        <v>133</v>
      </c>
      <c r="D24" t="s">
        <v>23</v>
      </c>
      <c r="E24" s="15" t="str">
        <f t="shared" si="0"/>
        <v>&lt;Account&gt;&lt;Code&gt;sbfbomzcmm2c&lt;/Code&gt;&lt;Description&gt;sbfbomzc_mm2_c - Omzet over rekening 2 maanden geleden&lt;/Description&gt;&lt;Columns&gt;&lt;Column&gt;&lt;TypeValue/&gt;&lt;/Column&gt;&lt;/Columns&gt;&lt;/Account&gt;</v>
      </c>
      <c r="G24" s="2" t="str">
        <f t="shared" si="1"/>
        <v>&lt;Entry depth="4"&gt;&lt;SourceCode&gt;sbfbomzcmm2c&lt;/SourceCode&gt;&lt;TargetCode&gt;IMPORT_sbfbomzc_mm2_c&lt;/TargetCode&gt;&lt;WeightValue&gt;1&lt;/WeightValue&gt;&lt;/Entry&gt;</v>
      </c>
    </row>
    <row r="25" spans="1:7" x14ac:dyDescent="0.25">
      <c r="A25" s="19" t="s">
        <v>811</v>
      </c>
      <c r="B25" s="3" t="s">
        <v>646</v>
      </c>
      <c r="C25" s="18" t="s">
        <v>134</v>
      </c>
      <c r="D25" t="s">
        <v>24</v>
      </c>
      <c r="E25" s="15" t="str">
        <f t="shared" si="0"/>
        <v>&lt;Account&gt;&lt;Code&gt;sbfbomzcmm3c&lt;/Code&gt;&lt;Description&gt;sbfbomzc_mm3_c - Omzet over rekening 3 maanden geleden&lt;/Description&gt;&lt;Columns&gt;&lt;Column&gt;&lt;TypeValue/&gt;&lt;/Column&gt;&lt;/Columns&gt;&lt;/Account&gt;</v>
      </c>
      <c r="G25" s="2" t="str">
        <f t="shared" si="1"/>
        <v>&lt;Entry depth="4"&gt;&lt;SourceCode&gt;sbfbomzcmm3c&lt;/SourceCode&gt;&lt;TargetCode&gt;IMPORT_sbfbomzc_mm3_c&lt;/TargetCode&gt;&lt;WeightValue&gt;1&lt;/WeightValue&gt;&lt;/Entry&gt;</v>
      </c>
    </row>
    <row r="26" spans="1:7" x14ac:dyDescent="0.25">
      <c r="A26" s="19" t="s">
        <v>812</v>
      </c>
      <c r="B26" s="3" t="s">
        <v>647</v>
      </c>
      <c r="C26" s="18" t="s">
        <v>135</v>
      </c>
      <c r="D26" t="s">
        <v>25</v>
      </c>
      <c r="E26" s="15" t="str">
        <f t="shared" si="0"/>
        <v>&lt;Account&gt;&lt;Code&gt;sbfbomzcmm4c&lt;/Code&gt;&lt;Description&gt;sbfbomzc_mm4_c - Omzet over rekening 4 maanden geleden&lt;/Description&gt;&lt;Columns&gt;&lt;Column&gt;&lt;TypeValue/&gt;&lt;/Column&gt;&lt;/Columns&gt;&lt;/Account&gt;</v>
      </c>
      <c r="G26" s="2" t="str">
        <f t="shared" si="1"/>
        <v>&lt;Entry depth="4"&gt;&lt;SourceCode&gt;sbfbomzcmm4c&lt;/SourceCode&gt;&lt;TargetCode&gt;IMPORT_sbfbomzc_mm4_c&lt;/TargetCode&gt;&lt;WeightValue&gt;1&lt;/WeightValue&gt;&lt;/Entry&gt;</v>
      </c>
    </row>
    <row r="27" spans="1:7" x14ac:dyDescent="0.25">
      <c r="A27" s="19" t="s">
        <v>813</v>
      </c>
      <c r="B27" s="3" t="s">
        <v>648</v>
      </c>
      <c r="C27" s="18" t="s">
        <v>136</v>
      </c>
      <c r="D27" t="s">
        <v>26</v>
      </c>
      <c r="E27" s="15" t="str">
        <f t="shared" si="0"/>
        <v>&lt;Account&gt;&lt;Code&gt;sbfbomzcmm5c&lt;/Code&gt;&lt;Description&gt;sbfbomzc_mm5_c - Omzet over rekening 5 maanden geleden&lt;/Description&gt;&lt;Columns&gt;&lt;Column&gt;&lt;TypeValue/&gt;&lt;/Column&gt;&lt;/Columns&gt;&lt;/Account&gt;</v>
      </c>
      <c r="G27" s="2" t="str">
        <f t="shared" si="1"/>
        <v>&lt;Entry depth="4"&gt;&lt;SourceCode&gt;sbfbomzcmm5c&lt;/SourceCode&gt;&lt;TargetCode&gt;IMPORT_sbfbomzc_mm5_c&lt;/TargetCode&gt;&lt;WeightValue&gt;1&lt;/WeightValue&gt;&lt;/Entry&gt;</v>
      </c>
    </row>
    <row r="28" spans="1:7" x14ac:dyDescent="0.25">
      <c r="A28" s="19" t="s">
        <v>814</v>
      </c>
      <c r="B28" s="3" t="s">
        <v>649</v>
      </c>
      <c r="C28" s="18" t="s">
        <v>137</v>
      </c>
      <c r="D28" t="s">
        <v>27</v>
      </c>
      <c r="E28" s="15" t="str">
        <f t="shared" si="0"/>
        <v>&lt;Account&gt;&lt;Code&gt;sbfbomzcmm6c&lt;/Code&gt;&lt;Description&gt;sbfbomzc_mm6_c - Omzet over rekening 6 maanden geleden&lt;/Description&gt;&lt;Columns&gt;&lt;Column&gt;&lt;TypeValue/&gt;&lt;/Column&gt;&lt;/Columns&gt;&lt;/Account&gt;</v>
      </c>
      <c r="G28" s="2" t="str">
        <f t="shared" si="1"/>
        <v>&lt;Entry depth="4"&gt;&lt;SourceCode&gt;sbfbomzcmm6c&lt;/SourceCode&gt;&lt;TargetCode&gt;IMPORT_sbfbomzc_mm6_c&lt;/TargetCode&gt;&lt;WeightValue&gt;1&lt;/WeightValue&gt;&lt;/Entry&gt;</v>
      </c>
    </row>
    <row r="29" spans="1:7" x14ac:dyDescent="0.25">
      <c r="A29" s="19" t="s">
        <v>815</v>
      </c>
      <c r="B29" s="3" t="s">
        <v>650</v>
      </c>
      <c r="C29" s="18" t="s">
        <v>138</v>
      </c>
      <c r="D29" t="s">
        <v>28</v>
      </c>
      <c r="E29" s="15" t="str">
        <f t="shared" si="0"/>
        <v>&lt;Account&gt;&lt;Code&gt;sbfbomzcmm7c&lt;/Code&gt;&lt;Description&gt;sbfbomzc_mm7_c - Omzet over rekening 7 maanden geleden&lt;/Description&gt;&lt;Columns&gt;&lt;Column&gt;&lt;TypeValue/&gt;&lt;/Column&gt;&lt;/Columns&gt;&lt;/Account&gt;</v>
      </c>
      <c r="G29" s="2" t="str">
        <f t="shared" si="1"/>
        <v>&lt;Entry depth="4"&gt;&lt;SourceCode&gt;sbfbomzcmm7c&lt;/SourceCode&gt;&lt;TargetCode&gt;IMPORT_sbfbomzc_mm7_c&lt;/TargetCode&gt;&lt;WeightValue&gt;1&lt;/WeightValue&gt;&lt;/Entry&gt;</v>
      </c>
    </row>
    <row r="30" spans="1:7" x14ac:dyDescent="0.25">
      <c r="A30" s="19" t="s">
        <v>816</v>
      </c>
      <c r="B30" s="3" t="s">
        <v>651</v>
      </c>
      <c r="C30" s="18" t="s">
        <v>139</v>
      </c>
      <c r="D30" t="s">
        <v>29</v>
      </c>
      <c r="E30" s="15" t="str">
        <f t="shared" si="0"/>
        <v>&lt;Account&gt;&lt;Code&gt;sbfbomzcmm8c&lt;/Code&gt;&lt;Description&gt;sbfbomzc_mm8_c - Omzet over rekening 8 maanden geleden&lt;/Description&gt;&lt;Columns&gt;&lt;Column&gt;&lt;TypeValue/&gt;&lt;/Column&gt;&lt;/Columns&gt;&lt;/Account&gt;</v>
      </c>
      <c r="G30" s="2" t="str">
        <f t="shared" si="1"/>
        <v>&lt;Entry depth="4"&gt;&lt;SourceCode&gt;sbfbomzcmm8c&lt;/SourceCode&gt;&lt;TargetCode&gt;IMPORT_sbfbomzc_mm8_c&lt;/TargetCode&gt;&lt;WeightValue&gt;1&lt;/WeightValue&gt;&lt;/Entry&gt;</v>
      </c>
    </row>
    <row r="31" spans="1:7" x14ac:dyDescent="0.25">
      <c r="A31" s="19" t="s">
        <v>817</v>
      </c>
      <c r="B31" s="3" t="s">
        <v>652</v>
      </c>
      <c r="C31" s="18" t="s">
        <v>140</v>
      </c>
      <c r="D31" t="s">
        <v>30</v>
      </c>
      <c r="E31" s="15" t="str">
        <f t="shared" si="0"/>
        <v>&lt;Account&gt;&lt;Code&gt;sbfbomzcmm9c&lt;/Code&gt;&lt;Description&gt;sbfbomzc_mm9_c - Omzet over rekening 9 maanden geleden&lt;/Description&gt;&lt;Columns&gt;&lt;Column&gt;&lt;TypeValue/&gt;&lt;/Column&gt;&lt;/Columns&gt;&lt;/Account&gt;</v>
      </c>
      <c r="G31" s="2" t="str">
        <f t="shared" si="1"/>
        <v>&lt;Entry depth="4"&gt;&lt;SourceCode&gt;sbfbomzcmm9c&lt;/SourceCode&gt;&lt;TargetCode&gt;IMPORT_sbfbomzc_mm9_c&lt;/TargetCode&gt;&lt;WeightValue&gt;1&lt;/WeightValue&gt;&lt;/Entry&gt;</v>
      </c>
    </row>
    <row r="32" spans="1:7" x14ac:dyDescent="0.25">
      <c r="A32" s="19" t="s">
        <v>818</v>
      </c>
      <c r="B32" s="3" t="s">
        <v>653</v>
      </c>
      <c r="C32" s="18" t="s">
        <v>141</v>
      </c>
      <c r="D32" t="s">
        <v>31</v>
      </c>
      <c r="E32" s="15" t="str">
        <f t="shared" si="0"/>
        <v>&lt;Account&gt;&lt;Code&gt;sbfbomzcmm10c&lt;/Code&gt;&lt;Description&gt;sbfbomzc_mm10_c - Omzet over rekening 10 maanden geleden&lt;/Description&gt;&lt;Columns&gt;&lt;Column&gt;&lt;TypeValue/&gt;&lt;/Column&gt;&lt;/Columns&gt;&lt;/Account&gt;</v>
      </c>
      <c r="G32" s="2" t="str">
        <f t="shared" si="1"/>
        <v>&lt;Entry depth="4"&gt;&lt;SourceCode&gt;sbfbomzcmm10c&lt;/SourceCode&gt;&lt;TargetCode&gt;IMPORT_sbfbomzc_mm10_c&lt;/TargetCode&gt;&lt;WeightValue&gt;1&lt;/WeightValue&gt;&lt;/Entry&gt;</v>
      </c>
    </row>
    <row r="33" spans="1:7" x14ac:dyDescent="0.25">
      <c r="A33" s="19" t="s">
        <v>819</v>
      </c>
      <c r="B33" s="19" t="s">
        <v>819</v>
      </c>
      <c r="C33" s="18" t="s">
        <v>142</v>
      </c>
      <c r="D33" t="s">
        <v>32</v>
      </c>
      <c r="E33" s="15" t="str">
        <f t="shared" si="0"/>
        <v>&lt;Account&gt;&lt;Code&gt;sbfbomzcmm11c&lt;/Code&gt;&lt;Description&gt;sbfbomzc_mm11_c - Omzet over rekening 11 maanden geleden&lt;/Description&gt;&lt;Columns&gt;&lt;Column&gt;&lt;TypeValue/&gt;&lt;/Column&gt;&lt;/Columns&gt;&lt;/Account&gt;</v>
      </c>
      <c r="G33" s="2" t="str">
        <f t="shared" si="1"/>
        <v>&lt;Entry depth="4"&gt;&lt;SourceCode&gt;sbfbomzcmm11c&lt;/SourceCode&gt;&lt;TargetCode&gt;IMPORT_sbfbomzcmm11c&lt;/TargetCode&gt;&lt;WeightValue&gt;1&lt;/WeightValue&gt;&lt;/Entry&gt;</v>
      </c>
    </row>
    <row r="34" spans="1:7" x14ac:dyDescent="0.25">
      <c r="A34" s="19" t="s">
        <v>820</v>
      </c>
      <c r="B34" s="19" t="s">
        <v>820</v>
      </c>
      <c r="C34" s="18" t="s">
        <v>276</v>
      </c>
      <c r="D34" t="s">
        <v>288</v>
      </c>
      <c r="E34" s="15" t="str">
        <f t="shared" si="0"/>
        <v>&lt;Account&gt;&lt;Code&gt;sbfbomzcmm12c&lt;/Code&gt;&lt;Description&gt;sbfbomzc_mm12_c - Omzet over rekening 12 maanden geleden&lt;/Description&gt;&lt;Columns&gt;&lt;Column&gt;&lt;TypeValue/&gt;&lt;/Column&gt;&lt;/Columns&gt;&lt;/Account&gt;</v>
      </c>
      <c r="G34" s="2"/>
    </row>
    <row r="35" spans="1:7" x14ac:dyDescent="0.25">
      <c r="A35" s="19" t="s">
        <v>821</v>
      </c>
      <c r="B35" s="19" t="s">
        <v>821</v>
      </c>
      <c r="C35" s="18" t="s">
        <v>277</v>
      </c>
      <c r="D35" t="s">
        <v>289</v>
      </c>
      <c r="E35" s="15" t="str">
        <f t="shared" si="0"/>
        <v>&lt;Account&gt;&lt;Code&gt;sbfbomzcmm13c&lt;/Code&gt;&lt;Description&gt;sbfbomzc_mm13_c - Omzet over rekening 13 maanden geleden&lt;/Description&gt;&lt;Columns&gt;&lt;Column&gt;&lt;TypeValue/&gt;&lt;/Column&gt;&lt;/Columns&gt;&lt;/Account&gt;</v>
      </c>
      <c r="G35" s="2"/>
    </row>
    <row r="36" spans="1:7" x14ac:dyDescent="0.25">
      <c r="A36" s="19" t="s">
        <v>822</v>
      </c>
      <c r="B36" s="19" t="s">
        <v>822</v>
      </c>
      <c r="C36" s="18" t="s">
        <v>278</v>
      </c>
      <c r="D36" t="s">
        <v>290</v>
      </c>
      <c r="E36" s="15" t="str">
        <f t="shared" si="0"/>
        <v>&lt;Account&gt;&lt;Code&gt;sbfbomzcmm14c&lt;/Code&gt;&lt;Description&gt;sbfbomzc_mm14_c - Omzet over rekening 14 maanden geleden&lt;/Description&gt;&lt;Columns&gt;&lt;Column&gt;&lt;TypeValue/&gt;&lt;/Column&gt;&lt;/Columns&gt;&lt;/Account&gt;</v>
      </c>
      <c r="G36" s="2"/>
    </row>
    <row r="37" spans="1:7" x14ac:dyDescent="0.25">
      <c r="A37" s="19" t="s">
        <v>823</v>
      </c>
      <c r="B37" s="19" t="s">
        <v>823</v>
      </c>
      <c r="C37" s="18" t="s">
        <v>279</v>
      </c>
      <c r="D37" t="s">
        <v>291</v>
      </c>
      <c r="E37" s="15" t="str">
        <f t="shared" si="0"/>
        <v>&lt;Account&gt;&lt;Code&gt;sbfbomzcmm15c&lt;/Code&gt;&lt;Description&gt;sbfbomzc_mm15_c - Omzet over rekening 15 maanden geleden&lt;/Description&gt;&lt;Columns&gt;&lt;Column&gt;&lt;TypeValue/&gt;&lt;/Column&gt;&lt;/Columns&gt;&lt;/Account&gt;</v>
      </c>
      <c r="G37" s="2"/>
    </row>
    <row r="38" spans="1:7" x14ac:dyDescent="0.25">
      <c r="A38" s="19" t="s">
        <v>824</v>
      </c>
      <c r="B38" s="19" t="s">
        <v>824</v>
      </c>
      <c r="C38" s="18" t="s">
        <v>280</v>
      </c>
      <c r="D38" t="s">
        <v>292</v>
      </c>
      <c r="E38" s="15" t="str">
        <f t="shared" si="0"/>
        <v>&lt;Account&gt;&lt;Code&gt;sbfbomzcmm16c&lt;/Code&gt;&lt;Description&gt;sbfbomzc_mm16_c - Omzet over rekening 16 maanden geleden&lt;/Description&gt;&lt;Columns&gt;&lt;Column&gt;&lt;TypeValue/&gt;&lt;/Column&gt;&lt;/Columns&gt;&lt;/Account&gt;</v>
      </c>
      <c r="G38" s="2"/>
    </row>
    <row r="39" spans="1:7" x14ac:dyDescent="0.25">
      <c r="A39" s="19" t="s">
        <v>825</v>
      </c>
      <c r="B39" s="19" t="s">
        <v>825</v>
      </c>
      <c r="C39" s="18" t="s">
        <v>281</v>
      </c>
      <c r="D39" t="s">
        <v>293</v>
      </c>
      <c r="E39" s="15" t="str">
        <f t="shared" si="0"/>
        <v>&lt;Account&gt;&lt;Code&gt;sbfbomzcmm17c&lt;/Code&gt;&lt;Description&gt;sbfbomzc_mm17_c - Omzet over rekening 17 maanden geleden&lt;/Description&gt;&lt;Columns&gt;&lt;Column&gt;&lt;TypeValue/&gt;&lt;/Column&gt;&lt;/Columns&gt;&lt;/Account&gt;</v>
      </c>
      <c r="G39" s="2"/>
    </row>
    <row r="40" spans="1:7" x14ac:dyDescent="0.25">
      <c r="A40" s="19" t="s">
        <v>826</v>
      </c>
      <c r="B40" s="19" t="s">
        <v>826</v>
      </c>
      <c r="C40" s="18" t="s">
        <v>282</v>
      </c>
      <c r="D40" t="s">
        <v>294</v>
      </c>
      <c r="E40" s="15" t="str">
        <f t="shared" si="0"/>
        <v>&lt;Account&gt;&lt;Code&gt;sbfbomzcmm18c&lt;/Code&gt;&lt;Description&gt;sbfbomzc_mm18_c - Omzet over rekening 18 maanden geleden&lt;/Description&gt;&lt;Columns&gt;&lt;Column&gt;&lt;TypeValue/&gt;&lt;/Column&gt;&lt;/Columns&gt;&lt;/Account&gt;</v>
      </c>
      <c r="G40" s="2"/>
    </row>
    <row r="41" spans="1:7" x14ac:dyDescent="0.25">
      <c r="A41" s="19" t="s">
        <v>827</v>
      </c>
      <c r="B41" s="19" t="s">
        <v>827</v>
      </c>
      <c r="C41" s="18" t="s">
        <v>283</v>
      </c>
      <c r="D41" t="s">
        <v>295</v>
      </c>
      <c r="E41" s="15" t="str">
        <f t="shared" si="0"/>
        <v>&lt;Account&gt;&lt;Code&gt;sbfbomzcmm19c&lt;/Code&gt;&lt;Description&gt;sbfbomzc_mm19_c - Omzet over rekening 19 maanden geleden&lt;/Description&gt;&lt;Columns&gt;&lt;Column&gt;&lt;TypeValue/&gt;&lt;/Column&gt;&lt;/Columns&gt;&lt;/Account&gt;</v>
      </c>
      <c r="G41" s="2"/>
    </row>
    <row r="42" spans="1:7" x14ac:dyDescent="0.25">
      <c r="A42" s="19" t="s">
        <v>828</v>
      </c>
      <c r="B42" s="19" t="s">
        <v>828</v>
      </c>
      <c r="C42" s="18" t="s">
        <v>284</v>
      </c>
      <c r="D42" t="s">
        <v>296</v>
      </c>
      <c r="E42" s="15" t="str">
        <f t="shared" si="0"/>
        <v>&lt;Account&gt;&lt;Code&gt;sbfbomzcmm20c&lt;/Code&gt;&lt;Description&gt;sbfbomzc_mm20_c - Omzet over rekening 20 maanden geleden&lt;/Description&gt;&lt;Columns&gt;&lt;Column&gt;&lt;TypeValue/&gt;&lt;/Column&gt;&lt;/Columns&gt;&lt;/Account&gt;</v>
      </c>
      <c r="G42" s="2"/>
    </row>
    <row r="43" spans="1:7" x14ac:dyDescent="0.25">
      <c r="A43" s="19" t="s">
        <v>829</v>
      </c>
      <c r="B43" s="19" t="s">
        <v>829</v>
      </c>
      <c r="C43" s="18" t="s">
        <v>285</v>
      </c>
      <c r="D43" t="s">
        <v>297</v>
      </c>
      <c r="E43" s="15" t="str">
        <f t="shared" si="0"/>
        <v>&lt;Account&gt;&lt;Code&gt;sbfbomzcmm21c&lt;/Code&gt;&lt;Description&gt;sbfbomzc_mm21_c - Omzet over rekening 21 maanden geleden&lt;/Description&gt;&lt;Columns&gt;&lt;Column&gt;&lt;TypeValue/&gt;&lt;/Column&gt;&lt;/Columns&gt;&lt;/Account&gt;</v>
      </c>
      <c r="G43" s="2"/>
    </row>
    <row r="44" spans="1:7" x14ac:dyDescent="0.25">
      <c r="A44" s="19" t="s">
        <v>830</v>
      </c>
      <c r="B44" s="19" t="s">
        <v>830</v>
      </c>
      <c r="C44" s="18" t="s">
        <v>286</v>
      </c>
      <c r="D44" t="s">
        <v>298</v>
      </c>
      <c r="E44" s="15" t="str">
        <f t="shared" si="0"/>
        <v>&lt;Account&gt;&lt;Code&gt;sbfbomzcmm22c&lt;/Code&gt;&lt;Description&gt;sbfbomzc_mm22_c - Omzet over rekening 22 maanden geleden&lt;/Description&gt;&lt;Columns&gt;&lt;Column&gt;&lt;TypeValue/&gt;&lt;/Column&gt;&lt;/Columns&gt;&lt;/Account&gt;</v>
      </c>
      <c r="G44" s="2"/>
    </row>
    <row r="45" spans="1:7" x14ac:dyDescent="0.25">
      <c r="A45" s="19" t="s">
        <v>831</v>
      </c>
      <c r="B45" s="19" t="s">
        <v>831</v>
      </c>
      <c r="C45" s="18" t="s">
        <v>287</v>
      </c>
      <c r="D45" t="s">
        <v>299</v>
      </c>
      <c r="E45" s="15" t="str">
        <f t="shared" si="0"/>
        <v>&lt;Account&gt;&lt;Code&gt;sbfbomzcmm23c&lt;/Code&gt;&lt;Description&gt;sbfbomzc_mm23_c - Omzet over rekening 23 maanden geleden&lt;/Description&gt;&lt;Columns&gt;&lt;Column&gt;&lt;TypeValue/&gt;&lt;/Column&gt;&lt;/Columns&gt;&lt;/Account&gt;</v>
      </c>
      <c r="G45" s="2"/>
    </row>
    <row r="46" spans="1:7" x14ac:dyDescent="0.25">
      <c r="A46" s="19" t="s">
        <v>832</v>
      </c>
      <c r="B46" s="3" t="s">
        <v>667</v>
      </c>
      <c r="C46" s="18" t="s">
        <v>143</v>
      </c>
      <c r="D46" t="s">
        <v>33</v>
      </c>
      <c r="E46" s="15" t="str">
        <f t="shared" si="0"/>
        <v>&lt;Account&gt;&lt;Code&gt;sbfbomzcmmmm11&lt;/Code&gt;&lt;Description&gt;sbfbomzc_mm_mm11 - Omzet over rekening afgelopen jaar&lt;/Description&gt;&lt;Columns&gt;&lt;Column&gt;&lt;TypeValue/&gt;&lt;/Column&gt;&lt;/Columns&gt;&lt;/Account&gt;</v>
      </c>
      <c r="G46" s="2" t="str">
        <f t="shared" si="1"/>
        <v>&lt;Entry depth="4"&gt;&lt;SourceCode&gt;sbfbomzcmmmm11&lt;/SourceCode&gt;&lt;TargetCode&gt;IMPORT_sbfbomzc_mm_mm11&lt;/TargetCode&gt;&lt;WeightValue&gt;1&lt;/WeightValue&gt;&lt;/Entry&gt;</v>
      </c>
    </row>
    <row r="47" spans="1:7" ht="30" x14ac:dyDescent="0.25">
      <c r="A47" s="19" t="s">
        <v>833</v>
      </c>
      <c r="B47" s="3" t="s">
        <v>668</v>
      </c>
      <c r="C47" s="18" t="s">
        <v>144</v>
      </c>
      <c r="D47" t="s">
        <v>34</v>
      </c>
      <c r="E47" s="15" t="str">
        <f t="shared" si="0"/>
        <v>&lt;Account&gt;&lt;Code&gt;gemomzcmmmm11&lt;/Code&gt;&lt;Description&gt;gemomzc_mm_mm11 - Gemiddelde maandelijkse omzet over rekening afgelopen jaar&lt;/Description&gt;&lt;Columns&gt;&lt;Column&gt;&lt;TypeValue/&gt;&lt;/Column&gt;&lt;/Columns&gt;&lt;/Account&gt;</v>
      </c>
      <c r="G47" s="2" t="str">
        <f t="shared" si="1"/>
        <v>&lt;Entry depth="4"&gt;&lt;SourceCode&gt;gemomzcmmmm11&lt;/SourceCode&gt;&lt;TargetCode&gt;IMPORT_gemomzc_mm_mm11&lt;/TargetCode&gt;&lt;WeightValue&gt;1&lt;/WeightValue&gt;&lt;/Entry&gt;</v>
      </c>
    </row>
    <row r="48" spans="1:7" x14ac:dyDescent="0.25">
      <c r="A48" s="19" t="s">
        <v>834</v>
      </c>
      <c r="B48" s="3" t="s">
        <v>669</v>
      </c>
      <c r="C48" s="18" t="s">
        <v>145</v>
      </c>
      <c r="D48" t="s">
        <v>835</v>
      </c>
      <c r="E48" s="15" t="str">
        <f t="shared" si="0"/>
        <v>&lt;Account&gt;&lt;Code&gt;ultlimmmc&lt;/Code&gt;&lt;Description&gt;ultlim_mm_c - Hoogte limiet op ultimo hudige maand&lt;/Description&gt;&lt;Columns&gt;&lt;Column&gt;&lt;TypeValue/&gt;&lt;/Column&gt;&lt;/Columns&gt;&lt;/Account&gt;</v>
      </c>
      <c r="G48" s="2" t="str">
        <f t="shared" si="1"/>
        <v>&lt;Entry depth="4"&gt;&lt;SourceCode&gt;ultlimmmc&lt;/SourceCode&gt;&lt;TargetCode&gt;IMPORT_ultlim_mm_c&lt;/TargetCode&gt;&lt;WeightValue&gt;1&lt;/WeightValue&gt;&lt;/Entry&gt;</v>
      </c>
    </row>
    <row r="49" spans="1:7" x14ac:dyDescent="0.25">
      <c r="A49" s="19" t="s">
        <v>836</v>
      </c>
      <c r="B49" s="3" t="s">
        <v>670</v>
      </c>
      <c r="C49" s="18" t="s">
        <v>146</v>
      </c>
      <c r="D49" t="s">
        <v>35</v>
      </c>
      <c r="E49" s="15" t="str">
        <f t="shared" si="0"/>
        <v>&lt;Account&gt;&lt;Code&gt;reflimietmm&lt;/Code&gt;&lt;Description&gt;reflimiet_mm - Referentielimiet huidige maand&lt;/Description&gt;&lt;Columns&gt;&lt;Column&gt;&lt;TypeValue/&gt;&lt;/Column&gt;&lt;/Columns&gt;&lt;/Account&gt;</v>
      </c>
      <c r="G49" s="2" t="str">
        <f t="shared" si="1"/>
        <v>&lt;Entry depth="4"&gt;&lt;SourceCode&gt;reflimietmm&lt;/SourceCode&gt;&lt;TargetCode&gt;IMPORT_reflimiet_mm&lt;/TargetCode&gt;&lt;WeightValue&gt;1&lt;/WeightValue&gt;&lt;/Entry&gt;</v>
      </c>
    </row>
    <row r="50" spans="1:7" x14ac:dyDescent="0.25">
      <c r="A50" s="17" t="s">
        <v>837</v>
      </c>
      <c r="B50" s="3" t="s">
        <v>671</v>
      </c>
      <c r="C50" s="18" t="s">
        <v>147</v>
      </c>
      <c r="D50" t="s">
        <v>838</v>
      </c>
      <c r="E50" s="15" t="str">
        <f t="shared" si="0"/>
        <v>&lt;Account&gt;&lt;Code&gt;totlimkredfexoblmm&lt;/Code&gt;&lt;Description&gt;totlimkredf_exobl_mm - Totale kredietbelang huidige maand&lt;/Description&gt;&lt;Columns&gt;&lt;Column&gt;&lt;TypeValue/&gt;&lt;/Column&gt;&lt;/Columns&gt;&lt;/Account&gt;</v>
      </c>
      <c r="G50" s="2" t="str">
        <f t="shared" si="1"/>
        <v>&lt;Entry depth="4"&gt;&lt;SourceCode&gt;totlimkredfexoblmm&lt;/SourceCode&gt;&lt;TargetCode&gt;IMPORT_totlimkredf_exobl_mm&lt;/TargetCode&gt;&lt;WeightValue&gt;1&lt;/WeightValue&gt;&lt;/Entry&gt;</v>
      </c>
    </row>
    <row r="51" spans="1:7" ht="30" x14ac:dyDescent="0.25">
      <c r="A51" s="19" t="s">
        <v>839</v>
      </c>
      <c r="B51" s="3" t="s">
        <v>672</v>
      </c>
      <c r="C51" s="18" t="s">
        <v>148</v>
      </c>
      <c r="D51" t="s">
        <v>840</v>
      </c>
      <c r="E51" s="15" t="str">
        <f t="shared" si="0"/>
        <v>&lt;Account&gt;&lt;Code&gt;mkultlimbedrmm&lt;/Code&gt;&lt;Description&gt;mk_ultlimbedr_mm - Hoogte obligobedrag MaatwerkKrediet huidige maand&lt;/Description&gt;&lt;Columns&gt;&lt;Column&gt;&lt;TypeValue/&gt;&lt;/Column&gt;&lt;/Columns&gt;&lt;/Account&gt;</v>
      </c>
      <c r="G51" s="2" t="str">
        <f t="shared" si="1"/>
        <v>&lt;Entry depth="4"&gt;&lt;SourceCode&gt;mkultlimbedrmm&lt;/SourceCode&gt;&lt;TargetCode&gt;IMPORT_mk_ultlimbedr_mm&lt;/TargetCode&gt;&lt;WeightValue&gt;1&lt;/WeightValue&gt;&lt;/Entry&gt;</v>
      </c>
    </row>
    <row r="52" spans="1:7" x14ac:dyDescent="0.25">
      <c r="A52" s="19" t="s">
        <v>841</v>
      </c>
      <c r="B52" s="3" t="s">
        <v>673</v>
      </c>
      <c r="C52" s="18" t="s">
        <v>149</v>
      </c>
      <c r="D52" t="s">
        <v>36</v>
      </c>
      <c r="E52" s="15" t="str">
        <f t="shared" si="0"/>
        <v>&lt;Account&gt;&lt;Code&gt;somzettpunten&lt;/Code&gt;&lt;Description&gt;s_omzet_t_punten - Score op EWS-signaal 1&lt;/Description&gt;&lt;Columns&gt;&lt;Column&gt;&lt;TypeValue/&gt;&lt;/Column&gt;&lt;/Columns&gt;&lt;/Account&gt;</v>
      </c>
      <c r="G52" s="2" t="str">
        <f t="shared" si="1"/>
        <v>&lt;Entry depth="4"&gt;&lt;SourceCode&gt;somzettpunten&lt;/SourceCode&gt;&lt;TargetCode&gt;IMPORT_s_omzet_t_punten&lt;/TargetCode&gt;&lt;WeightValue&gt;1&lt;/WeightValue&gt;&lt;/Entry&gt;</v>
      </c>
    </row>
    <row r="53" spans="1:7" x14ac:dyDescent="0.25">
      <c r="A53" s="19" t="s">
        <v>842</v>
      </c>
      <c r="B53" s="3" t="s">
        <v>674</v>
      </c>
      <c r="C53" s="18" t="s">
        <v>150</v>
      </c>
      <c r="D53" t="s">
        <v>37</v>
      </c>
      <c r="E53" s="15" t="str">
        <f t="shared" si="0"/>
        <v>&lt;Account&gt;&lt;Code&gt;somzett&lt;/Code&gt;&lt;Description&gt;s_omzet_t - Indicator afgaan EWS-signaal 1&lt;/Description&gt;&lt;Columns&gt;&lt;Column&gt;&lt;TypeValue/&gt;&lt;/Column&gt;&lt;/Columns&gt;&lt;/Account&gt;</v>
      </c>
      <c r="G53" s="2" t="str">
        <f t="shared" si="1"/>
        <v>&lt;Entry depth="4"&gt;&lt;SourceCode&gt;somzett&lt;/SourceCode&gt;&lt;TargetCode&gt;IMPORT_s_omzet_t&lt;/TargetCode&gt;&lt;WeightValue&gt;1&lt;/WeightValue&gt;&lt;/Entry&gt;</v>
      </c>
    </row>
    <row r="54" spans="1:7" x14ac:dyDescent="0.25">
      <c r="A54" s="19" t="s">
        <v>843</v>
      </c>
      <c r="B54" s="3" t="s">
        <v>675</v>
      </c>
      <c r="C54" s="21" t="s">
        <v>151</v>
      </c>
      <c r="D54" t="s">
        <v>38</v>
      </c>
      <c r="E54" s="15" t="str">
        <f t="shared" si="0"/>
        <v>&lt;Account&gt;&lt;Code&gt;somzettoms&lt;/Code&gt;&lt;Description&gt;s_omzet_t_oms - Omschrijving EWS-signaal 1&lt;/Description&gt;&lt;Columns&gt;&lt;Column&gt;&lt;TypeValue/&gt;&lt;/Column&gt;&lt;/Columns&gt;&lt;/Account&gt;</v>
      </c>
      <c r="G54" s="2" t="str">
        <f t="shared" si="1"/>
        <v>&lt;Entry depth="4"&gt;&lt;SourceCode&gt;somzettoms&lt;/SourceCode&gt;&lt;TargetCode&gt;IMPORT_s_omzet_t_oms&lt;/TargetCode&gt;&lt;WeightValue&gt;1&lt;/WeightValue&gt;&lt;/Entry&gt;</v>
      </c>
    </row>
    <row r="55" spans="1:7" x14ac:dyDescent="0.25">
      <c r="A55" s="19" t="s">
        <v>844</v>
      </c>
      <c r="B55" s="3" t="s">
        <v>676</v>
      </c>
      <c r="C55" s="18" t="s">
        <v>152</v>
      </c>
      <c r="D55" t="s">
        <v>39</v>
      </c>
      <c r="E55" s="15" t="str">
        <f t="shared" si="0"/>
        <v>&lt;Account&gt;&lt;Code&gt;somzetdelta3punten&lt;/Code&gt;&lt;Description&gt;s_omzetdelta3_punten - Score op EWS-signaal 2&lt;/Description&gt;&lt;Columns&gt;&lt;Column&gt;&lt;TypeValue/&gt;&lt;/Column&gt;&lt;/Columns&gt;&lt;/Account&gt;</v>
      </c>
      <c r="G55" s="2" t="str">
        <f t="shared" si="1"/>
        <v>&lt;Entry depth="4"&gt;&lt;SourceCode&gt;somzetdelta3punten&lt;/SourceCode&gt;&lt;TargetCode&gt;IMPORT_s_omzetdelta3_punten&lt;/TargetCode&gt;&lt;WeightValue&gt;1&lt;/WeightValue&gt;&lt;/Entry&gt;</v>
      </c>
    </row>
    <row r="56" spans="1:7" x14ac:dyDescent="0.25">
      <c r="A56" s="19" t="s">
        <v>845</v>
      </c>
      <c r="B56" s="3" t="s">
        <v>677</v>
      </c>
      <c r="C56" s="18" t="s">
        <v>153</v>
      </c>
      <c r="D56" t="s">
        <v>40</v>
      </c>
      <c r="E56" s="15" t="str">
        <f t="shared" si="0"/>
        <v>&lt;Account&gt;&lt;Code&gt;somzetdelta3&lt;/Code&gt;&lt;Description&gt;s_omzetdelta3 - Indicator afgaan EWS-signaal 2&lt;/Description&gt;&lt;Columns&gt;&lt;Column&gt;&lt;TypeValue/&gt;&lt;/Column&gt;&lt;/Columns&gt;&lt;/Account&gt;</v>
      </c>
      <c r="G56" s="2" t="str">
        <f t="shared" si="1"/>
        <v>&lt;Entry depth="4"&gt;&lt;SourceCode&gt;somzetdelta3&lt;/SourceCode&gt;&lt;TargetCode&gt;IMPORT_s_omzetdelta3&lt;/TargetCode&gt;&lt;WeightValue&gt;1&lt;/WeightValue&gt;&lt;/Entry&gt;</v>
      </c>
    </row>
    <row r="57" spans="1:7" ht="30" x14ac:dyDescent="0.25">
      <c r="A57" s="19" t="s">
        <v>846</v>
      </c>
      <c r="B57" s="3" t="s">
        <v>678</v>
      </c>
      <c r="C57" s="21" t="s">
        <v>154</v>
      </c>
      <c r="D57" t="s">
        <v>41</v>
      </c>
      <c r="E57" s="15" t="str">
        <f t="shared" si="0"/>
        <v>&lt;Account&gt;&lt;Code&gt;somzetdelta3oms&lt;/Code&gt;&lt;Description&gt;s_omzetdelta3_oms - Omschrijving EWS-signaal 2&lt;/Description&gt;&lt;Columns&gt;&lt;Column&gt;&lt;TypeValue/&gt;&lt;/Column&gt;&lt;/Columns&gt;&lt;/Account&gt;</v>
      </c>
      <c r="G57" s="2" t="str">
        <f t="shared" si="1"/>
        <v>&lt;Entry depth="4"&gt;&lt;SourceCode&gt;somzetdelta3oms&lt;/SourceCode&gt;&lt;TargetCode&gt;IMPORT_s_omzetdelta3_oms&lt;/TargetCode&gt;&lt;WeightValue&gt;1&lt;/WeightValue&gt;&lt;/Entry&gt;</v>
      </c>
    </row>
    <row r="58" spans="1:7" x14ac:dyDescent="0.25">
      <c r="A58" s="19" t="s">
        <v>847</v>
      </c>
      <c r="B58" s="3" t="s">
        <v>679</v>
      </c>
      <c r="C58" s="18" t="s">
        <v>155</v>
      </c>
      <c r="D58" t="s">
        <v>42</v>
      </c>
      <c r="E58" s="15" t="str">
        <f t="shared" si="0"/>
        <v>&lt;Account&gt;&lt;Code&gt;somzetypunten&lt;/Code&gt;&lt;Description&gt;s_omzet_y_punten - Score op EWS-signaal 3&lt;/Description&gt;&lt;Columns&gt;&lt;Column&gt;&lt;TypeValue/&gt;&lt;/Column&gt;&lt;/Columns&gt;&lt;/Account&gt;</v>
      </c>
      <c r="G58" s="2" t="str">
        <f t="shared" si="1"/>
        <v>&lt;Entry depth="4"&gt;&lt;SourceCode&gt;somzetypunten&lt;/SourceCode&gt;&lt;TargetCode&gt;IMPORT_s_omzet_y_punten&lt;/TargetCode&gt;&lt;WeightValue&gt;1&lt;/WeightValue&gt;&lt;/Entry&gt;</v>
      </c>
    </row>
    <row r="59" spans="1:7" x14ac:dyDescent="0.25">
      <c r="A59" s="19" t="s">
        <v>848</v>
      </c>
      <c r="B59" s="3" t="s">
        <v>680</v>
      </c>
      <c r="C59" s="18" t="s">
        <v>156</v>
      </c>
      <c r="D59" t="s">
        <v>43</v>
      </c>
      <c r="E59" s="15" t="str">
        <f t="shared" si="0"/>
        <v>&lt;Account&gt;&lt;Code&gt;somzety&lt;/Code&gt;&lt;Description&gt;s_omzet_y - Indicator afgaan EWS-signaal 3&lt;/Description&gt;&lt;Columns&gt;&lt;Column&gt;&lt;TypeValue/&gt;&lt;/Column&gt;&lt;/Columns&gt;&lt;/Account&gt;</v>
      </c>
      <c r="G59" s="2" t="str">
        <f t="shared" si="1"/>
        <v>&lt;Entry depth="4"&gt;&lt;SourceCode&gt;somzety&lt;/SourceCode&gt;&lt;TargetCode&gt;IMPORT_s_omzet_y&lt;/TargetCode&gt;&lt;WeightValue&gt;1&lt;/WeightValue&gt;&lt;/Entry&gt;</v>
      </c>
    </row>
    <row r="60" spans="1:7" ht="30" x14ac:dyDescent="0.25">
      <c r="A60" s="19" t="s">
        <v>849</v>
      </c>
      <c r="B60" s="3" t="s">
        <v>681</v>
      </c>
      <c r="C60" s="21" t="s">
        <v>157</v>
      </c>
      <c r="D60" t="s">
        <v>44</v>
      </c>
      <c r="E60" s="15" t="str">
        <f t="shared" si="0"/>
        <v>&lt;Account&gt;&lt;Code&gt;somzetyoms&lt;/Code&gt;&lt;Description&gt;s_omzet_y_oms - Omschrijving EWS-signaal 3&lt;/Description&gt;&lt;Columns&gt;&lt;Column&gt;&lt;TypeValue/&gt;&lt;/Column&gt;&lt;/Columns&gt;&lt;/Account&gt;</v>
      </c>
      <c r="G60" s="2" t="str">
        <f t="shared" si="1"/>
        <v>&lt;Entry depth="4"&gt;&lt;SourceCode&gt;somzetyoms&lt;/SourceCode&gt;&lt;TargetCode&gt;IMPORT_s_omzet_y_oms&lt;/TargetCode&gt;&lt;WeightValue&gt;1&lt;/WeightValue&gt;&lt;/Entry&gt;</v>
      </c>
    </row>
    <row r="61" spans="1:7" x14ac:dyDescent="0.25">
      <c r="A61" s="19" t="s">
        <v>850</v>
      </c>
      <c r="B61" s="3" t="s">
        <v>682</v>
      </c>
      <c r="C61" s="18" t="s">
        <v>158</v>
      </c>
      <c r="D61" t="s">
        <v>45</v>
      </c>
      <c r="E61" s="15" t="str">
        <f t="shared" si="0"/>
        <v>&lt;Account&gt;&lt;Code&gt;somzetpunten&lt;/Code&gt;&lt;Description&gt;s_omzet_punten - Score op EWS-signaal 4&lt;/Description&gt;&lt;Columns&gt;&lt;Column&gt;&lt;TypeValue/&gt;&lt;/Column&gt;&lt;/Columns&gt;&lt;/Account&gt;</v>
      </c>
      <c r="G61" s="2" t="str">
        <f t="shared" si="1"/>
        <v>&lt;Entry depth="4"&gt;&lt;SourceCode&gt;somzetpunten&lt;/SourceCode&gt;&lt;TargetCode&gt;IMPORT_s_omzet_punten&lt;/TargetCode&gt;&lt;WeightValue&gt;1&lt;/WeightValue&gt;&lt;/Entry&gt;</v>
      </c>
    </row>
    <row r="62" spans="1:7" x14ac:dyDescent="0.25">
      <c r="A62" s="22" t="s">
        <v>851</v>
      </c>
      <c r="B62" s="3" t="s">
        <v>683</v>
      </c>
      <c r="C62" s="18" t="s">
        <v>159</v>
      </c>
      <c r="D62" t="s">
        <v>46</v>
      </c>
      <c r="E62" s="15" t="str">
        <f t="shared" si="0"/>
        <v>&lt;Account&gt;&lt;Code&gt;somzet&lt;/Code&gt;&lt;Description&gt;s_omzet - Indicator afgaan EWS-signaal 4&lt;/Description&gt;&lt;Columns&gt;&lt;Column&gt;&lt;TypeValue/&gt;&lt;/Column&gt;&lt;/Columns&gt;&lt;/Account&gt;</v>
      </c>
      <c r="G62" s="2" t="str">
        <f t="shared" si="1"/>
        <v>&lt;Entry depth="4"&gt;&lt;SourceCode&gt;somzet&lt;/SourceCode&gt;&lt;TargetCode&gt;IMPORT_s_omzet&lt;/TargetCode&gt;&lt;WeightValue&gt;1&lt;/WeightValue&gt;&lt;/Entry&gt;</v>
      </c>
    </row>
    <row r="63" spans="1:7" ht="30" x14ac:dyDescent="0.25">
      <c r="A63" s="17" t="s">
        <v>852</v>
      </c>
      <c r="B63" s="3" t="s">
        <v>684</v>
      </c>
      <c r="C63" s="21" t="s">
        <v>160</v>
      </c>
      <c r="D63" t="s">
        <v>47</v>
      </c>
      <c r="E63" s="15" t="str">
        <f t="shared" si="0"/>
        <v>&lt;Account&gt;&lt;Code&gt;somzetoms&lt;/Code&gt;&lt;Description&gt;s_omzet_oms - Omschrijving EWS-signaal 4&lt;/Description&gt;&lt;Columns&gt;&lt;Column&gt;&lt;TypeValue/&gt;&lt;/Column&gt;&lt;/Columns&gt;&lt;/Account&gt;</v>
      </c>
      <c r="G63" s="2" t="str">
        <f t="shared" si="1"/>
        <v>&lt;Entry depth="4"&gt;&lt;SourceCode&gt;somzetoms&lt;/SourceCode&gt;&lt;TargetCode&gt;IMPORT_s_omzet_oms&lt;/TargetCode&gt;&lt;WeightValue&gt;1&lt;/WeightValue&gt;&lt;/Entry&gt;</v>
      </c>
    </row>
    <row r="64" spans="1:7" x14ac:dyDescent="0.25">
      <c r="A64" s="19" t="s">
        <v>853</v>
      </c>
      <c r="B64" s="3" t="s">
        <v>685</v>
      </c>
      <c r="C64" s="18" t="s">
        <v>175</v>
      </c>
      <c r="D64" t="s">
        <v>48</v>
      </c>
      <c r="E64" s="15" t="str">
        <f t="shared" si="0"/>
        <v>&lt;Account&gt;&lt;Code&gt;dispt&lt;/Code&gt;&lt;Description&gt;disp_t - Limietgebruik huidige maand&lt;/Description&gt;&lt;Columns&gt;&lt;Column&gt;&lt;TypeValue/&gt;&lt;/Column&gt;&lt;/Columns&gt;&lt;/Account&gt;</v>
      </c>
      <c r="G64" s="2" t="str">
        <f t="shared" si="1"/>
        <v>&lt;Entry depth="4"&gt;&lt;SourceCode&gt;dispt&lt;/SourceCode&gt;&lt;TargetCode&gt;IMPORT_disp_t&lt;/TargetCode&gt;&lt;WeightValue&gt;1&lt;/WeightValue&gt;&lt;/Entry&gt;</v>
      </c>
    </row>
    <row r="65" spans="1:7" x14ac:dyDescent="0.25">
      <c r="A65" s="19" t="s">
        <v>854</v>
      </c>
      <c r="B65" s="3" t="s">
        <v>686</v>
      </c>
      <c r="C65" s="18" t="s">
        <v>161</v>
      </c>
      <c r="D65" t="s">
        <v>49</v>
      </c>
      <c r="E65" s="15" t="str">
        <f t="shared" si="0"/>
        <v>&lt;Account&gt;&lt;Code&gt;dispt1&lt;/Code&gt;&lt;Description&gt;disp_t_1 - Limietgebruik vorige maand&lt;/Description&gt;&lt;Columns&gt;&lt;Column&gt;&lt;TypeValue/&gt;&lt;/Column&gt;&lt;/Columns&gt;&lt;/Account&gt;</v>
      </c>
      <c r="G65" s="2" t="str">
        <f t="shared" si="1"/>
        <v>&lt;Entry depth="4"&gt;&lt;SourceCode&gt;dispt1&lt;/SourceCode&gt;&lt;TargetCode&gt;IMPORT_disp_t_1&lt;/TargetCode&gt;&lt;WeightValue&gt;1&lt;/WeightValue&gt;&lt;/Entry&gt;</v>
      </c>
    </row>
    <row r="66" spans="1:7" x14ac:dyDescent="0.25">
      <c r="A66" s="19" t="s">
        <v>855</v>
      </c>
      <c r="B66" s="3" t="s">
        <v>687</v>
      </c>
      <c r="C66" s="18" t="s">
        <v>162</v>
      </c>
      <c r="D66" t="s">
        <v>50</v>
      </c>
      <c r="E66" s="15" t="str">
        <f t="shared" ref="E66:E129" si="2">CONCATENATE("&lt;Account&gt;&lt;Code&gt;",A66,"&lt;/Code&gt;&lt;Description&gt;",SUBSTITUTE(D66,"&amp;","en"),"&lt;/Description&gt;&lt;Columns&gt;&lt;Column&gt;&lt;TypeValue/&gt;&lt;/Column&gt;&lt;/Columns&gt;&lt;/Account&gt;")</f>
        <v>&lt;Account&gt;&lt;Code&gt;dispt2&lt;/Code&gt;&lt;Description&gt;disp_t_2 - Limietgebruik 2 maanden geleden&lt;/Description&gt;&lt;Columns&gt;&lt;Column&gt;&lt;TypeValue/&gt;&lt;/Column&gt;&lt;/Columns&gt;&lt;/Account&gt;</v>
      </c>
      <c r="G66" s="2" t="str">
        <f t="shared" si="1"/>
        <v>&lt;Entry depth="4"&gt;&lt;SourceCode&gt;dispt2&lt;/SourceCode&gt;&lt;TargetCode&gt;IMPORT_disp_t_2&lt;/TargetCode&gt;&lt;WeightValue&gt;1&lt;/WeightValue&gt;&lt;/Entry&gt;</v>
      </c>
    </row>
    <row r="67" spans="1:7" x14ac:dyDescent="0.25">
      <c r="A67" s="19" t="s">
        <v>856</v>
      </c>
      <c r="B67" s="3" t="s">
        <v>688</v>
      </c>
      <c r="C67" s="18" t="s">
        <v>163</v>
      </c>
      <c r="D67" t="s">
        <v>51</v>
      </c>
      <c r="E67" s="15" t="str">
        <f t="shared" si="2"/>
        <v>&lt;Account&gt;&lt;Code&gt;dispt3&lt;/Code&gt;&lt;Description&gt;disp_t_3 - Limietgebruik 3 maanden geleden&lt;/Description&gt;&lt;Columns&gt;&lt;Column&gt;&lt;TypeValue/&gt;&lt;/Column&gt;&lt;/Columns&gt;&lt;/Account&gt;</v>
      </c>
      <c r="G67" s="2" t="str">
        <f t="shared" si="1"/>
        <v>&lt;Entry depth="4"&gt;&lt;SourceCode&gt;dispt3&lt;/SourceCode&gt;&lt;TargetCode&gt;IMPORT_disp_t_3&lt;/TargetCode&gt;&lt;WeightValue&gt;1&lt;/WeightValue&gt;&lt;/Entry&gt;</v>
      </c>
    </row>
    <row r="68" spans="1:7" x14ac:dyDescent="0.25">
      <c r="A68" s="19" t="s">
        <v>857</v>
      </c>
      <c r="B68" s="3" t="s">
        <v>689</v>
      </c>
      <c r="C68" s="18" t="s">
        <v>164</v>
      </c>
      <c r="D68" t="s">
        <v>52</v>
      </c>
      <c r="E68" s="15" t="str">
        <f t="shared" si="2"/>
        <v>&lt;Account&gt;&lt;Code&gt;dispt4&lt;/Code&gt;&lt;Description&gt;disp_t_4 - Limietgebruik 4 maanden geleden&lt;/Description&gt;&lt;Columns&gt;&lt;Column&gt;&lt;TypeValue/&gt;&lt;/Column&gt;&lt;/Columns&gt;&lt;/Account&gt;</v>
      </c>
      <c r="G68" s="2" t="str">
        <f t="shared" si="1"/>
        <v>&lt;Entry depth="4"&gt;&lt;SourceCode&gt;dispt4&lt;/SourceCode&gt;&lt;TargetCode&gt;IMPORT_disp_t_4&lt;/TargetCode&gt;&lt;WeightValue&gt;1&lt;/WeightValue&gt;&lt;/Entry&gt;</v>
      </c>
    </row>
    <row r="69" spans="1:7" x14ac:dyDescent="0.25">
      <c r="A69" s="19" t="s">
        <v>858</v>
      </c>
      <c r="B69" s="3" t="s">
        <v>690</v>
      </c>
      <c r="C69" s="18" t="s">
        <v>165</v>
      </c>
      <c r="D69" t="s">
        <v>53</v>
      </c>
      <c r="E69" s="15" t="str">
        <f t="shared" si="2"/>
        <v>&lt;Account&gt;&lt;Code&gt;dispt5&lt;/Code&gt;&lt;Description&gt;disp_t_5 - Limietgebruik 5 maanden geleden&lt;/Description&gt;&lt;Columns&gt;&lt;Column&gt;&lt;TypeValue/&gt;&lt;/Column&gt;&lt;/Columns&gt;&lt;/Account&gt;</v>
      </c>
      <c r="G69" s="2" t="str">
        <f t="shared" si="1"/>
        <v>&lt;Entry depth="4"&gt;&lt;SourceCode&gt;dispt5&lt;/SourceCode&gt;&lt;TargetCode&gt;IMPORT_disp_t_5&lt;/TargetCode&gt;&lt;WeightValue&gt;1&lt;/WeightValue&gt;&lt;/Entry&gt;</v>
      </c>
    </row>
    <row r="70" spans="1:7" x14ac:dyDescent="0.25">
      <c r="A70" s="19" t="s">
        <v>859</v>
      </c>
      <c r="B70" s="3" t="s">
        <v>691</v>
      </c>
      <c r="C70" s="18" t="s">
        <v>166</v>
      </c>
      <c r="D70" t="s">
        <v>54</v>
      </c>
      <c r="E70" s="15" t="str">
        <f t="shared" si="2"/>
        <v>&lt;Account&gt;&lt;Code&gt;dispt6&lt;/Code&gt;&lt;Description&gt;disp_t_6 - Limietgebruik 6 maanden geleden&lt;/Description&gt;&lt;Columns&gt;&lt;Column&gt;&lt;TypeValue/&gt;&lt;/Column&gt;&lt;/Columns&gt;&lt;/Account&gt;</v>
      </c>
      <c r="G70" s="2" t="str">
        <f t="shared" si="1"/>
        <v>&lt;Entry depth="4"&gt;&lt;SourceCode&gt;dispt6&lt;/SourceCode&gt;&lt;TargetCode&gt;IMPORT_disp_t_6&lt;/TargetCode&gt;&lt;WeightValue&gt;1&lt;/WeightValue&gt;&lt;/Entry&gt;</v>
      </c>
    </row>
    <row r="71" spans="1:7" x14ac:dyDescent="0.25">
      <c r="A71" s="19" t="s">
        <v>860</v>
      </c>
      <c r="B71" s="3" t="s">
        <v>692</v>
      </c>
      <c r="C71" s="18" t="s">
        <v>167</v>
      </c>
      <c r="D71" t="s">
        <v>55</v>
      </c>
      <c r="E71" s="15" t="str">
        <f t="shared" si="2"/>
        <v>&lt;Account&gt;&lt;Code&gt;dispt7&lt;/Code&gt;&lt;Description&gt;disp_t_7 - Limietgebruik 7 maanden geleden&lt;/Description&gt;&lt;Columns&gt;&lt;Column&gt;&lt;TypeValue/&gt;&lt;/Column&gt;&lt;/Columns&gt;&lt;/Account&gt;</v>
      </c>
      <c r="G71" s="2" t="str">
        <f t="shared" si="1"/>
        <v>&lt;Entry depth="4"&gt;&lt;SourceCode&gt;dispt7&lt;/SourceCode&gt;&lt;TargetCode&gt;IMPORT_disp_t_7&lt;/TargetCode&gt;&lt;WeightValue&gt;1&lt;/WeightValue&gt;&lt;/Entry&gt;</v>
      </c>
    </row>
    <row r="72" spans="1:7" x14ac:dyDescent="0.25">
      <c r="A72" s="19" t="s">
        <v>861</v>
      </c>
      <c r="B72" s="3" t="s">
        <v>693</v>
      </c>
      <c r="C72" s="18" t="s">
        <v>168</v>
      </c>
      <c r="D72" t="s">
        <v>56</v>
      </c>
      <c r="E72" s="15" t="str">
        <f t="shared" si="2"/>
        <v>&lt;Account&gt;&lt;Code&gt;dispt8&lt;/Code&gt;&lt;Description&gt;disp_t_8 - Limietgebruik 8 maanden geleden&lt;/Description&gt;&lt;Columns&gt;&lt;Column&gt;&lt;TypeValue/&gt;&lt;/Column&gt;&lt;/Columns&gt;&lt;/Account&gt;</v>
      </c>
      <c r="G72" s="2" t="str">
        <f t="shared" si="1"/>
        <v>&lt;Entry depth="4"&gt;&lt;SourceCode&gt;dispt8&lt;/SourceCode&gt;&lt;TargetCode&gt;IMPORT_disp_t_8&lt;/TargetCode&gt;&lt;WeightValue&gt;1&lt;/WeightValue&gt;&lt;/Entry&gt;</v>
      </c>
    </row>
    <row r="73" spans="1:7" x14ac:dyDescent="0.25">
      <c r="A73" s="19" t="s">
        <v>862</v>
      </c>
      <c r="B73" s="3" t="s">
        <v>694</v>
      </c>
      <c r="C73" s="18" t="s">
        <v>169</v>
      </c>
      <c r="D73" t="s">
        <v>57</v>
      </c>
      <c r="E73" s="15" t="str">
        <f t="shared" si="2"/>
        <v>&lt;Account&gt;&lt;Code&gt;dispt9&lt;/Code&gt;&lt;Description&gt;disp_t_9 - Limietgebruik 9 maanden geleden&lt;/Description&gt;&lt;Columns&gt;&lt;Column&gt;&lt;TypeValue/&gt;&lt;/Column&gt;&lt;/Columns&gt;&lt;/Account&gt;</v>
      </c>
      <c r="G73" s="2" t="str">
        <f t="shared" si="1"/>
        <v>&lt;Entry depth="4"&gt;&lt;SourceCode&gt;dispt9&lt;/SourceCode&gt;&lt;TargetCode&gt;IMPORT_disp_t_9&lt;/TargetCode&gt;&lt;WeightValue&gt;1&lt;/WeightValue&gt;&lt;/Entry&gt;</v>
      </c>
    </row>
    <row r="74" spans="1:7" x14ac:dyDescent="0.25">
      <c r="A74" s="19" t="s">
        <v>863</v>
      </c>
      <c r="B74" s="3" t="s">
        <v>695</v>
      </c>
      <c r="C74" s="18" t="s">
        <v>170</v>
      </c>
      <c r="D74" t="s">
        <v>58</v>
      </c>
      <c r="E74" s="15" t="str">
        <f t="shared" si="2"/>
        <v>&lt;Account&gt;&lt;Code&gt;dispt10&lt;/Code&gt;&lt;Description&gt;disp_t_10 - Limietgebruik 10 maanden geleden&lt;/Description&gt;&lt;Columns&gt;&lt;Column&gt;&lt;TypeValue/&gt;&lt;/Column&gt;&lt;/Columns&gt;&lt;/Account&gt;</v>
      </c>
      <c r="G74" s="2" t="str">
        <f t="shared" si="1"/>
        <v>&lt;Entry depth="4"&gt;&lt;SourceCode&gt;dispt10&lt;/SourceCode&gt;&lt;TargetCode&gt;IMPORT_disp_t_10&lt;/TargetCode&gt;&lt;WeightValue&gt;1&lt;/WeightValue&gt;&lt;/Entry&gt;</v>
      </c>
    </row>
    <row r="75" spans="1:7" x14ac:dyDescent="0.25">
      <c r="A75" s="19" t="s">
        <v>864</v>
      </c>
      <c r="B75" s="3" t="s">
        <v>696</v>
      </c>
      <c r="C75" s="18" t="s">
        <v>171</v>
      </c>
      <c r="D75" t="s">
        <v>59</v>
      </c>
      <c r="E75" s="15" t="str">
        <f t="shared" si="2"/>
        <v>&lt;Account&gt;&lt;Code&gt;dispt11&lt;/Code&gt;&lt;Description&gt;disp_t_11 - Limietgebruik 11 maanden geleden&lt;/Description&gt;&lt;Columns&gt;&lt;Column&gt;&lt;TypeValue/&gt;&lt;/Column&gt;&lt;/Columns&gt;&lt;/Account&gt;</v>
      </c>
      <c r="G75" s="2" t="str">
        <f t="shared" si="1"/>
        <v>&lt;Entry depth="4"&gt;&lt;SourceCode&gt;dispt11&lt;/SourceCode&gt;&lt;TargetCode&gt;IMPORT_disp_t_11&lt;/TargetCode&gt;&lt;WeightValue&gt;1&lt;/WeightValue&gt;&lt;/Entry&gt;</v>
      </c>
    </row>
    <row r="76" spans="1:7" x14ac:dyDescent="0.25">
      <c r="A76" s="19" t="s">
        <v>865</v>
      </c>
      <c r="B76" s="3" t="s">
        <v>697</v>
      </c>
      <c r="C76" s="18" t="s">
        <v>300</v>
      </c>
      <c r="D76" t="s">
        <v>312</v>
      </c>
      <c r="E76" s="15" t="str">
        <f t="shared" si="2"/>
        <v>&lt;Account&gt;&lt;Code&gt;dispt12&lt;/Code&gt;&lt;Description&gt;disp_t_12 - Limietgebruik 12 maanden geleden&lt;/Description&gt;&lt;Columns&gt;&lt;Column&gt;&lt;TypeValue/&gt;&lt;/Column&gt;&lt;/Columns&gt;&lt;/Account&gt;</v>
      </c>
      <c r="G76" s="2" t="str">
        <f t="shared" si="1"/>
        <v>&lt;Entry depth="4"&gt;&lt;SourceCode&gt;dispt12&lt;/SourceCode&gt;&lt;TargetCode&gt;IMPORT_disp_t_12&lt;/TargetCode&gt;&lt;WeightValue&gt;1&lt;/WeightValue&gt;&lt;/Entry&gt;</v>
      </c>
    </row>
    <row r="77" spans="1:7" x14ac:dyDescent="0.25">
      <c r="A77" s="19" t="s">
        <v>866</v>
      </c>
      <c r="B77" s="3" t="s">
        <v>698</v>
      </c>
      <c r="C77" s="18" t="s">
        <v>301</v>
      </c>
      <c r="D77" t="s">
        <v>313</v>
      </c>
      <c r="E77" s="15" t="str">
        <f t="shared" si="2"/>
        <v>&lt;Account&gt;&lt;Code&gt;dispt13&lt;/Code&gt;&lt;Description&gt;disp_t_13 - Limietgebruik 13 maanden geleden&lt;/Description&gt;&lt;Columns&gt;&lt;Column&gt;&lt;TypeValue/&gt;&lt;/Column&gt;&lt;/Columns&gt;&lt;/Account&gt;</v>
      </c>
      <c r="G77" s="2" t="str">
        <f t="shared" si="1"/>
        <v>&lt;Entry depth="4"&gt;&lt;SourceCode&gt;dispt13&lt;/SourceCode&gt;&lt;TargetCode&gt;IMPORT_disp_t_13&lt;/TargetCode&gt;&lt;WeightValue&gt;1&lt;/WeightValue&gt;&lt;/Entry&gt;</v>
      </c>
    </row>
    <row r="78" spans="1:7" x14ac:dyDescent="0.25">
      <c r="A78" s="19" t="s">
        <v>867</v>
      </c>
      <c r="B78" s="3" t="s">
        <v>699</v>
      </c>
      <c r="C78" s="18" t="s">
        <v>302</v>
      </c>
      <c r="D78" t="s">
        <v>314</v>
      </c>
      <c r="E78" s="15" t="str">
        <f t="shared" si="2"/>
        <v>&lt;Account&gt;&lt;Code&gt;dispt14&lt;/Code&gt;&lt;Description&gt;disp_t_14 - Limietgebruik 14 maanden geleden&lt;/Description&gt;&lt;Columns&gt;&lt;Column&gt;&lt;TypeValue/&gt;&lt;/Column&gt;&lt;/Columns&gt;&lt;/Account&gt;</v>
      </c>
      <c r="G78" s="2" t="str">
        <f t="shared" si="1"/>
        <v>&lt;Entry depth="4"&gt;&lt;SourceCode&gt;dispt14&lt;/SourceCode&gt;&lt;TargetCode&gt;IMPORT_disp_t_14&lt;/TargetCode&gt;&lt;WeightValue&gt;1&lt;/WeightValue&gt;&lt;/Entry&gt;</v>
      </c>
    </row>
    <row r="79" spans="1:7" x14ac:dyDescent="0.25">
      <c r="A79" s="19" t="s">
        <v>868</v>
      </c>
      <c r="B79" s="3" t="s">
        <v>700</v>
      </c>
      <c r="C79" s="18" t="s">
        <v>303</v>
      </c>
      <c r="D79" t="s">
        <v>315</v>
      </c>
      <c r="E79" s="15" t="str">
        <f t="shared" si="2"/>
        <v>&lt;Account&gt;&lt;Code&gt;dispt15&lt;/Code&gt;&lt;Description&gt;disp_t_15 - Limietgebruik 15 maanden geleden&lt;/Description&gt;&lt;Columns&gt;&lt;Column&gt;&lt;TypeValue/&gt;&lt;/Column&gt;&lt;/Columns&gt;&lt;/Account&gt;</v>
      </c>
      <c r="G79" s="2" t="str">
        <f t="shared" si="1"/>
        <v>&lt;Entry depth="4"&gt;&lt;SourceCode&gt;dispt15&lt;/SourceCode&gt;&lt;TargetCode&gt;IMPORT_disp_t_15&lt;/TargetCode&gt;&lt;WeightValue&gt;1&lt;/WeightValue&gt;&lt;/Entry&gt;</v>
      </c>
    </row>
    <row r="80" spans="1:7" x14ac:dyDescent="0.25">
      <c r="A80" s="19" t="s">
        <v>869</v>
      </c>
      <c r="B80" s="3" t="s">
        <v>701</v>
      </c>
      <c r="C80" s="18" t="s">
        <v>304</v>
      </c>
      <c r="D80" t="s">
        <v>316</v>
      </c>
      <c r="E80" s="15" t="str">
        <f t="shared" si="2"/>
        <v>&lt;Account&gt;&lt;Code&gt;dispt16&lt;/Code&gt;&lt;Description&gt;disp_t_16 - Limietgebruik 16 maanden geleden&lt;/Description&gt;&lt;Columns&gt;&lt;Column&gt;&lt;TypeValue/&gt;&lt;/Column&gt;&lt;/Columns&gt;&lt;/Account&gt;</v>
      </c>
      <c r="G80" s="2" t="str">
        <f t="shared" si="1"/>
        <v>&lt;Entry depth="4"&gt;&lt;SourceCode&gt;dispt16&lt;/SourceCode&gt;&lt;TargetCode&gt;IMPORT_disp_t_16&lt;/TargetCode&gt;&lt;WeightValue&gt;1&lt;/WeightValue&gt;&lt;/Entry&gt;</v>
      </c>
    </row>
    <row r="81" spans="1:7" x14ac:dyDescent="0.25">
      <c r="A81" s="19" t="s">
        <v>870</v>
      </c>
      <c r="B81" s="3" t="s">
        <v>702</v>
      </c>
      <c r="C81" s="18" t="s">
        <v>305</v>
      </c>
      <c r="D81" t="s">
        <v>317</v>
      </c>
      <c r="E81" s="15" t="str">
        <f t="shared" si="2"/>
        <v>&lt;Account&gt;&lt;Code&gt;dispt17&lt;/Code&gt;&lt;Description&gt;disp_t_17 - Limietgebruik 17 maanden geleden&lt;/Description&gt;&lt;Columns&gt;&lt;Column&gt;&lt;TypeValue/&gt;&lt;/Column&gt;&lt;/Columns&gt;&lt;/Account&gt;</v>
      </c>
      <c r="G81" s="2" t="str">
        <f t="shared" si="1"/>
        <v>&lt;Entry depth="4"&gt;&lt;SourceCode&gt;dispt17&lt;/SourceCode&gt;&lt;TargetCode&gt;IMPORT_disp_t_17&lt;/TargetCode&gt;&lt;WeightValue&gt;1&lt;/WeightValue&gt;&lt;/Entry&gt;</v>
      </c>
    </row>
    <row r="82" spans="1:7" x14ac:dyDescent="0.25">
      <c r="A82" s="19" t="s">
        <v>871</v>
      </c>
      <c r="B82" s="3" t="s">
        <v>703</v>
      </c>
      <c r="C82" s="18" t="s">
        <v>306</v>
      </c>
      <c r="D82" t="s">
        <v>318</v>
      </c>
      <c r="E82" s="15" t="str">
        <f t="shared" si="2"/>
        <v>&lt;Account&gt;&lt;Code&gt;dispt18&lt;/Code&gt;&lt;Description&gt;disp_t_18 - Limietgebruik 18 maanden geleden&lt;/Description&gt;&lt;Columns&gt;&lt;Column&gt;&lt;TypeValue/&gt;&lt;/Column&gt;&lt;/Columns&gt;&lt;/Account&gt;</v>
      </c>
      <c r="G82" s="2" t="str">
        <f t="shared" si="1"/>
        <v>&lt;Entry depth="4"&gt;&lt;SourceCode&gt;dispt18&lt;/SourceCode&gt;&lt;TargetCode&gt;IMPORT_disp_t_18&lt;/TargetCode&gt;&lt;WeightValue&gt;1&lt;/WeightValue&gt;&lt;/Entry&gt;</v>
      </c>
    </row>
    <row r="83" spans="1:7" x14ac:dyDescent="0.25">
      <c r="A83" s="19" t="s">
        <v>872</v>
      </c>
      <c r="B83" s="3" t="s">
        <v>704</v>
      </c>
      <c r="C83" s="18" t="s">
        <v>307</v>
      </c>
      <c r="D83" t="s">
        <v>319</v>
      </c>
      <c r="E83" s="15" t="str">
        <f t="shared" si="2"/>
        <v>&lt;Account&gt;&lt;Code&gt;dispt19&lt;/Code&gt;&lt;Description&gt;disp_t_19 - Limietgebruik 19 maanden geleden&lt;/Description&gt;&lt;Columns&gt;&lt;Column&gt;&lt;TypeValue/&gt;&lt;/Column&gt;&lt;/Columns&gt;&lt;/Account&gt;</v>
      </c>
      <c r="G83" s="2" t="str">
        <f t="shared" si="1"/>
        <v>&lt;Entry depth="4"&gt;&lt;SourceCode&gt;dispt19&lt;/SourceCode&gt;&lt;TargetCode&gt;IMPORT_disp_t_19&lt;/TargetCode&gt;&lt;WeightValue&gt;1&lt;/WeightValue&gt;&lt;/Entry&gt;</v>
      </c>
    </row>
    <row r="84" spans="1:7" x14ac:dyDescent="0.25">
      <c r="A84" s="19" t="s">
        <v>873</v>
      </c>
      <c r="B84" s="3" t="s">
        <v>705</v>
      </c>
      <c r="C84" s="18" t="s">
        <v>308</v>
      </c>
      <c r="D84" t="s">
        <v>320</v>
      </c>
      <c r="E84" s="15" t="str">
        <f t="shared" si="2"/>
        <v>&lt;Account&gt;&lt;Code&gt;dispt20&lt;/Code&gt;&lt;Description&gt;disp_t_20 - Limietgebruik 20 maanden geleden&lt;/Description&gt;&lt;Columns&gt;&lt;Column&gt;&lt;TypeValue/&gt;&lt;/Column&gt;&lt;/Columns&gt;&lt;/Account&gt;</v>
      </c>
      <c r="G84" s="2" t="str">
        <f t="shared" si="1"/>
        <v>&lt;Entry depth="4"&gt;&lt;SourceCode&gt;dispt20&lt;/SourceCode&gt;&lt;TargetCode&gt;IMPORT_disp_t_20&lt;/TargetCode&gt;&lt;WeightValue&gt;1&lt;/WeightValue&gt;&lt;/Entry&gt;</v>
      </c>
    </row>
    <row r="85" spans="1:7" x14ac:dyDescent="0.25">
      <c r="A85" s="19" t="s">
        <v>874</v>
      </c>
      <c r="B85" s="3" t="s">
        <v>706</v>
      </c>
      <c r="C85" s="18" t="s">
        <v>309</v>
      </c>
      <c r="D85" t="s">
        <v>321</v>
      </c>
      <c r="E85" s="15" t="str">
        <f t="shared" si="2"/>
        <v>&lt;Account&gt;&lt;Code&gt;dispt21&lt;/Code&gt;&lt;Description&gt;disp_t_21 - Limietgebruik 21 maanden geleden&lt;/Description&gt;&lt;Columns&gt;&lt;Column&gt;&lt;TypeValue/&gt;&lt;/Column&gt;&lt;/Columns&gt;&lt;/Account&gt;</v>
      </c>
      <c r="G85" s="2" t="str">
        <f t="shared" si="1"/>
        <v>&lt;Entry depth="4"&gt;&lt;SourceCode&gt;dispt21&lt;/SourceCode&gt;&lt;TargetCode&gt;IMPORT_disp_t_21&lt;/TargetCode&gt;&lt;WeightValue&gt;1&lt;/WeightValue&gt;&lt;/Entry&gt;</v>
      </c>
    </row>
    <row r="86" spans="1:7" x14ac:dyDescent="0.25">
      <c r="A86" s="19" t="s">
        <v>875</v>
      </c>
      <c r="B86" s="3" t="s">
        <v>707</v>
      </c>
      <c r="C86" s="18" t="s">
        <v>310</v>
      </c>
      <c r="D86" t="s">
        <v>322</v>
      </c>
      <c r="E86" s="15" t="str">
        <f t="shared" si="2"/>
        <v>&lt;Account&gt;&lt;Code&gt;dispt22&lt;/Code&gt;&lt;Description&gt;disp_t_22 - Limietgebruik 22 maanden geleden&lt;/Description&gt;&lt;Columns&gt;&lt;Column&gt;&lt;TypeValue/&gt;&lt;/Column&gt;&lt;/Columns&gt;&lt;/Account&gt;</v>
      </c>
      <c r="G86" s="2" t="str">
        <f t="shared" si="1"/>
        <v>&lt;Entry depth="4"&gt;&lt;SourceCode&gt;dispt22&lt;/SourceCode&gt;&lt;TargetCode&gt;IMPORT_disp_t_22&lt;/TargetCode&gt;&lt;WeightValue&gt;1&lt;/WeightValue&gt;&lt;/Entry&gt;</v>
      </c>
    </row>
    <row r="87" spans="1:7" x14ac:dyDescent="0.25">
      <c r="A87" s="19" t="s">
        <v>876</v>
      </c>
      <c r="B87" s="3" t="s">
        <v>708</v>
      </c>
      <c r="C87" s="18" t="s">
        <v>311</v>
      </c>
      <c r="D87" t="s">
        <v>323</v>
      </c>
      <c r="E87" s="15" t="str">
        <f>CONCATENATE("&lt;Account&gt;&lt;Code&gt;",A87,"&lt;/Code&gt;&lt;Description&gt;",SUBSTITUTE(D87,"&amp;","en"),"&lt;/Description&gt;&lt;Columns&gt;&lt;Column&gt;&lt;TypeValue/&gt;&lt;/Column&gt;&lt;/Columns&gt;&lt;/Account&gt;")</f>
        <v>&lt;Account&gt;&lt;Code&gt;dispt23&lt;/Code&gt;&lt;Description&gt;disp_t_23 - Limietgebruik 23 maanden geleden&lt;/Description&gt;&lt;Columns&gt;&lt;Column&gt;&lt;TypeValue/&gt;&lt;/Column&gt;&lt;/Columns&gt;&lt;/Account&gt;</v>
      </c>
      <c r="G87" s="2" t="str">
        <f>CONCATENATE("&lt;Entry depth=""4""&gt;&lt;SourceCode&gt;",A87,"&lt;/SourceCode&gt;&lt;TargetCode&gt;IMPORT_",B87,"&lt;/TargetCode&gt;&lt;WeightValue&gt;1&lt;/WeightValue&gt;&lt;/Entry&gt;")</f>
        <v>&lt;Entry depth="4"&gt;&lt;SourceCode&gt;dispt23&lt;/SourceCode&gt;&lt;TargetCode&gt;IMPORT_disp_t_23&lt;/TargetCode&gt;&lt;WeightValue&gt;1&lt;/WeightValue&gt;&lt;/Entry&gt;</v>
      </c>
    </row>
    <row r="88" spans="1:7" x14ac:dyDescent="0.25">
      <c r="A88" s="17" t="s">
        <v>877</v>
      </c>
      <c r="B88" s="3" t="s">
        <v>709</v>
      </c>
      <c r="C88" s="18" t="s">
        <v>172</v>
      </c>
      <c r="D88" t="s">
        <v>60</v>
      </c>
      <c r="E88" s="15" t="str">
        <f t="shared" si="2"/>
        <v>&lt;Account&gt;&lt;Code&gt;sdispdeltapunten&lt;/Code&gt;&lt;Description&gt;s_disp_delta_punten - Score op EWS-signaal 5&lt;/Description&gt;&lt;Columns&gt;&lt;Column&gt;&lt;TypeValue/&gt;&lt;/Column&gt;&lt;/Columns&gt;&lt;/Account&gt;</v>
      </c>
      <c r="G88" s="2" t="str">
        <f t="shared" si="1"/>
        <v>&lt;Entry depth="4"&gt;&lt;SourceCode&gt;sdispdeltapunten&lt;/SourceCode&gt;&lt;TargetCode&gt;IMPORT_s_disp_delta_punten&lt;/TargetCode&gt;&lt;WeightValue&gt;1&lt;/WeightValue&gt;&lt;/Entry&gt;</v>
      </c>
    </row>
    <row r="89" spans="1:7" x14ac:dyDescent="0.25">
      <c r="A89" s="19" t="s">
        <v>878</v>
      </c>
      <c r="B89" s="3" t="s">
        <v>710</v>
      </c>
      <c r="C89" s="18" t="s">
        <v>173</v>
      </c>
      <c r="D89" t="s">
        <v>61</v>
      </c>
      <c r="E89" s="15" t="str">
        <f t="shared" si="2"/>
        <v>&lt;Account&gt;&lt;Code&gt;sdispdelta&lt;/Code&gt;&lt;Description&gt;s_disp_delta - Indicator afgaan EWS-signaal 5&lt;/Description&gt;&lt;Columns&gt;&lt;Column&gt;&lt;TypeValue/&gt;&lt;/Column&gt;&lt;/Columns&gt;&lt;/Account&gt;</v>
      </c>
      <c r="G89" s="2" t="str">
        <f t="shared" si="1"/>
        <v>&lt;Entry depth="4"&gt;&lt;SourceCode&gt;sdispdelta&lt;/SourceCode&gt;&lt;TargetCode&gt;IMPORT_s_disp_delta&lt;/TargetCode&gt;&lt;WeightValue&gt;1&lt;/WeightValue&gt;&lt;/Entry&gt;</v>
      </c>
    </row>
    <row r="90" spans="1:7" x14ac:dyDescent="0.25">
      <c r="A90" s="19" t="s">
        <v>879</v>
      </c>
      <c r="B90" s="3" t="s">
        <v>711</v>
      </c>
      <c r="C90" s="21" t="s">
        <v>174</v>
      </c>
      <c r="D90" t="s">
        <v>62</v>
      </c>
      <c r="E90" s="15" t="str">
        <f t="shared" si="2"/>
        <v>&lt;Account&gt;&lt;Code&gt;sdispdeltaoms&lt;/Code&gt;&lt;Description&gt;s_disp_delta_oms - Omschrijving EWS-signaal 5&lt;/Description&gt;&lt;Columns&gt;&lt;Column&gt;&lt;TypeValue/&gt;&lt;/Column&gt;&lt;/Columns&gt;&lt;/Account&gt;</v>
      </c>
      <c r="G90" s="2" t="str">
        <f t="shared" si="1"/>
        <v>&lt;Entry depth="4"&gt;&lt;SourceCode&gt;sdispdeltaoms&lt;/SourceCode&gt;&lt;TargetCode&gt;IMPORT_s_disp_delta_oms&lt;/TargetCode&gt;&lt;WeightValue&gt;1&lt;/WeightValue&gt;&lt;/Entry&gt;</v>
      </c>
    </row>
    <row r="91" spans="1:7" x14ac:dyDescent="0.25">
      <c r="A91" s="19" t="s">
        <v>880</v>
      </c>
      <c r="B91" s="3" t="s">
        <v>712</v>
      </c>
      <c r="C91" s="18" t="s">
        <v>176</v>
      </c>
      <c r="D91" t="s">
        <v>63</v>
      </c>
      <c r="E91" s="15" t="str">
        <f t="shared" si="2"/>
        <v>&lt;Account&gt;&lt;Code&gt;sdisppunten&lt;/Code&gt;&lt;Description&gt;s_disp_punten - Score op EWS-signaal 6&lt;/Description&gt;&lt;Columns&gt;&lt;Column&gt;&lt;TypeValue/&gt;&lt;/Column&gt;&lt;/Columns&gt;&lt;/Account&gt;</v>
      </c>
      <c r="G91" s="2" t="str">
        <f t="shared" ref="G91:G154" si="3">CONCATENATE("&lt;Entry depth=""4""&gt;&lt;SourceCode&gt;",A91,"&lt;/SourceCode&gt;&lt;TargetCode&gt;IMPORT_",B91,"&lt;/TargetCode&gt;&lt;WeightValue&gt;1&lt;/WeightValue&gt;&lt;/Entry&gt;")</f>
        <v>&lt;Entry depth="4"&gt;&lt;SourceCode&gt;sdisppunten&lt;/SourceCode&gt;&lt;TargetCode&gt;IMPORT_s_disp_punten&lt;/TargetCode&gt;&lt;WeightValue&gt;1&lt;/WeightValue&gt;&lt;/Entry&gt;</v>
      </c>
    </row>
    <row r="92" spans="1:7" x14ac:dyDescent="0.25">
      <c r="A92" s="19" t="s">
        <v>881</v>
      </c>
      <c r="B92" s="3" t="s">
        <v>713</v>
      </c>
      <c r="C92" s="18" t="s">
        <v>177</v>
      </c>
      <c r="D92" t="s">
        <v>64</v>
      </c>
      <c r="E92" s="15" t="str">
        <f t="shared" si="2"/>
        <v>&lt;Account&gt;&lt;Code&gt;sdisp&lt;/Code&gt;&lt;Description&gt;s_disp - Indicator afgaan EWS-signaal 6&lt;/Description&gt;&lt;Columns&gt;&lt;Column&gt;&lt;TypeValue/&gt;&lt;/Column&gt;&lt;/Columns&gt;&lt;/Account&gt;</v>
      </c>
      <c r="G92" s="2" t="str">
        <f t="shared" si="3"/>
        <v>&lt;Entry depth="4"&gt;&lt;SourceCode&gt;sdisp&lt;/SourceCode&gt;&lt;TargetCode&gt;IMPORT_s_disp&lt;/TargetCode&gt;&lt;WeightValue&gt;1&lt;/WeightValue&gt;&lt;/Entry&gt;</v>
      </c>
    </row>
    <row r="93" spans="1:7" x14ac:dyDescent="0.25">
      <c r="A93" s="19" t="s">
        <v>882</v>
      </c>
      <c r="B93" s="3" t="s">
        <v>714</v>
      </c>
      <c r="C93" s="21" t="s">
        <v>178</v>
      </c>
      <c r="D93" t="s">
        <v>65</v>
      </c>
      <c r="E93" s="15" t="str">
        <f t="shared" si="2"/>
        <v>&lt;Account&gt;&lt;Code&gt;sdispoms&lt;/Code&gt;&lt;Description&gt;s_disp_oms - Omschrijving EWS-signaal 6&lt;/Description&gt;&lt;Columns&gt;&lt;Column&gt;&lt;TypeValue/&gt;&lt;/Column&gt;&lt;/Columns&gt;&lt;/Account&gt;</v>
      </c>
      <c r="G93" s="2" t="str">
        <f t="shared" si="3"/>
        <v>&lt;Entry depth="4"&gt;&lt;SourceCode&gt;sdispoms&lt;/SourceCode&gt;&lt;TargetCode&gt;IMPORT_s_disp_oms&lt;/TargetCode&gt;&lt;WeightValue&gt;1&lt;/WeightValue&gt;&lt;/Entry&gt;</v>
      </c>
    </row>
    <row r="94" spans="1:7" x14ac:dyDescent="0.25">
      <c r="A94" s="19" t="s">
        <v>883</v>
      </c>
      <c r="B94" s="3" t="s">
        <v>715</v>
      </c>
      <c r="C94" s="18" t="s">
        <v>179</v>
      </c>
      <c r="D94" t="s">
        <v>66</v>
      </c>
      <c r="E94" s="15" t="str">
        <f t="shared" si="2"/>
        <v>&lt;Account&gt;&lt;Code&gt;srlcheckpunten&lt;/Code&gt;&lt;Description&gt;s_rlcheck_punten - Score op EWS-signaal 7&lt;/Description&gt;&lt;Columns&gt;&lt;Column&gt;&lt;TypeValue/&gt;&lt;/Column&gt;&lt;/Columns&gt;&lt;/Account&gt;</v>
      </c>
      <c r="G94" s="2" t="str">
        <f t="shared" si="3"/>
        <v>&lt;Entry depth="4"&gt;&lt;SourceCode&gt;srlcheckpunten&lt;/SourceCode&gt;&lt;TargetCode&gt;IMPORT_s_rlcheck_punten&lt;/TargetCode&gt;&lt;WeightValue&gt;1&lt;/WeightValue&gt;&lt;/Entry&gt;</v>
      </c>
    </row>
    <row r="95" spans="1:7" x14ac:dyDescent="0.25">
      <c r="A95" s="19" t="s">
        <v>884</v>
      </c>
      <c r="B95" s="3" t="s">
        <v>716</v>
      </c>
      <c r="C95" s="18" t="s">
        <v>180</v>
      </c>
      <c r="D95" t="s">
        <v>67</v>
      </c>
      <c r="E95" s="15" t="str">
        <f t="shared" si="2"/>
        <v>&lt;Account&gt;&lt;Code&gt;srlcheck&lt;/Code&gt;&lt;Description&gt;s_rlcheck - Indicator afgaan EWS-signaal 7&lt;/Description&gt;&lt;Columns&gt;&lt;Column&gt;&lt;TypeValue/&gt;&lt;/Column&gt;&lt;/Columns&gt;&lt;/Account&gt;</v>
      </c>
      <c r="G95" s="2" t="str">
        <f t="shared" si="3"/>
        <v>&lt;Entry depth="4"&gt;&lt;SourceCode&gt;srlcheck&lt;/SourceCode&gt;&lt;TargetCode&gt;IMPORT_s_rlcheck&lt;/TargetCode&gt;&lt;WeightValue&gt;1&lt;/WeightValue&gt;&lt;/Entry&gt;</v>
      </c>
    </row>
    <row r="96" spans="1:7" x14ac:dyDescent="0.25">
      <c r="A96" s="19" t="s">
        <v>885</v>
      </c>
      <c r="B96" s="3" t="s">
        <v>717</v>
      </c>
      <c r="C96" s="21" t="s">
        <v>181</v>
      </c>
      <c r="D96" t="s">
        <v>68</v>
      </c>
      <c r="E96" s="15" t="str">
        <f t="shared" si="2"/>
        <v>&lt;Account&gt;&lt;Code&gt;srlcheckoms&lt;/Code&gt;&lt;Description&gt;s_rlcheck_oms - Omschrijving EWS-signaal 7&lt;/Description&gt;&lt;Columns&gt;&lt;Column&gt;&lt;TypeValue/&gt;&lt;/Column&gt;&lt;/Columns&gt;&lt;/Account&gt;</v>
      </c>
      <c r="G96" s="2" t="str">
        <f t="shared" si="3"/>
        <v>&lt;Entry depth="4"&gt;&lt;SourceCode&gt;srlcheckoms&lt;/SourceCode&gt;&lt;TargetCode&gt;IMPORT_s_rlcheck_oms&lt;/TargetCode&gt;&lt;WeightValue&gt;1&lt;/WeightValue&gt;&lt;/Entry&gt;</v>
      </c>
    </row>
    <row r="97" spans="1:7" x14ac:dyDescent="0.25">
      <c r="A97" s="19" t="s">
        <v>886</v>
      </c>
      <c r="B97" s="3" t="s">
        <v>718</v>
      </c>
      <c r="C97" s="18" t="s">
        <v>182</v>
      </c>
      <c r="D97" t="s">
        <v>69</v>
      </c>
      <c r="E97" s="15" t="str">
        <f t="shared" si="2"/>
        <v>&lt;Account&gt;&lt;Code&gt;slimietpunten&lt;/Code&gt;&lt;Description&gt;s_limiet_punten - Score op EWS-signaal 8&lt;/Description&gt;&lt;Columns&gt;&lt;Column&gt;&lt;TypeValue/&gt;&lt;/Column&gt;&lt;/Columns&gt;&lt;/Account&gt;</v>
      </c>
      <c r="G97" s="2" t="str">
        <f t="shared" si="3"/>
        <v>&lt;Entry depth="4"&gt;&lt;SourceCode&gt;slimietpunten&lt;/SourceCode&gt;&lt;TargetCode&gt;IMPORT_s_limiet_punten&lt;/TargetCode&gt;&lt;WeightValue&gt;1&lt;/WeightValue&gt;&lt;/Entry&gt;</v>
      </c>
    </row>
    <row r="98" spans="1:7" x14ac:dyDescent="0.25">
      <c r="A98" s="19" t="s">
        <v>887</v>
      </c>
      <c r="B98" s="3" t="s">
        <v>719</v>
      </c>
      <c r="C98" s="18" t="s">
        <v>183</v>
      </c>
      <c r="D98" t="s">
        <v>70</v>
      </c>
      <c r="E98" s="15" t="str">
        <f t="shared" si="2"/>
        <v>&lt;Account&gt;&lt;Code&gt;slimiet&lt;/Code&gt;&lt;Description&gt;s_limiet - Indicator afgaan EWS-signaal 8&lt;/Description&gt;&lt;Columns&gt;&lt;Column&gt;&lt;TypeValue/&gt;&lt;/Column&gt;&lt;/Columns&gt;&lt;/Account&gt;</v>
      </c>
      <c r="G98" s="2" t="str">
        <f t="shared" si="3"/>
        <v>&lt;Entry depth="4"&gt;&lt;SourceCode&gt;slimiet&lt;/SourceCode&gt;&lt;TargetCode&gt;IMPORT_s_limiet&lt;/TargetCode&gt;&lt;WeightValue&gt;1&lt;/WeightValue&gt;&lt;/Entry&gt;</v>
      </c>
    </row>
    <row r="99" spans="1:7" x14ac:dyDescent="0.25">
      <c r="A99" s="19" t="s">
        <v>888</v>
      </c>
      <c r="B99" s="3" t="s">
        <v>720</v>
      </c>
      <c r="C99" s="21" t="s">
        <v>184</v>
      </c>
      <c r="D99" t="s">
        <v>71</v>
      </c>
      <c r="E99" s="15" t="str">
        <f t="shared" si="2"/>
        <v>&lt;Account&gt;&lt;Code&gt;slimietoms&lt;/Code&gt;&lt;Description&gt;s_limiet_oms - Omschrijving EWS-signaal 8&lt;/Description&gt;&lt;Columns&gt;&lt;Column&gt;&lt;TypeValue/&gt;&lt;/Column&gt;&lt;/Columns&gt;&lt;/Account&gt;</v>
      </c>
      <c r="G99" s="2" t="str">
        <f t="shared" si="3"/>
        <v>&lt;Entry depth="4"&gt;&lt;SourceCode&gt;slimietoms&lt;/SourceCode&gt;&lt;TargetCode&gt;IMPORT_s_limiet_oms&lt;/TargetCode&gt;&lt;WeightValue&gt;1&lt;/WeightValue&gt;&lt;/Entry&gt;</v>
      </c>
    </row>
    <row r="100" spans="1:7" x14ac:dyDescent="0.25">
      <c r="A100" s="19" t="s">
        <v>889</v>
      </c>
      <c r="B100" s="3" t="s">
        <v>721</v>
      </c>
      <c r="C100" s="18" t="s">
        <v>185</v>
      </c>
      <c r="D100" t="s">
        <v>72</v>
      </c>
      <c r="E100" s="15" t="str">
        <f t="shared" si="2"/>
        <v>&lt;Account&gt;&lt;Code&gt;soverstanddtpunten&lt;/Code&gt;&lt;Description&gt;s_overstand_d_t_punten - Score op EWS-signaal 9&lt;/Description&gt;&lt;Columns&gt;&lt;Column&gt;&lt;TypeValue/&gt;&lt;/Column&gt;&lt;/Columns&gt;&lt;/Account&gt;</v>
      </c>
      <c r="G100" s="2" t="str">
        <f t="shared" si="3"/>
        <v>&lt;Entry depth="4"&gt;&lt;SourceCode&gt;soverstanddtpunten&lt;/SourceCode&gt;&lt;TargetCode&gt;IMPORT_s_overstand_d_t_punten&lt;/TargetCode&gt;&lt;WeightValue&gt;1&lt;/WeightValue&gt;&lt;/Entry&gt;</v>
      </c>
    </row>
    <row r="101" spans="1:7" x14ac:dyDescent="0.25">
      <c r="A101" s="19" t="s">
        <v>890</v>
      </c>
      <c r="B101" s="3" t="s">
        <v>722</v>
      </c>
      <c r="C101" s="18" t="s">
        <v>186</v>
      </c>
      <c r="D101" t="s">
        <v>73</v>
      </c>
      <c r="E101" s="15" t="str">
        <f t="shared" si="2"/>
        <v>&lt;Account&gt;&lt;Code&gt;soverstanddt&lt;/Code&gt;&lt;Description&gt;s_overstand_d_t - Indicator afgaan EWS-signaal 9&lt;/Description&gt;&lt;Columns&gt;&lt;Column&gt;&lt;TypeValue/&gt;&lt;/Column&gt;&lt;/Columns&gt;&lt;/Account&gt;</v>
      </c>
      <c r="G101" s="2" t="str">
        <f t="shared" si="3"/>
        <v>&lt;Entry depth="4"&gt;&lt;SourceCode&gt;soverstanddt&lt;/SourceCode&gt;&lt;TargetCode&gt;IMPORT_s_overstand_d_t&lt;/TargetCode&gt;&lt;WeightValue&gt;1&lt;/WeightValue&gt;&lt;/Entry&gt;</v>
      </c>
    </row>
    <row r="102" spans="1:7" ht="30" x14ac:dyDescent="0.25">
      <c r="A102" s="19" t="s">
        <v>891</v>
      </c>
      <c r="B102" s="3" t="s">
        <v>723</v>
      </c>
      <c r="C102" s="21" t="s">
        <v>187</v>
      </c>
      <c r="D102" t="s">
        <v>74</v>
      </c>
      <c r="E102" s="15" t="str">
        <f t="shared" si="2"/>
        <v>&lt;Account&gt;&lt;Code&gt;soverstanddtoms&lt;/Code&gt;&lt;Description&gt;s_overstand_d_t_oms - Omschrijving EWS-signaal 9&lt;/Description&gt;&lt;Columns&gt;&lt;Column&gt;&lt;TypeValue/&gt;&lt;/Column&gt;&lt;/Columns&gt;&lt;/Account&gt;</v>
      </c>
      <c r="G102" s="2" t="str">
        <f t="shared" si="3"/>
        <v>&lt;Entry depth="4"&gt;&lt;SourceCode&gt;soverstanddtoms&lt;/SourceCode&gt;&lt;TargetCode&gt;IMPORT_s_overstand_d_t_oms&lt;/TargetCode&gt;&lt;WeightValue&gt;1&lt;/WeightValue&gt;&lt;/Entry&gt;</v>
      </c>
    </row>
    <row r="103" spans="1:7" x14ac:dyDescent="0.25">
      <c r="A103" s="17" t="s">
        <v>892</v>
      </c>
      <c r="B103" s="3" t="s">
        <v>724</v>
      </c>
      <c r="C103" s="18" t="s">
        <v>188</v>
      </c>
      <c r="D103" t="s">
        <v>75</v>
      </c>
      <c r="E103" s="15" t="str">
        <f t="shared" si="2"/>
        <v>&lt;Account&gt;&lt;Code&gt;soverstandstpunten&lt;/Code&gt;&lt;Description&gt;s_overstand_s_t_punten - Score op EWS-signaal 10&lt;/Description&gt;&lt;Columns&gt;&lt;Column&gt;&lt;TypeValue/&gt;&lt;/Column&gt;&lt;/Columns&gt;&lt;/Account&gt;</v>
      </c>
      <c r="G103" s="2" t="str">
        <f t="shared" si="3"/>
        <v>&lt;Entry depth="4"&gt;&lt;SourceCode&gt;soverstandstpunten&lt;/SourceCode&gt;&lt;TargetCode&gt;IMPORT_s_overstand_s_t_punten&lt;/TargetCode&gt;&lt;WeightValue&gt;1&lt;/WeightValue&gt;&lt;/Entry&gt;</v>
      </c>
    </row>
    <row r="104" spans="1:7" x14ac:dyDescent="0.25">
      <c r="A104" s="19" t="s">
        <v>893</v>
      </c>
      <c r="B104" s="3" t="s">
        <v>725</v>
      </c>
      <c r="C104" s="18" t="s">
        <v>189</v>
      </c>
      <c r="D104" t="s">
        <v>76</v>
      </c>
      <c r="E104" s="15" t="str">
        <f t="shared" si="2"/>
        <v>&lt;Account&gt;&lt;Code&gt;soverstandst&lt;/Code&gt;&lt;Description&gt;s_overstand_s_t - Indicator afgaan EWS-signaal 10&lt;/Description&gt;&lt;Columns&gt;&lt;Column&gt;&lt;TypeValue/&gt;&lt;/Column&gt;&lt;/Columns&gt;&lt;/Account&gt;</v>
      </c>
      <c r="G104" s="2" t="str">
        <f t="shared" si="3"/>
        <v>&lt;Entry depth="4"&gt;&lt;SourceCode&gt;soverstandst&lt;/SourceCode&gt;&lt;TargetCode&gt;IMPORT_s_overstand_s_t&lt;/TargetCode&gt;&lt;WeightValue&gt;1&lt;/WeightValue&gt;&lt;/Entry&gt;</v>
      </c>
    </row>
    <row r="105" spans="1:7" ht="30" x14ac:dyDescent="0.25">
      <c r="A105" s="19" t="s">
        <v>894</v>
      </c>
      <c r="B105" s="3" t="s">
        <v>726</v>
      </c>
      <c r="C105" s="21" t="s">
        <v>190</v>
      </c>
      <c r="D105" t="s">
        <v>77</v>
      </c>
      <c r="E105" s="15" t="str">
        <f t="shared" si="2"/>
        <v>&lt;Account&gt;&lt;Code&gt;soverstandstoms&lt;/Code&gt;&lt;Description&gt;s_overstand_s_t_oms - Omschrijving EWS-signaal 10&lt;/Description&gt;&lt;Columns&gt;&lt;Column&gt;&lt;TypeValue/&gt;&lt;/Column&gt;&lt;/Columns&gt;&lt;/Account&gt;</v>
      </c>
      <c r="G105" s="2" t="str">
        <f t="shared" si="3"/>
        <v>&lt;Entry depth="4"&gt;&lt;SourceCode&gt;soverstandstoms&lt;/SourceCode&gt;&lt;TargetCode&gt;IMPORT_s_overstand_s_t_oms&lt;/TargetCode&gt;&lt;WeightValue&gt;1&lt;/WeightValue&gt;&lt;/Entry&gt;</v>
      </c>
    </row>
    <row r="106" spans="1:7" x14ac:dyDescent="0.25">
      <c r="A106" s="19" t="s">
        <v>895</v>
      </c>
      <c r="B106" s="3" t="s">
        <v>727</v>
      </c>
      <c r="C106" s="18" t="s">
        <v>191</v>
      </c>
      <c r="D106" t="s">
        <v>78</v>
      </c>
      <c r="E106" s="15" t="str">
        <f t="shared" si="2"/>
        <v>&lt;Account&gt;&lt;Code&gt;soverstandenverloopdpunten&lt;/Code&gt;&lt;Description&gt;s_overstandenverloop_d_punten - Score op EWS-signaal 11&lt;/Description&gt;&lt;Columns&gt;&lt;Column&gt;&lt;TypeValue/&gt;&lt;/Column&gt;&lt;/Columns&gt;&lt;/Account&gt;</v>
      </c>
      <c r="G106" s="2" t="str">
        <f t="shared" si="3"/>
        <v>&lt;Entry depth="4"&gt;&lt;SourceCode&gt;soverstandenverloopdpunten&lt;/SourceCode&gt;&lt;TargetCode&gt;IMPORT_s_overstandenverloop_d_punten&lt;/TargetCode&gt;&lt;WeightValue&gt;1&lt;/WeightValue&gt;&lt;/Entry&gt;</v>
      </c>
    </row>
    <row r="107" spans="1:7" x14ac:dyDescent="0.25">
      <c r="A107" s="19" t="s">
        <v>896</v>
      </c>
      <c r="B107" s="3" t="s">
        <v>728</v>
      </c>
      <c r="C107" s="18" t="s">
        <v>192</v>
      </c>
      <c r="D107" t="s">
        <v>79</v>
      </c>
      <c r="E107" s="15" t="str">
        <f t="shared" si="2"/>
        <v>&lt;Account&gt;&lt;Code&gt;soverstandenverloopd&lt;/Code&gt;&lt;Description&gt;s_overstandenverloop_d - Indicator afgaan EWS-signaal 11&lt;/Description&gt;&lt;Columns&gt;&lt;Column&gt;&lt;TypeValue/&gt;&lt;/Column&gt;&lt;/Columns&gt;&lt;/Account&gt;</v>
      </c>
      <c r="G107" s="2" t="str">
        <f t="shared" si="3"/>
        <v>&lt;Entry depth="4"&gt;&lt;SourceCode&gt;soverstandenverloopd&lt;/SourceCode&gt;&lt;TargetCode&gt;IMPORT_s_overstandenverloop_d&lt;/TargetCode&gt;&lt;WeightValue&gt;1&lt;/WeightValue&gt;&lt;/Entry&gt;</v>
      </c>
    </row>
    <row r="108" spans="1:7" ht="30" x14ac:dyDescent="0.25">
      <c r="A108" s="19" t="s">
        <v>897</v>
      </c>
      <c r="B108" s="3" t="s">
        <v>729</v>
      </c>
      <c r="C108" s="21" t="s">
        <v>193</v>
      </c>
      <c r="D108" t="s">
        <v>80</v>
      </c>
      <c r="E108" s="15" t="str">
        <f t="shared" si="2"/>
        <v>&lt;Account&gt;&lt;Code&gt;soverstandenverloopdoms&lt;/Code&gt;&lt;Description&gt;s_overstandenverloop_d_oms - Omschrijving EWS-signaal 11&lt;/Description&gt;&lt;Columns&gt;&lt;Column&gt;&lt;TypeValue/&gt;&lt;/Column&gt;&lt;/Columns&gt;&lt;/Account&gt;</v>
      </c>
      <c r="G108" s="2" t="str">
        <f t="shared" si="3"/>
        <v>&lt;Entry depth="4"&gt;&lt;SourceCode&gt;soverstandenverloopdoms&lt;/SourceCode&gt;&lt;TargetCode&gt;IMPORT_s_overstandenverloop_d_oms&lt;/TargetCode&gt;&lt;WeightValue&gt;1&lt;/WeightValue&gt;&lt;/Entry&gt;</v>
      </c>
    </row>
    <row r="109" spans="1:7" x14ac:dyDescent="0.25">
      <c r="A109" s="19" t="s">
        <v>898</v>
      </c>
      <c r="B109" s="3" t="s">
        <v>730</v>
      </c>
      <c r="C109" s="18" t="s">
        <v>194</v>
      </c>
      <c r="D109" t="s">
        <v>81</v>
      </c>
      <c r="E109" s="15" t="str">
        <f t="shared" si="2"/>
        <v>&lt;Account&gt;&lt;Code&gt;overstandensaldo6mnd&lt;/Code&gt;&lt;Description&gt;overstanden_saldo_6mnd - Bedrag in overstan afgelopen 6 maanden&lt;/Description&gt;&lt;Columns&gt;&lt;Column&gt;&lt;TypeValue/&gt;&lt;/Column&gt;&lt;/Columns&gt;&lt;/Account&gt;</v>
      </c>
      <c r="G109" s="2" t="str">
        <f t="shared" si="3"/>
        <v>&lt;Entry depth="4"&gt;&lt;SourceCode&gt;overstandensaldo6mnd&lt;/SourceCode&gt;&lt;TargetCode&gt;IMPORT_overstanden_saldo_6mnd&lt;/TargetCode&gt;&lt;WeightValue&gt;1&lt;/WeightValue&gt;&lt;/Entry&gt;</v>
      </c>
    </row>
    <row r="110" spans="1:7" x14ac:dyDescent="0.25">
      <c r="A110" s="19" t="s">
        <v>899</v>
      </c>
      <c r="B110" s="3" t="s">
        <v>731</v>
      </c>
      <c r="C110" s="18" t="s">
        <v>195</v>
      </c>
      <c r="D110" t="s">
        <v>82</v>
      </c>
      <c r="E110" s="15" t="str">
        <f t="shared" si="2"/>
        <v>&lt;Account&gt;&lt;Code&gt;soverstandenverloopspunten&lt;/Code&gt;&lt;Description&gt;s_overstandenverloop_s_punten - Score op EWS-signaal 12&lt;/Description&gt;&lt;Columns&gt;&lt;Column&gt;&lt;TypeValue/&gt;&lt;/Column&gt;&lt;/Columns&gt;&lt;/Account&gt;</v>
      </c>
      <c r="G110" s="2" t="str">
        <f t="shared" si="3"/>
        <v>&lt;Entry depth="4"&gt;&lt;SourceCode&gt;soverstandenverloopspunten&lt;/SourceCode&gt;&lt;TargetCode&gt;IMPORT_s_overstandenverloop_s_punten&lt;/TargetCode&gt;&lt;WeightValue&gt;1&lt;/WeightValue&gt;&lt;/Entry&gt;</v>
      </c>
    </row>
    <row r="111" spans="1:7" x14ac:dyDescent="0.25">
      <c r="A111" s="19" t="s">
        <v>900</v>
      </c>
      <c r="B111" s="3" t="s">
        <v>732</v>
      </c>
      <c r="C111" s="18" t="s">
        <v>196</v>
      </c>
      <c r="D111" t="s">
        <v>83</v>
      </c>
      <c r="E111" s="15" t="str">
        <f t="shared" si="2"/>
        <v>&lt;Account&gt;&lt;Code&gt;soverstandenverloops&lt;/Code&gt;&lt;Description&gt;s_overstandenverloop_s - Indicator afgaan EWS-signaal 12&lt;/Description&gt;&lt;Columns&gt;&lt;Column&gt;&lt;TypeValue/&gt;&lt;/Column&gt;&lt;/Columns&gt;&lt;/Account&gt;</v>
      </c>
      <c r="G111" s="2" t="str">
        <f t="shared" si="3"/>
        <v>&lt;Entry depth="4"&gt;&lt;SourceCode&gt;soverstandenverloops&lt;/SourceCode&gt;&lt;TargetCode&gt;IMPORT_s_overstandenverloop_s&lt;/TargetCode&gt;&lt;WeightValue&gt;1&lt;/WeightValue&gt;&lt;/Entry&gt;</v>
      </c>
    </row>
    <row r="112" spans="1:7" ht="30" x14ac:dyDescent="0.25">
      <c r="A112" s="19" t="s">
        <v>901</v>
      </c>
      <c r="B112" s="3" t="s">
        <v>733</v>
      </c>
      <c r="C112" s="21" t="s">
        <v>197</v>
      </c>
      <c r="D112" t="s">
        <v>84</v>
      </c>
      <c r="E112" s="15" t="str">
        <f t="shared" si="2"/>
        <v>&lt;Account&gt;&lt;Code&gt;soverstandenverloopsoms&lt;/Code&gt;&lt;Description&gt;s_overstandenverloop_s_oms - Omschrijving EWS-signaal 12&lt;/Description&gt;&lt;Columns&gt;&lt;Column&gt;&lt;TypeValue/&gt;&lt;/Column&gt;&lt;/Columns&gt;&lt;/Account&gt;</v>
      </c>
      <c r="G112" s="2" t="str">
        <f t="shared" si="3"/>
        <v>&lt;Entry depth="4"&gt;&lt;SourceCode&gt;soverstandenverloopsoms&lt;/SourceCode&gt;&lt;TargetCode&gt;IMPORT_s_overstandenverloop_s_oms&lt;/TargetCode&gt;&lt;WeightValue&gt;1&lt;/WeightValue&gt;&lt;/Entry&gt;</v>
      </c>
    </row>
    <row r="113" spans="1:7" x14ac:dyDescent="0.25">
      <c r="A113" s="19" t="s">
        <v>902</v>
      </c>
      <c r="B113" s="3" t="s">
        <v>734</v>
      </c>
      <c r="C113" s="18" t="s">
        <v>198</v>
      </c>
      <c r="D113" t="s">
        <v>85</v>
      </c>
      <c r="E113" s="15" t="str">
        <f t="shared" si="2"/>
        <v>&lt;Account&gt;&lt;Code&gt;sratingprefixpunten&lt;/Code&gt;&lt;Description&gt;s_rating_prefix_punten - Score op EWS-signaal 13&lt;/Description&gt;&lt;Columns&gt;&lt;Column&gt;&lt;TypeValue/&gt;&lt;/Column&gt;&lt;/Columns&gt;&lt;/Account&gt;</v>
      </c>
      <c r="G113" s="2" t="str">
        <f t="shared" si="3"/>
        <v>&lt;Entry depth="4"&gt;&lt;SourceCode&gt;sratingprefixpunten&lt;/SourceCode&gt;&lt;TargetCode&gt;IMPORT_s_rating_prefix_punten&lt;/TargetCode&gt;&lt;WeightValue&gt;1&lt;/WeightValue&gt;&lt;/Entry&gt;</v>
      </c>
    </row>
    <row r="114" spans="1:7" x14ac:dyDescent="0.25">
      <c r="A114" s="19" t="s">
        <v>903</v>
      </c>
      <c r="B114" s="3" t="s">
        <v>735</v>
      </c>
      <c r="C114" s="18" t="s">
        <v>199</v>
      </c>
      <c r="D114" t="s">
        <v>86</v>
      </c>
      <c r="E114" s="15" t="str">
        <f t="shared" si="2"/>
        <v>&lt;Account&gt;&lt;Code&gt;sratingprefix&lt;/Code&gt;&lt;Description&gt;s_rating_prefix - Indicator afgaan EWS-signaal 13&lt;/Description&gt;&lt;Columns&gt;&lt;Column&gt;&lt;TypeValue/&gt;&lt;/Column&gt;&lt;/Columns&gt;&lt;/Account&gt;</v>
      </c>
      <c r="G114" s="2" t="str">
        <f t="shared" si="3"/>
        <v>&lt;Entry depth="4"&gt;&lt;SourceCode&gt;sratingprefix&lt;/SourceCode&gt;&lt;TargetCode&gt;IMPORT_s_rating_prefix&lt;/TargetCode&gt;&lt;WeightValue&gt;1&lt;/WeightValue&gt;&lt;/Entry&gt;</v>
      </c>
    </row>
    <row r="115" spans="1:7" ht="45" x14ac:dyDescent="0.25">
      <c r="A115" s="19" t="s">
        <v>904</v>
      </c>
      <c r="B115" s="3" t="s">
        <v>736</v>
      </c>
      <c r="C115" s="21" t="s">
        <v>200</v>
      </c>
      <c r="D115" t="s">
        <v>87</v>
      </c>
      <c r="E115" s="15" t="str">
        <f t="shared" si="2"/>
        <v>&lt;Account&gt;&lt;Code&gt;sratingprefixoms&lt;/Code&gt;&lt;Description&gt;s_rating_prefix_oms - Omschrijving EWS-signaal 13&lt;/Description&gt;&lt;Columns&gt;&lt;Column&gt;&lt;TypeValue/&gt;&lt;/Column&gt;&lt;/Columns&gt;&lt;/Account&gt;</v>
      </c>
      <c r="G115" s="2" t="str">
        <f t="shared" si="3"/>
        <v>&lt;Entry depth="4"&gt;&lt;SourceCode&gt;sratingprefixoms&lt;/SourceCode&gt;&lt;TargetCode&gt;IMPORT_s_rating_prefix_oms&lt;/TargetCode&gt;&lt;WeightValue&gt;1&lt;/WeightValue&gt;&lt;/Entry&gt;</v>
      </c>
    </row>
    <row r="116" spans="1:7" x14ac:dyDescent="0.25">
      <c r="A116" s="19" t="s">
        <v>905</v>
      </c>
      <c r="B116" s="3" t="s">
        <v>737</v>
      </c>
      <c r="C116" s="18" t="s">
        <v>201</v>
      </c>
      <c r="D116" t="s">
        <v>88</v>
      </c>
      <c r="E116" s="15" t="str">
        <f t="shared" si="2"/>
        <v>&lt;Account&gt;&lt;Code&gt;sratingstijgingpunten&lt;/Code&gt;&lt;Description&gt;s_rating_stijging_punten - Score op EWS-signaal 14&lt;/Description&gt;&lt;Columns&gt;&lt;Column&gt;&lt;TypeValue/&gt;&lt;/Column&gt;&lt;/Columns&gt;&lt;/Account&gt;</v>
      </c>
      <c r="G116" s="2" t="str">
        <f t="shared" si="3"/>
        <v>&lt;Entry depth="4"&gt;&lt;SourceCode&gt;sratingstijgingpunten&lt;/SourceCode&gt;&lt;TargetCode&gt;IMPORT_s_rating_stijging_punten&lt;/TargetCode&gt;&lt;WeightValue&gt;1&lt;/WeightValue&gt;&lt;/Entry&gt;</v>
      </c>
    </row>
    <row r="117" spans="1:7" x14ac:dyDescent="0.25">
      <c r="A117" s="19" t="s">
        <v>906</v>
      </c>
      <c r="B117" s="3" t="s">
        <v>738</v>
      </c>
      <c r="C117" s="18" t="s">
        <v>202</v>
      </c>
      <c r="D117" t="s">
        <v>89</v>
      </c>
      <c r="E117" s="15" t="str">
        <f t="shared" si="2"/>
        <v>&lt;Account&gt;&lt;Code&gt;sratingstijging&lt;/Code&gt;&lt;Description&gt;s_rating_stijging - Indicator afgaan EWS-signaal 14&lt;/Description&gt;&lt;Columns&gt;&lt;Column&gt;&lt;TypeValue/&gt;&lt;/Column&gt;&lt;/Columns&gt;&lt;/Account&gt;</v>
      </c>
      <c r="G117" s="2" t="str">
        <f t="shared" si="3"/>
        <v>&lt;Entry depth="4"&gt;&lt;SourceCode&gt;sratingstijging&lt;/SourceCode&gt;&lt;TargetCode&gt;IMPORT_s_rating_stijging&lt;/TargetCode&gt;&lt;WeightValue&gt;1&lt;/WeightValue&gt;&lt;/Entry&gt;</v>
      </c>
    </row>
    <row r="118" spans="1:7" ht="30" x14ac:dyDescent="0.25">
      <c r="A118" s="19" t="s">
        <v>907</v>
      </c>
      <c r="B118" s="3" t="s">
        <v>739</v>
      </c>
      <c r="C118" s="21" t="s">
        <v>203</v>
      </c>
      <c r="D118" t="s">
        <v>90</v>
      </c>
      <c r="E118" s="15" t="str">
        <f t="shared" si="2"/>
        <v>&lt;Account&gt;&lt;Code&gt;sratingstijgingoms&lt;/Code&gt;&lt;Description&gt;s_rating_stijging_oms - Omschrijving EWS-signaal 14&lt;/Description&gt;&lt;Columns&gt;&lt;Column&gt;&lt;TypeValue/&gt;&lt;/Column&gt;&lt;/Columns&gt;&lt;/Account&gt;</v>
      </c>
      <c r="G118" s="2" t="str">
        <f t="shared" si="3"/>
        <v>&lt;Entry depth="4"&gt;&lt;SourceCode&gt;sratingstijgingoms&lt;/SourceCode&gt;&lt;TargetCode&gt;IMPORT_s_rating_stijging_oms&lt;/TargetCode&gt;&lt;WeightValue&gt;1&lt;/WeightValue&gt;&lt;/Entry&gt;</v>
      </c>
    </row>
    <row r="119" spans="1:7" x14ac:dyDescent="0.25">
      <c r="A119" s="19" t="s">
        <v>908</v>
      </c>
      <c r="B119" s="3" t="s">
        <v>740</v>
      </c>
      <c r="C119" s="18" t="s">
        <v>204</v>
      </c>
      <c r="D119" t="s">
        <v>91</v>
      </c>
      <c r="E119" s="15" t="str">
        <f t="shared" si="2"/>
        <v>&lt;Account&gt;&lt;Code&gt;sratingverlooppunten&lt;/Code&gt;&lt;Description&gt;s_ratingverloop_punten - Score op EWS-signaal 15&lt;/Description&gt;&lt;Columns&gt;&lt;Column&gt;&lt;TypeValue/&gt;&lt;/Column&gt;&lt;/Columns&gt;&lt;/Account&gt;</v>
      </c>
      <c r="G119" s="2" t="str">
        <f t="shared" si="3"/>
        <v>&lt;Entry depth="4"&gt;&lt;SourceCode&gt;sratingverlooppunten&lt;/SourceCode&gt;&lt;TargetCode&gt;IMPORT_s_ratingverloop_punten&lt;/TargetCode&gt;&lt;WeightValue&gt;1&lt;/WeightValue&gt;&lt;/Entry&gt;</v>
      </c>
    </row>
    <row r="120" spans="1:7" x14ac:dyDescent="0.25">
      <c r="A120" s="19" t="s">
        <v>909</v>
      </c>
      <c r="B120" s="3" t="s">
        <v>741</v>
      </c>
      <c r="C120" s="18" t="s">
        <v>205</v>
      </c>
      <c r="D120" t="s">
        <v>92</v>
      </c>
      <c r="E120" s="15" t="str">
        <f t="shared" si="2"/>
        <v>&lt;Account&gt;&lt;Code&gt;sratingverloop&lt;/Code&gt;&lt;Description&gt;s_ratingverloop - Indicator afgaan EWS-signaal 15&lt;/Description&gt;&lt;Columns&gt;&lt;Column&gt;&lt;TypeValue/&gt;&lt;/Column&gt;&lt;/Columns&gt;&lt;/Account&gt;</v>
      </c>
      <c r="G120" s="2" t="str">
        <f t="shared" si="3"/>
        <v>&lt;Entry depth="4"&gt;&lt;SourceCode&gt;sratingverloop&lt;/SourceCode&gt;&lt;TargetCode&gt;IMPORT_s_ratingverloop&lt;/TargetCode&gt;&lt;WeightValue&gt;1&lt;/WeightValue&gt;&lt;/Entry&gt;</v>
      </c>
    </row>
    <row r="121" spans="1:7" ht="30" x14ac:dyDescent="0.25">
      <c r="A121" s="19" t="s">
        <v>910</v>
      </c>
      <c r="B121" s="3" t="s">
        <v>742</v>
      </c>
      <c r="C121" s="21" t="s">
        <v>206</v>
      </c>
      <c r="D121" t="s">
        <v>93</v>
      </c>
      <c r="E121" s="15" t="str">
        <f t="shared" si="2"/>
        <v>&lt;Account&gt;&lt;Code&gt;sratingverloopoms&lt;/Code&gt;&lt;Description&gt;s_ratingverloop_oms - Omschrijving EWS-signaal 15&lt;/Description&gt;&lt;Columns&gt;&lt;Column&gt;&lt;TypeValue/&gt;&lt;/Column&gt;&lt;/Columns&gt;&lt;/Account&gt;</v>
      </c>
      <c r="G121" s="2" t="str">
        <f t="shared" si="3"/>
        <v>&lt;Entry depth="4"&gt;&lt;SourceCode&gt;sratingverloopoms&lt;/SourceCode&gt;&lt;TargetCode&gt;IMPORT_s_ratingverloop_oms&lt;/TargetCode&gt;&lt;WeightValue&gt;1&lt;/WeightValue&gt;&lt;/Entry&gt;</v>
      </c>
    </row>
    <row r="122" spans="1:7" x14ac:dyDescent="0.25">
      <c r="A122" s="19" t="s">
        <v>911</v>
      </c>
      <c r="B122" s="3" t="s">
        <v>743</v>
      </c>
      <c r="C122" s="18" t="s">
        <v>207</v>
      </c>
      <c r="D122" t="s">
        <v>94</v>
      </c>
      <c r="E122" s="15" t="str">
        <f t="shared" si="2"/>
        <v>&lt;Account&gt;&lt;Code&gt;sbr31punten&lt;/Code&gt;&lt;Description&gt;s_br31_punten - Score op EWS-signaal 16&lt;/Description&gt;&lt;Columns&gt;&lt;Column&gt;&lt;TypeValue/&gt;&lt;/Column&gt;&lt;/Columns&gt;&lt;/Account&gt;</v>
      </c>
      <c r="G122" s="2" t="str">
        <f t="shared" si="3"/>
        <v>&lt;Entry depth="4"&gt;&lt;SourceCode&gt;sbr31punten&lt;/SourceCode&gt;&lt;TargetCode&gt;IMPORT_s_br31_punten&lt;/TargetCode&gt;&lt;WeightValue&gt;1&lt;/WeightValue&gt;&lt;/Entry&gt;</v>
      </c>
    </row>
    <row r="123" spans="1:7" x14ac:dyDescent="0.25">
      <c r="A123" s="19" t="s">
        <v>912</v>
      </c>
      <c r="B123" s="3" t="s">
        <v>744</v>
      </c>
      <c r="C123" s="18" t="s">
        <v>208</v>
      </c>
      <c r="D123" t="s">
        <v>95</v>
      </c>
      <c r="E123" s="15" t="str">
        <f t="shared" si="2"/>
        <v>&lt;Account&gt;&lt;Code&gt;sbr31&lt;/Code&gt;&lt;Description&gt;s_br31 - Indicator afgaan EWS-signaal 16&lt;/Description&gt;&lt;Columns&gt;&lt;Column&gt;&lt;TypeValue/&gt;&lt;/Column&gt;&lt;/Columns&gt;&lt;/Account&gt;</v>
      </c>
      <c r="G123" s="2" t="str">
        <f t="shared" si="3"/>
        <v>&lt;Entry depth="4"&gt;&lt;SourceCode&gt;sbr31&lt;/SourceCode&gt;&lt;TargetCode&gt;IMPORT_s_br31&lt;/TargetCode&gt;&lt;WeightValue&gt;1&lt;/WeightValue&gt;&lt;/Entry&gt;</v>
      </c>
    </row>
    <row r="124" spans="1:7" ht="30" x14ac:dyDescent="0.25">
      <c r="A124" s="19" t="s">
        <v>913</v>
      </c>
      <c r="B124" s="3" t="s">
        <v>745</v>
      </c>
      <c r="C124" s="21" t="s">
        <v>209</v>
      </c>
      <c r="D124" t="s">
        <v>96</v>
      </c>
      <c r="E124" s="15" t="str">
        <f t="shared" si="2"/>
        <v>&lt;Account&gt;&lt;Code&gt;sbr31oms&lt;/Code&gt;&lt;Description&gt;s_br31_oms - Omschrijving EWS-signaal 16&lt;/Description&gt;&lt;Columns&gt;&lt;Column&gt;&lt;TypeValue/&gt;&lt;/Column&gt;&lt;/Columns&gt;&lt;/Account&gt;</v>
      </c>
      <c r="G124" s="2" t="str">
        <f t="shared" si="3"/>
        <v>&lt;Entry depth="4"&gt;&lt;SourceCode&gt;sbr31oms&lt;/SourceCode&gt;&lt;TargetCode&gt;IMPORT_s_br31_oms&lt;/TargetCode&gt;&lt;WeightValue&gt;1&lt;/WeightValue&gt;&lt;/Entry&gt;</v>
      </c>
    </row>
    <row r="125" spans="1:7" x14ac:dyDescent="0.25">
      <c r="A125" s="19" t="s">
        <v>914</v>
      </c>
      <c r="B125" s="3" t="s">
        <v>746</v>
      </c>
      <c r="C125" s="18" t="s">
        <v>210</v>
      </c>
      <c r="D125" t="s">
        <v>97</v>
      </c>
      <c r="E125" s="15" t="str">
        <f t="shared" si="2"/>
        <v>&lt;Account&gt;&lt;Code&gt;sstarterpunten&lt;/Code&gt;&lt;Description&gt;s_starter_punten - Score op EWS-signaal 17&lt;/Description&gt;&lt;Columns&gt;&lt;Column&gt;&lt;TypeValue/&gt;&lt;/Column&gt;&lt;/Columns&gt;&lt;/Account&gt;</v>
      </c>
      <c r="G125" s="2" t="str">
        <f t="shared" si="3"/>
        <v>&lt;Entry depth="4"&gt;&lt;SourceCode&gt;sstarterpunten&lt;/SourceCode&gt;&lt;TargetCode&gt;IMPORT_s_starter_punten&lt;/TargetCode&gt;&lt;WeightValue&gt;1&lt;/WeightValue&gt;&lt;/Entry&gt;</v>
      </c>
    </row>
    <row r="126" spans="1:7" x14ac:dyDescent="0.25">
      <c r="A126" s="19" t="s">
        <v>915</v>
      </c>
      <c r="B126" s="3" t="s">
        <v>747</v>
      </c>
      <c r="C126" s="18" t="s">
        <v>211</v>
      </c>
      <c r="D126" t="s">
        <v>98</v>
      </c>
      <c r="E126" s="15" t="str">
        <f t="shared" si="2"/>
        <v>&lt;Account&gt;&lt;Code&gt;sstarter&lt;/Code&gt;&lt;Description&gt;s_starter - Indicator afgaan EWS-signaal 17&lt;/Description&gt;&lt;Columns&gt;&lt;Column&gt;&lt;TypeValue/&gt;&lt;/Column&gt;&lt;/Columns&gt;&lt;/Account&gt;</v>
      </c>
      <c r="G126" s="2" t="str">
        <f t="shared" si="3"/>
        <v>&lt;Entry depth="4"&gt;&lt;SourceCode&gt;sstarter&lt;/SourceCode&gt;&lt;TargetCode&gt;IMPORT_s_starter&lt;/TargetCode&gt;&lt;WeightValue&gt;1&lt;/WeightValue&gt;&lt;/Entry&gt;</v>
      </c>
    </row>
    <row r="127" spans="1:7" x14ac:dyDescent="0.25">
      <c r="A127" s="19" t="s">
        <v>916</v>
      </c>
      <c r="B127" s="3" t="s">
        <v>748</v>
      </c>
      <c r="C127" s="21" t="s">
        <v>212</v>
      </c>
      <c r="D127" t="s">
        <v>99</v>
      </c>
      <c r="E127" s="15" t="str">
        <f t="shared" si="2"/>
        <v>&lt;Account&gt;&lt;Code&gt;sstarteroms&lt;/Code&gt;&lt;Description&gt;s_starter_oms - Omschrijving EWS-signaal 17&lt;/Description&gt;&lt;Columns&gt;&lt;Column&gt;&lt;TypeValue/&gt;&lt;/Column&gt;&lt;/Columns&gt;&lt;/Account&gt;</v>
      </c>
      <c r="G127" s="2" t="str">
        <f t="shared" si="3"/>
        <v>&lt;Entry depth="4"&gt;&lt;SourceCode&gt;sstarteroms&lt;/SourceCode&gt;&lt;TargetCode&gt;IMPORT_s_starter_oms&lt;/TargetCode&gt;&lt;WeightValue&gt;1&lt;/WeightValue&gt;&lt;/Entry&gt;</v>
      </c>
    </row>
    <row r="128" spans="1:7" x14ac:dyDescent="0.25">
      <c r="A128" s="19" t="s">
        <v>917</v>
      </c>
      <c r="B128" s="3" t="s">
        <v>749</v>
      </c>
      <c r="C128" s="18" t="s">
        <v>213</v>
      </c>
      <c r="D128" t="s">
        <v>100</v>
      </c>
      <c r="E128" s="15" t="str">
        <f t="shared" si="2"/>
        <v>&lt;Account&gt;&lt;Code&gt;srlpunten&lt;/Code&gt;&lt;Description&gt;s_rl_punten - Score op EWS-signaal 18&lt;/Description&gt;&lt;Columns&gt;&lt;Column&gt;&lt;TypeValue/&gt;&lt;/Column&gt;&lt;/Columns&gt;&lt;/Account&gt;</v>
      </c>
      <c r="G128" s="2" t="str">
        <f t="shared" si="3"/>
        <v>&lt;Entry depth="4"&gt;&lt;SourceCode&gt;srlpunten&lt;/SourceCode&gt;&lt;TargetCode&gt;IMPORT_s_rl_punten&lt;/TargetCode&gt;&lt;WeightValue&gt;1&lt;/WeightValue&gt;&lt;/Entry&gt;</v>
      </c>
    </row>
    <row r="129" spans="1:7" x14ac:dyDescent="0.25">
      <c r="A129" s="19" t="s">
        <v>918</v>
      </c>
      <c r="B129" s="3" t="s">
        <v>750</v>
      </c>
      <c r="C129" s="18" t="s">
        <v>214</v>
      </c>
      <c r="D129" t="s">
        <v>101</v>
      </c>
      <c r="E129" s="15" t="str">
        <f t="shared" si="2"/>
        <v>&lt;Account&gt;&lt;Code&gt;srl&lt;/Code&gt;&lt;Description&gt;s_rl - Indicator afgaan EWS-signaal 18&lt;/Description&gt;&lt;Columns&gt;&lt;Column&gt;&lt;TypeValue/&gt;&lt;/Column&gt;&lt;/Columns&gt;&lt;/Account&gt;</v>
      </c>
      <c r="G129" s="2" t="str">
        <f t="shared" si="3"/>
        <v>&lt;Entry depth="4"&gt;&lt;SourceCode&gt;srl&lt;/SourceCode&gt;&lt;TargetCode&gt;IMPORT_s_rl&lt;/TargetCode&gt;&lt;WeightValue&gt;1&lt;/WeightValue&gt;&lt;/Entry&gt;</v>
      </c>
    </row>
    <row r="130" spans="1:7" x14ac:dyDescent="0.25">
      <c r="A130" s="19" t="s">
        <v>919</v>
      </c>
      <c r="B130" s="3" t="s">
        <v>751</v>
      </c>
      <c r="C130" s="21" t="s">
        <v>215</v>
      </c>
      <c r="D130" t="s">
        <v>102</v>
      </c>
      <c r="E130" s="15" t="str">
        <f t="shared" ref="E130:E172" si="4">CONCATENATE("&lt;Account&gt;&lt;Code&gt;",A130,"&lt;/Code&gt;&lt;Description&gt;",SUBSTITUTE(D130,"&amp;","en"),"&lt;/Description&gt;&lt;Columns&gt;&lt;Column&gt;&lt;TypeValue/&gt;&lt;/Column&gt;&lt;/Columns&gt;&lt;/Account&gt;")</f>
        <v>&lt;Account&gt;&lt;Code&gt;srloms&lt;/Code&gt;&lt;Description&gt;s_rl_oms - Omschrijving EWS-signaal 18&lt;/Description&gt;&lt;Columns&gt;&lt;Column&gt;&lt;TypeValue/&gt;&lt;/Column&gt;&lt;/Columns&gt;&lt;/Account&gt;</v>
      </c>
      <c r="G130" s="2" t="str">
        <f t="shared" si="3"/>
        <v>&lt;Entry depth="4"&gt;&lt;SourceCode&gt;srloms&lt;/SourceCode&gt;&lt;TargetCode&gt;IMPORT_s_rl_oms&lt;/TargetCode&gt;&lt;WeightValue&gt;1&lt;/WeightValue&gt;&lt;/Entry&gt;</v>
      </c>
    </row>
    <row r="131" spans="1:7" x14ac:dyDescent="0.25">
      <c r="A131" s="19" t="s">
        <v>920</v>
      </c>
      <c r="B131" s="3" t="s">
        <v>752</v>
      </c>
      <c r="C131" s="18" t="s">
        <v>216</v>
      </c>
      <c r="D131" t="s">
        <v>103</v>
      </c>
      <c r="E131" s="15" t="str">
        <f t="shared" si="4"/>
        <v>&lt;Account&gt;&lt;Code&gt;sinapunten&lt;/Code&gt;&lt;Description&gt;s_ina_punten - Score op EWS-signaal 19&lt;/Description&gt;&lt;Columns&gt;&lt;Column&gt;&lt;TypeValue/&gt;&lt;/Column&gt;&lt;/Columns&gt;&lt;/Account&gt;</v>
      </c>
      <c r="G131" s="2" t="str">
        <f t="shared" si="3"/>
        <v>&lt;Entry depth="4"&gt;&lt;SourceCode&gt;sinapunten&lt;/SourceCode&gt;&lt;TargetCode&gt;IMPORT_s_ina_punten&lt;/TargetCode&gt;&lt;WeightValue&gt;1&lt;/WeightValue&gt;&lt;/Entry&gt;</v>
      </c>
    </row>
    <row r="132" spans="1:7" x14ac:dyDescent="0.25">
      <c r="A132" s="19" t="s">
        <v>921</v>
      </c>
      <c r="B132" s="3" t="s">
        <v>753</v>
      </c>
      <c r="C132" s="18" t="s">
        <v>217</v>
      </c>
      <c r="D132" t="s">
        <v>104</v>
      </c>
      <c r="E132" s="15" t="str">
        <f t="shared" si="4"/>
        <v>&lt;Account&gt;&lt;Code&gt;sina&lt;/Code&gt;&lt;Description&gt;s_ina - Indicator afgaan EWS-signaal 19&lt;/Description&gt;&lt;Columns&gt;&lt;Column&gt;&lt;TypeValue/&gt;&lt;/Column&gt;&lt;/Columns&gt;&lt;/Account&gt;</v>
      </c>
      <c r="G132" s="2" t="str">
        <f t="shared" si="3"/>
        <v>&lt;Entry depth="4"&gt;&lt;SourceCode&gt;sina&lt;/SourceCode&gt;&lt;TargetCode&gt;IMPORT_s_ina&lt;/TargetCode&gt;&lt;WeightValue&gt;1&lt;/WeightValue&gt;&lt;/Entry&gt;</v>
      </c>
    </row>
    <row r="133" spans="1:7" x14ac:dyDescent="0.25">
      <c r="A133" s="19" t="s">
        <v>922</v>
      </c>
      <c r="B133" s="3" t="s">
        <v>754</v>
      </c>
      <c r="C133" s="21" t="s">
        <v>218</v>
      </c>
      <c r="D133" t="s">
        <v>105</v>
      </c>
      <c r="E133" s="15" t="str">
        <f t="shared" si="4"/>
        <v>&lt;Account&gt;&lt;Code&gt;sinaoms&lt;/Code&gt;&lt;Description&gt;s_ina_oms - Omschrijving EWS-signaal 19&lt;/Description&gt;&lt;Columns&gt;&lt;Column&gt;&lt;TypeValue/&gt;&lt;/Column&gt;&lt;/Columns&gt;&lt;/Account&gt;</v>
      </c>
      <c r="G133" s="2" t="str">
        <f t="shared" si="3"/>
        <v>&lt;Entry depth="4"&gt;&lt;SourceCode&gt;sinaoms&lt;/SourceCode&gt;&lt;TargetCode&gt;IMPORT_s_ina_oms&lt;/TargetCode&gt;&lt;WeightValue&gt;1&lt;/WeightValue&gt;&lt;/Entry&gt;</v>
      </c>
    </row>
    <row r="134" spans="1:7" x14ac:dyDescent="0.25">
      <c r="A134" s="19" t="s">
        <v>755</v>
      </c>
      <c r="B134" s="3" t="s">
        <v>755</v>
      </c>
      <c r="C134" s="18" t="s">
        <v>219</v>
      </c>
      <c r="D134" t="s">
        <v>106</v>
      </c>
      <c r="E134" s="15" t="str">
        <f t="shared" si="4"/>
        <v>&lt;Account&gt;&lt;Code&gt;revisiedatum&lt;/Code&gt;&lt;Description&gt;revisiedatum - Revisiedatum na vorige revisie&lt;/Description&gt;&lt;Columns&gt;&lt;Column&gt;&lt;TypeValue/&gt;&lt;/Column&gt;&lt;/Columns&gt;&lt;/Account&gt;</v>
      </c>
      <c r="G134" s="2" t="str">
        <f t="shared" si="3"/>
        <v>&lt;Entry depth="4"&gt;&lt;SourceCode&gt;revisiedatum&lt;/SourceCode&gt;&lt;TargetCode&gt;IMPORT_revisiedatum&lt;/TargetCode&gt;&lt;WeightValue&gt;1&lt;/WeightValue&gt;&lt;/Entry&gt;</v>
      </c>
    </row>
    <row r="135" spans="1:7" x14ac:dyDescent="0.25">
      <c r="A135" s="19" t="s">
        <v>923</v>
      </c>
      <c r="B135" s="3" t="s">
        <v>756</v>
      </c>
      <c r="C135" s="18" t="s">
        <v>220</v>
      </c>
      <c r="D135" t="s">
        <v>107</v>
      </c>
      <c r="E135" s="15" t="str">
        <f t="shared" si="4"/>
        <v>&lt;Account&gt;&lt;Code&gt;srevisiedatumpunten&lt;/Code&gt;&lt;Description&gt;s_revisiedatum_punten - Score op EWS-signaal 20&lt;/Description&gt;&lt;Columns&gt;&lt;Column&gt;&lt;TypeValue/&gt;&lt;/Column&gt;&lt;/Columns&gt;&lt;/Account&gt;</v>
      </c>
      <c r="G135" s="2" t="str">
        <f t="shared" si="3"/>
        <v>&lt;Entry depth="4"&gt;&lt;SourceCode&gt;srevisiedatumpunten&lt;/SourceCode&gt;&lt;TargetCode&gt;IMPORT_s_revisiedatum_punten&lt;/TargetCode&gt;&lt;WeightValue&gt;1&lt;/WeightValue&gt;&lt;/Entry&gt;</v>
      </c>
    </row>
    <row r="136" spans="1:7" x14ac:dyDescent="0.25">
      <c r="A136" s="19" t="s">
        <v>924</v>
      </c>
      <c r="B136" s="3" t="s">
        <v>757</v>
      </c>
      <c r="C136" s="18" t="s">
        <v>221</v>
      </c>
      <c r="D136" t="s">
        <v>108</v>
      </c>
      <c r="E136" s="15" t="str">
        <f t="shared" si="4"/>
        <v>&lt;Account&gt;&lt;Code&gt;srevisiedatum&lt;/Code&gt;&lt;Description&gt;s_revisiedatum - Indicator afgaan EWS-signaal 20&lt;/Description&gt;&lt;Columns&gt;&lt;Column&gt;&lt;TypeValue/&gt;&lt;/Column&gt;&lt;/Columns&gt;&lt;/Account&gt;</v>
      </c>
      <c r="G136" s="2" t="str">
        <f t="shared" si="3"/>
        <v>&lt;Entry depth="4"&gt;&lt;SourceCode&gt;srevisiedatum&lt;/SourceCode&gt;&lt;TargetCode&gt;IMPORT_s_revisiedatum&lt;/TargetCode&gt;&lt;WeightValue&gt;1&lt;/WeightValue&gt;&lt;/Entry&gt;</v>
      </c>
    </row>
    <row r="137" spans="1:7" ht="30" x14ac:dyDescent="0.25">
      <c r="A137" s="19" t="s">
        <v>925</v>
      </c>
      <c r="B137" s="3" t="s">
        <v>758</v>
      </c>
      <c r="C137" s="21" t="s">
        <v>222</v>
      </c>
      <c r="D137" t="s">
        <v>109</v>
      </c>
      <c r="E137" s="15" t="str">
        <f t="shared" si="4"/>
        <v>&lt;Account&gt;&lt;Code&gt;srevisiedatumoms&lt;/Code&gt;&lt;Description&gt;s_revisiedatum_oms - Omschrijving EWS-signaal 20&lt;/Description&gt;&lt;Columns&gt;&lt;Column&gt;&lt;TypeValue/&gt;&lt;/Column&gt;&lt;/Columns&gt;&lt;/Account&gt;</v>
      </c>
      <c r="G137" s="2" t="str">
        <f t="shared" si="3"/>
        <v>&lt;Entry depth="4"&gt;&lt;SourceCode&gt;srevisiedatumoms&lt;/SourceCode&gt;&lt;TargetCode&gt;IMPORT_s_revisiedatum_oms&lt;/TargetCode&gt;&lt;WeightValue&gt;1&lt;/WeightValue&gt;&lt;/Entry&gt;</v>
      </c>
    </row>
    <row r="138" spans="1:7" x14ac:dyDescent="0.25">
      <c r="A138" s="19" t="s">
        <v>759</v>
      </c>
      <c r="B138" s="3" t="s">
        <v>759</v>
      </c>
      <c r="C138" s="18" t="s">
        <v>223</v>
      </c>
      <c r="D138" t="s">
        <v>110</v>
      </c>
      <c r="E138" s="15" t="str">
        <f t="shared" si="4"/>
        <v>&lt;Account&gt;&lt;Code&gt;totaalpunten&lt;/Code&gt;&lt;Description&gt;totaalpunten - EWS-totaalscore&lt;/Description&gt;&lt;Columns&gt;&lt;Column&gt;&lt;TypeValue/&gt;&lt;/Column&gt;&lt;/Columns&gt;&lt;/Account&gt;</v>
      </c>
      <c r="G138" s="2" t="str">
        <f t="shared" si="3"/>
        <v>&lt;Entry depth="4"&gt;&lt;SourceCode&gt;totaalpunten&lt;/SourceCode&gt;&lt;TargetCode&gt;IMPORT_totaalpunten&lt;/TargetCode&gt;&lt;WeightValue&gt;1&lt;/WeightValue&gt;&lt;/Entry&gt;</v>
      </c>
    </row>
    <row r="139" spans="1:7" x14ac:dyDescent="0.25">
      <c r="A139" s="19" t="s">
        <v>760</v>
      </c>
      <c r="B139" s="3" t="s">
        <v>760</v>
      </c>
      <c r="C139" s="18" t="s">
        <v>224</v>
      </c>
      <c r="D139" s="2" t="s">
        <v>247</v>
      </c>
      <c r="E139" s="15" t="str">
        <f t="shared" si="4"/>
        <v>&lt;Account&gt;&lt;Code&gt;aflosschema&lt;/Code&gt;&lt;Description&gt;aflosschema - Indicator aflosschema aanwezig&lt;/Description&gt;&lt;Columns&gt;&lt;Column&gt;&lt;TypeValue/&gt;&lt;/Column&gt;&lt;/Columns&gt;&lt;/Account&gt;</v>
      </c>
      <c r="G139" s="2" t="str">
        <f t="shared" si="3"/>
        <v>&lt;Entry depth="4"&gt;&lt;SourceCode&gt;aflosschema&lt;/SourceCode&gt;&lt;TargetCode&gt;IMPORT_aflosschema&lt;/TargetCode&gt;&lt;WeightValue&gt;1&lt;/WeightValue&gt;&lt;/Entry&gt;</v>
      </c>
    </row>
    <row r="140" spans="1:7" x14ac:dyDescent="0.25">
      <c r="A140" s="19" t="s">
        <v>793</v>
      </c>
      <c r="B140" s="3" t="s">
        <v>926</v>
      </c>
      <c r="C140" s="18"/>
      <c r="E140" s="15" t="str">
        <f>CONCATENATE("&lt;Account&gt;&lt;Code&gt;",A140,"&lt;/Code&gt;&lt;Description&gt;",SUBSTITUTE(D140,"&amp;","en"),"&lt;/Description&gt;&lt;Columns&gt;&lt;Column&gt;&lt;TypeValue/&gt;&lt;/Column&gt;&lt;/Columns&gt;&lt;/Account&gt;")</f>
        <v>&lt;Account&gt;&lt;Code&gt;periodeultimo&lt;/Code&gt;&lt;Description&gt;&lt;/Description&gt;&lt;Columns&gt;&lt;Column&gt;&lt;TypeValue/&gt;&lt;/Column&gt;&lt;/Columns&gt;&lt;/Account&gt;</v>
      </c>
      <c r="G140" s="2" t="str">
        <f t="shared" si="3"/>
        <v>&lt;Entry depth="4"&gt;&lt;SourceCode&gt;periodeultimo&lt;/SourceCode&gt;&lt;TargetCode&gt;IMPORT_periode_ultimo_start&lt;/TargetCode&gt;&lt;WeightValue&gt;1&lt;/WeightValue&gt;&lt;/Entry&gt;</v>
      </c>
    </row>
    <row r="141" spans="1:7" x14ac:dyDescent="0.25">
      <c r="A141" s="1" t="s">
        <v>761</v>
      </c>
      <c r="B141" s="1" t="s">
        <v>761</v>
      </c>
      <c r="C141" s="23" t="s">
        <v>225</v>
      </c>
      <c r="D141" s="2" t="s">
        <v>927</v>
      </c>
      <c r="E141" s="15" t="str">
        <f t="shared" si="4"/>
        <v>&lt;Account&gt;&lt;Code&gt;totlimkredf_exiday_mm&lt;/Code&gt;&lt;Description&gt;totlimkredf_exiday_mm - Totale kredietbelang huidige maand exclusief obligolimieten&lt;/Description&gt;&lt;Columns&gt;&lt;Column&gt;&lt;TypeValue/&gt;&lt;/Column&gt;&lt;/Columns&gt;&lt;/Account&gt;</v>
      </c>
      <c r="G141" s="2" t="str">
        <f t="shared" si="3"/>
        <v>&lt;Entry depth="4"&gt;&lt;SourceCode&gt;totlimkredf_exiday_mm&lt;/SourceCode&gt;&lt;TargetCode&gt;IMPORT_totlimkredf_exiday_mm&lt;/TargetCode&gt;&lt;WeightValue&gt;1&lt;/WeightValue&gt;&lt;/Entry&gt;</v>
      </c>
    </row>
    <row r="142" spans="1:7" x14ac:dyDescent="0.25">
      <c r="A142" s="1" t="s">
        <v>762</v>
      </c>
      <c r="B142" s="1" t="s">
        <v>762</v>
      </c>
      <c r="C142" s="23" t="s">
        <v>226</v>
      </c>
      <c r="D142" s="2" t="s">
        <v>928</v>
      </c>
      <c r="E142" s="15" t="str">
        <f t="shared" si="4"/>
        <v>&lt;Account&gt;&lt;Code&gt;rechtsvorm_oms_lang&lt;/Code&gt;&lt;Description&gt;rechtsvorm_oms_lang - Rechtsvorm&lt;/Description&gt;&lt;Columns&gt;&lt;Column&gt;&lt;TypeValue/&gt;&lt;/Column&gt;&lt;/Columns&gt;&lt;/Account&gt;</v>
      </c>
      <c r="G142" s="2" t="str">
        <f t="shared" si="3"/>
        <v>&lt;Entry depth="4"&gt;&lt;SourceCode&gt;rechtsvorm_oms_lang&lt;/SourceCode&gt;&lt;TargetCode&gt;IMPORT_rechtsvorm_oms_lang&lt;/TargetCode&gt;&lt;WeightValue&gt;1&lt;/WeightValue&gt;&lt;/Entry&gt;</v>
      </c>
    </row>
    <row r="143" spans="1:7" x14ac:dyDescent="0.25">
      <c r="A143" s="1" t="s">
        <v>763</v>
      </c>
      <c r="B143" s="1" t="s">
        <v>763</v>
      </c>
      <c r="C143" s="23" t="s">
        <v>227</v>
      </c>
      <c r="D143" s="2" t="s">
        <v>248</v>
      </c>
      <c r="E143" s="15" t="str">
        <f t="shared" si="4"/>
        <v>&lt;Account&gt;&lt;Code&gt;dekkingswaarde&lt;/Code&gt;&lt;Description&gt;dekkingswaarde - actuele waarde zekerheden incl haircuts&lt;/Description&gt;&lt;Columns&gt;&lt;Column&gt;&lt;TypeValue/&gt;&lt;/Column&gt;&lt;/Columns&gt;&lt;/Account&gt;</v>
      </c>
      <c r="G143" s="2" t="str">
        <f t="shared" si="3"/>
        <v>&lt;Entry depth="4"&gt;&lt;SourceCode&gt;dekkingswaarde&lt;/SourceCode&gt;&lt;TargetCode&gt;IMPORT_dekkingswaarde&lt;/TargetCode&gt;&lt;WeightValue&gt;1&lt;/WeightValue&gt;&lt;/Entry&gt;</v>
      </c>
    </row>
    <row r="144" spans="1:7" x14ac:dyDescent="0.25">
      <c r="A144" s="1" t="s">
        <v>764</v>
      </c>
      <c r="B144" s="1" t="s">
        <v>764</v>
      </c>
      <c r="C144" s="23" t="s">
        <v>228</v>
      </c>
      <c r="D144" s="2" t="s">
        <v>929</v>
      </c>
      <c r="E144" s="15" t="str">
        <f t="shared" si="4"/>
        <v>&lt;Account&gt;&lt;Code&gt;net_exposure&lt;/Code&gt;&lt;Description&gt;net_exposure - kredietbelang -/- dekkingswaarde&lt;/Description&gt;&lt;Columns&gt;&lt;Column&gt;&lt;TypeValue/&gt;&lt;/Column&gt;&lt;/Columns&gt;&lt;/Account&gt;</v>
      </c>
      <c r="G144" s="2" t="str">
        <f t="shared" si="3"/>
        <v>&lt;Entry depth="4"&gt;&lt;SourceCode&gt;net_exposure&lt;/SourceCode&gt;&lt;TargetCode&gt;IMPORT_net_exposure&lt;/TargetCode&gt;&lt;WeightValue&gt;1&lt;/WeightValue&gt;&lt;/Entry&gt;</v>
      </c>
    </row>
    <row r="145" spans="1:7" x14ac:dyDescent="0.25">
      <c r="A145" s="1" t="s">
        <v>765</v>
      </c>
      <c r="B145" s="1" t="s">
        <v>765</v>
      </c>
      <c r="C145" s="23" t="s">
        <v>229</v>
      </c>
      <c r="D145" s="2" t="s">
        <v>249</v>
      </c>
      <c r="E145" s="15" t="str">
        <f t="shared" si="4"/>
        <v>&lt;Account&gt;&lt;Code&gt;s_revenue2zero&lt;/Code&gt;&lt;Description&gt;s_revenue2zero - Indicator nieuw EWS-signaal&lt;/Description&gt;&lt;Columns&gt;&lt;Column&gt;&lt;TypeValue/&gt;&lt;/Column&gt;&lt;/Columns&gt;&lt;/Account&gt;</v>
      </c>
      <c r="G145" s="2" t="str">
        <f t="shared" si="3"/>
        <v>&lt;Entry depth="4"&gt;&lt;SourceCode&gt;s_revenue2zero&lt;/SourceCode&gt;&lt;TargetCode&gt;IMPORT_s_revenue2zero&lt;/TargetCode&gt;&lt;WeightValue&gt;1&lt;/WeightValue&gt;&lt;/Entry&gt;</v>
      </c>
    </row>
    <row r="146" spans="1:7" x14ac:dyDescent="0.25">
      <c r="A146" s="1" t="s">
        <v>766</v>
      </c>
      <c r="B146" s="1" t="s">
        <v>766</v>
      </c>
      <c r="C146" s="24" t="s">
        <v>238</v>
      </c>
      <c r="D146" s="2" t="s">
        <v>250</v>
      </c>
      <c r="E146" s="15" t="str">
        <f t="shared" si="4"/>
        <v>&lt;Account&gt;&lt;Code&gt;s_revenue2zero_oms&lt;/Code&gt;&lt;Description&gt;s_revenue2zero_oms - Omzet was afgelopen 2 maanden 0&lt;/Description&gt;&lt;Columns&gt;&lt;Column&gt;&lt;TypeValue/&gt;&lt;/Column&gt;&lt;/Columns&gt;&lt;/Account&gt;</v>
      </c>
      <c r="G146" s="2" t="str">
        <f t="shared" si="3"/>
        <v>&lt;Entry depth="4"&gt;&lt;SourceCode&gt;s_revenue2zero_oms&lt;/SourceCode&gt;&lt;TargetCode&gt;IMPORT_s_revenue2zero_oms&lt;/TargetCode&gt;&lt;WeightValue&gt;1&lt;/WeightValue&gt;&lt;/Entry&gt;</v>
      </c>
    </row>
    <row r="147" spans="1:7" x14ac:dyDescent="0.25">
      <c r="A147" s="1" t="s">
        <v>767</v>
      </c>
      <c r="B147" s="1" t="s">
        <v>767</v>
      </c>
      <c r="C147" s="23" t="s">
        <v>229</v>
      </c>
      <c r="D147" s="2" t="s">
        <v>251</v>
      </c>
      <c r="E147" s="15" t="str">
        <f t="shared" si="4"/>
        <v>&lt;Account&gt;&lt;Code&gt;s_revenue5000&lt;/Code&gt;&lt;Description&gt;s_revenue5000 - Indicator nieuw EWS-signaal&lt;/Description&gt;&lt;Columns&gt;&lt;Column&gt;&lt;TypeValue/&gt;&lt;/Column&gt;&lt;/Columns&gt;&lt;/Account&gt;</v>
      </c>
      <c r="G147" s="2" t="str">
        <f t="shared" si="3"/>
        <v>&lt;Entry depth="4"&gt;&lt;SourceCode&gt;s_revenue5000&lt;/SourceCode&gt;&lt;TargetCode&gt;IMPORT_s_revenue5000&lt;/TargetCode&gt;&lt;WeightValue&gt;1&lt;/WeightValue&gt;&lt;/Entry&gt;</v>
      </c>
    </row>
    <row r="148" spans="1:7" x14ac:dyDescent="0.25">
      <c r="A148" s="1" t="s">
        <v>768</v>
      </c>
      <c r="B148" s="1" t="s">
        <v>768</v>
      </c>
      <c r="C148" s="24" t="s">
        <v>239</v>
      </c>
      <c r="D148" s="2" t="s">
        <v>252</v>
      </c>
      <c r="E148" s="15" t="str">
        <f t="shared" si="4"/>
        <v>&lt;Account&gt;&lt;Code&gt;s_revenue5000_oms&lt;/Code&gt;&lt;Description&gt;s_revenue5000_oms - Gemiddelde omzet was afgelopen 3 maanden groter dan 5000 en is met meer dan 50% gedaald&lt;/Description&gt;&lt;Columns&gt;&lt;Column&gt;&lt;TypeValue/&gt;&lt;/Column&gt;&lt;/Columns&gt;&lt;/Account&gt;</v>
      </c>
      <c r="G148" s="2" t="str">
        <f t="shared" si="3"/>
        <v>&lt;Entry depth="4"&gt;&lt;SourceCode&gt;s_revenue5000_oms&lt;/SourceCode&gt;&lt;TargetCode&gt;IMPORT_s_revenue5000_oms&lt;/TargetCode&gt;&lt;WeightValue&gt;1&lt;/WeightValue&gt;&lt;/Entry&gt;</v>
      </c>
    </row>
    <row r="149" spans="1:7" x14ac:dyDescent="0.25">
      <c r="A149" s="1" t="s">
        <v>769</v>
      </c>
      <c r="B149" s="1" t="s">
        <v>769</v>
      </c>
      <c r="C149" s="23" t="s">
        <v>230</v>
      </c>
      <c r="D149" s="2" t="s">
        <v>253</v>
      </c>
      <c r="E149" s="15" t="str">
        <f t="shared" si="4"/>
        <v>&lt;Account&gt;&lt;Code&gt;trendinrevenue&lt;/Code&gt;&lt;Description&gt;trendinrevenue - Gemiddelde omzet van de afgelopen 3 maanden / Gemiddelde omzet van dezelfde periode vorig jaar&lt;/Description&gt;&lt;Columns&gt;&lt;Column&gt;&lt;TypeValue/&gt;&lt;/Column&gt;&lt;/Columns&gt;&lt;/Account&gt;</v>
      </c>
      <c r="G149" s="2" t="str">
        <f t="shared" si="3"/>
        <v>&lt;Entry depth="4"&gt;&lt;SourceCode&gt;trendinrevenue&lt;/SourceCode&gt;&lt;TargetCode&gt;IMPORT_trendinrevenue&lt;/TargetCode&gt;&lt;WeightValue&gt;1&lt;/WeightValue&gt;&lt;/Entry&gt;</v>
      </c>
    </row>
    <row r="150" spans="1:7" x14ac:dyDescent="0.25">
      <c r="A150" s="1" t="s">
        <v>770</v>
      </c>
      <c r="B150" s="1" t="s">
        <v>770</v>
      </c>
      <c r="C150" s="23" t="s">
        <v>229</v>
      </c>
      <c r="D150" s="2" t="s">
        <v>254</v>
      </c>
      <c r="E150" s="15" t="str">
        <f t="shared" si="4"/>
        <v>&lt;Account&gt;&lt;Code&gt;s_inc_turnover_5m&lt;/Code&gt;&lt;Description&gt;s_inc_turnover_5m - Indicator nieuw EWS-signaal&lt;/Description&gt;&lt;Columns&gt;&lt;Column&gt;&lt;TypeValue/&gt;&lt;/Column&gt;&lt;/Columns&gt;&lt;/Account&gt;</v>
      </c>
      <c r="G150" s="2" t="str">
        <f t="shared" si="3"/>
        <v>&lt;Entry depth="4"&gt;&lt;SourceCode&gt;s_inc_turnover_5m&lt;/SourceCode&gt;&lt;TargetCode&gt;IMPORT_s_inc_turnover_5m&lt;/TargetCode&gt;&lt;WeightValue&gt;1&lt;/WeightValue&gt;&lt;/Entry&gt;</v>
      </c>
    </row>
    <row r="151" spans="1:7" x14ac:dyDescent="0.25">
      <c r="A151" s="1" t="s">
        <v>771</v>
      </c>
      <c r="B151" s="1" t="s">
        <v>771</v>
      </c>
      <c r="C151" s="24" t="s">
        <v>240</v>
      </c>
      <c r="D151" s="2" t="s">
        <v>255</v>
      </c>
      <c r="E151" s="15" t="str">
        <f t="shared" si="4"/>
        <v>&lt;Account&gt;&lt;Code&gt;s_inc_turnover_5m_oms&lt;/Code&gt;&lt;Description&gt;s_inc_turnover_5m_oms - De gemiddelde omzet van de afgelopen 3 maanden is kleiner dan 5% van de gemiddelde omzet van de 3 maanden daarvoor&lt;/Description&gt;&lt;Columns&gt;&lt;Column&gt;&lt;TypeValue/&gt;&lt;/Column&gt;&lt;/Columns&gt;&lt;/Account&gt;</v>
      </c>
      <c r="G151" s="2" t="str">
        <f t="shared" si="3"/>
        <v>&lt;Entry depth="4"&gt;&lt;SourceCode&gt;s_inc_turnover_5m_oms&lt;/SourceCode&gt;&lt;TargetCode&gt;IMPORT_s_inc_turnover_5m_oms&lt;/TargetCode&gt;&lt;WeightValue&gt;1&lt;/WeightValue&gt;&lt;/Entry&gt;</v>
      </c>
    </row>
    <row r="152" spans="1:7" x14ac:dyDescent="0.25">
      <c r="A152" s="1" t="s">
        <v>772</v>
      </c>
      <c r="B152" s="1" t="s">
        <v>772</v>
      </c>
      <c r="C152" s="23" t="s">
        <v>229</v>
      </c>
      <c r="D152" s="2" t="s">
        <v>256</v>
      </c>
      <c r="E152" s="15" t="str">
        <f t="shared" si="4"/>
        <v>&lt;Account&gt;&lt;Code&gt;s_inc_turnover_12m&lt;/Code&gt;&lt;Description&gt;s_inc_turnover_12m - Indicator nieuw EWS-signaal&lt;/Description&gt;&lt;Columns&gt;&lt;Column&gt;&lt;TypeValue/&gt;&lt;/Column&gt;&lt;/Columns&gt;&lt;/Account&gt;</v>
      </c>
      <c r="G152" s="2" t="str">
        <f t="shared" si="3"/>
        <v>&lt;Entry depth="4"&gt;&lt;SourceCode&gt;s_inc_turnover_12m&lt;/SourceCode&gt;&lt;TargetCode&gt;IMPORT_s_inc_turnover_12m&lt;/TargetCode&gt;&lt;WeightValue&gt;1&lt;/WeightValue&gt;&lt;/Entry&gt;</v>
      </c>
    </row>
    <row r="153" spans="1:7" x14ac:dyDescent="0.25">
      <c r="A153" s="1" t="s">
        <v>773</v>
      </c>
      <c r="B153" s="1" t="s">
        <v>773</v>
      </c>
      <c r="C153" s="24" t="s">
        <v>241</v>
      </c>
      <c r="D153" s="2" t="s">
        <v>257</v>
      </c>
      <c r="E153" s="15" t="str">
        <f t="shared" si="4"/>
        <v>&lt;Account&gt;&lt;Code&gt;s_inc_turnover_12m_oms&lt;/Code&gt;&lt;Description&gt;s_inc_turnover_12m_oms - De gemiddelde omzet van de afgelopen 3 maanden is groter dan 500% van de gemiddelde omzet van de 3 maanden daarvoor&lt;/Description&gt;&lt;Columns&gt;&lt;Column&gt;&lt;TypeValue/&gt;&lt;/Column&gt;&lt;/Columns&gt;&lt;/Account&gt;</v>
      </c>
      <c r="G153" s="2" t="str">
        <f t="shared" si="3"/>
        <v>&lt;Entry depth="4"&gt;&lt;SourceCode&gt;s_inc_turnover_12m_oms&lt;/SourceCode&gt;&lt;TargetCode&gt;IMPORT_s_inc_turnover_12m_oms&lt;/TargetCode&gt;&lt;WeightValue&gt;1&lt;/WeightValue&gt;&lt;/Entry&gt;</v>
      </c>
    </row>
    <row r="154" spans="1:7" x14ac:dyDescent="0.25">
      <c r="A154" s="1" t="s">
        <v>930</v>
      </c>
      <c r="B154" s="1" t="s">
        <v>930</v>
      </c>
      <c r="C154" s="23" t="s">
        <v>229</v>
      </c>
      <c r="D154" s="2" t="s">
        <v>258</v>
      </c>
      <c r="E154" s="15" t="str">
        <f t="shared" si="4"/>
        <v>&lt;Account&gt;&lt;Code&gt;s_disp_70   &lt;/Code&gt;&lt;Description&gt;s_disp_70    - Indicator nieuw EWS-signaal&lt;/Description&gt;&lt;Columns&gt;&lt;Column&gt;&lt;TypeValue/&gt;&lt;/Column&gt;&lt;/Columns&gt;&lt;/Account&gt;</v>
      </c>
      <c r="G154" s="2" t="str">
        <f t="shared" si="3"/>
        <v>&lt;Entry depth="4"&gt;&lt;SourceCode&gt;s_disp_70   &lt;/SourceCode&gt;&lt;TargetCode&gt;IMPORT_s_disp_70   &lt;/TargetCode&gt;&lt;WeightValue&gt;1&lt;/WeightValue&gt;&lt;/Entry&gt;</v>
      </c>
    </row>
    <row r="155" spans="1:7" x14ac:dyDescent="0.25">
      <c r="A155" s="1" t="s">
        <v>775</v>
      </c>
      <c r="B155" s="1" t="s">
        <v>775</v>
      </c>
      <c r="C155" s="24" t="s">
        <v>242</v>
      </c>
      <c r="D155" s="2" t="s">
        <v>259</v>
      </c>
      <c r="E155" s="15" t="str">
        <f t="shared" si="4"/>
        <v>&lt;Account&gt;&lt;Code&gt;s_disp_70_oms&lt;/Code&gt;&lt;Description&gt;s_disp_70_oms - Limietgebruik is boven 70% uitgekomen&lt;/Description&gt;&lt;Columns&gt;&lt;Column&gt;&lt;TypeValue/&gt;&lt;/Column&gt;&lt;/Columns&gt;&lt;/Account&gt;</v>
      </c>
      <c r="G155" s="2" t="str">
        <f t="shared" ref="G155:G172" si="5">CONCATENATE("&lt;Entry depth=""4""&gt;&lt;SourceCode&gt;",A155,"&lt;/SourceCode&gt;&lt;TargetCode&gt;IMPORT_",B155,"&lt;/TargetCode&gt;&lt;WeightValue&gt;1&lt;/WeightValue&gt;&lt;/Entry&gt;")</f>
        <v>&lt;Entry depth="4"&gt;&lt;SourceCode&gt;s_disp_70_oms&lt;/SourceCode&gt;&lt;TargetCode&gt;IMPORT_s_disp_70_oms&lt;/TargetCode&gt;&lt;WeightValue&gt;1&lt;/WeightValue&gt;&lt;/Entry&gt;</v>
      </c>
    </row>
    <row r="156" spans="1:7" x14ac:dyDescent="0.25">
      <c r="A156" s="1" t="s">
        <v>776</v>
      </c>
      <c r="B156" s="1" t="s">
        <v>776</v>
      </c>
      <c r="C156" s="23" t="s">
        <v>229</v>
      </c>
      <c r="D156" s="2" t="s">
        <v>260</v>
      </c>
      <c r="E156" s="15" t="str">
        <f t="shared" si="4"/>
        <v>&lt;Account&gt;&lt;Code&gt;s_disp_85&lt;/Code&gt;&lt;Description&gt;s_disp_85 - Indicator nieuw EWS-signaal&lt;/Description&gt;&lt;Columns&gt;&lt;Column&gt;&lt;TypeValue/&gt;&lt;/Column&gt;&lt;/Columns&gt;&lt;/Account&gt;</v>
      </c>
      <c r="G156" s="2" t="str">
        <f t="shared" si="5"/>
        <v>&lt;Entry depth="4"&gt;&lt;SourceCode&gt;s_disp_85&lt;/SourceCode&gt;&lt;TargetCode&gt;IMPORT_s_disp_85&lt;/TargetCode&gt;&lt;WeightValue&gt;1&lt;/WeightValue&gt;&lt;/Entry&gt;</v>
      </c>
    </row>
    <row r="157" spans="1:7" x14ac:dyDescent="0.25">
      <c r="A157" s="1" t="s">
        <v>777</v>
      </c>
      <c r="B157" s="1" t="s">
        <v>777</v>
      </c>
      <c r="C157" s="24" t="s">
        <v>243</v>
      </c>
      <c r="D157" s="2" t="s">
        <v>261</v>
      </c>
      <c r="E157" s="15" t="str">
        <f t="shared" si="4"/>
        <v>&lt;Account&gt;&lt;Code&gt;s_disp_85_oms&lt;/Code&gt;&lt;Description&gt;s_disp_85_oms - Limietgebruik is boven 85% uitgekomen&lt;/Description&gt;&lt;Columns&gt;&lt;Column&gt;&lt;TypeValue/&gt;&lt;/Column&gt;&lt;/Columns&gt;&lt;/Account&gt;</v>
      </c>
      <c r="G157" s="2" t="str">
        <f t="shared" si="5"/>
        <v>&lt;Entry depth="4"&gt;&lt;SourceCode&gt;s_disp_85_oms&lt;/SourceCode&gt;&lt;TargetCode&gt;IMPORT_s_disp_85_oms&lt;/TargetCode&gt;&lt;WeightValue&gt;1&lt;/WeightValue&gt;&lt;/Entry&gt;</v>
      </c>
    </row>
    <row r="158" spans="1:7" x14ac:dyDescent="0.25">
      <c r="A158" s="1" t="s">
        <v>778</v>
      </c>
      <c r="B158" s="1" t="s">
        <v>778</v>
      </c>
      <c r="C158" s="23" t="s">
        <v>231</v>
      </c>
      <c r="D158" s="2" t="s">
        <v>262</v>
      </c>
      <c r="E158" s="15" t="str">
        <f t="shared" si="4"/>
        <v>&lt;Account&gt;&lt;Code&gt;disp&lt;/Code&gt;&lt;Description&gt;disp - Limietgebruik&lt;/Description&gt;&lt;Columns&gt;&lt;Column&gt;&lt;TypeValue/&gt;&lt;/Column&gt;&lt;/Columns&gt;&lt;/Account&gt;</v>
      </c>
      <c r="G158" s="2" t="str">
        <f t="shared" si="5"/>
        <v>&lt;Entry depth="4"&gt;&lt;SourceCode&gt;disp&lt;/SourceCode&gt;&lt;TargetCode&gt;IMPORT_disp&lt;/TargetCode&gt;&lt;WeightValue&gt;1&lt;/WeightValue&gt;&lt;/Entry&gt;</v>
      </c>
    </row>
    <row r="159" spans="1:7" x14ac:dyDescent="0.25">
      <c r="A159" s="1" t="s">
        <v>779</v>
      </c>
      <c r="B159" s="1" t="s">
        <v>779</v>
      </c>
      <c r="C159" s="23" t="s">
        <v>229</v>
      </c>
      <c r="D159" s="2" t="s">
        <v>263</v>
      </c>
      <c r="E159" s="15" t="str">
        <f t="shared" si="4"/>
        <v>&lt;Account&gt;&lt;Code&gt;s_nolim_obligo&lt;/Code&gt;&lt;Description&gt;nolim_obligo - Indicator nieuw EWS-signaal&lt;/Description&gt;&lt;Columns&gt;&lt;Column&gt;&lt;TypeValue/&gt;&lt;/Column&gt;&lt;/Columns&gt;&lt;/Account&gt;</v>
      </c>
      <c r="G159" s="2" t="str">
        <f t="shared" si="5"/>
        <v>&lt;Entry depth="4"&gt;&lt;SourceCode&gt;s_nolim_obligo&lt;/SourceCode&gt;&lt;TargetCode&gt;IMPORT_s_nolim_obligo&lt;/TargetCode&gt;&lt;WeightValue&gt;1&lt;/WeightValue&gt;&lt;/Entry&gt;</v>
      </c>
    </row>
    <row r="160" spans="1:7" x14ac:dyDescent="0.25">
      <c r="A160" s="1" t="s">
        <v>780</v>
      </c>
      <c r="B160" s="1" t="s">
        <v>780</v>
      </c>
      <c r="C160" s="24" t="s">
        <v>244</v>
      </c>
      <c r="D160" s="2" t="s">
        <v>264</v>
      </c>
      <c r="E160" s="15" t="str">
        <f t="shared" si="4"/>
        <v>&lt;Account&gt;&lt;Code&gt;s_nolim_obligo_oms&lt;/Code&gt;&lt;Description&gt;nolim_obligo_oms - Geen obligolimiet aanwezig&lt;/Description&gt;&lt;Columns&gt;&lt;Column&gt;&lt;TypeValue/&gt;&lt;/Column&gt;&lt;/Columns&gt;&lt;/Account&gt;</v>
      </c>
      <c r="G160" s="2" t="str">
        <f t="shared" si="5"/>
        <v>&lt;Entry depth="4"&gt;&lt;SourceCode&gt;s_nolim_obligo_oms&lt;/SourceCode&gt;&lt;TargetCode&gt;IMPORT_s_nolim_obligo_oms&lt;/TargetCode&gt;&lt;WeightValue&gt;1&lt;/WeightValue&gt;&lt;/Entry&gt;</v>
      </c>
    </row>
    <row r="161" spans="1:7" x14ac:dyDescent="0.25">
      <c r="A161" s="1" t="s">
        <v>781</v>
      </c>
      <c r="B161" s="1" t="s">
        <v>781</v>
      </c>
      <c r="C161" s="23" t="s">
        <v>232</v>
      </c>
      <c r="D161" s="2" t="s">
        <v>265</v>
      </c>
      <c r="E161" s="15" t="str">
        <f t="shared" si="4"/>
        <v>&lt;Account&gt;&lt;Code&gt;trendinoverdue&lt;/Code&gt;&lt;Description&gt;trendinoverdue - Gemiddeld aantal dagen in overstand van afgelopen 3 maanden / Gemiddeld aantal dagen in overstand van 4 en 5 maanden geleden&lt;/Description&gt;&lt;Columns&gt;&lt;Column&gt;&lt;TypeValue/&gt;&lt;/Column&gt;&lt;/Columns&gt;&lt;/Account&gt;</v>
      </c>
      <c r="G161" s="2" t="str">
        <f t="shared" si="5"/>
        <v>&lt;Entry depth="4"&gt;&lt;SourceCode&gt;trendinoverdue&lt;/SourceCode&gt;&lt;TargetCode&gt;IMPORT_trendinoverdue&lt;/TargetCode&gt;&lt;WeightValue&gt;1&lt;/WeightValue&gt;&lt;/Entry&gt;</v>
      </c>
    </row>
    <row r="162" spans="1:7" x14ac:dyDescent="0.25">
      <c r="A162" s="1" t="s">
        <v>782</v>
      </c>
      <c r="B162" s="1" t="s">
        <v>782</v>
      </c>
      <c r="C162" s="23" t="s">
        <v>233</v>
      </c>
      <c r="D162" s="2" t="s">
        <v>266</v>
      </c>
      <c r="E162" s="15" t="str">
        <f t="shared" si="4"/>
        <v>&lt;Account&gt;&lt;Code&gt;num_del_incamt_last6m&lt;/Code&gt;&lt;Description&gt;num_del_incamt_last6m - Het aantal maal de afgelopen 6 maanden dat het overstandsbedrag op ultimo maand hoger was dan de maand ervoor&lt;/Description&gt;&lt;Columns&gt;&lt;Column&gt;&lt;TypeValue/&gt;&lt;/Column&gt;&lt;/Columns&gt;&lt;/Account&gt;</v>
      </c>
      <c r="G162" s="2" t="str">
        <f t="shared" si="5"/>
        <v>&lt;Entry depth="4"&gt;&lt;SourceCode&gt;num_del_incamt_last6m&lt;/SourceCode&gt;&lt;TargetCode&gt;IMPORT_num_del_incamt_last6m&lt;/TargetCode&gt;&lt;WeightValue&gt;1&lt;/WeightValue&gt;&lt;/Entry&gt;</v>
      </c>
    </row>
    <row r="163" spans="1:7" x14ac:dyDescent="0.25">
      <c r="A163" s="1" t="s">
        <v>783</v>
      </c>
      <c r="B163" s="1" t="s">
        <v>783</v>
      </c>
      <c r="C163" s="23" t="s">
        <v>234</v>
      </c>
      <c r="D163" s="2" t="s">
        <v>267</v>
      </c>
      <c r="E163" s="15" t="str">
        <f t="shared" si="4"/>
        <v>&lt;Account&gt;&lt;Code&gt;due_turnover&lt;/Code&gt;&lt;Description&gt;due_turnover - De hoogste overstand van de afgelopen 6 maanden op ultimo maand/ Gemiddelde omzet van de afgelopen 6 maanden&lt;/Description&gt;&lt;Columns&gt;&lt;Column&gt;&lt;TypeValue/&gt;&lt;/Column&gt;&lt;/Columns&gt;&lt;/Account&gt;</v>
      </c>
      <c r="G163" s="2" t="str">
        <f t="shared" si="5"/>
        <v>&lt;Entry depth="4"&gt;&lt;SourceCode&gt;due_turnover&lt;/SourceCode&gt;&lt;TargetCode&gt;IMPORT_due_turnover&lt;/TargetCode&gt;&lt;WeightValue&gt;1&lt;/WeightValue&gt;&lt;/Entry&gt;</v>
      </c>
    </row>
    <row r="164" spans="1:7" x14ac:dyDescent="0.25">
      <c r="A164" s="1" t="s">
        <v>931</v>
      </c>
      <c r="B164" s="1" t="s">
        <v>931</v>
      </c>
      <c r="C164" s="23" t="s">
        <v>229</v>
      </c>
      <c r="D164" s="2" t="s">
        <v>275</v>
      </c>
      <c r="E164" s="15" t="str">
        <f t="shared" si="4"/>
        <v>&lt;Account&gt;&lt;Code&gt;s_rating_13&lt;/Code&gt;&lt;Description&gt;rating13 - Indicator nieuw EWS-signaal&lt;/Description&gt;&lt;Columns&gt;&lt;Column&gt;&lt;TypeValue/&gt;&lt;/Column&gt;&lt;/Columns&gt;&lt;/Account&gt;</v>
      </c>
      <c r="G164" s="2" t="str">
        <f t="shared" si="5"/>
        <v>&lt;Entry depth="4"&gt;&lt;SourceCode&gt;s_rating_13&lt;/SourceCode&gt;&lt;TargetCode&gt;IMPORT_s_rating_13&lt;/TargetCode&gt;&lt;WeightValue&gt;1&lt;/WeightValue&gt;&lt;/Entry&gt;</v>
      </c>
    </row>
    <row r="165" spans="1:7" x14ac:dyDescent="0.25">
      <c r="A165" s="1" t="s">
        <v>932</v>
      </c>
      <c r="B165" s="1" t="s">
        <v>932</v>
      </c>
      <c r="C165" s="23" t="s">
        <v>273</v>
      </c>
      <c r="D165" s="2" t="s">
        <v>274</v>
      </c>
      <c r="E165" s="15" t="str">
        <f t="shared" si="4"/>
        <v>&lt;Account&gt;&lt;Code&gt;s_rating_13_oms&lt;/Code&gt;&lt;Description&gt;rating13_oms - Ratinggetal is groter dan 13&lt;/Description&gt;&lt;Columns&gt;&lt;Column&gt;&lt;TypeValue/&gt;&lt;/Column&gt;&lt;/Columns&gt;&lt;/Account&gt;</v>
      </c>
      <c r="G165" s="2" t="str">
        <f t="shared" si="5"/>
        <v>&lt;Entry depth="4"&gt;&lt;SourceCode&gt;s_rating_13_oms&lt;/SourceCode&gt;&lt;TargetCode&gt;IMPORT_s_rating_13_oms&lt;/TargetCode&gt;&lt;WeightValue&gt;1&lt;/WeightValue&gt;&lt;/Entry&gt;</v>
      </c>
    </row>
    <row r="166" spans="1:7" x14ac:dyDescent="0.25">
      <c r="A166" s="1" t="s">
        <v>786</v>
      </c>
      <c r="B166" s="1" t="s">
        <v>786</v>
      </c>
      <c r="C166" s="23" t="s">
        <v>235</v>
      </c>
      <c r="D166" s="2" t="s">
        <v>268</v>
      </c>
      <c r="E166" s="15" t="str">
        <f t="shared" si="4"/>
        <v>&lt;Account&gt;&lt;Code&gt;ratinggetal_mm_num&lt;/Code&gt;&lt;Description&gt;ratinggetal_mm_num - Ratinggetal (numeriek)&lt;/Description&gt;&lt;Columns&gt;&lt;Column&gt;&lt;TypeValue/&gt;&lt;/Column&gt;&lt;/Columns&gt;&lt;/Account&gt;</v>
      </c>
      <c r="G166" s="2" t="str">
        <f t="shared" si="5"/>
        <v>&lt;Entry depth="4"&gt;&lt;SourceCode&gt;ratinggetal_mm_num&lt;/SourceCode&gt;&lt;TargetCode&gt;IMPORT_ratinggetal_mm_num&lt;/TargetCode&gt;&lt;WeightValue&gt;1&lt;/WeightValue&gt;&lt;/Entry&gt;</v>
      </c>
    </row>
    <row r="167" spans="1:7" x14ac:dyDescent="0.25">
      <c r="A167" s="1" t="s">
        <v>787</v>
      </c>
      <c r="B167" s="1" t="s">
        <v>787</v>
      </c>
      <c r="C167" s="23" t="s">
        <v>229</v>
      </c>
      <c r="D167" s="2" t="s">
        <v>269</v>
      </c>
      <c r="E167" s="15" t="str">
        <f t="shared" si="4"/>
        <v>&lt;Account&gt;&lt;Code&gt;s_sectorcall&lt;/Code&gt;&lt;Description&gt;s_sectorcall - Indicator nieuw EWS-signaal&lt;/Description&gt;&lt;Columns&gt;&lt;Column&gt;&lt;TypeValue/&gt;&lt;/Column&gt;&lt;/Columns&gt;&lt;/Account&gt;</v>
      </c>
      <c r="G167" s="2" t="str">
        <f t="shared" si="5"/>
        <v>&lt;Entry depth="4"&gt;&lt;SourceCode&gt;s_sectorcall&lt;/SourceCode&gt;&lt;TargetCode&gt;IMPORT_s_sectorcall&lt;/TargetCode&gt;&lt;WeightValue&gt;1&lt;/WeightValue&gt;&lt;/Entry&gt;</v>
      </c>
    </row>
    <row r="168" spans="1:7" x14ac:dyDescent="0.25">
      <c r="A168" s="1" t="s">
        <v>788</v>
      </c>
      <c r="B168" s="1" t="s">
        <v>788</v>
      </c>
      <c r="C168" s="24" t="s">
        <v>245</v>
      </c>
      <c r="D168" s="2" t="s">
        <v>270</v>
      </c>
      <c r="E168" s="15" t="str">
        <f t="shared" si="4"/>
        <v>&lt;Account&gt;&lt;Code&gt;s_sectorcall_oms&lt;/Code&gt;&lt;Description&gt;s_sectorcall_oms - Sector is Bouwnijverheid of Onroerend goed&lt;/Description&gt;&lt;Columns&gt;&lt;Column&gt;&lt;TypeValue/&gt;&lt;/Column&gt;&lt;/Columns&gt;&lt;/Account&gt;</v>
      </c>
      <c r="G168" s="2" t="str">
        <f t="shared" si="5"/>
        <v>&lt;Entry depth="4"&gt;&lt;SourceCode&gt;s_sectorcall_oms&lt;/SourceCode&gt;&lt;TargetCode&gt;IMPORT_s_sectorcall_oms&lt;/TargetCode&gt;&lt;WeightValue&gt;1&lt;/WeightValue&gt;&lt;/Entry&gt;</v>
      </c>
    </row>
    <row r="169" spans="1:7" x14ac:dyDescent="0.25">
      <c r="A169" s="1" t="s">
        <v>789</v>
      </c>
      <c r="B169" s="1" t="s">
        <v>789</v>
      </c>
      <c r="C169" s="23" t="s">
        <v>229</v>
      </c>
      <c r="D169" s="2" t="s">
        <v>271</v>
      </c>
      <c r="E169" s="15" t="str">
        <f t="shared" si="4"/>
        <v>&lt;Account&gt;&lt;Code&gt;s_legalcall&lt;/Code&gt;&lt;Description&gt;s_legalcall - Indicator nieuw EWS-signaal&lt;/Description&gt;&lt;Columns&gt;&lt;Column&gt;&lt;TypeValue/&gt;&lt;/Column&gt;&lt;/Columns&gt;&lt;/Account&gt;</v>
      </c>
      <c r="G169" s="2" t="str">
        <f t="shared" si="5"/>
        <v>&lt;Entry depth="4"&gt;&lt;SourceCode&gt;s_legalcall&lt;/SourceCode&gt;&lt;TargetCode&gt;IMPORT_s_legalcall&lt;/TargetCode&gt;&lt;WeightValue&gt;1&lt;/WeightValue&gt;&lt;/Entry&gt;</v>
      </c>
    </row>
    <row r="170" spans="1:7" x14ac:dyDescent="0.25">
      <c r="A170" s="1" t="s">
        <v>790</v>
      </c>
      <c r="B170" s="1" t="s">
        <v>790</v>
      </c>
      <c r="C170" s="24" t="s">
        <v>246</v>
      </c>
      <c r="D170" s="2" t="s">
        <v>272</v>
      </c>
      <c r="E170" s="15" t="str">
        <f t="shared" si="4"/>
        <v>&lt;Account&gt;&lt;Code&gt;s_legalcall_oms&lt;/Code&gt;&lt;Description&gt;s_legalcall_oms - Rechtsvorm is BV&lt;/Description&gt;&lt;Columns&gt;&lt;Column&gt;&lt;TypeValue/&gt;&lt;/Column&gt;&lt;/Columns&gt;&lt;/Account&gt;</v>
      </c>
      <c r="G170" s="2" t="str">
        <f t="shared" si="5"/>
        <v>&lt;Entry depth="4"&gt;&lt;SourceCode&gt;s_legalcall_oms&lt;/SourceCode&gt;&lt;TargetCode&gt;IMPORT_s_legalcall_oms&lt;/TargetCode&gt;&lt;WeightValue&gt;1&lt;/WeightValue&gt;&lt;/Entry&gt;</v>
      </c>
    </row>
    <row r="171" spans="1:7" x14ac:dyDescent="0.25">
      <c r="A171" t="s">
        <v>933</v>
      </c>
      <c r="B171" t="s">
        <v>933</v>
      </c>
      <c r="C171" s="23" t="s">
        <v>236</v>
      </c>
      <c r="D171" s="2" t="s">
        <v>934</v>
      </c>
      <c r="E171" s="15" t="str">
        <f t="shared" si="4"/>
        <v>&lt;Account&gt;&lt;Code&gt;prioriteit_cluster&lt;/Code&gt;&lt;Description&gt;kleur - EWS-risicocategorie&lt;/Description&gt;&lt;Columns&gt;&lt;Column&gt;&lt;TypeValue/&gt;&lt;/Column&gt;&lt;/Columns&gt;&lt;/Account&gt;</v>
      </c>
      <c r="G171" s="2" t="str">
        <f t="shared" si="5"/>
        <v>&lt;Entry depth="4"&gt;&lt;SourceCode&gt;prioriteit_cluster&lt;/SourceCode&gt;&lt;TargetCode&gt;IMPORT_prioriteit_cluster&lt;/TargetCode&gt;&lt;WeightValue&gt;1&lt;/WeightValue&gt;&lt;/Entry&gt;</v>
      </c>
    </row>
    <row r="172" spans="1:7" x14ac:dyDescent="0.25">
      <c r="A172" t="s">
        <v>792</v>
      </c>
      <c r="B172" t="s">
        <v>792</v>
      </c>
      <c r="C172" s="23" t="s">
        <v>237</v>
      </c>
      <c r="D172" s="2" t="s">
        <v>935</v>
      </c>
      <c r="E172" s="15" t="str">
        <f t="shared" si="4"/>
        <v>&lt;Account&gt;&lt;Code&gt;pdscore&lt;/Code&gt;&lt;Description&gt;pd_score - EWS-score&lt;/Description&gt;&lt;Columns&gt;&lt;Column&gt;&lt;TypeValue/&gt;&lt;/Column&gt;&lt;/Columns&gt;&lt;/Account&gt;</v>
      </c>
      <c r="G172" s="2" t="str">
        <f t="shared" si="5"/>
        <v>&lt;Entry depth="4"&gt;&lt;SourceCode&gt;pdscore&lt;/SourceCode&gt;&lt;TargetCode&gt;IMPORT_pdscore&lt;/TargetCode&gt;&lt;WeightValue&gt;1&lt;/WeightValue&gt;&lt;/Entry&gt;</v>
      </c>
    </row>
    <row r="175" spans="1:7" x14ac:dyDescent="0.25">
      <c r="A175" s="1" t="s">
        <v>1</v>
      </c>
      <c r="B175" s="1" t="s">
        <v>783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9"/>
  <sheetViews>
    <sheetView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1" max="1" width="36.140625" style="29" customWidth="1"/>
    <col min="2" max="2" width="53.7109375" style="36" customWidth="1"/>
    <col min="3" max="3" width="88.7109375" style="36" customWidth="1"/>
    <col min="4" max="4" width="26.85546875" style="36" customWidth="1"/>
    <col min="5" max="5" width="23.28515625" style="36" customWidth="1"/>
    <col min="6" max="6" width="36.140625" style="36" customWidth="1"/>
    <col min="7" max="7" width="36.140625" style="29" customWidth="1"/>
    <col min="8" max="256" width="9.140625" style="29"/>
    <col min="257" max="257" width="36.140625" style="29" customWidth="1"/>
    <col min="258" max="258" width="53.7109375" style="29" customWidth="1"/>
    <col min="259" max="259" width="88.7109375" style="29" customWidth="1"/>
    <col min="260" max="260" width="26.85546875" style="29" customWidth="1"/>
    <col min="261" max="261" width="23.28515625" style="29" customWidth="1"/>
    <col min="262" max="263" width="36.140625" style="29" customWidth="1"/>
    <col min="264" max="512" width="9.140625" style="29"/>
    <col min="513" max="513" width="36.140625" style="29" customWidth="1"/>
    <col min="514" max="514" width="53.7109375" style="29" customWidth="1"/>
    <col min="515" max="515" width="88.7109375" style="29" customWidth="1"/>
    <col min="516" max="516" width="26.85546875" style="29" customWidth="1"/>
    <col min="517" max="517" width="23.28515625" style="29" customWidth="1"/>
    <col min="518" max="519" width="36.140625" style="29" customWidth="1"/>
    <col min="520" max="768" width="9.140625" style="29"/>
    <col min="769" max="769" width="36.140625" style="29" customWidth="1"/>
    <col min="770" max="770" width="53.7109375" style="29" customWidth="1"/>
    <col min="771" max="771" width="88.7109375" style="29" customWidth="1"/>
    <col min="772" max="772" width="26.85546875" style="29" customWidth="1"/>
    <col min="773" max="773" width="23.28515625" style="29" customWidth="1"/>
    <col min="774" max="775" width="36.140625" style="29" customWidth="1"/>
    <col min="776" max="1024" width="9.140625" style="29"/>
    <col min="1025" max="1025" width="36.140625" style="29" customWidth="1"/>
    <col min="1026" max="1026" width="53.7109375" style="29" customWidth="1"/>
    <col min="1027" max="1027" width="88.7109375" style="29" customWidth="1"/>
    <col min="1028" max="1028" width="26.85546875" style="29" customWidth="1"/>
    <col min="1029" max="1029" width="23.28515625" style="29" customWidth="1"/>
    <col min="1030" max="1031" width="36.140625" style="29" customWidth="1"/>
    <col min="1032" max="1280" width="9.140625" style="29"/>
    <col min="1281" max="1281" width="36.140625" style="29" customWidth="1"/>
    <col min="1282" max="1282" width="53.7109375" style="29" customWidth="1"/>
    <col min="1283" max="1283" width="88.7109375" style="29" customWidth="1"/>
    <col min="1284" max="1284" width="26.85546875" style="29" customWidth="1"/>
    <col min="1285" max="1285" width="23.28515625" style="29" customWidth="1"/>
    <col min="1286" max="1287" width="36.140625" style="29" customWidth="1"/>
    <col min="1288" max="1536" width="9.140625" style="29"/>
    <col min="1537" max="1537" width="36.140625" style="29" customWidth="1"/>
    <col min="1538" max="1538" width="53.7109375" style="29" customWidth="1"/>
    <col min="1539" max="1539" width="88.7109375" style="29" customWidth="1"/>
    <col min="1540" max="1540" width="26.85546875" style="29" customWidth="1"/>
    <col min="1541" max="1541" width="23.28515625" style="29" customWidth="1"/>
    <col min="1542" max="1543" width="36.140625" style="29" customWidth="1"/>
    <col min="1544" max="1792" width="9.140625" style="29"/>
    <col min="1793" max="1793" width="36.140625" style="29" customWidth="1"/>
    <col min="1794" max="1794" width="53.7109375" style="29" customWidth="1"/>
    <col min="1795" max="1795" width="88.7109375" style="29" customWidth="1"/>
    <col min="1796" max="1796" width="26.85546875" style="29" customWidth="1"/>
    <col min="1797" max="1797" width="23.28515625" style="29" customWidth="1"/>
    <col min="1798" max="1799" width="36.140625" style="29" customWidth="1"/>
    <col min="1800" max="2048" width="9.140625" style="29"/>
    <col min="2049" max="2049" width="36.140625" style="29" customWidth="1"/>
    <col min="2050" max="2050" width="53.7109375" style="29" customWidth="1"/>
    <col min="2051" max="2051" width="88.7109375" style="29" customWidth="1"/>
    <col min="2052" max="2052" width="26.85546875" style="29" customWidth="1"/>
    <col min="2053" max="2053" width="23.28515625" style="29" customWidth="1"/>
    <col min="2054" max="2055" width="36.140625" style="29" customWidth="1"/>
    <col min="2056" max="2304" width="9.140625" style="29"/>
    <col min="2305" max="2305" width="36.140625" style="29" customWidth="1"/>
    <col min="2306" max="2306" width="53.7109375" style="29" customWidth="1"/>
    <col min="2307" max="2307" width="88.7109375" style="29" customWidth="1"/>
    <col min="2308" max="2308" width="26.85546875" style="29" customWidth="1"/>
    <col min="2309" max="2309" width="23.28515625" style="29" customWidth="1"/>
    <col min="2310" max="2311" width="36.140625" style="29" customWidth="1"/>
    <col min="2312" max="2560" width="9.140625" style="29"/>
    <col min="2561" max="2561" width="36.140625" style="29" customWidth="1"/>
    <col min="2562" max="2562" width="53.7109375" style="29" customWidth="1"/>
    <col min="2563" max="2563" width="88.7109375" style="29" customWidth="1"/>
    <col min="2564" max="2564" width="26.85546875" style="29" customWidth="1"/>
    <col min="2565" max="2565" width="23.28515625" style="29" customWidth="1"/>
    <col min="2566" max="2567" width="36.140625" style="29" customWidth="1"/>
    <col min="2568" max="2816" width="9.140625" style="29"/>
    <col min="2817" max="2817" width="36.140625" style="29" customWidth="1"/>
    <col min="2818" max="2818" width="53.7109375" style="29" customWidth="1"/>
    <col min="2819" max="2819" width="88.7109375" style="29" customWidth="1"/>
    <col min="2820" max="2820" width="26.85546875" style="29" customWidth="1"/>
    <col min="2821" max="2821" width="23.28515625" style="29" customWidth="1"/>
    <col min="2822" max="2823" width="36.140625" style="29" customWidth="1"/>
    <col min="2824" max="3072" width="9.140625" style="29"/>
    <col min="3073" max="3073" width="36.140625" style="29" customWidth="1"/>
    <col min="3074" max="3074" width="53.7109375" style="29" customWidth="1"/>
    <col min="3075" max="3075" width="88.7109375" style="29" customWidth="1"/>
    <col min="3076" max="3076" width="26.85546875" style="29" customWidth="1"/>
    <col min="3077" max="3077" width="23.28515625" style="29" customWidth="1"/>
    <col min="3078" max="3079" width="36.140625" style="29" customWidth="1"/>
    <col min="3080" max="3328" width="9.140625" style="29"/>
    <col min="3329" max="3329" width="36.140625" style="29" customWidth="1"/>
    <col min="3330" max="3330" width="53.7109375" style="29" customWidth="1"/>
    <col min="3331" max="3331" width="88.7109375" style="29" customWidth="1"/>
    <col min="3332" max="3332" width="26.85546875" style="29" customWidth="1"/>
    <col min="3333" max="3333" width="23.28515625" style="29" customWidth="1"/>
    <col min="3334" max="3335" width="36.140625" style="29" customWidth="1"/>
    <col min="3336" max="3584" width="9.140625" style="29"/>
    <col min="3585" max="3585" width="36.140625" style="29" customWidth="1"/>
    <col min="3586" max="3586" width="53.7109375" style="29" customWidth="1"/>
    <col min="3587" max="3587" width="88.7109375" style="29" customWidth="1"/>
    <col min="3588" max="3588" width="26.85546875" style="29" customWidth="1"/>
    <col min="3589" max="3589" width="23.28515625" style="29" customWidth="1"/>
    <col min="3590" max="3591" width="36.140625" style="29" customWidth="1"/>
    <col min="3592" max="3840" width="9.140625" style="29"/>
    <col min="3841" max="3841" width="36.140625" style="29" customWidth="1"/>
    <col min="3842" max="3842" width="53.7109375" style="29" customWidth="1"/>
    <col min="3843" max="3843" width="88.7109375" style="29" customWidth="1"/>
    <col min="3844" max="3844" width="26.85546875" style="29" customWidth="1"/>
    <col min="3845" max="3845" width="23.28515625" style="29" customWidth="1"/>
    <col min="3846" max="3847" width="36.140625" style="29" customWidth="1"/>
    <col min="3848" max="4096" width="9.140625" style="29"/>
    <col min="4097" max="4097" width="36.140625" style="29" customWidth="1"/>
    <col min="4098" max="4098" width="53.7109375" style="29" customWidth="1"/>
    <col min="4099" max="4099" width="88.7109375" style="29" customWidth="1"/>
    <col min="4100" max="4100" width="26.85546875" style="29" customWidth="1"/>
    <col min="4101" max="4101" width="23.28515625" style="29" customWidth="1"/>
    <col min="4102" max="4103" width="36.140625" style="29" customWidth="1"/>
    <col min="4104" max="4352" width="9.140625" style="29"/>
    <col min="4353" max="4353" width="36.140625" style="29" customWidth="1"/>
    <col min="4354" max="4354" width="53.7109375" style="29" customWidth="1"/>
    <col min="4355" max="4355" width="88.7109375" style="29" customWidth="1"/>
    <col min="4356" max="4356" width="26.85546875" style="29" customWidth="1"/>
    <col min="4357" max="4357" width="23.28515625" style="29" customWidth="1"/>
    <col min="4358" max="4359" width="36.140625" style="29" customWidth="1"/>
    <col min="4360" max="4608" width="9.140625" style="29"/>
    <col min="4609" max="4609" width="36.140625" style="29" customWidth="1"/>
    <col min="4610" max="4610" width="53.7109375" style="29" customWidth="1"/>
    <col min="4611" max="4611" width="88.7109375" style="29" customWidth="1"/>
    <col min="4612" max="4612" width="26.85546875" style="29" customWidth="1"/>
    <col min="4613" max="4613" width="23.28515625" style="29" customWidth="1"/>
    <col min="4614" max="4615" width="36.140625" style="29" customWidth="1"/>
    <col min="4616" max="4864" width="9.140625" style="29"/>
    <col min="4865" max="4865" width="36.140625" style="29" customWidth="1"/>
    <col min="4866" max="4866" width="53.7109375" style="29" customWidth="1"/>
    <col min="4867" max="4867" width="88.7109375" style="29" customWidth="1"/>
    <col min="4868" max="4868" width="26.85546875" style="29" customWidth="1"/>
    <col min="4869" max="4869" width="23.28515625" style="29" customWidth="1"/>
    <col min="4870" max="4871" width="36.140625" style="29" customWidth="1"/>
    <col min="4872" max="5120" width="9.140625" style="29"/>
    <col min="5121" max="5121" width="36.140625" style="29" customWidth="1"/>
    <col min="5122" max="5122" width="53.7109375" style="29" customWidth="1"/>
    <col min="5123" max="5123" width="88.7109375" style="29" customWidth="1"/>
    <col min="5124" max="5124" width="26.85546875" style="29" customWidth="1"/>
    <col min="5125" max="5125" width="23.28515625" style="29" customWidth="1"/>
    <col min="5126" max="5127" width="36.140625" style="29" customWidth="1"/>
    <col min="5128" max="5376" width="9.140625" style="29"/>
    <col min="5377" max="5377" width="36.140625" style="29" customWidth="1"/>
    <col min="5378" max="5378" width="53.7109375" style="29" customWidth="1"/>
    <col min="5379" max="5379" width="88.7109375" style="29" customWidth="1"/>
    <col min="5380" max="5380" width="26.85546875" style="29" customWidth="1"/>
    <col min="5381" max="5381" width="23.28515625" style="29" customWidth="1"/>
    <col min="5382" max="5383" width="36.140625" style="29" customWidth="1"/>
    <col min="5384" max="5632" width="9.140625" style="29"/>
    <col min="5633" max="5633" width="36.140625" style="29" customWidth="1"/>
    <col min="5634" max="5634" width="53.7109375" style="29" customWidth="1"/>
    <col min="5635" max="5635" width="88.7109375" style="29" customWidth="1"/>
    <col min="5636" max="5636" width="26.85546875" style="29" customWidth="1"/>
    <col min="5637" max="5637" width="23.28515625" style="29" customWidth="1"/>
    <col min="5638" max="5639" width="36.140625" style="29" customWidth="1"/>
    <col min="5640" max="5888" width="9.140625" style="29"/>
    <col min="5889" max="5889" width="36.140625" style="29" customWidth="1"/>
    <col min="5890" max="5890" width="53.7109375" style="29" customWidth="1"/>
    <col min="5891" max="5891" width="88.7109375" style="29" customWidth="1"/>
    <col min="5892" max="5892" width="26.85546875" style="29" customWidth="1"/>
    <col min="5893" max="5893" width="23.28515625" style="29" customWidth="1"/>
    <col min="5894" max="5895" width="36.140625" style="29" customWidth="1"/>
    <col min="5896" max="6144" width="9.140625" style="29"/>
    <col min="6145" max="6145" width="36.140625" style="29" customWidth="1"/>
    <col min="6146" max="6146" width="53.7109375" style="29" customWidth="1"/>
    <col min="6147" max="6147" width="88.7109375" style="29" customWidth="1"/>
    <col min="6148" max="6148" width="26.85546875" style="29" customWidth="1"/>
    <col min="6149" max="6149" width="23.28515625" style="29" customWidth="1"/>
    <col min="6150" max="6151" width="36.140625" style="29" customWidth="1"/>
    <col min="6152" max="6400" width="9.140625" style="29"/>
    <col min="6401" max="6401" width="36.140625" style="29" customWidth="1"/>
    <col min="6402" max="6402" width="53.7109375" style="29" customWidth="1"/>
    <col min="6403" max="6403" width="88.7109375" style="29" customWidth="1"/>
    <col min="6404" max="6404" width="26.85546875" style="29" customWidth="1"/>
    <col min="6405" max="6405" width="23.28515625" style="29" customWidth="1"/>
    <col min="6406" max="6407" width="36.140625" style="29" customWidth="1"/>
    <col min="6408" max="6656" width="9.140625" style="29"/>
    <col min="6657" max="6657" width="36.140625" style="29" customWidth="1"/>
    <col min="6658" max="6658" width="53.7109375" style="29" customWidth="1"/>
    <col min="6659" max="6659" width="88.7109375" style="29" customWidth="1"/>
    <col min="6660" max="6660" width="26.85546875" style="29" customWidth="1"/>
    <col min="6661" max="6661" width="23.28515625" style="29" customWidth="1"/>
    <col min="6662" max="6663" width="36.140625" style="29" customWidth="1"/>
    <col min="6664" max="6912" width="9.140625" style="29"/>
    <col min="6913" max="6913" width="36.140625" style="29" customWidth="1"/>
    <col min="6914" max="6914" width="53.7109375" style="29" customWidth="1"/>
    <col min="6915" max="6915" width="88.7109375" style="29" customWidth="1"/>
    <col min="6916" max="6916" width="26.85546875" style="29" customWidth="1"/>
    <col min="6917" max="6917" width="23.28515625" style="29" customWidth="1"/>
    <col min="6918" max="6919" width="36.140625" style="29" customWidth="1"/>
    <col min="6920" max="7168" width="9.140625" style="29"/>
    <col min="7169" max="7169" width="36.140625" style="29" customWidth="1"/>
    <col min="7170" max="7170" width="53.7109375" style="29" customWidth="1"/>
    <col min="7171" max="7171" width="88.7109375" style="29" customWidth="1"/>
    <col min="7172" max="7172" width="26.85546875" style="29" customWidth="1"/>
    <col min="7173" max="7173" width="23.28515625" style="29" customWidth="1"/>
    <col min="7174" max="7175" width="36.140625" style="29" customWidth="1"/>
    <col min="7176" max="7424" width="9.140625" style="29"/>
    <col min="7425" max="7425" width="36.140625" style="29" customWidth="1"/>
    <col min="7426" max="7426" width="53.7109375" style="29" customWidth="1"/>
    <col min="7427" max="7427" width="88.7109375" style="29" customWidth="1"/>
    <col min="7428" max="7428" width="26.85546875" style="29" customWidth="1"/>
    <col min="7429" max="7429" width="23.28515625" style="29" customWidth="1"/>
    <col min="7430" max="7431" width="36.140625" style="29" customWidth="1"/>
    <col min="7432" max="7680" width="9.140625" style="29"/>
    <col min="7681" max="7681" width="36.140625" style="29" customWidth="1"/>
    <col min="7682" max="7682" width="53.7109375" style="29" customWidth="1"/>
    <col min="7683" max="7683" width="88.7109375" style="29" customWidth="1"/>
    <col min="7684" max="7684" width="26.85546875" style="29" customWidth="1"/>
    <col min="7685" max="7685" width="23.28515625" style="29" customWidth="1"/>
    <col min="7686" max="7687" width="36.140625" style="29" customWidth="1"/>
    <col min="7688" max="7936" width="9.140625" style="29"/>
    <col min="7937" max="7937" width="36.140625" style="29" customWidth="1"/>
    <col min="7938" max="7938" width="53.7109375" style="29" customWidth="1"/>
    <col min="7939" max="7939" width="88.7109375" style="29" customWidth="1"/>
    <col min="7940" max="7940" width="26.85546875" style="29" customWidth="1"/>
    <col min="7941" max="7941" width="23.28515625" style="29" customWidth="1"/>
    <col min="7942" max="7943" width="36.140625" style="29" customWidth="1"/>
    <col min="7944" max="8192" width="9.140625" style="29"/>
    <col min="8193" max="8193" width="36.140625" style="29" customWidth="1"/>
    <col min="8194" max="8194" width="53.7109375" style="29" customWidth="1"/>
    <col min="8195" max="8195" width="88.7109375" style="29" customWidth="1"/>
    <col min="8196" max="8196" width="26.85546875" style="29" customWidth="1"/>
    <col min="8197" max="8197" width="23.28515625" style="29" customWidth="1"/>
    <col min="8198" max="8199" width="36.140625" style="29" customWidth="1"/>
    <col min="8200" max="8448" width="9.140625" style="29"/>
    <col min="8449" max="8449" width="36.140625" style="29" customWidth="1"/>
    <col min="8450" max="8450" width="53.7109375" style="29" customWidth="1"/>
    <col min="8451" max="8451" width="88.7109375" style="29" customWidth="1"/>
    <col min="8452" max="8452" width="26.85546875" style="29" customWidth="1"/>
    <col min="8453" max="8453" width="23.28515625" style="29" customWidth="1"/>
    <col min="8454" max="8455" width="36.140625" style="29" customWidth="1"/>
    <col min="8456" max="8704" width="9.140625" style="29"/>
    <col min="8705" max="8705" width="36.140625" style="29" customWidth="1"/>
    <col min="8706" max="8706" width="53.7109375" style="29" customWidth="1"/>
    <col min="8707" max="8707" width="88.7109375" style="29" customWidth="1"/>
    <col min="8708" max="8708" width="26.85546875" style="29" customWidth="1"/>
    <col min="8709" max="8709" width="23.28515625" style="29" customWidth="1"/>
    <col min="8710" max="8711" width="36.140625" style="29" customWidth="1"/>
    <col min="8712" max="8960" width="9.140625" style="29"/>
    <col min="8961" max="8961" width="36.140625" style="29" customWidth="1"/>
    <col min="8962" max="8962" width="53.7109375" style="29" customWidth="1"/>
    <col min="8963" max="8963" width="88.7109375" style="29" customWidth="1"/>
    <col min="8964" max="8964" width="26.85546875" style="29" customWidth="1"/>
    <col min="8965" max="8965" width="23.28515625" style="29" customWidth="1"/>
    <col min="8966" max="8967" width="36.140625" style="29" customWidth="1"/>
    <col min="8968" max="9216" width="9.140625" style="29"/>
    <col min="9217" max="9217" width="36.140625" style="29" customWidth="1"/>
    <col min="9218" max="9218" width="53.7109375" style="29" customWidth="1"/>
    <col min="9219" max="9219" width="88.7109375" style="29" customWidth="1"/>
    <col min="9220" max="9220" width="26.85546875" style="29" customWidth="1"/>
    <col min="9221" max="9221" width="23.28515625" style="29" customWidth="1"/>
    <col min="9222" max="9223" width="36.140625" style="29" customWidth="1"/>
    <col min="9224" max="9472" width="9.140625" style="29"/>
    <col min="9473" max="9473" width="36.140625" style="29" customWidth="1"/>
    <col min="9474" max="9474" width="53.7109375" style="29" customWidth="1"/>
    <col min="9475" max="9475" width="88.7109375" style="29" customWidth="1"/>
    <col min="9476" max="9476" width="26.85546875" style="29" customWidth="1"/>
    <col min="9477" max="9477" width="23.28515625" style="29" customWidth="1"/>
    <col min="9478" max="9479" width="36.140625" style="29" customWidth="1"/>
    <col min="9480" max="9728" width="9.140625" style="29"/>
    <col min="9729" max="9729" width="36.140625" style="29" customWidth="1"/>
    <col min="9730" max="9730" width="53.7109375" style="29" customWidth="1"/>
    <col min="9731" max="9731" width="88.7109375" style="29" customWidth="1"/>
    <col min="9732" max="9732" width="26.85546875" style="29" customWidth="1"/>
    <col min="9733" max="9733" width="23.28515625" style="29" customWidth="1"/>
    <col min="9734" max="9735" width="36.140625" style="29" customWidth="1"/>
    <col min="9736" max="9984" width="9.140625" style="29"/>
    <col min="9985" max="9985" width="36.140625" style="29" customWidth="1"/>
    <col min="9986" max="9986" width="53.7109375" style="29" customWidth="1"/>
    <col min="9987" max="9987" width="88.7109375" style="29" customWidth="1"/>
    <col min="9988" max="9988" width="26.85546875" style="29" customWidth="1"/>
    <col min="9989" max="9989" width="23.28515625" style="29" customWidth="1"/>
    <col min="9990" max="9991" width="36.140625" style="29" customWidth="1"/>
    <col min="9992" max="10240" width="9.140625" style="29"/>
    <col min="10241" max="10241" width="36.140625" style="29" customWidth="1"/>
    <col min="10242" max="10242" width="53.7109375" style="29" customWidth="1"/>
    <col min="10243" max="10243" width="88.7109375" style="29" customWidth="1"/>
    <col min="10244" max="10244" width="26.85546875" style="29" customWidth="1"/>
    <col min="10245" max="10245" width="23.28515625" style="29" customWidth="1"/>
    <col min="10246" max="10247" width="36.140625" style="29" customWidth="1"/>
    <col min="10248" max="10496" width="9.140625" style="29"/>
    <col min="10497" max="10497" width="36.140625" style="29" customWidth="1"/>
    <col min="10498" max="10498" width="53.7109375" style="29" customWidth="1"/>
    <col min="10499" max="10499" width="88.7109375" style="29" customWidth="1"/>
    <col min="10500" max="10500" width="26.85546875" style="29" customWidth="1"/>
    <col min="10501" max="10501" width="23.28515625" style="29" customWidth="1"/>
    <col min="10502" max="10503" width="36.140625" style="29" customWidth="1"/>
    <col min="10504" max="10752" width="9.140625" style="29"/>
    <col min="10753" max="10753" width="36.140625" style="29" customWidth="1"/>
    <col min="10754" max="10754" width="53.7109375" style="29" customWidth="1"/>
    <col min="10755" max="10755" width="88.7109375" style="29" customWidth="1"/>
    <col min="10756" max="10756" width="26.85546875" style="29" customWidth="1"/>
    <col min="10757" max="10757" width="23.28515625" style="29" customWidth="1"/>
    <col min="10758" max="10759" width="36.140625" style="29" customWidth="1"/>
    <col min="10760" max="11008" width="9.140625" style="29"/>
    <col min="11009" max="11009" width="36.140625" style="29" customWidth="1"/>
    <col min="11010" max="11010" width="53.7109375" style="29" customWidth="1"/>
    <col min="11011" max="11011" width="88.7109375" style="29" customWidth="1"/>
    <col min="11012" max="11012" width="26.85546875" style="29" customWidth="1"/>
    <col min="11013" max="11013" width="23.28515625" style="29" customWidth="1"/>
    <col min="11014" max="11015" width="36.140625" style="29" customWidth="1"/>
    <col min="11016" max="11264" width="9.140625" style="29"/>
    <col min="11265" max="11265" width="36.140625" style="29" customWidth="1"/>
    <col min="11266" max="11266" width="53.7109375" style="29" customWidth="1"/>
    <col min="11267" max="11267" width="88.7109375" style="29" customWidth="1"/>
    <col min="11268" max="11268" width="26.85546875" style="29" customWidth="1"/>
    <col min="11269" max="11269" width="23.28515625" style="29" customWidth="1"/>
    <col min="11270" max="11271" width="36.140625" style="29" customWidth="1"/>
    <col min="11272" max="11520" width="9.140625" style="29"/>
    <col min="11521" max="11521" width="36.140625" style="29" customWidth="1"/>
    <col min="11522" max="11522" width="53.7109375" style="29" customWidth="1"/>
    <col min="11523" max="11523" width="88.7109375" style="29" customWidth="1"/>
    <col min="11524" max="11524" width="26.85546875" style="29" customWidth="1"/>
    <col min="11525" max="11525" width="23.28515625" style="29" customWidth="1"/>
    <col min="11526" max="11527" width="36.140625" style="29" customWidth="1"/>
    <col min="11528" max="11776" width="9.140625" style="29"/>
    <col min="11777" max="11777" width="36.140625" style="29" customWidth="1"/>
    <col min="11778" max="11778" width="53.7109375" style="29" customWidth="1"/>
    <col min="11779" max="11779" width="88.7109375" style="29" customWidth="1"/>
    <col min="11780" max="11780" width="26.85546875" style="29" customWidth="1"/>
    <col min="11781" max="11781" width="23.28515625" style="29" customWidth="1"/>
    <col min="11782" max="11783" width="36.140625" style="29" customWidth="1"/>
    <col min="11784" max="12032" width="9.140625" style="29"/>
    <col min="12033" max="12033" width="36.140625" style="29" customWidth="1"/>
    <col min="12034" max="12034" width="53.7109375" style="29" customWidth="1"/>
    <col min="12035" max="12035" width="88.7109375" style="29" customWidth="1"/>
    <col min="12036" max="12036" width="26.85546875" style="29" customWidth="1"/>
    <col min="12037" max="12037" width="23.28515625" style="29" customWidth="1"/>
    <col min="12038" max="12039" width="36.140625" style="29" customWidth="1"/>
    <col min="12040" max="12288" width="9.140625" style="29"/>
    <col min="12289" max="12289" width="36.140625" style="29" customWidth="1"/>
    <col min="12290" max="12290" width="53.7109375" style="29" customWidth="1"/>
    <col min="12291" max="12291" width="88.7109375" style="29" customWidth="1"/>
    <col min="12292" max="12292" width="26.85546875" style="29" customWidth="1"/>
    <col min="12293" max="12293" width="23.28515625" style="29" customWidth="1"/>
    <col min="12294" max="12295" width="36.140625" style="29" customWidth="1"/>
    <col min="12296" max="12544" width="9.140625" style="29"/>
    <col min="12545" max="12545" width="36.140625" style="29" customWidth="1"/>
    <col min="12546" max="12546" width="53.7109375" style="29" customWidth="1"/>
    <col min="12547" max="12547" width="88.7109375" style="29" customWidth="1"/>
    <col min="12548" max="12548" width="26.85546875" style="29" customWidth="1"/>
    <col min="12549" max="12549" width="23.28515625" style="29" customWidth="1"/>
    <col min="12550" max="12551" width="36.140625" style="29" customWidth="1"/>
    <col min="12552" max="12800" width="9.140625" style="29"/>
    <col min="12801" max="12801" width="36.140625" style="29" customWidth="1"/>
    <col min="12802" max="12802" width="53.7109375" style="29" customWidth="1"/>
    <col min="12803" max="12803" width="88.7109375" style="29" customWidth="1"/>
    <col min="12804" max="12804" width="26.85546875" style="29" customWidth="1"/>
    <col min="12805" max="12805" width="23.28515625" style="29" customWidth="1"/>
    <col min="12806" max="12807" width="36.140625" style="29" customWidth="1"/>
    <col min="12808" max="13056" width="9.140625" style="29"/>
    <col min="13057" max="13057" width="36.140625" style="29" customWidth="1"/>
    <col min="13058" max="13058" width="53.7109375" style="29" customWidth="1"/>
    <col min="13059" max="13059" width="88.7109375" style="29" customWidth="1"/>
    <col min="13060" max="13060" width="26.85546875" style="29" customWidth="1"/>
    <col min="13061" max="13061" width="23.28515625" style="29" customWidth="1"/>
    <col min="13062" max="13063" width="36.140625" style="29" customWidth="1"/>
    <col min="13064" max="13312" width="9.140625" style="29"/>
    <col min="13313" max="13313" width="36.140625" style="29" customWidth="1"/>
    <col min="13314" max="13314" width="53.7109375" style="29" customWidth="1"/>
    <col min="13315" max="13315" width="88.7109375" style="29" customWidth="1"/>
    <col min="13316" max="13316" width="26.85546875" style="29" customWidth="1"/>
    <col min="13317" max="13317" width="23.28515625" style="29" customWidth="1"/>
    <col min="13318" max="13319" width="36.140625" style="29" customWidth="1"/>
    <col min="13320" max="13568" width="9.140625" style="29"/>
    <col min="13569" max="13569" width="36.140625" style="29" customWidth="1"/>
    <col min="13570" max="13570" width="53.7109375" style="29" customWidth="1"/>
    <col min="13571" max="13571" width="88.7109375" style="29" customWidth="1"/>
    <col min="13572" max="13572" width="26.85546875" style="29" customWidth="1"/>
    <col min="13573" max="13573" width="23.28515625" style="29" customWidth="1"/>
    <col min="13574" max="13575" width="36.140625" style="29" customWidth="1"/>
    <col min="13576" max="13824" width="9.140625" style="29"/>
    <col min="13825" max="13825" width="36.140625" style="29" customWidth="1"/>
    <col min="13826" max="13826" width="53.7109375" style="29" customWidth="1"/>
    <col min="13827" max="13827" width="88.7109375" style="29" customWidth="1"/>
    <col min="13828" max="13828" width="26.85546875" style="29" customWidth="1"/>
    <col min="13829" max="13829" width="23.28515625" style="29" customWidth="1"/>
    <col min="13830" max="13831" width="36.140625" style="29" customWidth="1"/>
    <col min="13832" max="14080" width="9.140625" style="29"/>
    <col min="14081" max="14081" width="36.140625" style="29" customWidth="1"/>
    <col min="14082" max="14082" width="53.7109375" style="29" customWidth="1"/>
    <col min="14083" max="14083" width="88.7109375" style="29" customWidth="1"/>
    <col min="14084" max="14084" width="26.85546875" style="29" customWidth="1"/>
    <col min="14085" max="14085" width="23.28515625" style="29" customWidth="1"/>
    <col min="14086" max="14087" width="36.140625" style="29" customWidth="1"/>
    <col min="14088" max="14336" width="9.140625" style="29"/>
    <col min="14337" max="14337" width="36.140625" style="29" customWidth="1"/>
    <col min="14338" max="14338" width="53.7109375" style="29" customWidth="1"/>
    <col min="14339" max="14339" width="88.7109375" style="29" customWidth="1"/>
    <col min="14340" max="14340" width="26.85546875" style="29" customWidth="1"/>
    <col min="14341" max="14341" width="23.28515625" style="29" customWidth="1"/>
    <col min="14342" max="14343" width="36.140625" style="29" customWidth="1"/>
    <col min="14344" max="14592" width="9.140625" style="29"/>
    <col min="14593" max="14593" width="36.140625" style="29" customWidth="1"/>
    <col min="14594" max="14594" width="53.7109375" style="29" customWidth="1"/>
    <col min="14595" max="14595" width="88.7109375" style="29" customWidth="1"/>
    <col min="14596" max="14596" width="26.85546875" style="29" customWidth="1"/>
    <col min="14597" max="14597" width="23.28515625" style="29" customWidth="1"/>
    <col min="14598" max="14599" width="36.140625" style="29" customWidth="1"/>
    <col min="14600" max="14848" width="9.140625" style="29"/>
    <col min="14849" max="14849" width="36.140625" style="29" customWidth="1"/>
    <col min="14850" max="14850" width="53.7109375" style="29" customWidth="1"/>
    <col min="14851" max="14851" width="88.7109375" style="29" customWidth="1"/>
    <col min="14852" max="14852" width="26.85546875" style="29" customWidth="1"/>
    <col min="14853" max="14853" width="23.28515625" style="29" customWidth="1"/>
    <col min="14854" max="14855" width="36.140625" style="29" customWidth="1"/>
    <col min="14856" max="15104" width="9.140625" style="29"/>
    <col min="15105" max="15105" width="36.140625" style="29" customWidth="1"/>
    <col min="15106" max="15106" width="53.7109375" style="29" customWidth="1"/>
    <col min="15107" max="15107" width="88.7109375" style="29" customWidth="1"/>
    <col min="15108" max="15108" width="26.85546875" style="29" customWidth="1"/>
    <col min="15109" max="15109" width="23.28515625" style="29" customWidth="1"/>
    <col min="15110" max="15111" width="36.140625" style="29" customWidth="1"/>
    <col min="15112" max="15360" width="9.140625" style="29"/>
    <col min="15361" max="15361" width="36.140625" style="29" customWidth="1"/>
    <col min="15362" max="15362" width="53.7109375" style="29" customWidth="1"/>
    <col min="15363" max="15363" width="88.7109375" style="29" customWidth="1"/>
    <col min="15364" max="15364" width="26.85546875" style="29" customWidth="1"/>
    <col min="15365" max="15365" width="23.28515625" style="29" customWidth="1"/>
    <col min="15366" max="15367" width="36.140625" style="29" customWidth="1"/>
    <col min="15368" max="15616" width="9.140625" style="29"/>
    <col min="15617" max="15617" width="36.140625" style="29" customWidth="1"/>
    <col min="15618" max="15618" width="53.7109375" style="29" customWidth="1"/>
    <col min="15619" max="15619" width="88.7109375" style="29" customWidth="1"/>
    <col min="15620" max="15620" width="26.85546875" style="29" customWidth="1"/>
    <col min="15621" max="15621" width="23.28515625" style="29" customWidth="1"/>
    <col min="15622" max="15623" width="36.140625" style="29" customWidth="1"/>
    <col min="15624" max="15872" width="9.140625" style="29"/>
    <col min="15873" max="15873" width="36.140625" style="29" customWidth="1"/>
    <col min="15874" max="15874" width="53.7109375" style="29" customWidth="1"/>
    <col min="15875" max="15875" width="88.7109375" style="29" customWidth="1"/>
    <col min="15876" max="15876" width="26.85546875" style="29" customWidth="1"/>
    <col min="15877" max="15877" width="23.28515625" style="29" customWidth="1"/>
    <col min="15878" max="15879" width="36.140625" style="29" customWidth="1"/>
    <col min="15880" max="16128" width="9.140625" style="29"/>
    <col min="16129" max="16129" width="36.140625" style="29" customWidth="1"/>
    <col min="16130" max="16130" width="53.7109375" style="29" customWidth="1"/>
    <col min="16131" max="16131" width="88.7109375" style="29" customWidth="1"/>
    <col min="16132" max="16132" width="26.85546875" style="29" customWidth="1"/>
    <col min="16133" max="16133" width="23.28515625" style="29" customWidth="1"/>
    <col min="16134" max="16135" width="36.140625" style="29" customWidth="1"/>
    <col min="16136" max="16384" width="9.140625" style="29"/>
  </cols>
  <sheetData>
    <row r="1" spans="1:6" ht="38.25" x14ac:dyDescent="0.25">
      <c r="A1" s="26" t="s">
        <v>936</v>
      </c>
      <c r="B1" s="26" t="s">
        <v>937</v>
      </c>
      <c r="C1" s="26" t="s">
        <v>938</v>
      </c>
      <c r="D1" s="27" t="s">
        <v>939</v>
      </c>
      <c r="E1" s="28" t="s">
        <v>940</v>
      </c>
      <c r="F1" s="28" t="s">
        <v>324</v>
      </c>
    </row>
    <row r="2" spans="1:6" x14ac:dyDescent="0.25">
      <c r="A2" s="30" t="s">
        <v>642</v>
      </c>
      <c r="B2" s="30" t="s">
        <v>941</v>
      </c>
      <c r="C2" s="30" t="s">
        <v>20</v>
      </c>
      <c r="D2" s="31" t="s">
        <v>942</v>
      </c>
      <c r="E2" s="32"/>
      <c r="F2" s="32" t="s">
        <v>325</v>
      </c>
    </row>
    <row r="3" spans="1:6" x14ac:dyDescent="0.25">
      <c r="A3" s="25" t="s">
        <v>760</v>
      </c>
      <c r="B3" s="25" t="s">
        <v>943</v>
      </c>
      <c r="C3" s="30" t="s">
        <v>247</v>
      </c>
      <c r="D3" s="31" t="s">
        <v>942</v>
      </c>
      <c r="E3" s="32" t="s">
        <v>326</v>
      </c>
      <c r="F3" s="32" t="s">
        <v>327</v>
      </c>
    </row>
    <row r="4" spans="1:6" ht="36" x14ac:dyDescent="0.25">
      <c r="A4" s="30" t="s">
        <v>944</v>
      </c>
      <c r="B4" s="30" t="s">
        <v>945</v>
      </c>
      <c r="C4" s="30" t="s">
        <v>380</v>
      </c>
      <c r="D4" s="31" t="s">
        <v>942</v>
      </c>
      <c r="E4" s="32" t="s">
        <v>328</v>
      </c>
      <c r="F4" s="32"/>
    </row>
    <row r="5" spans="1:6" x14ac:dyDescent="0.25">
      <c r="A5" s="30" t="s">
        <v>763</v>
      </c>
      <c r="B5" s="30" t="s">
        <v>946</v>
      </c>
      <c r="C5" s="30" t="s">
        <v>248</v>
      </c>
      <c r="D5" s="31" t="s">
        <v>942</v>
      </c>
      <c r="E5" s="32"/>
      <c r="F5" s="32"/>
    </row>
    <row r="6" spans="1:6" ht="24" x14ac:dyDescent="0.25">
      <c r="A6" s="25" t="s">
        <v>778</v>
      </c>
      <c r="B6" s="25" t="s">
        <v>947</v>
      </c>
      <c r="C6" s="30" t="s">
        <v>262</v>
      </c>
      <c r="D6" s="31" t="s">
        <v>942</v>
      </c>
      <c r="E6" s="32"/>
      <c r="F6" s="32" t="s">
        <v>379</v>
      </c>
    </row>
    <row r="7" spans="1:6" x14ac:dyDescent="0.25">
      <c r="A7" s="30" t="s">
        <v>685</v>
      </c>
      <c r="B7" s="30" t="s">
        <v>948</v>
      </c>
      <c r="C7" s="30" t="s">
        <v>48</v>
      </c>
      <c r="D7" s="31" t="s">
        <v>942</v>
      </c>
      <c r="E7" s="32" t="s">
        <v>329</v>
      </c>
      <c r="F7" s="32" t="s">
        <v>325</v>
      </c>
    </row>
    <row r="8" spans="1:6" x14ac:dyDescent="0.25">
      <c r="A8" s="30" t="s">
        <v>686</v>
      </c>
      <c r="B8" s="30" t="s">
        <v>949</v>
      </c>
      <c r="C8" s="30" t="s">
        <v>49</v>
      </c>
      <c r="D8" s="31" t="s">
        <v>942</v>
      </c>
      <c r="E8" s="33" t="s">
        <v>330</v>
      </c>
      <c r="F8" s="32"/>
    </row>
    <row r="9" spans="1:6" x14ac:dyDescent="0.25">
      <c r="A9" s="30" t="s">
        <v>695</v>
      </c>
      <c r="B9" s="30" t="s">
        <v>950</v>
      </c>
      <c r="C9" s="30" t="s">
        <v>58</v>
      </c>
      <c r="D9" s="31" t="s">
        <v>942</v>
      </c>
      <c r="E9" s="33" t="s">
        <v>331</v>
      </c>
      <c r="F9" s="32"/>
    </row>
    <row r="10" spans="1:6" x14ac:dyDescent="0.25">
      <c r="A10" s="30" t="s">
        <v>696</v>
      </c>
      <c r="B10" s="30" t="s">
        <v>951</v>
      </c>
      <c r="C10" s="30" t="s">
        <v>59</v>
      </c>
      <c r="D10" s="31" t="s">
        <v>942</v>
      </c>
      <c r="E10" s="33" t="s">
        <v>332</v>
      </c>
      <c r="F10" s="32"/>
    </row>
    <row r="11" spans="1:6" x14ac:dyDescent="0.25">
      <c r="A11" s="30" t="s">
        <v>697</v>
      </c>
      <c r="B11" s="30" t="s">
        <v>952</v>
      </c>
      <c r="C11" s="30" t="s">
        <v>312</v>
      </c>
      <c r="D11" s="31" t="s">
        <v>942</v>
      </c>
      <c r="E11" s="33" t="s">
        <v>332</v>
      </c>
      <c r="F11" s="32"/>
    </row>
    <row r="12" spans="1:6" x14ac:dyDescent="0.25">
      <c r="A12" s="30" t="s">
        <v>698</v>
      </c>
      <c r="B12" s="30" t="s">
        <v>953</v>
      </c>
      <c r="C12" s="30" t="s">
        <v>313</v>
      </c>
      <c r="D12" s="31" t="s">
        <v>942</v>
      </c>
      <c r="E12" s="33" t="s">
        <v>332</v>
      </c>
      <c r="F12" s="32"/>
    </row>
    <row r="13" spans="1:6" x14ac:dyDescent="0.25">
      <c r="A13" s="30" t="s">
        <v>699</v>
      </c>
      <c r="B13" s="30" t="s">
        <v>954</v>
      </c>
      <c r="C13" s="30" t="s">
        <v>314</v>
      </c>
      <c r="D13" s="31" t="s">
        <v>942</v>
      </c>
      <c r="E13" s="33" t="s">
        <v>332</v>
      </c>
      <c r="F13" s="32"/>
    </row>
    <row r="14" spans="1:6" x14ac:dyDescent="0.25">
      <c r="A14" s="30" t="s">
        <v>700</v>
      </c>
      <c r="B14" s="30" t="s">
        <v>955</v>
      </c>
      <c r="C14" s="30" t="s">
        <v>315</v>
      </c>
      <c r="D14" s="31" t="s">
        <v>942</v>
      </c>
      <c r="E14" s="33" t="s">
        <v>332</v>
      </c>
      <c r="F14" s="32"/>
    </row>
    <row r="15" spans="1:6" x14ac:dyDescent="0.25">
      <c r="A15" s="30" t="s">
        <v>701</v>
      </c>
      <c r="B15" s="30" t="s">
        <v>956</v>
      </c>
      <c r="C15" s="30" t="s">
        <v>316</v>
      </c>
      <c r="D15" s="31" t="s">
        <v>942</v>
      </c>
      <c r="E15" s="33" t="s">
        <v>332</v>
      </c>
      <c r="F15" s="32"/>
    </row>
    <row r="16" spans="1:6" x14ac:dyDescent="0.25">
      <c r="A16" s="30" t="s">
        <v>702</v>
      </c>
      <c r="B16" s="30" t="s">
        <v>957</v>
      </c>
      <c r="C16" s="30" t="s">
        <v>317</v>
      </c>
      <c r="D16" s="31" t="s">
        <v>942</v>
      </c>
      <c r="E16" s="33" t="s">
        <v>332</v>
      </c>
      <c r="F16" s="32"/>
    </row>
    <row r="17" spans="1:6" x14ac:dyDescent="0.25">
      <c r="A17" s="30" t="s">
        <v>703</v>
      </c>
      <c r="B17" s="30" t="s">
        <v>958</v>
      </c>
      <c r="C17" s="30" t="s">
        <v>318</v>
      </c>
      <c r="D17" s="31" t="s">
        <v>942</v>
      </c>
      <c r="E17" s="33" t="s">
        <v>332</v>
      </c>
      <c r="F17" s="32"/>
    </row>
    <row r="18" spans="1:6" x14ac:dyDescent="0.25">
      <c r="A18" s="30" t="s">
        <v>704</v>
      </c>
      <c r="B18" s="30" t="s">
        <v>959</v>
      </c>
      <c r="C18" s="30" t="s">
        <v>319</v>
      </c>
      <c r="D18" s="31" t="s">
        <v>942</v>
      </c>
      <c r="E18" s="33" t="s">
        <v>332</v>
      </c>
      <c r="F18" s="32"/>
    </row>
    <row r="19" spans="1:6" x14ac:dyDescent="0.25">
      <c r="A19" s="30" t="s">
        <v>687</v>
      </c>
      <c r="B19" s="30" t="s">
        <v>960</v>
      </c>
      <c r="C19" s="30" t="s">
        <v>50</v>
      </c>
      <c r="D19" s="31" t="s">
        <v>942</v>
      </c>
      <c r="E19" s="33" t="s">
        <v>333</v>
      </c>
      <c r="F19" s="32"/>
    </row>
    <row r="20" spans="1:6" x14ac:dyDescent="0.25">
      <c r="A20" s="30" t="s">
        <v>705</v>
      </c>
      <c r="B20" s="30" t="s">
        <v>961</v>
      </c>
      <c r="C20" s="30" t="s">
        <v>320</v>
      </c>
      <c r="D20" s="31" t="s">
        <v>942</v>
      </c>
      <c r="E20" s="33" t="s">
        <v>332</v>
      </c>
      <c r="F20" s="32"/>
    </row>
    <row r="21" spans="1:6" x14ac:dyDescent="0.25">
      <c r="A21" s="30" t="s">
        <v>706</v>
      </c>
      <c r="B21" s="30" t="s">
        <v>962</v>
      </c>
      <c r="C21" s="30" t="s">
        <v>321</v>
      </c>
      <c r="D21" s="31" t="s">
        <v>942</v>
      </c>
      <c r="E21" s="33" t="s">
        <v>332</v>
      </c>
      <c r="F21" s="32"/>
    </row>
    <row r="22" spans="1:6" x14ac:dyDescent="0.25">
      <c r="A22" s="30" t="s">
        <v>707</v>
      </c>
      <c r="B22" s="30" t="s">
        <v>963</v>
      </c>
      <c r="C22" s="30" t="s">
        <v>322</v>
      </c>
      <c r="D22" s="31" t="s">
        <v>942</v>
      </c>
      <c r="E22" s="33" t="s">
        <v>332</v>
      </c>
      <c r="F22" s="32"/>
    </row>
    <row r="23" spans="1:6" x14ac:dyDescent="0.25">
      <c r="A23" s="30" t="s">
        <v>708</v>
      </c>
      <c r="B23" s="30" t="s">
        <v>964</v>
      </c>
      <c r="C23" s="30" t="s">
        <v>323</v>
      </c>
      <c r="D23" s="31" t="s">
        <v>942</v>
      </c>
      <c r="E23" s="33" t="s">
        <v>332</v>
      </c>
      <c r="F23" s="32"/>
    </row>
    <row r="24" spans="1:6" x14ac:dyDescent="0.25">
      <c r="A24" s="30" t="s">
        <v>688</v>
      </c>
      <c r="B24" s="30" t="s">
        <v>965</v>
      </c>
      <c r="C24" s="30" t="s">
        <v>51</v>
      </c>
      <c r="D24" s="31" t="s">
        <v>942</v>
      </c>
      <c r="E24" s="33" t="s">
        <v>334</v>
      </c>
      <c r="F24" s="32"/>
    </row>
    <row r="25" spans="1:6" x14ac:dyDescent="0.25">
      <c r="A25" s="30" t="s">
        <v>689</v>
      </c>
      <c r="B25" s="30" t="s">
        <v>966</v>
      </c>
      <c r="C25" s="30" t="s">
        <v>52</v>
      </c>
      <c r="D25" s="31" t="s">
        <v>942</v>
      </c>
      <c r="E25" s="33" t="s">
        <v>335</v>
      </c>
      <c r="F25" s="32"/>
    </row>
    <row r="26" spans="1:6" x14ac:dyDescent="0.25">
      <c r="A26" s="30" t="s">
        <v>690</v>
      </c>
      <c r="B26" s="30" t="s">
        <v>967</v>
      </c>
      <c r="C26" s="30" t="s">
        <v>53</v>
      </c>
      <c r="D26" s="31" t="s">
        <v>942</v>
      </c>
      <c r="E26" s="33" t="s">
        <v>336</v>
      </c>
      <c r="F26" s="32"/>
    </row>
    <row r="27" spans="1:6" x14ac:dyDescent="0.25">
      <c r="A27" s="30" t="s">
        <v>691</v>
      </c>
      <c r="B27" s="30" t="s">
        <v>968</v>
      </c>
      <c r="C27" s="30" t="s">
        <v>54</v>
      </c>
      <c r="D27" s="31" t="s">
        <v>942</v>
      </c>
      <c r="E27" s="33" t="s">
        <v>337</v>
      </c>
      <c r="F27" s="32"/>
    </row>
    <row r="28" spans="1:6" x14ac:dyDescent="0.25">
      <c r="A28" s="30" t="s">
        <v>692</v>
      </c>
      <c r="B28" s="30" t="s">
        <v>969</v>
      </c>
      <c r="C28" s="30" t="s">
        <v>55</v>
      </c>
      <c r="D28" s="31" t="s">
        <v>942</v>
      </c>
      <c r="E28" s="33" t="s">
        <v>338</v>
      </c>
      <c r="F28" s="32"/>
    </row>
    <row r="29" spans="1:6" x14ac:dyDescent="0.25">
      <c r="A29" s="30" t="s">
        <v>693</v>
      </c>
      <c r="B29" s="30" t="s">
        <v>970</v>
      </c>
      <c r="C29" s="30" t="s">
        <v>56</v>
      </c>
      <c r="D29" s="31" t="s">
        <v>942</v>
      </c>
      <c r="E29" s="33" t="s">
        <v>345</v>
      </c>
      <c r="F29" s="32"/>
    </row>
    <row r="30" spans="1:6" x14ac:dyDescent="0.25">
      <c r="A30" s="30" t="s">
        <v>694</v>
      </c>
      <c r="B30" s="30" t="s">
        <v>971</v>
      </c>
      <c r="C30" s="30" t="s">
        <v>57</v>
      </c>
      <c r="D30" s="31" t="s">
        <v>942</v>
      </c>
      <c r="E30" s="33" t="s">
        <v>346</v>
      </c>
      <c r="F30" s="32"/>
    </row>
    <row r="31" spans="1:6" ht="24" x14ac:dyDescent="0.25">
      <c r="A31" s="25" t="s">
        <v>783</v>
      </c>
      <c r="B31" s="25" t="s">
        <v>972</v>
      </c>
      <c r="C31" s="30" t="s">
        <v>267</v>
      </c>
      <c r="D31" s="31" t="s">
        <v>942</v>
      </c>
      <c r="E31" s="32"/>
      <c r="F31" s="32"/>
    </row>
    <row r="32" spans="1:6" x14ac:dyDescent="0.25">
      <c r="A32" s="30" t="s">
        <v>668</v>
      </c>
      <c r="B32" s="30" t="s">
        <v>973</v>
      </c>
      <c r="C32" s="30" t="s">
        <v>34</v>
      </c>
      <c r="D32" s="31" t="s">
        <v>942</v>
      </c>
      <c r="E32" s="32" t="s">
        <v>347</v>
      </c>
      <c r="F32" s="32" t="s">
        <v>325</v>
      </c>
    </row>
    <row r="33" spans="1:6" x14ac:dyDescent="0.25">
      <c r="A33" s="30" t="s">
        <v>634</v>
      </c>
      <c r="B33" s="30" t="s">
        <v>974</v>
      </c>
      <c r="C33" s="30" t="s">
        <v>12</v>
      </c>
      <c r="D33" s="31" t="s">
        <v>942</v>
      </c>
      <c r="E33" s="32">
        <v>88888888</v>
      </c>
      <c r="F33" s="32"/>
    </row>
    <row r="34" spans="1:6" x14ac:dyDescent="0.25">
      <c r="A34" s="30" t="s">
        <v>639</v>
      </c>
      <c r="B34" s="30" t="s">
        <v>975</v>
      </c>
      <c r="C34" s="30" t="s">
        <v>17</v>
      </c>
      <c r="D34" s="31" t="s">
        <v>942</v>
      </c>
      <c r="E34" s="32" t="s">
        <v>348</v>
      </c>
      <c r="F34" s="32"/>
    </row>
    <row r="35" spans="1:6" x14ac:dyDescent="0.25">
      <c r="A35" s="30" t="s">
        <v>640</v>
      </c>
      <c r="B35" s="30" t="s">
        <v>976</v>
      </c>
      <c r="C35" s="30" t="s">
        <v>18</v>
      </c>
      <c r="D35" s="31" t="s">
        <v>942</v>
      </c>
      <c r="E35" s="32"/>
      <c r="F35" s="32"/>
    </row>
    <row r="36" spans="1:6" x14ac:dyDescent="0.25">
      <c r="A36" s="30" t="s">
        <v>977</v>
      </c>
      <c r="B36" s="30" t="s">
        <v>978</v>
      </c>
      <c r="C36" s="30" t="s">
        <v>339</v>
      </c>
      <c r="D36" s="31" t="s">
        <v>942</v>
      </c>
      <c r="E36" s="32">
        <v>9400</v>
      </c>
      <c r="F36" s="32"/>
    </row>
    <row r="37" spans="1:6" x14ac:dyDescent="0.25">
      <c r="A37" s="30" t="s">
        <v>631</v>
      </c>
      <c r="B37" s="30" t="s">
        <v>979</v>
      </c>
      <c r="C37" s="30" t="s">
        <v>9</v>
      </c>
      <c r="D37" s="31" t="s">
        <v>942</v>
      </c>
      <c r="E37" s="34">
        <v>34642</v>
      </c>
      <c r="F37" s="32"/>
    </row>
    <row r="38" spans="1:6" x14ac:dyDescent="0.25">
      <c r="A38" s="30" t="s">
        <v>627</v>
      </c>
      <c r="B38" s="30" t="s">
        <v>980</v>
      </c>
      <c r="C38" s="30" t="s">
        <v>5</v>
      </c>
      <c r="D38" s="31" t="s">
        <v>942</v>
      </c>
      <c r="E38" s="32">
        <v>90768337</v>
      </c>
      <c r="F38" s="32"/>
    </row>
    <row r="39" spans="1:6" x14ac:dyDescent="0.25">
      <c r="A39" s="30" t="s">
        <v>628</v>
      </c>
      <c r="B39" s="30" t="s">
        <v>981</v>
      </c>
      <c r="C39" s="30" t="s">
        <v>6</v>
      </c>
      <c r="D39" s="31" t="s">
        <v>942</v>
      </c>
      <c r="E39" s="32">
        <v>90768338</v>
      </c>
      <c r="F39" s="32" t="s">
        <v>349</v>
      </c>
    </row>
    <row r="40" spans="1:6" x14ac:dyDescent="0.25">
      <c r="A40" s="30" t="s">
        <v>632</v>
      </c>
      <c r="B40" s="30" t="s">
        <v>982</v>
      </c>
      <c r="C40" s="30" t="s">
        <v>10</v>
      </c>
      <c r="D40" s="31" t="s">
        <v>942</v>
      </c>
      <c r="E40" s="32">
        <v>99999999</v>
      </c>
      <c r="F40" s="32"/>
    </row>
    <row r="41" spans="1:6" ht="24" x14ac:dyDescent="0.25">
      <c r="A41" s="30" t="s">
        <v>672</v>
      </c>
      <c r="B41" s="30" t="s">
        <v>983</v>
      </c>
      <c r="C41" s="30" t="s">
        <v>386</v>
      </c>
      <c r="D41" s="31" t="s">
        <v>942</v>
      </c>
      <c r="E41" s="32"/>
      <c r="F41" s="32" t="s">
        <v>325</v>
      </c>
    </row>
    <row r="42" spans="1:6" x14ac:dyDescent="0.25">
      <c r="A42" s="30" t="s">
        <v>984</v>
      </c>
      <c r="B42" s="30" t="s">
        <v>985</v>
      </c>
      <c r="C42" s="25" t="s">
        <v>340</v>
      </c>
      <c r="D42" s="31" t="s">
        <v>942</v>
      </c>
      <c r="E42" s="32">
        <v>811212</v>
      </c>
      <c r="F42" s="32"/>
    </row>
    <row r="43" spans="1:6" ht="36" x14ac:dyDescent="0.25">
      <c r="A43" s="25" t="s">
        <v>635</v>
      </c>
      <c r="B43" s="25" t="s">
        <v>986</v>
      </c>
      <c r="C43" s="30" t="s">
        <v>13</v>
      </c>
      <c r="D43" s="31" t="s">
        <v>942</v>
      </c>
      <c r="E43" s="32" t="s">
        <v>350</v>
      </c>
      <c r="F43" s="32"/>
    </row>
    <row r="44" spans="1:6" x14ac:dyDescent="0.25">
      <c r="A44" s="30" t="s">
        <v>764</v>
      </c>
      <c r="B44" s="30" t="s">
        <v>987</v>
      </c>
      <c r="C44" s="30" t="s">
        <v>341</v>
      </c>
      <c r="D44" s="31" t="s">
        <v>942</v>
      </c>
      <c r="E44" s="32"/>
      <c r="F44" s="32"/>
    </row>
    <row r="45" spans="1:6" ht="24" x14ac:dyDescent="0.25">
      <c r="A45" s="25" t="s">
        <v>782</v>
      </c>
      <c r="B45" s="25" t="s">
        <v>988</v>
      </c>
      <c r="C45" s="30" t="s">
        <v>266</v>
      </c>
      <c r="D45" s="31" t="s">
        <v>942</v>
      </c>
      <c r="E45" s="32"/>
      <c r="F45" s="32"/>
    </row>
    <row r="46" spans="1:6" x14ac:dyDescent="0.25">
      <c r="A46" s="30" t="s">
        <v>633</v>
      </c>
      <c r="B46" s="30" t="s">
        <v>989</v>
      </c>
      <c r="C46" s="30" t="s">
        <v>11</v>
      </c>
      <c r="D46" s="31" t="s">
        <v>942</v>
      </c>
      <c r="E46" s="35" t="s">
        <v>351</v>
      </c>
      <c r="F46" s="32" t="s">
        <v>352</v>
      </c>
    </row>
    <row r="47" spans="1:6" x14ac:dyDescent="0.25">
      <c r="A47" s="30" t="s">
        <v>730</v>
      </c>
      <c r="B47" s="30" t="s">
        <v>990</v>
      </c>
      <c r="C47" s="30" t="s">
        <v>81</v>
      </c>
      <c r="D47" s="31" t="s">
        <v>942</v>
      </c>
      <c r="E47" s="32">
        <v>0</v>
      </c>
      <c r="F47" s="32"/>
    </row>
    <row r="48" spans="1:6" x14ac:dyDescent="0.25">
      <c r="A48" s="30" t="s">
        <v>641</v>
      </c>
      <c r="B48" s="30" t="s">
        <v>991</v>
      </c>
      <c r="C48" s="30" t="s">
        <v>19</v>
      </c>
      <c r="D48" s="31" t="s">
        <v>942</v>
      </c>
      <c r="E48" s="32" t="s">
        <v>353</v>
      </c>
      <c r="F48" s="32"/>
    </row>
    <row r="49" spans="1:6" x14ac:dyDescent="0.25">
      <c r="A49" s="25" t="s">
        <v>792</v>
      </c>
      <c r="B49" s="25" t="s">
        <v>992</v>
      </c>
      <c r="C49" s="25" t="s">
        <v>237</v>
      </c>
      <c r="D49" s="31" t="s">
        <v>942</v>
      </c>
      <c r="E49" s="32"/>
      <c r="F49" s="32"/>
    </row>
    <row r="50" spans="1:6" x14ac:dyDescent="0.25">
      <c r="A50" s="30" t="s">
        <v>623</v>
      </c>
      <c r="B50" s="30" t="s">
        <v>993</v>
      </c>
      <c r="C50" s="30" t="s">
        <v>342</v>
      </c>
      <c r="D50" s="31" t="s">
        <v>942</v>
      </c>
      <c r="E50" s="35" t="s">
        <v>354</v>
      </c>
      <c r="F50" s="32"/>
    </row>
    <row r="51" spans="1:6" x14ac:dyDescent="0.25">
      <c r="A51" s="25" t="s">
        <v>791</v>
      </c>
      <c r="B51" s="25" t="s">
        <v>994</v>
      </c>
      <c r="C51" s="25" t="s">
        <v>376</v>
      </c>
      <c r="D51" s="31" t="s">
        <v>942</v>
      </c>
      <c r="E51" s="32"/>
      <c r="F51" s="32"/>
    </row>
    <row r="52" spans="1:6" x14ac:dyDescent="0.25">
      <c r="A52" s="30" t="s">
        <v>637</v>
      </c>
      <c r="B52" s="30" t="s">
        <v>995</v>
      </c>
      <c r="C52" s="30" t="s">
        <v>15</v>
      </c>
      <c r="D52" s="31" t="s">
        <v>942</v>
      </c>
      <c r="E52" s="32" t="s">
        <v>355</v>
      </c>
      <c r="F52" s="32"/>
    </row>
    <row r="53" spans="1:6" x14ac:dyDescent="0.25">
      <c r="A53" s="25" t="s">
        <v>786</v>
      </c>
      <c r="B53" s="25" t="s">
        <v>996</v>
      </c>
      <c r="C53" s="30" t="s">
        <v>268</v>
      </c>
      <c r="D53" s="31" t="s">
        <v>942</v>
      </c>
      <c r="E53" s="32"/>
      <c r="F53" s="32"/>
    </row>
    <row r="54" spans="1:6" x14ac:dyDescent="0.25">
      <c r="A54" s="30" t="s">
        <v>638</v>
      </c>
      <c r="B54" s="30" t="s">
        <v>997</v>
      </c>
      <c r="C54" s="30" t="s">
        <v>16</v>
      </c>
      <c r="D54" s="31" t="s">
        <v>942</v>
      </c>
      <c r="E54" s="32"/>
      <c r="F54" s="32"/>
    </row>
    <row r="55" spans="1:6" x14ac:dyDescent="0.25">
      <c r="A55" s="30" t="s">
        <v>762</v>
      </c>
      <c r="B55" s="30" t="s">
        <v>998</v>
      </c>
      <c r="C55" s="30" t="s">
        <v>343</v>
      </c>
      <c r="D55" s="31" t="s">
        <v>942</v>
      </c>
      <c r="E55" s="32" t="s">
        <v>356</v>
      </c>
      <c r="F55" s="32"/>
    </row>
    <row r="56" spans="1:6" x14ac:dyDescent="0.25">
      <c r="A56" s="30" t="s">
        <v>670</v>
      </c>
      <c r="B56" s="30" t="s">
        <v>999</v>
      </c>
      <c r="C56" s="30" t="s">
        <v>35</v>
      </c>
      <c r="D56" s="31" t="s">
        <v>942</v>
      </c>
      <c r="E56" s="32" t="s">
        <v>357</v>
      </c>
      <c r="F56" s="32" t="s">
        <v>325</v>
      </c>
    </row>
    <row r="57" spans="1:6" x14ac:dyDescent="0.25">
      <c r="A57" s="30" t="s">
        <v>625</v>
      </c>
      <c r="B57" s="30" t="s">
        <v>1000</v>
      </c>
      <c r="C57" s="30" t="s">
        <v>344</v>
      </c>
      <c r="D57" s="31" t="s">
        <v>942</v>
      </c>
      <c r="E57" s="32" t="s">
        <v>358</v>
      </c>
      <c r="F57" s="32"/>
    </row>
    <row r="58" spans="1:6" x14ac:dyDescent="0.25">
      <c r="A58" s="30" t="s">
        <v>1001</v>
      </c>
      <c r="B58" s="30" t="s">
        <v>1002</v>
      </c>
      <c r="C58" s="30" t="s">
        <v>359</v>
      </c>
      <c r="D58" s="31" t="s">
        <v>942</v>
      </c>
      <c r="E58" s="32">
        <v>624</v>
      </c>
      <c r="F58" s="32"/>
    </row>
    <row r="59" spans="1:6" x14ac:dyDescent="0.25">
      <c r="A59" s="30" t="s">
        <v>629</v>
      </c>
      <c r="B59" s="30" t="s">
        <v>1003</v>
      </c>
      <c r="C59" s="30" t="s">
        <v>7</v>
      </c>
      <c r="D59" s="31" t="s">
        <v>942</v>
      </c>
      <c r="E59" s="32" t="s">
        <v>361</v>
      </c>
      <c r="F59" s="32"/>
    </row>
    <row r="60" spans="1:6" x14ac:dyDescent="0.25">
      <c r="A60" s="30" t="s">
        <v>624</v>
      </c>
      <c r="B60" s="30" t="s">
        <v>1004</v>
      </c>
      <c r="C60" s="30" t="s">
        <v>360</v>
      </c>
      <c r="D60" s="31" t="s">
        <v>942</v>
      </c>
      <c r="E60" s="32">
        <v>10189254</v>
      </c>
      <c r="F60" s="32"/>
    </row>
    <row r="61" spans="1:6" x14ac:dyDescent="0.25">
      <c r="A61" s="30" t="s">
        <v>626</v>
      </c>
      <c r="B61" s="30" t="s">
        <v>1005</v>
      </c>
      <c r="C61" s="30" t="s">
        <v>4</v>
      </c>
      <c r="D61" s="31" t="s">
        <v>942</v>
      </c>
      <c r="E61" s="32">
        <v>11111111</v>
      </c>
      <c r="F61" s="32" t="s">
        <v>362</v>
      </c>
    </row>
    <row r="62" spans="1:6" x14ac:dyDescent="0.25">
      <c r="A62" s="30" t="s">
        <v>755</v>
      </c>
      <c r="B62" s="30" t="s">
        <v>1006</v>
      </c>
      <c r="C62" s="30" t="s">
        <v>106</v>
      </c>
      <c r="D62" s="31" t="s">
        <v>942</v>
      </c>
      <c r="E62" s="33" t="s">
        <v>363</v>
      </c>
      <c r="F62" s="32" t="s">
        <v>364</v>
      </c>
    </row>
    <row r="63" spans="1:6" ht="24" x14ac:dyDescent="0.25">
      <c r="A63" s="30" t="s">
        <v>1007</v>
      </c>
      <c r="B63" s="30" t="s">
        <v>1008</v>
      </c>
      <c r="C63" s="30" t="s">
        <v>381</v>
      </c>
      <c r="D63" s="31" t="s">
        <v>942</v>
      </c>
      <c r="E63" s="32"/>
      <c r="F63" s="32"/>
    </row>
    <row r="64" spans="1:6" ht="36" x14ac:dyDescent="0.25">
      <c r="A64" s="30" t="s">
        <v>1009</v>
      </c>
      <c r="B64" s="30" t="s">
        <v>1010</v>
      </c>
      <c r="C64" s="30" t="s">
        <v>385</v>
      </c>
      <c r="D64" s="31" t="s">
        <v>942</v>
      </c>
      <c r="E64" s="32" t="s">
        <v>365</v>
      </c>
      <c r="F64" s="32"/>
    </row>
    <row r="65" spans="1:6" x14ac:dyDescent="0.25">
      <c r="A65" s="30" t="s">
        <v>744</v>
      </c>
      <c r="B65" s="30" t="s">
        <v>1011</v>
      </c>
      <c r="C65" s="30" t="s">
        <v>95</v>
      </c>
      <c r="D65" s="31" t="s">
        <v>942</v>
      </c>
      <c r="E65" s="32">
        <v>1</v>
      </c>
      <c r="F65" s="32"/>
    </row>
    <row r="66" spans="1:6" ht="36" x14ac:dyDescent="0.25">
      <c r="A66" s="30" t="s">
        <v>745</v>
      </c>
      <c r="B66" s="30" t="s">
        <v>1012</v>
      </c>
      <c r="C66" s="30" t="s">
        <v>96</v>
      </c>
      <c r="D66" s="31" t="s">
        <v>942</v>
      </c>
      <c r="E66" s="32" t="s">
        <v>209</v>
      </c>
      <c r="F66" s="32"/>
    </row>
    <row r="67" spans="1:6" x14ac:dyDescent="0.25">
      <c r="A67" s="30" t="s">
        <v>743</v>
      </c>
      <c r="B67" s="30" t="s">
        <v>1013</v>
      </c>
      <c r="C67" s="30" t="s">
        <v>94</v>
      </c>
      <c r="D67" s="31" t="s">
        <v>942</v>
      </c>
      <c r="E67" s="32">
        <v>9</v>
      </c>
      <c r="F67" s="32"/>
    </row>
    <row r="68" spans="1:6" x14ac:dyDescent="0.25">
      <c r="A68" s="30" t="s">
        <v>713</v>
      </c>
      <c r="B68" s="30" t="s">
        <v>1014</v>
      </c>
      <c r="C68" s="30" t="s">
        <v>64</v>
      </c>
      <c r="D68" s="31" t="s">
        <v>942</v>
      </c>
      <c r="E68" s="32">
        <v>0</v>
      </c>
      <c r="F68" s="32"/>
    </row>
    <row r="69" spans="1:6" x14ac:dyDescent="0.25">
      <c r="A69" s="25" t="s">
        <v>774</v>
      </c>
      <c r="B69" s="25" t="s">
        <v>1015</v>
      </c>
      <c r="C69" s="30" t="s">
        <v>258</v>
      </c>
      <c r="D69" s="31" t="s">
        <v>942</v>
      </c>
      <c r="E69" s="32"/>
      <c r="F69" s="32"/>
    </row>
    <row r="70" spans="1:6" x14ac:dyDescent="0.25">
      <c r="A70" s="25" t="s">
        <v>775</v>
      </c>
      <c r="B70" s="25" t="s">
        <v>1016</v>
      </c>
      <c r="C70" s="30" t="s">
        <v>259</v>
      </c>
      <c r="D70" s="31" t="s">
        <v>942</v>
      </c>
      <c r="E70" s="32"/>
      <c r="F70" s="32"/>
    </row>
    <row r="71" spans="1:6" x14ac:dyDescent="0.25">
      <c r="A71" s="25" t="s">
        <v>776</v>
      </c>
      <c r="B71" s="25" t="s">
        <v>1017</v>
      </c>
      <c r="C71" s="30" t="s">
        <v>260</v>
      </c>
      <c r="D71" s="31" t="s">
        <v>942</v>
      </c>
      <c r="E71" s="32"/>
      <c r="F71" s="32"/>
    </row>
    <row r="72" spans="1:6" x14ac:dyDescent="0.25">
      <c r="A72" s="25" t="s">
        <v>777</v>
      </c>
      <c r="B72" s="25" t="s">
        <v>1018</v>
      </c>
      <c r="C72" s="30" t="s">
        <v>261</v>
      </c>
      <c r="D72" s="31" t="s">
        <v>942</v>
      </c>
      <c r="E72" s="32"/>
      <c r="F72" s="32"/>
    </row>
    <row r="73" spans="1:6" x14ac:dyDescent="0.25">
      <c r="A73" s="30" t="s">
        <v>710</v>
      </c>
      <c r="B73" s="30" t="s">
        <v>1019</v>
      </c>
      <c r="C73" s="30" t="s">
        <v>61</v>
      </c>
      <c r="D73" s="31" t="s">
        <v>942</v>
      </c>
      <c r="E73" s="32">
        <v>0</v>
      </c>
      <c r="F73" s="32"/>
    </row>
    <row r="74" spans="1:6" ht="24" x14ac:dyDescent="0.25">
      <c r="A74" s="30" t="s">
        <v>711</v>
      </c>
      <c r="B74" s="30" t="s">
        <v>1020</v>
      </c>
      <c r="C74" s="30" t="s">
        <v>62</v>
      </c>
      <c r="D74" s="31" t="s">
        <v>942</v>
      </c>
      <c r="E74" s="32" t="s">
        <v>174</v>
      </c>
      <c r="F74" s="32"/>
    </row>
    <row r="75" spans="1:6" x14ac:dyDescent="0.25">
      <c r="A75" s="30" t="s">
        <v>709</v>
      </c>
      <c r="B75" s="30" t="s">
        <v>1021</v>
      </c>
      <c r="C75" s="30" t="s">
        <v>60</v>
      </c>
      <c r="D75" s="31" t="s">
        <v>942</v>
      </c>
      <c r="E75" s="32">
        <v>0</v>
      </c>
      <c r="F75" s="32"/>
    </row>
    <row r="76" spans="1:6" ht="24" x14ac:dyDescent="0.25">
      <c r="A76" s="30" t="s">
        <v>714</v>
      </c>
      <c r="B76" s="30" t="s">
        <v>1022</v>
      </c>
      <c r="C76" s="30" t="s">
        <v>65</v>
      </c>
      <c r="D76" s="31" t="s">
        <v>942</v>
      </c>
      <c r="E76" s="32" t="s">
        <v>178</v>
      </c>
      <c r="F76" s="32"/>
    </row>
    <row r="77" spans="1:6" x14ac:dyDescent="0.25">
      <c r="A77" s="30" t="s">
        <v>712</v>
      </c>
      <c r="B77" s="30" t="s">
        <v>1023</v>
      </c>
      <c r="C77" s="30" t="s">
        <v>63</v>
      </c>
      <c r="D77" s="31" t="s">
        <v>942</v>
      </c>
      <c r="E77" s="32">
        <v>0</v>
      </c>
      <c r="F77" s="32"/>
    </row>
    <row r="78" spans="1:6" x14ac:dyDescent="0.25">
      <c r="A78" s="30" t="s">
        <v>753</v>
      </c>
      <c r="B78" s="30" t="s">
        <v>1024</v>
      </c>
      <c r="C78" s="30" t="s">
        <v>104</v>
      </c>
      <c r="D78" s="31" t="s">
        <v>942</v>
      </c>
      <c r="E78" s="32">
        <v>0</v>
      </c>
      <c r="F78" s="32"/>
    </row>
    <row r="79" spans="1:6" ht="24" x14ac:dyDescent="0.25">
      <c r="A79" s="30" t="s">
        <v>754</v>
      </c>
      <c r="B79" s="30" t="s">
        <v>1025</v>
      </c>
      <c r="C79" s="30" t="s">
        <v>105</v>
      </c>
      <c r="D79" s="31" t="s">
        <v>942</v>
      </c>
      <c r="E79" s="32" t="s">
        <v>218</v>
      </c>
      <c r="F79" s="32"/>
    </row>
    <row r="80" spans="1:6" x14ac:dyDescent="0.25">
      <c r="A80" s="30" t="s">
        <v>752</v>
      </c>
      <c r="B80" s="30" t="s">
        <v>1026</v>
      </c>
      <c r="C80" s="30" t="s">
        <v>103</v>
      </c>
      <c r="D80" s="31" t="s">
        <v>942</v>
      </c>
      <c r="E80" s="32">
        <v>0</v>
      </c>
      <c r="F80" s="32"/>
    </row>
    <row r="81" spans="1:6" x14ac:dyDescent="0.25">
      <c r="A81" s="25" t="s">
        <v>772</v>
      </c>
      <c r="B81" s="25" t="s">
        <v>1027</v>
      </c>
      <c r="C81" s="30" t="s">
        <v>256</v>
      </c>
      <c r="D81" s="31" t="s">
        <v>942</v>
      </c>
      <c r="E81" s="32"/>
      <c r="F81" s="32"/>
    </row>
    <row r="82" spans="1:6" ht="24" x14ac:dyDescent="0.25">
      <c r="A82" s="25" t="s">
        <v>773</v>
      </c>
      <c r="B82" s="25" t="s">
        <v>1028</v>
      </c>
      <c r="C82" s="30" t="s">
        <v>257</v>
      </c>
      <c r="D82" s="31" t="s">
        <v>942</v>
      </c>
      <c r="E82" s="32"/>
      <c r="F82" s="32"/>
    </row>
    <row r="83" spans="1:6" x14ac:dyDescent="0.25">
      <c r="A83" s="25" t="s">
        <v>770</v>
      </c>
      <c r="B83" s="25" t="s">
        <v>1029</v>
      </c>
      <c r="C83" s="30" t="s">
        <v>254</v>
      </c>
      <c r="D83" s="31" t="s">
        <v>942</v>
      </c>
      <c r="E83" s="32"/>
      <c r="F83" s="32"/>
    </row>
    <row r="84" spans="1:6" ht="24" x14ac:dyDescent="0.25">
      <c r="A84" s="25" t="s">
        <v>771</v>
      </c>
      <c r="B84" s="25" t="s">
        <v>1030</v>
      </c>
      <c r="C84" s="30" t="s">
        <v>255</v>
      </c>
      <c r="D84" s="31" t="s">
        <v>942</v>
      </c>
      <c r="E84" s="32"/>
      <c r="F84" s="32"/>
    </row>
    <row r="85" spans="1:6" x14ac:dyDescent="0.25">
      <c r="A85" s="25" t="s">
        <v>789</v>
      </c>
      <c r="B85" s="25" t="s">
        <v>1031</v>
      </c>
      <c r="C85" s="30" t="s">
        <v>271</v>
      </c>
      <c r="D85" s="31" t="s">
        <v>942</v>
      </c>
      <c r="E85" s="32"/>
      <c r="F85" s="32"/>
    </row>
    <row r="86" spans="1:6" x14ac:dyDescent="0.25">
      <c r="A86" s="25" t="s">
        <v>790</v>
      </c>
      <c r="B86" s="25" t="s">
        <v>1032</v>
      </c>
      <c r="C86" s="30" t="s">
        <v>272</v>
      </c>
      <c r="D86" s="31" t="s">
        <v>942</v>
      </c>
      <c r="E86" s="32"/>
      <c r="F86" s="32"/>
    </row>
    <row r="87" spans="1:6" x14ac:dyDescent="0.25">
      <c r="A87" s="30" t="s">
        <v>719</v>
      </c>
      <c r="B87" s="30" t="s">
        <v>1033</v>
      </c>
      <c r="C87" s="30" t="s">
        <v>70</v>
      </c>
      <c r="D87" s="31" t="s">
        <v>942</v>
      </c>
      <c r="E87" s="32">
        <v>1</v>
      </c>
      <c r="F87" s="32"/>
    </row>
    <row r="88" spans="1:6" ht="24" x14ac:dyDescent="0.25">
      <c r="A88" s="30" t="s">
        <v>720</v>
      </c>
      <c r="B88" s="30" t="s">
        <v>1034</v>
      </c>
      <c r="C88" s="30" t="s">
        <v>71</v>
      </c>
      <c r="D88" s="31" t="s">
        <v>942</v>
      </c>
      <c r="E88" s="32" t="s">
        <v>184</v>
      </c>
      <c r="F88" s="32"/>
    </row>
    <row r="89" spans="1:6" x14ac:dyDescent="0.25">
      <c r="A89" s="30" t="s">
        <v>718</v>
      </c>
      <c r="B89" s="30" t="s">
        <v>1035</v>
      </c>
      <c r="C89" s="30" t="s">
        <v>69</v>
      </c>
      <c r="D89" s="31" t="s">
        <v>942</v>
      </c>
      <c r="E89" s="32">
        <v>5</v>
      </c>
      <c r="F89" s="32"/>
    </row>
    <row r="90" spans="1:6" x14ac:dyDescent="0.25">
      <c r="A90" s="25" t="s">
        <v>779</v>
      </c>
      <c r="B90" s="25" t="s">
        <v>1036</v>
      </c>
      <c r="C90" s="30" t="s">
        <v>263</v>
      </c>
      <c r="D90" s="31" t="s">
        <v>942</v>
      </c>
      <c r="E90" s="32"/>
      <c r="F90" s="32"/>
    </row>
    <row r="91" spans="1:6" x14ac:dyDescent="0.25">
      <c r="A91" s="25" t="s">
        <v>780</v>
      </c>
      <c r="B91" s="25" t="s">
        <v>1037</v>
      </c>
      <c r="C91" s="30" t="s">
        <v>264</v>
      </c>
      <c r="D91" s="31" t="s">
        <v>942</v>
      </c>
      <c r="E91" s="32"/>
      <c r="F91" s="32"/>
    </row>
    <row r="92" spans="1:6" x14ac:dyDescent="0.25">
      <c r="A92" s="30" t="s">
        <v>683</v>
      </c>
      <c r="B92" s="30" t="s">
        <v>1038</v>
      </c>
      <c r="C92" s="30" t="s">
        <v>46</v>
      </c>
      <c r="D92" s="31" t="s">
        <v>942</v>
      </c>
      <c r="E92" s="32">
        <v>0</v>
      </c>
      <c r="F92" s="32"/>
    </row>
    <row r="93" spans="1:6" ht="36" x14ac:dyDescent="0.25">
      <c r="A93" s="30" t="s">
        <v>684</v>
      </c>
      <c r="B93" s="30" t="s">
        <v>1039</v>
      </c>
      <c r="C93" s="30" t="s">
        <v>47</v>
      </c>
      <c r="D93" s="31" t="s">
        <v>942</v>
      </c>
      <c r="E93" s="32" t="s">
        <v>160</v>
      </c>
      <c r="F93" s="32"/>
    </row>
    <row r="94" spans="1:6" x14ac:dyDescent="0.25">
      <c r="A94" s="30" t="s">
        <v>682</v>
      </c>
      <c r="B94" s="30" t="s">
        <v>1040</v>
      </c>
      <c r="C94" s="30" t="s">
        <v>45</v>
      </c>
      <c r="D94" s="31" t="s">
        <v>942</v>
      </c>
      <c r="E94" s="32">
        <v>0</v>
      </c>
      <c r="F94" s="32"/>
    </row>
    <row r="95" spans="1:6" x14ac:dyDescent="0.25">
      <c r="A95" s="30" t="s">
        <v>674</v>
      </c>
      <c r="B95" s="30" t="s">
        <v>1041</v>
      </c>
      <c r="C95" s="30" t="s">
        <v>37</v>
      </c>
      <c r="D95" s="31" t="s">
        <v>942</v>
      </c>
      <c r="E95" s="32">
        <v>1</v>
      </c>
      <c r="F95" s="32"/>
    </row>
    <row r="96" spans="1:6" x14ac:dyDescent="0.25">
      <c r="A96" s="30" t="s">
        <v>675</v>
      </c>
      <c r="B96" s="30" t="s">
        <v>1042</v>
      </c>
      <c r="C96" s="30" t="s">
        <v>38</v>
      </c>
      <c r="D96" s="31" t="s">
        <v>942</v>
      </c>
      <c r="E96" s="32" t="s">
        <v>151</v>
      </c>
      <c r="F96" s="32"/>
    </row>
    <row r="97" spans="1:6" x14ac:dyDescent="0.25">
      <c r="A97" s="30" t="s">
        <v>673</v>
      </c>
      <c r="B97" s="30" t="s">
        <v>1043</v>
      </c>
      <c r="C97" s="30" t="s">
        <v>36</v>
      </c>
      <c r="D97" s="31" t="s">
        <v>942</v>
      </c>
      <c r="E97" s="32">
        <v>0</v>
      </c>
      <c r="F97" s="32"/>
    </row>
    <row r="98" spans="1:6" x14ac:dyDescent="0.25">
      <c r="A98" s="30" t="s">
        <v>680</v>
      </c>
      <c r="B98" s="30" t="s">
        <v>1044</v>
      </c>
      <c r="C98" s="30" t="s">
        <v>43</v>
      </c>
      <c r="D98" s="31" t="s">
        <v>942</v>
      </c>
      <c r="E98" s="32">
        <v>0</v>
      </c>
      <c r="F98" s="32"/>
    </row>
    <row r="99" spans="1:6" ht="36" x14ac:dyDescent="0.25">
      <c r="A99" s="30" t="s">
        <v>681</v>
      </c>
      <c r="B99" s="30" t="s">
        <v>1045</v>
      </c>
      <c r="C99" s="30" t="s">
        <v>44</v>
      </c>
      <c r="D99" s="31" t="s">
        <v>942</v>
      </c>
      <c r="E99" s="32" t="s">
        <v>157</v>
      </c>
      <c r="F99" s="32"/>
    </row>
    <row r="100" spans="1:6" x14ac:dyDescent="0.25">
      <c r="A100" s="30" t="s">
        <v>679</v>
      </c>
      <c r="B100" s="30" t="s">
        <v>1046</v>
      </c>
      <c r="C100" s="30" t="s">
        <v>42</v>
      </c>
      <c r="D100" s="31" t="s">
        <v>942</v>
      </c>
      <c r="E100" s="32">
        <v>0</v>
      </c>
      <c r="F100" s="32"/>
    </row>
    <row r="101" spans="1:6" x14ac:dyDescent="0.25">
      <c r="A101" s="30" t="s">
        <v>677</v>
      </c>
      <c r="B101" s="30" t="s">
        <v>1047</v>
      </c>
      <c r="C101" s="30" t="s">
        <v>40</v>
      </c>
      <c r="D101" s="31" t="s">
        <v>942</v>
      </c>
      <c r="E101" s="32">
        <v>0</v>
      </c>
      <c r="F101" s="32"/>
    </row>
    <row r="102" spans="1:6" ht="48" x14ac:dyDescent="0.25">
      <c r="A102" s="30" t="s">
        <v>678</v>
      </c>
      <c r="B102" s="30" t="s">
        <v>1048</v>
      </c>
      <c r="C102" s="30" t="s">
        <v>41</v>
      </c>
      <c r="D102" s="31" t="s">
        <v>942</v>
      </c>
      <c r="E102" s="32" t="s">
        <v>154</v>
      </c>
      <c r="F102" s="32"/>
    </row>
    <row r="103" spans="1:6" x14ac:dyDescent="0.25">
      <c r="A103" s="30" t="s">
        <v>676</v>
      </c>
      <c r="B103" s="30" t="s">
        <v>1049</v>
      </c>
      <c r="C103" s="30" t="s">
        <v>39</v>
      </c>
      <c r="D103" s="31" t="s">
        <v>942</v>
      </c>
      <c r="E103" s="32">
        <v>0</v>
      </c>
      <c r="F103" s="32"/>
    </row>
    <row r="104" spans="1:6" x14ac:dyDescent="0.25">
      <c r="A104" s="30" t="s">
        <v>722</v>
      </c>
      <c r="B104" s="30" t="s">
        <v>1050</v>
      </c>
      <c r="C104" s="30" t="s">
        <v>73</v>
      </c>
      <c r="D104" s="31" t="s">
        <v>942</v>
      </c>
      <c r="E104" s="32">
        <v>0</v>
      </c>
      <c r="F104" s="32"/>
    </row>
    <row r="105" spans="1:6" ht="24" x14ac:dyDescent="0.25">
      <c r="A105" s="30" t="s">
        <v>723</v>
      </c>
      <c r="B105" s="30" t="s">
        <v>1051</v>
      </c>
      <c r="C105" s="30" t="s">
        <v>74</v>
      </c>
      <c r="D105" s="31" t="s">
        <v>942</v>
      </c>
      <c r="E105" s="32" t="s">
        <v>187</v>
      </c>
      <c r="F105" s="32"/>
    </row>
    <row r="106" spans="1:6" x14ac:dyDescent="0.25">
      <c r="A106" s="30" t="s">
        <v>721</v>
      </c>
      <c r="B106" s="30" t="s">
        <v>1052</v>
      </c>
      <c r="C106" s="30" t="s">
        <v>72</v>
      </c>
      <c r="D106" s="31" t="s">
        <v>942</v>
      </c>
      <c r="E106" s="32">
        <v>0</v>
      </c>
      <c r="F106" s="32"/>
    </row>
    <row r="107" spans="1:6" x14ac:dyDescent="0.25">
      <c r="A107" s="30" t="s">
        <v>725</v>
      </c>
      <c r="B107" s="30" t="s">
        <v>1053</v>
      </c>
      <c r="C107" s="30" t="s">
        <v>76</v>
      </c>
      <c r="D107" s="31" t="s">
        <v>942</v>
      </c>
      <c r="E107" s="32">
        <v>0</v>
      </c>
      <c r="F107" s="32"/>
    </row>
    <row r="108" spans="1:6" ht="36" x14ac:dyDescent="0.25">
      <c r="A108" s="30" t="s">
        <v>726</v>
      </c>
      <c r="B108" s="30" t="s">
        <v>1054</v>
      </c>
      <c r="C108" s="30" t="s">
        <v>77</v>
      </c>
      <c r="D108" s="31" t="s">
        <v>942</v>
      </c>
      <c r="E108" s="32" t="s">
        <v>190</v>
      </c>
      <c r="F108" s="32"/>
    </row>
    <row r="109" spans="1:6" x14ac:dyDescent="0.25">
      <c r="A109" s="30" t="s">
        <v>724</v>
      </c>
      <c r="B109" s="30" t="s">
        <v>1055</v>
      </c>
      <c r="C109" s="30" t="s">
        <v>75</v>
      </c>
      <c r="D109" s="31" t="s">
        <v>942</v>
      </c>
      <c r="E109" s="32">
        <v>0</v>
      </c>
      <c r="F109" s="32"/>
    </row>
    <row r="110" spans="1:6" x14ac:dyDescent="0.25">
      <c r="A110" s="30" t="s">
        <v>728</v>
      </c>
      <c r="B110" s="30" t="s">
        <v>1056</v>
      </c>
      <c r="C110" s="30" t="s">
        <v>79</v>
      </c>
      <c r="D110" s="31" t="s">
        <v>942</v>
      </c>
      <c r="E110" s="32">
        <v>0</v>
      </c>
      <c r="F110" s="32"/>
    </row>
    <row r="111" spans="1:6" ht="36" x14ac:dyDescent="0.25">
      <c r="A111" s="30" t="s">
        <v>729</v>
      </c>
      <c r="B111" s="30" t="s">
        <v>1057</v>
      </c>
      <c r="C111" s="30" t="s">
        <v>80</v>
      </c>
      <c r="D111" s="31" t="s">
        <v>942</v>
      </c>
      <c r="E111" s="32" t="s">
        <v>193</v>
      </c>
      <c r="F111" s="32"/>
    </row>
    <row r="112" spans="1:6" x14ac:dyDescent="0.25">
      <c r="A112" s="30" t="s">
        <v>727</v>
      </c>
      <c r="B112" s="30" t="s">
        <v>1058</v>
      </c>
      <c r="C112" s="30" t="s">
        <v>78</v>
      </c>
      <c r="D112" s="31" t="s">
        <v>942</v>
      </c>
      <c r="E112" s="32">
        <v>0</v>
      </c>
      <c r="F112" s="32"/>
    </row>
    <row r="113" spans="1:6" x14ac:dyDescent="0.25">
      <c r="A113" s="30" t="s">
        <v>732</v>
      </c>
      <c r="B113" s="30" t="s">
        <v>1059</v>
      </c>
      <c r="C113" s="30" t="s">
        <v>83</v>
      </c>
      <c r="D113" s="31" t="s">
        <v>942</v>
      </c>
      <c r="E113" s="32">
        <v>0</v>
      </c>
      <c r="F113" s="32"/>
    </row>
    <row r="114" spans="1:6" ht="36" x14ac:dyDescent="0.25">
      <c r="A114" s="30" t="s">
        <v>733</v>
      </c>
      <c r="B114" s="30" t="s">
        <v>1060</v>
      </c>
      <c r="C114" s="30" t="s">
        <v>84</v>
      </c>
      <c r="D114" s="31" t="s">
        <v>942</v>
      </c>
      <c r="E114" s="32" t="s">
        <v>197</v>
      </c>
      <c r="F114" s="32"/>
    </row>
    <row r="115" spans="1:6" x14ac:dyDescent="0.25">
      <c r="A115" s="30" t="s">
        <v>731</v>
      </c>
      <c r="B115" s="30" t="s">
        <v>1061</v>
      </c>
      <c r="C115" s="30" t="s">
        <v>82</v>
      </c>
      <c r="D115" s="31" t="s">
        <v>942</v>
      </c>
      <c r="E115" s="32">
        <v>0</v>
      </c>
      <c r="F115" s="32"/>
    </row>
    <row r="116" spans="1:6" x14ac:dyDescent="0.25">
      <c r="A116" s="25" t="s">
        <v>784</v>
      </c>
      <c r="B116" s="25" t="s">
        <v>1062</v>
      </c>
      <c r="C116" s="30" t="s">
        <v>275</v>
      </c>
      <c r="D116" s="31" t="s">
        <v>942</v>
      </c>
      <c r="E116" s="32"/>
      <c r="F116" s="32"/>
    </row>
    <row r="117" spans="1:6" x14ac:dyDescent="0.25">
      <c r="A117" s="25" t="s">
        <v>785</v>
      </c>
      <c r="B117" s="25" t="s">
        <v>1063</v>
      </c>
      <c r="C117" s="30" t="s">
        <v>274</v>
      </c>
      <c r="D117" s="31" t="s">
        <v>942</v>
      </c>
      <c r="E117" s="32"/>
      <c r="F117" s="32"/>
    </row>
    <row r="118" spans="1:6" x14ac:dyDescent="0.25">
      <c r="A118" s="30" t="s">
        <v>735</v>
      </c>
      <c r="B118" s="30" t="s">
        <v>1064</v>
      </c>
      <c r="C118" s="30" t="s">
        <v>86</v>
      </c>
      <c r="D118" s="31" t="s">
        <v>942</v>
      </c>
      <c r="E118" s="32">
        <v>1</v>
      </c>
      <c r="F118" s="32"/>
    </row>
    <row r="119" spans="1:6" ht="48" x14ac:dyDescent="0.25">
      <c r="A119" s="30" t="s">
        <v>736</v>
      </c>
      <c r="B119" s="30" t="s">
        <v>1065</v>
      </c>
      <c r="C119" s="30" t="s">
        <v>87</v>
      </c>
      <c r="D119" s="31" t="s">
        <v>942</v>
      </c>
      <c r="E119" s="32" t="s">
        <v>200</v>
      </c>
      <c r="F119" s="32"/>
    </row>
    <row r="120" spans="1:6" x14ac:dyDescent="0.25">
      <c r="A120" s="30" t="s">
        <v>734</v>
      </c>
      <c r="B120" s="30" t="s">
        <v>1066</v>
      </c>
      <c r="C120" s="30" t="s">
        <v>85</v>
      </c>
      <c r="D120" s="31" t="s">
        <v>942</v>
      </c>
      <c r="E120" s="32">
        <v>50</v>
      </c>
      <c r="F120" s="32"/>
    </row>
    <row r="121" spans="1:6" x14ac:dyDescent="0.25">
      <c r="A121" s="30" t="s">
        <v>738</v>
      </c>
      <c r="B121" s="30" t="s">
        <v>1067</v>
      </c>
      <c r="C121" s="30" t="s">
        <v>89</v>
      </c>
      <c r="D121" s="31" t="s">
        <v>942</v>
      </c>
      <c r="E121" s="32">
        <v>0</v>
      </c>
      <c r="F121" s="32"/>
    </row>
    <row r="122" spans="1:6" ht="48" x14ac:dyDescent="0.25">
      <c r="A122" s="30" t="s">
        <v>739</v>
      </c>
      <c r="B122" s="30" t="s">
        <v>1068</v>
      </c>
      <c r="C122" s="30" t="s">
        <v>90</v>
      </c>
      <c r="D122" s="31" t="s">
        <v>942</v>
      </c>
      <c r="E122" s="32" t="s">
        <v>203</v>
      </c>
      <c r="F122" s="32"/>
    </row>
    <row r="123" spans="1:6" x14ac:dyDescent="0.25">
      <c r="A123" s="30" t="s">
        <v>737</v>
      </c>
      <c r="B123" s="30" t="s">
        <v>1069</v>
      </c>
      <c r="C123" s="30" t="s">
        <v>88</v>
      </c>
      <c r="D123" s="31" t="s">
        <v>942</v>
      </c>
      <c r="E123" s="32">
        <v>0</v>
      </c>
      <c r="F123" s="32"/>
    </row>
    <row r="124" spans="1:6" x14ac:dyDescent="0.25">
      <c r="A124" s="30" t="s">
        <v>741</v>
      </c>
      <c r="B124" s="30" t="s">
        <v>1070</v>
      </c>
      <c r="C124" s="30" t="s">
        <v>92</v>
      </c>
      <c r="D124" s="31" t="s">
        <v>942</v>
      </c>
      <c r="E124" s="32">
        <v>0</v>
      </c>
      <c r="F124" s="32"/>
    </row>
    <row r="125" spans="1:6" ht="48" x14ac:dyDescent="0.25">
      <c r="A125" s="30" t="s">
        <v>742</v>
      </c>
      <c r="B125" s="30" t="s">
        <v>1071</v>
      </c>
      <c r="C125" s="30" t="s">
        <v>93</v>
      </c>
      <c r="D125" s="31" t="s">
        <v>942</v>
      </c>
      <c r="E125" s="32" t="s">
        <v>206</v>
      </c>
      <c r="F125" s="32"/>
    </row>
    <row r="126" spans="1:6" x14ac:dyDescent="0.25">
      <c r="A126" s="30" t="s">
        <v>740</v>
      </c>
      <c r="B126" s="30" t="s">
        <v>1072</v>
      </c>
      <c r="C126" s="30" t="s">
        <v>91</v>
      </c>
      <c r="D126" s="31" t="s">
        <v>942</v>
      </c>
      <c r="E126" s="32">
        <v>0</v>
      </c>
      <c r="F126" s="32"/>
    </row>
    <row r="127" spans="1:6" x14ac:dyDescent="0.25">
      <c r="A127" s="25" t="s">
        <v>765</v>
      </c>
      <c r="B127" s="25" t="s">
        <v>1073</v>
      </c>
      <c r="C127" s="30" t="s">
        <v>249</v>
      </c>
      <c r="D127" s="31" t="s">
        <v>942</v>
      </c>
      <c r="E127" s="32"/>
      <c r="F127" s="32"/>
    </row>
    <row r="128" spans="1:6" x14ac:dyDescent="0.25">
      <c r="A128" s="25" t="s">
        <v>766</v>
      </c>
      <c r="B128" s="25" t="s">
        <v>1074</v>
      </c>
      <c r="C128" s="30" t="s">
        <v>250</v>
      </c>
      <c r="D128" s="31" t="s">
        <v>942</v>
      </c>
      <c r="E128" s="32"/>
      <c r="F128" s="32"/>
    </row>
    <row r="129" spans="1:6" x14ac:dyDescent="0.25">
      <c r="A129" s="25" t="s">
        <v>767</v>
      </c>
      <c r="B129" s="25" t="s">
        <v>1075</v>
      </c>
      <c r="C129" s="30" t="s">
        <v>251</v>
      </c>
      <c r="D129" s="31" t="s">
        <v>942</v>
      </c>
      <c r="E129" s="32"/>
      <c r="F129" s="32"/>
    </row>
    <row r="130" spans="1:6" ht="24" x14ac:dyDescent="0.25">
      <c r="A130" s="25" t="s">
        <v>768</v>
      </c>
      <c r="B130" s="25" t="s">
        <v>1076</v>
      </c>
      <c r="C130" s="30" t="s">
        <v>252</v>
      </c>
      <c r="D130" s="31" t="s">
        <v>942</v>
      </c>
      <c r="E130" s="32"/>
      <c r="F130" s="32"/>
    </row>
    <row r="131" spans="1:6" x14ac:dyDescent="0.25">
      <c r="A131" s="25" t="s">
        <v>757</v>
      </c>
      <c r="B131" s="25" t="s">
        <v>1077</v>
      </c>
      <c r="C131" s="30" t="s">
        <v>108</v>
      </c>
      <c r="D131" s="31" t="s">
        <v>942</v>
      </c>
      <c r="E131" s="32">
        <v>0</v>
      </c>
      <c r="F131" s="32"/>
    </row>
    <row r="132" spans="1:6" ht="24" x14ac:dyDescent="0.25">
      <c r="A132" s="25" t="s">
        <v>758</v>
      </c>
      <c r="B132" s="25" t="s">
        <v>1078</v>
      </c>
      <c r="C132" s="30" t="s">
        <v>109</v>
      </c>
      <c r="D132" s="31" t="s">
        <v>942</v>
      </c>
      <c r="E132" s="32" t="s">
        <v>222</v>
      </c>
      <c r="F132" s="32"/>
    </row>
    <row r="133" spans="1:6" x14ac:dyDescent="0.25">
      <c r="A133" s="25" t="s">
        <v>756</v>
      </c>
      <c r="B133" s="25" t="s">
        <v>1079</v>
      </c>
      <c r="C133" s="30" t="s">
        <v>107</v>
      </c>
      <c r="D133" s="31" t="s">
        <v>942</v>
      </c>
      <c r="E133" s="32">
        <v>0</v>
      </c>
      <c r="F133" s="32"/>
    </row>
    <row r="134" spans="1:6" x14ac:dyDescent="0.25">
      <c r="A134" s="30" t="s">
        <v>750</v>
      </c>
      <c r="B134" s="30" t="s">
        <v>1080</v>
      </c>
      <c r="C134" s="30" t="s">
        <v>101</v>
      </c>
      <c r="D134" s="31" t="s">
        <v>942</v>
      </c>
      <c r="E134" s="32">
        <v>0</v>
      </c>
      <c r="F134" s="32"/>
    </row>
    <row r="135" spans="1:6" ht="24" x14ac:dyDescent="0.25">
      <c r="A135" s="30" t="s">
        <v>751</v>
      </c>
      <c r="B135" s="30" t="s">
        <v>1081</v>
      </c>
      <c r="C135" s="30" t="s">
        <v>102</v>
      </c>
      <c r="D135" s="31" t="s">
        <v>942</v>
      </c>
      <c r="E135" s="32" t="s">
        <v>215</v>
      </c>
      <c r="F135" s="32"/>
    </row>
    <row r="136" spans="1:6" x14ac:dyDescent="0.25">
      <c r="A136" s="30" t="s">
        <v>749</v>
      </c>
      <c r="B136" s="30" t="s">
        <v>1082</v>
      </c>
      <c r="C136" s="30" t="s">
        <v>100</v>
      </c>
      <c r="D136" s="31" t="s">
        <v>942</v>
      </c>
      <c r="E136" s="32">
        <v>0</v>
      </c>
      <c r="F136" s="32"/>
    </row>
    <row r="137" spans="1:6" x14ac:dyDescent="0.25">
      <c r="A137" s="30" t="s">
        <v>716</v>
      </c>
      <c r="B137" s="30" t="s">
        <v>1083</v>
      </c>
      <c r="C137" s="30" t="s">
        <v>67</v>
      </c>
      <c r="D137" s="31" t="s">
        <v>942</v>
      </c>
      <c r="E137" s="32">
        <v>1</v>
      </c>
      <c r="F137" s="32"/>
    </row>
    <row r="138" spans="1:6" ht="24" x14ac:dyDescent="0.25">
      <c r="A138" s="30" t="s">
        <v>717</v>
      </c>
      <c r="B138" s="30" t="s">
        <v>1084</v>
      </c>
      <c r="C138" s="30" t="s">
        <v>68</v>
      </c>
      <c r="D138" s="31" t="s">
        <v>942</v>
      </c>
      <c r="E138" s="32" t="s">
        <v>181</v>
      </c>
      <c r="F138" s="32"/>
    </row>
    <row r="139" spans="1:6" x14ac:dyDescent="0.25">
      <c r="A139" s="30" t="s">
        <v>715</v>
      </c>
      <c r="B139" s="30" t="s">
        <v>1085</v>
      </c>
      <c r="C139" s="30" t="s">
        <v>66</v>
      </c>
      <c r="D139" s="31" t="s">
        <v>942</v>
      </c>
      <c r="E139" s="32">
        <v>7</v>
      </c>
      <c r="F139" s="32"/>
    </row>
    <row r="140" spans="1:6" x14ac:dyDescent="0.25">
      <c r="A140" s="25" t="s">
        <v>787</v>
      </c>
      <c r="B140" s="25" t="s">
        <v>1086</v>
      </c>
      <c r="C140" s="30" t="s">
        <v>269</v>
      </c>
      <c r="D140" s="31" t="s">
        <v>942</v>
      </c>
      <c r="E140" s="32"/>
      <c r="F140" s="32"/>
    </row>
    <row r="141" spans="1:6" x14ac:dyDescent="0.25">
      <c r="A141" s="25" t="s">
        <v>788</v>
      </c>
      <c r="B141" s="25" t="s">
        <v>1087</v>
      </c>
      <c r="C141" s="30" t="s">
        <v>270</v>
      </c>
      <c r="D141" s="31" t="s">
        <v>942</v>
      </c>
      <c r="E141" s="32"/>
      <c r="F141" s="32"/>
    </row>
    <row r="142" spans="1:6" x14ac:dyDescent="0.25">
      <c r="A142" s="30" t="s">
        <v>747</v>
      </c>
      <c r="B142" s="30" t="s">
        <v>1088</v>
      </c>
      <c r="C142" s="30" t="s">
        <v>98</v>
      </c>
      <c r="D142" s="31" t="s">
        <v>942</v>
      </c>
      <c r="E142" s="32">
        <v>0</v>
      </c>
      <c r="F142" s="32"/>
    </row>
    <row r="143" spans="1:6" x14ac:dyDescent="0.25">
      <c r="A143" s="30" t="s">
        <v>748</v>
      </c>
      <c r="B143" s="30" t="s">
        <v>1089</v>
      </c>
      <c r="C143" s="30" t="s">
        <v>99</v>
      </c>
      <c r="D143" s="31" t="s">
        <v>942</v>
      </c>
      <c r="E143" s="32" t="s">
        <v>212</v>
      </c>
      <c r="F143" s="32"/>
    </row>
    <row r="144" spans="1:6" x14ac:dyDescent="0.25">
      <c r="A144" s="30" t="s">
        <v>746</v>
      </c>
      <c r="B144" s="30" t="s">
        <v>1090</v>
      </c>
      <c r="C144" s="30" t="s">
        <v>97</v>
      </c>
      <c r="D144" s="31" t="s">
        <v>942</v>
      </c>
      <c r="E144" s="32">
        <v>0</v>
      </c>
      <c r="F144" s="32"/>
    </row>
    <row r="145" spans="1:6" x14ac:dyDescent="0.25">
      <c r="A145" s="25" t="s">
        <v>636</v>
      </c>
      <c r="B145" s="25" t="s">
        <v>1091</v>
      </c>
      <c r="C145" s="25" t="s">
        <v>14</v>
      </c>
      <c r="D145" s="31" t="s">
        <v>942</v>
      </c>
      <c r="E145" s="32" t="s">
        <v>366</v>
      </c>
      <c r="F145" s="32"/>
    </row>
    <row r="146" spans="1:6" x14ac:dyDescent="0.25">
      <c r="A146" s="30" t="s">
        <v>643</v>
      </c>
      <c r="B146" s="30" t="s">
        <v>1092</v>
      </c>
      <c r="C146" s="30" t="s">
        <v>21</v>
      </c>
      <c r="D146" s="31" t="s">
        <v>942</v>
      </c>
      <c r="E146" s="32" t="s">
        <v>367</v>
      </c>
      <c r="F146" s="32" t="s">
        <v>325</v>
      </c>
    </row>
    <row r="147" spans="1:6" x14ac:dyDescent="0.25">
      <c r="A147" s="30" t="s">
        <v>667</v>
      </c>
      <c r="B147" s="30" t="s">
        <v>1093</v>
      </c>
      <c r="C147" s="30" t="s">
        <v>33</v>
      </c>
      <c r="D147" s="31" t="s">
        <v>942</v>
      </c>
      <c r="E147" s="32"/>
      <c r="F147" s="32"/>
    </row>
    <row r="148" spans="1:6" x14ac:dyDescent="0.25">
      <c r="A148" s="30" t="s">
        <v>644</v>
      </c>
      <c r="B148" s="30" t="s">
        <v>1094</v>
      </c>
      <c r="C148" s="30" t="s">
        <v>22</v>
      </c>
      <c r="D148" s="31" t="s">
        <v>942</v>
      </c>
      <c r="E148" s="32" t="s">
        <v>367</v>
      </c>
      <c r="F148" s="32" t="s">
        <v>325</v>
      </c>
    </row>
    <row r="149" spans="1:6" x14ac:dyDescent="0.25">
      <c r="A149" s="30" t="s">
        <v>653</v>
      </c>
      <c r="B149" s="30" t="s">
        <v>1095</v>
      </c>
      <c r="C149" s="30" t="s">
        <v>31</v>
      </c>
      <c r="D149" s="31" t="s">
        <v>942</v>
      </c>
      <c r="E149" s="32" t="s">
        <v>368</v>
      </c>
      <c r="F149" s="32" t="s">
        <v>369</v>
      </c>
    </row>
    <row r="150" spans="1:6" x14ac:dyDescent="0.25">
      <c r="A150" s="30" t="s">
        <v>654</v>
      </c>
      <c r="B150" s="30" t="s">
        <v>1096</v>
      </c>
      <c r="C150" s="30" t="s">
        <v>32</v>
      </c>
      <c r="D150" s="31" t="s">
        <v>942</v>
      </c>
      <c r="E150" s="32" t="s">
        <v>370</v>
      </c>
      <c r="F150" s="32" t="s">
        <v>369</v>
      </c>
    </row>
    <row r="151" spans="1:6" x14ac:dyDescent="0.25">
      <c r="A151" s="30" t="s">
        <v>655</v>
      </c>
      <c r="B151" s="30" t="s">
        <v>1097</v>
      </c>
      <c r="C151" s="30" t="s">
        <v>288</v>
      </c>
      <c r="D151" s="31" t="s">
        <v>942</v>
      </c>
      <c r="E151" s="32" t="s">
        <v>371</v>
      </c>
      <c r="F151" s="32" t="s">
        <v>325</v>
      </c>
    </row>
    <row r="152" spans="1:6" x14ac:dyDescent="0.25">
      <c r="A152" s="30" t="s">
        <v>656</v>
      </c>
      <c r="B152" s="30" t="s">
        <v>1098</v>
      </c>
      <c r="C152" s="30" t="s">
        <v>289</v>
      </c>
      <c r="D152" s="31" t="s">
        <v>942</v>
      </c>
      <c r="E152" s="32"/>
      <c r="F152" s="32" t="s">
        <v>325</v>
      </c>
    </row>
    <row r="153" spans="1:6" x14ac:dyDescent="0.25">
      <c r="A153" s="30" t="s">
        <v>657</v>
      </c>
      <c r="B153" s="30" t="s">
        <v>1099</v>
      </c>
      <c r="C153" s="30" t="s">
        <v>290</v>
      </c>
      <c r="D153" s="31" t="s">
        <v>942</v>
      </c>
      <c r="E153" s="32"/>
      <c r="F153" s="32" t="s">
        <v>325</v>
      </c>
    </row>
    <row r="154" spans="1:6" x14ac:dyDescent="0.25">
      <c r="A154" s="30" t="s">
        <v>658</v>
      </c>
      <c r="B154" s="30" t="s">
        <v>1100</v>
      </c>
      <c r="C154" s="30" t="s">
        <v>291</v>
      </c>
      <c r="D154" s="31" t="s">
        <v>942</v>
      </c>
      <c r="E154" s="32"/>
      <c r="F154" s="32" t="s">
        <v>325</v>
      </c>
    </row>
    <row r="155" spans="1:6" x14ac:dyDescent="0.25">
      <c r="A155" s="30" t="s">
        <v>659</v>
      </c>
      <c r="B155" s="30" t="s">
        <v>1101</v>
      </c>
      <c r="C155" s="30" t="s">
        <v>292</v>
      </c>
      <c r="D155" s="31" t="s">
        <v>942</v>
      </c>
      <c r="E155" s="32"/>
      <c r="F155" s="32" t="s">
        <v>325</v>
      </c>
    </row>
    <row r="156" spans="1:6" x14ac:dyDescent="0.25">
      <c r="A156" s="30" t="s">
        <v>660</v>
      </c>
      <c r="B156" s="30" t="s">
        <v>1102</v>
      </c>
      <c r="C156" s="30" t="s">
        <v>293</v>
      </c>
      <c r="D156" s="31" t="s">
        <v>942</v>
      </c>
      <c r="E156" s="32"/>
      <c r="F156" s="32" t="s">
        <v>325</v>
      </c>
    </row>
    <row r="157" spans="1:6" x14ac:dyDescent="0.25">
      <c r="A157" s="30" t="s">
        <v>661</v>
      </c>
      <c r="B157" s="30" t="s">
        <v>1103</v>
      </c>
      <c r="C157" s="30" t="s">
        <v>294</v>
      </c>
      <c r="D157" s="31" t="s">
        <v>942</v>
      </c>
      <c r="E157" s="32"/>
      <c r="F157" s="32" t="s">
        <v>325</v>
      </c>
    </row>
    <row r="158" spans="1:6" x14ac:dyDescent="0.25">
      <c r="A158" s="30" t="s">
        <v>662</v>
      </c>
      <c r="B158" s="30" t="s">
        <v>1104</v>
      </c>
      <c r="C158" s="30" t="s">
        <v>295</v>
      </c>
      <c r="D158" s="31" t="s">
        <v>942</v>
      </c>
      <c r="E158" s="32"/>
      <c r="F158" s="32" t="s">
        <v>325</v>
      </c>
    </row>
    <row r="159" spans="1:6" x14ac:dyDescent="0.25">
      <c r="A159" s="30" t="s">
        <v>645</v>
      </c>
      <c r="B159" s="30" t="s">
        <v>1105</v>
      </c>
      <c r="C159" s="30" t="s">
        <v>23</v>
      </c>
      <c r="D159" s="31" t="s">
        <v>942</v>
      </c>
      <c r="E159" s="32" t="s">
        <v>367</v>
      </c>
      <c r="F159" s="32" t="s">
        <v>325</v>
      </c>
    </row>
    <row r="160" spans="1:6" x14ac:dyDescent="0.25">
      <c r="A160" s="30" t="s">
        <v>663</v>
      </c>
      <c r="B160" s="30" t="s">
        <v>1106</v>
      </c>
      <c r="C160" s="30" t="s">
        <v>296</v>
      </c>
      <c r="D160" s="31" t="s">
        <v>942</v>
      </c>
      <c r="E160" s="32"/>
      <c r="F160" s="32" t="s">
        <v>325</v>
      </c>
    </row>
    <row r="161" spans="1:6" x14ac:dyDescent="0.25">
      <c r="A161" s="30" t="s">
        <v>664</v>
      </c>
      <c r="B161" s="30" t="s">
        <v>1107</v>
      </c>
      <c r="C161" s="30" t="s">
        <v>297</v>
      </c>
      <c r="D161" s="31" t="s">
        <v>942</v>
      </c>
      <c r="E161" s="32"/>
      <c r="F161" s="32" t="s">
        <v>325</v>
      </c>
    </row>
    <row r="162" spans="1:6" x14ac:dyDescent="0.25">
      <c r="A162" s="30" t="s">
        <v>665</v>
      </c>
      <c r="B162" s="30" t="s">
        <v>1108</v>
      </c>
      <c r="C162" s="30" t="s">
        <v>298</v>
      </c>
      <c r="D162" s="31" t="s">
        <v>942</v>
      </c>
      <c r="E162" s="32"/>
      <c r="F162" s="32" t="s">
        <v>325</v>
      </c>
    </row>
    <row r="163" spans="1:6" x14ac:dyDescent="0.25">
      <c r="A163" s="30" t="s">
        <v>666</v>
      </c>
      <c r="B163" s="30" t="s">
        <v>1109</v>
      </c>
      <c r="C163" s="30" t="s">
        <v>299</v>
      </c>
      <c r="D163" s="31" t="s">
        <v>942</v>
      </c>
      <c r="E163" s="32"/>
      <c r="F163" s="32" t="s">
        <v>325</v>
      </c>
    </row>
    <row r="164" spans="1:6" x14ac:dyDescent="0.25">
      <c r="A164" s="30" t="s">
        <v>646</v>
      </c>
      <c r="B164" s="30" t="s">
        <v>1110</v>
      </c>
      <c r="C164" s="30" t="s">
        <v>24</v>
      </c>
      <c r="D164" s="31" t="s">
        <v>942</v>
      </c>
      <c r="E164" s="32" t="s">
        <v>367</v>
      </c>
      <c r="F164" s="32" t="s">
        <v>325</v>
      </c>
    </row>
    <row r="165" spans="1:6" x14ac:dyDescent="0.25">
      <c r="A165" s="30" t="s">
        <v>647</v>
      </c>
      <c r="B165" s="30" t="s">
        <v>1111</v>
      </c>
      <c r="C165" s="30" t="s">
        <v>25</v>
      </c>
      <c r="D165" s="31" t="s">
        <v>942</v>
      </c>
      <c r="E165" s="32" t="s">
        <v>367</v>
      </c>
      <c r="F165" s="32" t="s">
        <v>325</v>
      </c>
    </row>
    <row r="166" spans="1:6" x14ac:dyDescent="0.25">
      <c r="A166" s="30" t="s">
        <v>648</v>
      </c>
      <c r="B166" s="30" t="s">
        <v>1112</v>
      </c>
      <c r="C166" s="30" t="s">
        <v>26</v>
      </c>
      <c r="D166" s="31" t="s">
        <v>942</v>
      </c>
      <c r="E166" s="32" t="s">
        <v>372</v>
      </c>
      <c r="F166" s="32" t="s">
        <v>325</v>
      </c>
    </row>
    <row r="167" spans="1:6" x14ac:dyDescent="0.25">
      <c r="A167" s="30" t="s">
        <v>649</v>
      </c>
      <c r="B167" s="30" t="s">
        <v>1113</v>
      </c>
      <c r="C167" s="30" t="s">
        <v>27</v>
      </c>
      <c r="D167" s="31" t="s">
        <v>942</v>
      </c>
      <c r="E167" s="32" t="s">
        <v>372</v>
      </c>
      <c r="F167" s="32" t="s">
        <v>369</v>
      </c>
    </row>
    <row r="168" spans="1:6" x14ac:dyDescent="0.25">
      <c r="A168" s="30" t="s">
        <v>650</v>
      </c>
      <c r="B168" s="30" t="s">
        <v>1114</v>
      </c>
      <c r="C168" s="30" t="s">
        <v>28</v>
      </c>
      <c r="D168" s="31" t="s">
        <v>942</v>
      </c>
      <c r="E168" s="32" t="s">
        <v>373</v>
      </c>
      <c r="F168" s="32" t="s">
        <v>369</v>
      </c>
    </row>
    <row r="169" spans="1:6" x14ac:dyDescent="0.25">
      <c r="A169" s="30" t="s">
        <v>651</v>
      </c>
      <c r="B169" s="30" t="s">
        <v>1115</v>
      </c>
      <c r="C169" s="30" t="s">
        <v>29</v>
      </c>
      <c r="D169" s="31" t="s">
        <v>942</v>
      </c>
      <c r="E169" s="32" t="s">
        <v>370</v>
      </c>
      <c r="F169" s="32" t="s">
        <v>369</v>
      </c>
    </row>
    <row r="170" spans="1:6" x14ac:dyDescent="0.25">
      <c r="A170" s="30" t="s">
        <v>652</v>
      </c>
      <c r="B170" s="30" t="s">
        <v>1116</v>
      </c>
      <c r="C170" s="30" t="s">
        <v>30</v>
      </c>
      <c r="D170" s="31" t="s">
        <v>942</v>
      </c>
      <c r="E170" s="32" t="s">
        <v>374</v>
      </c>
      <c r="F170" s="32" t="s">
        <v>369</v>
      </c>
    </row>
    <row r="171" spans="1:6" x14ac:dyDescent="0.25">
      <c r="A171" s="30" t="s">
        <v>630</v>
      </c>
      <c r="B171" s="30" t="s">
        <v>1117</v>
      </c>
      <c r="C171" s="30" t="s">
        <v>8</v>
      </c>
      <c r="D171" s="31" t="s">
        <v>942</v>
      </c>
      <c r="E171" s="32">
        <v>735</v>
      </c>
      <c r="F171" s="32"/>
    </row>
    <row r="172" spans="1:6" x14ac:dyDescent="0.25">
      <c r="A172" s="25" t="s">
        <v>759</v>
      </c>
      <c r="B172" s="25" t="s">
        <v>1118</v>
      </c>
      <c r="C172" s="30" t="s">
        <v>110</v>
      </c>
      <c r="D172" s="31" t="s">
        <v>942</v>
      </c>
      <c r="E172" s="32">
        <v>27</v>
      </c>
      <c r="F172" s="32"/>
    </row>
    <row r="173" spans="1:6" ht="24" x14ac:dyDescent="0.25">
      <c r="A173" s="30" t="s">
        <v>761</v>
      </c>
      <c r="B173" s="30" t="s">
        <v>1119</v>
      </c>
      <c r="C173" s="30" t="s">
        <v>383</v>
      </c>
      <c r="D173" s="31" t="s">
        <v>942</v>
      </c>
      <c r="E173" s="32"/>
      <c r="F173" s="32"/>
    </row>
    <row r="174" spans="1:6" ht="24" x14ac:dyDescent="0.25">
      <c r="A174" s="30" t="s">
        <v>671</v>
      </c>
      <c r="B174" s="30" t="s">
        <v>1120</v>
      </c>
      <c r="C174" s="30" t="s">
        <v>384</v>
      </c>
      <c r="D174" s="31" t="s">
        <v>942</v>
      </c>
      <c r="E174" s="32"/>
      <c r="F174" s="32" t="s">
        <v>325</v>
      </c>
    </row>
    <row r="175" spans="1:6" ht="24" x14ac:dyDescent="0.25">
      <c r="A175" s="25" t="s">
        <v>781</v>
      </c>
      <c r="B175" s="25" t="s">
        <v>1121</v>
      </c>
      <c r="C175" s="30" t="s">
        <v>265</v>
      </c>
      <c r="D175" s="31" t="s">
        <v>942</v>
      </c>
      <c r="E175" s="32"/>
      <c r="F175" s="32"/>
    </row>
    <row r="176" spans="1:6" ht="24" x14ac:dyDescent="0.25">
      <c r="A176" s="25" t="s">
        <v>769</v>
      </c>
      <c r="B176" s="25" t="s">
        <v>1122</v>
      </c>
      <c r="C176" s="30" t="s">
        <v>253</v>
      </c>
      <c r="D176" s="31" t="s">
        <v>942</v>
      </c>
      <c r="E176" s="32"/>
      <c r="F176" s="32"/>
    </row>
    <row r="177" spans="1:6" x14ac:dyDescent="0.25">
      <c r="A177" s="30" t="s">
        <v>669</v>
      </c>
      <c r="B177" s="30" t="s">
        <v>1123</v>
      </c>
      <c r="C177" s="30" t="s">
        <v>375</v>
      </c>
      <c r="D177" s="31" t="s">
        <v>942</v>
      </c>
      <c r="E177" s="32" t="s">
        <v>377</v>
      </c>
      <c r="F177" s="32" t="s">
        <v>325</v>
      </c>
    </row>
    <row r="178" spans="1:6" x14ac:dyDescent="0.25">
      <c r="A178" s="25" t="s">
        <v>1124</v>
      </c>
      <c r="B178" s="25" t="s">
        <v>1125</v>
      </c>
      <c r="C178" s="25" t="s">
        <v>382</v>
      </c>
      <c r="D178" s="31" t="s">
        <v>942</v>
      </c>
      <c r="E178" s="32" t="s">
        <v>326</v>
      </c>
      <c r="F178" s="32" t="s">
        <v>378</v>
      </c>
    </row>
    <row r="179" spans="1:6" x14ac:dyDescent="0.25">
      <c r="A179" s="31"/>
      <c r="B179" s="31"/>
      <c r="C179" s="31"/>
      <c r="D179" s="31"/>
      <c r="E179" s="32"/>
      <c r="F179" s="3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FMT Mastermodel</vt:lpstr>
      <vt:lpstr>FMT4 Head</vt:lpstr>
      <vt:lpstr>Source_File_EWS tab NEW</vt:lpstr>
      <vt:lpstr>Source_File_EWS tab OLD</vt:lpstr>
      <vt:lpstr>Source_File_EWS tab CONVERSIE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r.vanaalderen</dc:creator>
  <cp:lastModifiedBy>Ronald van Aalderen</cp:lastModifiedBy>
  <cp:lastPrinted>2010-08-09T12:17:47Z</cp:lastPrinted>
  <dcterms:created xsi:type="dcterms:W3CDTF">2010-07-22T06:18:19Z</dcterms:created>
  <dcterms:modified xsi:type="dcterms:W3CDTF">2017-07-21T10:57:50Z</dcterms:modified>
</cp:coreProperties>
</file>